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xr:revisionPtr revIDLastSave="0" documentId="8_{7D2414D4-9405-4833-904B-5731E0013D60}" xr6:coauthVersionLast="45" xr6:coauthVersionMax="45" xr10:uidLastSave="{00000000-0000-0000-0000-000000000000}"/>
  <bookViews>
    <workbookView xWindow="660" yWindow="555" windowWidth="27435" windowHeight="14355"/>
  </bookViews>
  <sheets>
    <sheet name="Tlač" sheetId="1" r:id="rId1"/>
  </sheets>
  <externalReferences>
    <externalReference r:id="rId2"/>
  </externalReferences>
  <definedNames>
    <definedName name="_xlnm._FilterDatabase" localSheetId="0" hidden="1">Tlač!$A$4:$BC$2898</definedName>
    <definedName name="Excel_BuiltIn__FilterDatabase_1">[1]Sačurov!#REF!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3" i="1" l="1"/>
  <c r="M5" i="1" s="1"/>
  <c r="AH3" i="1"/>
  <c r="N5" i="1" s="1"/>
  <c r="AI3" i="1"/>
  <c r="O5" i="1" s="1"/>
  <c r="AL3" i="1"/>
  <c r="R66" i="1" s="1"/>
  <c r="R5" i="1"/>
  <c r="AM3" i="1"/>
  <c r="AN3" i="1"/>
  <c r="T5" i="1" s="1"/>
  <c r="AO3" i="1"/>
  <c r="AT3" i="1"/>
  <c r="Z5" i="1" s="1"/>
  <c r="AU3" i="1"/>
  <c r="AV3" i="1"/>
  <c r="AB19" i="1" s="1"/>
  <c r="M6" i="1"/>
  <c r="AJ3" i="1"/>
  <c r="P6" i="1" s="1"/>
  <c r="S6" i="1"/>
  <c r="AP3" i="1"/>
  <c r="V10" i="1" s="1"/>
  <c r="V6" i="1"/>
  <c r="AS3" i="1"/>
  <c r="Y15" i="1" s="1"/>
  <c r="Y6" i="1"/>
  <c r="AA6" i="1"/>
  <c r="M7" i="1"/>
  <c r="N7" i="1"/>
  <c r="O7" i="1"/>
  <c r="P7" i="1"/>
  <c r="T7" i="1"/>
  <c r="V7" i="1"/>
  <c r="AR3" i="1"/>
  <c r="X10" i="1" s="1"/>
  <c r="X7" i="1"/>
  <c r="Z7" i="1"/>
  <c r="N8" i="1"/>
  <c r="V8" i="1"/>
  <c r="Y8" i="1"/>
  <c r="AA8" i="1"/>
  <c r="AB8" i="1"/>
  <c r="V9" i="1"/>
  <c r="AQ3" i="1"/>
  <c r="Y9" i="1"/>
  <c r="Z9" i="1"/>
  <c r="O10" i="1"/>
  <c r="S10" i="1"/>
  <c r="T10" i="1"/>
  <c r="Y10" i="1"/>
  <c r="AA10" i="1"/>
  <c r="N11" i="1"/>
  <c r="O11" i="1"/>
  <c r="R11" i="1"/>
  <c r="V11" i="1"/>
  <c r="N12" i="1"/>
  <c r="AK3" i="1"/>
  <c r="Q12" i="1"/>
  <c r="S12" i="1"/>
  <c r="W12" i="1"/>
  <c r="Y12" i="1"/>
  <c r="AB12" i="1"/>
  <c r="N13" i="1"/>
  <c r="X13" i="1"/>
  <c r="Y13" i="1"/>
  <c r="AA13" i="1"/>
  <c r="M14" i="1"/>
  <c r="N14" i="1"/>
  <c r="O14" i="1"/>
  <c r="Q14" i="1"/>
  <c r="T14" i="1"/>
  <c r="V14" i="1"/>
  <c r="W14" i="1"/>
  <c r="X14" i="1"/>
  <c r="Y14" i="1"/>
  <c r="Z14" i="1"/>
  <c r="O15" i="1"/>
  <c r="S15" i="1"/>
  <c r="V15" i="1"/>
  <c r="AB15" i="1"/>
  <c r="M16" i="1"/>
  <c r="N16" i="1"/>
  <c r="S16" i="1"/>
  <c r="Y16" i="1"/>
  <c r="N17" i="1"/>
  <c r="O17" i="1"/>
  <c r="S17" i="1"/>
  <c r="T17" i="1"/>
  <c r="V17" i="1"/>
  <c r="Y17" i="1"/>
  <c r="N18" i="1"/>
  <c r="O18" i="1"/>
  <c r="P18" i="1"/>
  <c r="S18" i="1"/>
  <c r="V18" i="1"/>
  <c r="AA18" i="1"/>
  <c r="N19" i="1"/>
  <c r="Q19" i="1"/>
  <c r="V19" i="1"/>
  <c r="AA19" i="1"/>
  <c r="M20" i="1"/>
  <c r="N20" i="1"/>
  <c r="S20" i="1"/>
  <c r="AA20" i="1"/>
  <c r="M21" i="1"/>
  <c r="N21" i="1"/>
  <c r="O21" i="1"/>
  <c r="V21" i="1"/>
  <c r="Y21" i="1"/>
  <c r="M22" i="1"/>
  <c r="N22" i="1"/>
  <c r="O22" i="1"/>
  <c r="V22" i="1"/>
  <c r="AA22" i="1"/>
  <c r="M23" i="1"/>
  <c r="N23" i="1"/>
  <c r="V23" i="1"/>
  <c r="Y23" i="1"/>
  <c r="AB23" i="1"/>
  <c r="N24" i="1"/>
  <c r="O24" i="1"/>
  <c r="Y24" i="1"/>
  <c r="M25" i="1"/>
  <c r="O25" i="1"/>
  <c r="V25" i="1"/>
  <c r="AA25" i="1"/>
  <c r="M26" i="1"/>
  <c r="N26" i="1"/>
  <c r="O26" i="1"/>
  <c r="Y26" i="1"/>
  <c r="Z26" i="1"/>
  <c r="M27" i="1"/>
  <c r="N27" i="1"/>
  <c r="P27" i="1"/>
  <c r="Y27" i="1"/>
  <c r="N28" i="1"/>
  <c r="W28" i="1"/>
  <c r="X28" i="1"/>
  <c r="Z28" i="1"/>
  <c r="AA28" i="1"/>
  <c r="M29" i="1"/>
  <c r="O29" i="1"/>
  <c r="T29" i="1"/>
  <c r="W29" i="1"/>
  <c r="AA29" i="1"/>
  <c r="M30" i="1"/>
  <c r="O30" i="1"/>
  <c r="S30" i="1"/>
  <c r="Z30" i="1"/>
  <c r="AA30" i="1"/>
  <c r="M31" i="1"/>
  <c r="N31" i="1"/>
  <c r="O31" i="1"/>
  <c r="S31" i="1"/>
  <c r="Z31" i="1"/>
  <c r="AA31" i="1"/>
  <c r="AB31" i="1"/>
  <c r="M32" i="1"/>
  <c r="O32" i="1"/>
  <c r="S32" i="1"/>
  <c r="V32" i="1"/>
  <c r="Y32" i="1"/>
  <c r="Z32" i="1"/>
  <c r="AB32" i="1"/>
  <c r="O33" i="1"/>
  <c r="Z33" i="1"/>
  <c r="AA33" i="1"/>
  <c r="M34" i="1"/>
  <c r="Q34" i="1"/>
  <c r="W34" i="1"/>
  <c r="M35" i="1"/>
  <c r="O35" i="1"/>
  <c r="P35" i="1"/>
  <c r="T35" i="1"/>
  <c r="Z35" i="1"/>
  <c r="M36" i="1"/>
  <c r="N36" i="1"/>
  <c r="S36" i="1"/>
  <c r="V36" i="1"/>
  <c r="AA36" i="1"/>
  <c r="M37" i="1"/>
  <c r="O37" i="1"/>
  <c r="T37" i="1"/>
  <c r="V37" i="1"/>
  <c r="W37" i="1"/>
  <c r="X37" i="1"/>
  <c r="N38" i="1"/>
  <c r="O38" i="1"/>
  <c r="AA38" i="1"/>
  <c r="AB38" i="1"/>
  <c r="M39" i="1"/>
  <c r="S39" i="1"/>
  <c r="Z39" i="1"/>
  <c r="M40" i="1"/>
  <c r="N40" i="1"/>
  <c r="R40" i="1"/>
  <c r="Y40" i="1"/>
  <c r="AA40" i="1"/>
  <c r="AB40" i="1"/>
  <c r="M41" i="1"/>
  <c r="N41" i="1"/>
  <c r="O41" i="1"/>
  <c r="Q41" i="1"/>
  <c r="R41" i="1"/>
  <c r="S41" i="1"/>
  <c r="T41" i="1"/>
  <c r="V41" i="1"/>
  <c r="Y41" i="1"/>
  <c r="Z41" i="1"/>
  <c r="AA41" i="1"/>
  <c r="AB41" i="1"/>
  <c r="M42" i="1"/>
  <c r="N42" i="1"/>
  <c r="O42" i="1"/>
  <c r="Y42" i="1"/>
  <c r="AA42" i="1"/>
  <c r="M43" i="1"/>
  <c r="N43" i="1"/>
  <c r="P43" i="1"/>
  <c r="S43" i="1"/>
  <c r="V43" i="1"/>
  <c r="AA43" i="1"/>
  <c r="M44" i="1"/>
  <c r="N44" i="1"/>
  <c r="O44" i="1"/>
  <c r="R44" i="1"/>
  <c r="W44" i="1"/>
  <c r="Y44" i="1"/>
  <c r="M45" i="1"/>
  <c r="N45" i="1"/>
  <c r="O45" i="1"/>
  <c r="S45" i="1"/>
  <c r="Z45" i="1"/>
  <c r="M46" i="1"/>
  <c r="P46" i="1"/>
  <c r="W46" i="1"/>
  <c r="Y46" i="1"/>
  <c r="AB46" i="1"/>
  <c r="S47" i="1"/>
  <c r="AA47" i="1"/>
  <c r="N48" i="1"/>
  <c r="O48" i="1"/>
  <c r="S48" i="1"/>
  <c r="V48" i="1"/>
  <c r="Y48" i="1"/>
  <c r="M49" i="1"/>
  <c r="N49" i="1"/>
  <c r="O49" i="1"/>
  <c r="S49" i="1"/>
  <c r="T49" i="1"/>
  <c r="Y49" i="1"/>
  <c r="AA49" i="1"/>
  <c r="M50" i="1"/>
  <c r="O50" i="1"/>
  <c r="Y50" i="1"/>
  <c r="Z50" i="1"/>
  <c r="M51" i="1"/>
  <c r="O51" i="1"/>
  <c r="P51" i="1"/>
  <c r="T51" i="1"/>
  <c r="V51" i="1"/>
  <c r="M52" i="1"/>
  <c r="N52" i="1"/>
  <c r="O52" i="1"/>
  <c r="Q52" i="1"/>
  <c r="R52" i="1"/>
  <c r="T52" i="1"/>
  <c r="V52" i="1"/>
  <c r="W52" i="1"/>
  <c r="X52" i="1"/>
  <c r="Y52" i="1"/>
  <c r="Z52" i="1"/>
  <c r="M53" i="1"/>
  <c r="N53" i="1"/>
  <c r="O53" i="1"/>
  <c r="V53" i="1"/>
  <c r="Y53" i="1"/>
  <c r="AB53" i="1"/>
  <c r="O54" i="1"/>
  <c r="S54" i="1"/>
  <c r="Y54" i="1"/>
  <c r="Z54" i="1"/>
  <c r="AA54" i="1"/>
  <c r="M55" i="1"/>
  <c r="N55" i="1"/>
  <c r="O55" i="1"/>
  <c r="Q55" i="1"/>
  <c r="S55" i="1"/>
  <c r="Y55" i="1"/>
  <c r="AA55" i="1"/>
  <c r="AB55" i="1"/>
  <c r="M56" i="1"/>
  <c r="N56" i="1"/>
  <c r="P56" i="1"/>
  <c r="V56" i="1"/>
  <c r="Y56" i="1"/>
  <c r="Z56" i="1"/>
  <c r="M57" i="1"/>
  <c r="N57" i="1"/>
  <c r="O57" i="1"/>
  <c r="S57" i="1"/>
  <c r="V57" i="1"/>
  <c r="X57" i="1"/>
  <c r="Y57" i="1"/>
  <c r="Z57" i="1"/>
  <c r="AB57" i="1"/>
  <c r="O58" i="1"/>
  <c r="P58" i="1"/>
  <c r="S58" i="1"/>
  <c r="V58" i="1"/>
  <c r="AA58" i="1"/>
  <c r="AB58" i="1"/>
  <c r="O59" i="1"/>
  <c r="S59" i="1"/>
  <c r="T59" i="1"/>
  <c r="Y59" i="1"/>
  <c r="Z59" i="1"/>
  <c r="M60" i="1"/>
  <c r="P60" i="1"/>
  <c r="W60" i="1"/>
  <c r="Y60" i="1"/>
  <c r="AB60" i="1"/>
  <c r="M61" i="1"/>
  <c r="O61" i="1"/>
  <c r="Q61" i="1"/>
  <c r="S61" i="1"/>
  <c r="T61" i="1"/>
  <c r="W61" i="1"/>
  <c r="Y61" i="1"/>
  <c r="Z61" i="1"/>
  <c r="AB61" i="1"/>
  <c r="M62" i="1"/>
  <c r="V62" i="1"/>
  <c r="W62" i="1"/>
  <c r="Y62" i="1"/>
  <c r="AA62" i="1"/>
  <c r="N63" i="1"/>
  <c r="O63" i="1"/>
  <c r="V63" i="1"/>
  <c r="Y63" i="1"/>
  <c r="AA63" i="1"/>
  <c r="AB63" i="1"/>
  <c r="X64" i="1"/>
  <c r="AB64" i="1"/>
  <c r="N65" i="1"/>
  <c r="S65" i="1"/>
  <c r="V65" i="1"/>
  <c r="Z65" i="1"/>
  <c r="N66" i="1"/>
  <c r="O66" i="1"/>
  <c r="Q66" i="1"/>
  <c r="S66" i="1"/>
  <c r="V66" i="1"/>
  <c r="M67" i="1"/>
  <c r="N67" i="1"/>
  <c r="O67" i="1"/>
  <c r="AA67" i="1"/>
  <c r="M68" i="1"/>
  <c r="N68" i="1"/>
  <c r="V68" i="1"/>
  <c r="X68" i="1"/>
  <c r="AA68" i="1"/>
  <c r="M69" i="1"/>
  <c r="O69" i="1"/>
  <c r="T69" i="1"/>
  <c r="V69" i="1"/>
  <c r="Z69" i="1"/>
  <c r="M70" i="1"/>
  <c r="N70" i="1"/>
  <c r="W70" i="1"/>
  <c r="AA70" i="1"/>
  <c r="M71" i="1"/>
  <c r="N71" i="1"/>
  <c r="O71" i="1"/>
  <c r="S71" i="1"/>
  <c r="T71" i="1"/>
  <c r="V71" i="1"/>
  <c r="W71" i="1"/>
  <c r="AA71" i="1"/>
  <c r="T72" i="1"/>
  <c r="W72" i="1"/>
  <c r="Y72" i="1"/>
  <c r="AA72" i="1"/>
  <c r="AB72" i="1"/>
  <c r="M73" i="1"/>
  <c r="O73" i="1"/>
  <c r="S73" i="1"/>
  <c r="M74" i="1"/>
  <c r="N74" i="1"/>
  <c r="O74" i="1"/>
  <c r="V74" i="1"/>
  <c r="AB74" i="1"/>
  <c r="M75" i="1"/>
  <c r="N75" i="1"/>
  <c r="O75" i="1"/>
  <c r="Q75" i="1"/>
  <c r="R75" i="1"/>
  <c r="V75" i="1"/>
  <c r="Z75" i="1"/>
  <c r="M76" i="1"/>
  <c r="N76" i="1"/>
  <c r="Q76" i="1"/>
  <c r="S76" i="1"/>
  <c r="V76" i="1"/>
  <c r="W76" i="1"/>
  <c r="N77" i="1"/>
  <c r="O77" i="1"/>
  <c r="R77" i="1"/>
  <c r="S77" i="1"/>
  <c r="T77" i="1"/>
  <c r="V77" i="1"/>
  <c r="Z77" i="1"/>
  <c r="AB77" i="1"/>
  <c r="M78" i="1"/>
  <c r="Y78" i="1"/>
  <c r="AB78" i="1"/>
  <c r="M79" i="1"/>
  <c r="X79" i="1"/>
  <c r="AA79" i="1"/>
  <c r="M80" i="1"/>
  <c r="W80" i="1"/>
  <c r="X80" i="1"/>
  <c r="AA80" i="1"/>
  <c r="N81" i="1"/>
  <c r="R81" i="1"/>
  <c r="AB81" i="1"/>
  <c r="M82" i="1"/>
  <c r="W82" i="1"/>
  <c r="M83" i="1"/>
  <c r="Q83" i="1"/>
  <c r="R83" i="1"/>
  <c r="X83" i="1"/>
  <c r="AA83" i="1"/>
  <c r="AB83" i="1"/>
  <c r="N84" i="1"/>
  <c r="O84" i="1"/>
  <c r="V84" i="1"/>
  <c r="AA84" i="1"/>
  <c r="N85" i="1"/>
  <c r="O85" i="1"/>
  <c r="Q85" i="1"/>
  <c r="AB85" i="1"/>
  <c r="M86" i="1"/>
  <c r="S86" i="1"/>
  <c r="T86" i="1"/>
  <c r="W86" i="1"/>
  <c r="X86" i="1"/>
  <c r="Z86" i="1"/>
  <c r="AB86" i="1"/>
  <c r="N87" i="1"/>
  <c r="W87" i="1"/>
  <c r="AB87" i="1"/>
  <c r="M88" i="1"/>
  <c r="N88" i="1"/>
  <c r="R88" i="1"/>
  <c r="S88" i="1"/>
  <c r="M89" i="1"/>
  <c r="O89" i="1"/>
  <c r="AA89" i="1"/>
  <c r="AB89" i="1"/>
  <c r="M90" i="1"/>
  <c r="N90" i="1"/>
  <c r="S90" i="1"/>
  <c r="V90" i="1"/>
  <c r="Y90" i="1"/>
  <c r="AB90" i="1"/>
  <c r="T91" i="1"/>
  <c r="W91" i="1"/>
  <c r="X91" i="1"/>
  <c r="W92" i="1"/>
  <c r="X92" i="1"/>
  <c r="Z92" i="1"/>
  <c r="AB92" i="1"/>
  <c r="M93" i="1"/>
  <c r="R93" i="1"/>
  <c r="S93" i="1"/>
  <c r="T93" i="1"/>
  <c r="V93" i="1"/>
  <c r="Y93" i="1"/>
  <c r="M94" i="1"/>
  <c r="T94" i="1"/>
  <c r="AA94" i="1"/>
  <c r="M95" i="1"/>
  <c r="N95" i="1"/>
  <c r="V95" i="1"/>
  <c r="AA95" i="1"/>
  <c r="M96" i="1"/>
  <c r="N96" i="1"/>
  <c r="O96" i="1"/>
  <c r="S96" i="1"/>
  <c r="V96" i="1"/>
  <c r="Y96" i="1"/>
  <c r="Q97" i="1"/>
  <c r="S97" i="1"/>
  <c r="Y97" i="1"/>
  <c r="AA97" i="1"/>
  <c r="M98" i="1"/>
  <c r="O98" i="1"/>
  <c r="V98" i="1"/>
  <c r="AA98" i="1"/>
  <c r="M99" i="1"/>
  <c r="O99" i="1"/>
  <c r="S99" i="1"/>
  <c r="Y99" i="1"/>
  <c r="AB99" i="1"/>
  <c r="S100" i="1"/>
  <c r="Y100" i="1"/>
  <c r="AA100" i="1"/>
  <c r="S101" i="1"/>
  <c r="AA101" i="1"/>
  <c r="AB101" i="1"/>
  <c r="M102" i="1"/>
  <c r="O102" i="1"/>
  <c r="M103" i="1"/>
  <c r="N103" i="1"/>
  <c r="O103" i="1"/>
  <c r="P103" i="1"/>
  <c r="V103" i="1"/>
  <c r="M104" i="1"/>
  <c r="Y104" i="1"/>
  <c r="AB104" i="1"/>
  <c r="M105" i="1"/>
  <c r="N105" i="1"/>
  <c r="Q105" i="1"/>
  <c r="M106" i="1"/>
  <c r="N106" i="1"/>
  <c r="O106" i="1"/>
  <c r="S106" i="1"/>
  <c r="Y106" i="1"/>
  <c r="AB106" i="1"/>
  <c r="M107" i="1"/>
  <c r="N107" i="1"/>
  <c r="V107" i="1"/>
  <c r="Y107" i="1"/>
  <c r="M108" i="1"/>
  <c r="N108" i="1"/>
  <c r="P108" i="1"/>
  <c r="W108" i="1"/>
  <c r="M109" i="1"/>
  <c r="N109" i="1"/>
  <c r="O109" i="1"/>
  <c r="S109" i="1"/>
  <c r="T109" i="1"/>
  <c r="V109" i="1"/>
  <c r="Z109" i="1"/>
  <c r="M110" i="1"/>
  <c r="O110" i="1"/>
  <c r="V110" i="1"/>
  <c r="AA110" i="1"/>
  <c r="M111" i="1"/>
  <c r="S111" i="1"/>
  <c r="Y111" i="1"/>
  <c r="M112" i="1"/>
  <c r="N112" i="1"/>
  <c r="O112" i="1"/>
  <c r="T112" i="1"/>
  <c r="V112" i="1"/>
  <c r="X112" i="1"/>
  <c r="Z112" i="1"/>
  <c r="M113" i="1"/>
  <c r="O113" i="1"/>
  <c r="P113" i="1"/>
  <c r="T113" i="1"/>
  <c r="V113" i="1"/>
  <c r="M114" i="1"/>
  <c r="X114" i="1"/>
  <c r="M115" i="1"/>
  <c r="O115" i="1"/>
  <c r="S115" i="1"/>
  <c r="V115" i="1"/>
  <c r="Y115" i="1"/>
  <c r="N116" i="1"/>
  <c r="O116" i="1"/>
  <c r="V116" i="1"/>
  <c r="X116" i="1"/>
  <c r="N117" i="1"/>
  <c r="P117" i="1"/>
  <c r="M118" i="1"/>
  <c r="O118" i="1"/>
  <c r="V118" i="1"/>
  <c r="AB118" i="1"/>
  <c r="T119" i="1"/>
  <c r="W119" i="1"/>
  <c r="N120" i="1"/>
  <c r="O120" i="1"/>
  <c r="P120" i="1"/>
  <c r="V120" i="1"/>
  <c r="AA120" i="1"/>
  <c r="O121" i="1"/>
  <c r="AB121" i="1"/>
  <c r="N122" i="1"/>
  <c r="O122" i="1"/>
  <c r="S122" i="1"/>
  <c r="V122" i="1"/>
  <c r="O123" i="1"/>
  <c r="AA123" i="1"/>
  <c r="AB123" i="1"/>
  <c r="M124" i="1"/>
  <c r="N124" i="1"/>
  <c r="R124" i="1"/>
  <c r="AB124" i="1"/>
  <c r="M125" i="1"/>
  <c r="N125" i="1"/>
  <c r="O125" i="1"/>
  <c r="S125" i="1"/>
  <c r="V125" i="1"/>
  <c r="Y125" i="1"/>
  <c r="AA125" i="1"/>
  <c r="O126" i="1"/>
  <c r="R126" i="1"/>
  <c r="V126" i="1"/>
  <c r="Y126" i="1"/>
  <c r="AA126" i="1"/>
  <c r="O127" i="1"/>
  <c r="W127" i="1"/>
  <c r="X127" i="1"/>
  <c r="AA127" i="1"/>
  <c r="M128" i="1"/>
  <c r="AA128" i="1"/>
  <c r="AB128" i="1"/>
  <c r="M129" i="1"/>
  <c r="P129" i="1"/>
  <c r="T129" i="1"/>
  <c r="Y129" i="1"/>
  <c r="Z129" i="1"/>
  <c r="AA129" i="1"/>
  <c r="M130" i="1"/>
  <c r="N130" i="1"/>
  <c r="O130" i="1"/>
  <c r="S130" i="1"/>
  <c r="V130" i="1"/>
  <c r="M131" i="1"/>
  <c r="N131" i="1"/>
  <c r="O131" i="1"/>
  <c r="Y131" i="1"/>
  <c r="O132" i="1"/>
  <c r="W132" i="1"/>
  <c r="X132" i="1"/>
  <c r="M133" i="1"/>
  <c r="N133" i="1"/>
  <c r="R133" i="1"/>
  <c r="Y133" i="1"/>
  <c r="M134" i="1"/>
  <c r="AA134" i="1"/>
  <c r="AB134" i="1"/>
  <c r="M135" i="1"/>
  <c r="N135" i="1"/>
  <c r="Y135" i="1"/>
  <c r="AA135" i="1"/>
  <c r="Z136" i="1"/>
  <c r="AA136" i="1"/>
  <c r="AB136" i="1"/>
  <c r="M137" i="1"/>
  <c r="N137" i="1"/>
  <c r="Y137" i="1"/>
  <c r="O138" i="1"/>
  <c r="T138" i="1"/>
  <c r="X138" i="1"/>
  <c r="Z138" i="1"/>
  <c r="M139" i="1"/>
  <c r="N139" i="1"/>
  <c r="O139" i="1"/>
  <c r="M140" i="1"/>
  <c r="N140" i="1"/>
  <c r="S140" i="1"/>
  <c r="V140" i="1"/>
  <c r="AB140" i="1"/>
  <c r="M141" i="1"/>
  <c r="P141" i="1"/>
  <c r="S141" i="1"/>
  <c r="M142" i="1"/>
  <c r="T142" i="1"/>
  <c r="AB142" i="1"/>
  <c r="M143" i="1"/>
  <c r="W143" i="1"/>
  <c r="O144" i="1"/>
  <c r="AB144" i="1"/>
  <c r="W145" i="1"/>
  <c r="X145" i="1"/>
  <c r="Z145" i="1"/>
  <c r="AA145" i="1"/>
  <c r="M146" i="1"/>
  <c r="O146" i="1"/>
  <c r="AA146" i="1"/>
  <c r="M147" i="1"/>
  <c r="U147" i="1"/>
  <c r="AA147" i="1"/>
  <c r="AB147" i="1"/>
  <c r="M148" i="1"/>
  <c r="Y148" i="1"/>
  <c r="AB148" i="1"/>
  <c r="T149" i="1"/>
  <c r="X149" i="1"/>
  <c r="Z149" i="1"/>
  <c r="AB149" i="1"/>
  <c r="M150" i="1"/>
  <c r="O150" i="1"/>
  <c r="T150" i="1"/>
  <c r="Z150" i="1"/>
  <c r="M151" i="1"/>
  <c r="P151" i="1"/>
  <c r="W151" i="1"/>
  <c r="AB151" i="1"/>
  <c r="M152" i="1"/>
  <c r="N152" i="1"/>
  <c r="AB152" i="1"/>
  <c r="M153" i="1"/>
  <c r="AA153" i="1"/>
  <c r="AB153" i="1"/>
  <c r="M154" i="1"/>
  <c r="Y154" i="1"/>
  <c r="AA154" i="1"/>
  <c r="M155" i="1"/>
  <c r="O155" i="1"/>
  <c r="V155" i="1"/>
  <c r="M156" i="1"/>
  <c r="N156" i="1"/>
  <c r="O156" i="1"/>
  <c r="AB156" i="1"/>
  <c r="M157" i="1"/>
  <c r="T157" i="1"/>
  <c r="X157" i="1"/>
  <c r="Z157" i="1"/>
  <c r="O158" i="1"/>
  <c r="V158" i="1"/>
  <c r="AA158" i="1"/>
  <c r="S159" i="1"/>
  <c r="AA159" i="1"/>
  <c r="AB159" i="1"/>
  <c r="O160" i="1"/>
  <c r="T160" i="1"/>
  <c r="Z160" i="1"/>
  <c r="W161" i="1"/>
  <c r="Y161" i="1"/>
  <c r="AB161" i="1"/>
  <c r="M162" i="1"/>
  <c r="N162" i="1"/>
  <c r="O162" i="1"/>
  <c r="M163" i="1"/>
  <c r="O163" i="1"/>
  <c r="Y163" i="1"/>
  <c r="AB163" i="1"/>
  <c r="V164" i="1"/>
  <c r="AA164" i="1"/>
  <c r="M165" i="1"/>
  <c r="O165" i="1"/>
  <c r="T165" i="1"/>
  <c r="M166" i="1"/>
  <c r="O166" i="1"/>
  <c r="M167" i="1"/>
  <c r="N167" i="1"/>
  <c r="O167" i="1"/>
  <c r="M168" i="1"/>
  <c r="X168" i="1"/>
  <c r="AA168" i="1"/>
  <c r="O169" i="1"/>
  <c r="AA169" i="1"/>
  <c r="M170" i="1"/>
  <c r="O170" i="1"/>
  <c r="Y170" i="1"/>
  <c r="W171" i="1"/>
  <c r="AB171" i="1"/>
  <c r="O172" i="1"/>
  <c r="AA172" i="1"/>
  <c r="T173" i="1"/>
  <c r="W173" i="1"/>
  <c r="Z173" i="1"/>
  <c r="M174" i="1"/>
  <c r="N174" i="1"/>
  <c r="O174" i="1"/>
  <c r="P174" i="1"/>
  <c r="O175" i="1"/>
  <c r="T175" i="1"/>
  <c r="AB175" i="1"/>
  <c r="M176" i="1"/>
  <c r="S176" i="1"/>
  <c r="AA176" i="1"/>
  <c r="AB176" i="1"/>
  <c r="M177" i="1"/>
  <c r="V177" i="1"/>
  <c r="V178" i="1"/>
  <c r="AA178" i="1"/>
  <c r="M179" i="1"/>
  <c r="AB179" i="1"/>
  <c r="R180" i="1"/>
  <c r="Y180" i="1"/>
  <c r="AA181" i="1"/>
  <c r="AB181" i="1"/>
  <c r="M182" i="1"/>
  <c r="T182" i="1"/>
  <c r="AB182" i="1"/>
  <c r="O183" i="1"/>
  <c r="T183" i="1"/>
  <c r="M184" i="1"/>
  <c r="V184" i="1"/>
  <c r="Z184" i="1"/>
  <c r="M185" i="1"/>
  <c r="N185" i="1"/>
  <c r="O185" i="1"/>
  <c r="S185" i="1"/>
  <c r="M186" i="1"/>
  <c r="N186" i="1"/>
  <c r="O186" i="1"/>
  <c r="Q187" i="1"/>
  <c r="R187" i="1"/>
  <c r="X187" i="1"/>
  <c r="AB187" i="1"/>
  <c r="P188" i="1"/>
  <c r="AA189" i="1"/>
  <c r="R190" i="1"/>
  <c r="W190" i="1"/>
  <c r="AA190" i="1"/>
  <c r="M191" i="1"/>
  <c r="N191" i="1"/>
  <c r="O191" i="1"/>
  <c r="Y191" i="1"/>
  <c r="M192" i="1"/>
  <c r="Q192" i="1"/>
  <c r="R192" i="1"/>
  <c r="N193" i="1"/>
  <c r="AB193" i="1"/>
  <c r="AA194" i="1"/>
  <c r="AB194" i="1"/>
  <c r="AB195" i="1"/>
  <c r="W196" i="1"/>
  <c r="AB196" i="1"/>
  <c r="M197" i="1"/>
  <c r="N197" i="1"/>
  <c r="S197" i="1"/>
  <c r="Y197" i="1"/>
  <c r="M198" i="1"/>
  <c r="O198" i="1"/>
  <c r="Y198" i="1"/>
  <c r="AA198" i="1"/>
  <c r="M199" i="1"/>
  <c r="AB199" i="1"/>
  <c r="AB200" i="1"/>
  <c r="N201" i="1"/>
  <c r="S201" i="1"/>
  <c r="M202" i="1"/>
  <c r="N202" i="1"/>
  <c r="O202" i="1"/>
  <c r="Y202" i="1"/>
  <c r="AA202" i="1"/>
  <c r="M203" i="1"/>
  <c r="N203" i="1"/>
  <c r="V203" i="1"/>
  <c r="AA203" i="1"/>
  <c r="V204" i="1"/>
  <c r="O205" i="1"/>
  <c r="R205" i="1"/>
  <c r="AB205" i="1"/>
  <c r="M206" i="1"/>
  <c r="O206" i="1"/>
  <c r="AA206" i="1"/>
  <c r="M207" i="1"/>
  <c r="V207" i="1"/>
  <c r="Y207" i="1"/>
  <c r="T208" i="1"/>
  <c r="Z208" i="1"/>
  <c r="AA208" i="1"/>
  <c r="Q209" i="1"/>
  <c r="AB209" i="1"/>
  <c r="N210" i="1"/>
  <c r="O210" i="1"/>
  <c r="V210" i="1"/>
  <c r="Y210" i="1"/>
  <c r="W211" i="1"/>
  <c r="AA211" i="1"/>
  <c r="M212" i="1"/>
  <c r="AB212" i="1"/>
  <c r="T213" i="1"/>
  <c r="W213" i="1"/>
  <c r="AB213" i="1"/>
  <c r="O214" i="1"/>
  <c r="V214" i="1"/>
  <c r="Y214" i="1"/>
  <c r="X215" i="1"/>
  <c r="AB215" i="1"/>
  <c r="P216" i="1"/>
  <c r="W216" i="1"/>
  <c r="Z216" i="1"/>
  <c r="M217" i="1"/>
  <c r="N217" i="1"/>
  <c r="AB217" i="1"/>
  <c r="T218" i="1"/>
  <c r="Z218" i="1"/>
  <c r="T219" i="1"/>
  <c r="V219" i="1"/>
  <c r="Y219" i="1"/>
  <c r="Z219" i="1"/>
  <c r="O220" i="1"/>
  <c r="S220" i="1"/>
  <c r="V220" i="1"/>
  <c r="AA221" i="1"/>
  <c r="M222" i="1"/>
  <c r="N222" i="1"/>
  <c r="W222" i="1"/>
  <c r="AB222" i="1"/>
  <c r="M223" i="1"/>
  <c r="Y223" i="1"/>
  <c r="O224" i="1"/>
  <c r="T225" i="1"/>
  <c r="Z225" i="1"/>
  <c r="AB225" i="1"/>
  <c r="AA226" i="1"/>
  <c r="N228" i="1"/>
  <c r="AB228" i="1"/>
  <c r="S229" i="1"/>
  <c r="AA229" i="1"/>
  <c r="W230" i="1"/>
  <c r="AA230" i="1"/>
  <c r="X231" i="1"/>
  <c r="AA231" i="1"/>
  <c r="W232" i="1"/>
  <c r="AB232" i="1"/>
  <c r="AA233" i="1"/>
  <c r="S234" i="1"/>
  <c r="AA234" i="1"/>
  <c r="AB234" i="1"/>
  <c r="Z235" i="1"/>
  <c r="AB235" i="1"/>
  <c r="M236" i="1"/>
  <c r="Q236" i="1"/>
  <c r="M237" i="1"/>
  <c r="O237" i="1"/>
  <c r="O238" i="1"/>
  <c r="S238" i="1"/>
  <c r="P239" i="1"/>
  <c r="W239" i="1"/>
  <c r="M240" i="1"/>
  <c r="N240" i="1"/>
  <c r="O240" i="1"/>
  <c r="T241" i="1"/>
  <c r="W241" i="1"/>
  <c r="X241" i="1"/>
  <c r="AA242" i="1"/>
  <c r="AB242" i="1"/>
  <c r="AA243" i="1"/>
  <c r="AB243" i="1"/>
  <c r="R244" i="1"/>
  <c r="S244" i="1"/>
  <c r="AB244" i="1"/>
  <c r="Y245" i="1"/>
  <c r="M246" i="1"/>
  <c r="N246" i="1"/>
  <c r="P246" i="1"/>
  <c r="M247" i="1"/>
  <c r="N247" i="1"/>
  <c r="O247" i="1"/>
  <c r="W248" i="1"/>
  <c r="M249" i="1"/>
  <c r="W249" i="1"/>
  <c r="AB249" i="1"/>
  <c r="W250" i="1"/>
  <c r="AB250" i="1"/>
  <c r="AA251" i="1"/>
  <c r="N252" i="1"/>
  <c r="O252" i="1"/>
  <c r="AB252" i="1"/>
  <c r="M253" i="1"/>
  <c r="N253" i="1"/>
  <c r="O253" i="1"/>
  <c r="W254" i="1"/>
  <c r="AA254" i="1"/>
  <c r="AB254" i="1"/>
  <c r="M255" i="1"/>
  <c r="T255" i="1"/>
  <c r="Y255" i="1"/>
  <c r="M256" i="1"/>
  <c r="AB256" i="1"/>
  <c r="N257" i="1"/>
  <c r="V257" i="1"/>
  <c r="AA257" i="1"/>
  <c r="O258" i="1"/>
  <c r="AA258" i="1"/>
  <c r="O259" i="1"/>
  <c r="S259" i="1"/>
  <c r="AA259" i="1"/>
  <c r="W260" i="1"/>
  <c r="X260" i="1"/>
  <c r="AB260" i="1"/>
  <c r="W261" i="1"/>
  <c r="Z261" i="1"/>
  <c r="O262" i="1"/>
  <c r="AA262" i="1"/>
  <c r="M263" i="1"/>
  <c r="O263" i="1"/>
  <c r="AA263" i="1"/>
  <c r="O264" i="1"/>
  <c r="V264" i="1"/>
  <c r="AB264" i="1"/>
  <c r="M265" i="1"/>
  <c r="T265" i="1"/>
  <c r="Z265" i="1"/>
  <c r="M266" i="1"/>
  <c r="O266" i="1"/>
  <c r="X266" i="1"/>
  <c r="M267" i="1"/>
  <c r="Y267" i="1"/>
  <c r="AA267" i="1"/>
  <c r="M268" i="1"/>
  <c r="AB268" i="1"/>
  <c r="O269" i="1"/>
  <c r="R269" i="1"/>
  <c r="Y269" i="1"/>
  <c r="M270" i="1"/>
  <c r="O270" i="1"/>
  <c r="Y270" i="1"/>
  <c r="M271" i="1"/>
  <c r="O271" i="1"/>
  <c r="V271" i="1"/>
  <c r="T272" i="1"/>
  <c r="AB272" i="1"/>
  <c r="M273" i="1"/>
  <c r="X273" i="1"/>
  <c r="AA273" i="1"/>
  <c r="M274" i="1"/>
  <c r="N274" i="1"/>
  <c r="O274" i="1"/>
  <c r="T274" i="1"/>
  <c r="AA275" i="1"/>
  <c r="AB275" i="1"/>
  <c r="O276" i="1"/>
  <c r="AA277" i="1"/>
  <c r="AB277" i="1"/>
  <c r="V278" i="1"/>
  <c r="Y278" i="1"/>
  <c r="Z278" i="1"/>
  <c r="M279" i="1"/>
  <c r="N279" i="1"/>
  <c r="O279" i="1"/>
  <c r="R279" i="1"/>
  <c r="W280" i="1"/>
  <c r="X280" i="1"/>
  <c r="AB280" i="1"/>
  <c r="N281" i="1"/>
  <c r="AA281" i="1"/>
  <c r="M282" i="1"/>
  <c r="O282" i="1"/>
  <c r="T283" i="1"/>
  <c r="W283" i="1"/>
  <c r="O284" i="1"/>
  <c r="AB284" i="1"/>
  <c r="W285" i="1"/>
  <c r="R286" i="1"/>
  <c r="W286" i="1"/>
  <c r="O287" i="1"/>
  <c r="AB287" i="1"/>
  <c r="W288" i="1"/>
  <c r="R289" i="1"/>
  <c r="W289" i="1"/>
  <c r="AB289" i="1"/>
  <c r="M290" i="1"/>
  <c r="O290" i="1"/>
  <c r="V290" i="1"/>
  <c r="M291" i="1"/>
  <c r="AA292" i="1"/>
  <c r="AB292" i="1"/>
  <c r="AA293" i="1"/>
  <c r="AB293" i="1"/>
  <c r="Q294" i="1"/>
  <c r="M295" i="1"/>
  <c r="S295" i="1"/>
  <c r="O296" i="1"/>
  <c r="O297" i="1"/>
  <c r="M298" i="1"/>
  <c r="M299" i="1"/>
  <c r="Y299" i="1"/>
  <c r="AA299" i="1"/>
  <c r="W300" i="1"/>
  <c r="T301" i="1"/>
  <c r="Z302" i="1"/>
  <c r="S303" i="1"/>
  <c r="M304" i="1"/>
  <c r="AA304" i="1"/>
  <c r="M305" i="1"/>
  <c r="O306" i="1"/>
  <c r="AA306" i="1"/>
  <c r="M307" i="1"/>
  <c r="AB307" i="1"/>
  <c r="Y308" i="1"/>
  <c r="AB308" i="1"/>
  <c r="M309" i="1"/>
  <c r="O309" i="1"/>
  <c r="O310" i="1"/>
  <c r="Z310" i="1"/>
  <c r="AA311" i="1"/>
  <c r="Z312" i="1"/>
  <c r="AB312" i="1"/>
  <c r="AA313" i="1"/>
  <c r="AB313" i="1"/>
  <c r="N314" i="1"/>
  <c r="V314" i="1"/>
  <c r="AA314" i="1"/>
  <c r="P315" i="1"/>
  <c r="AB315" i="1"/>
  <c r="M316" i="1"/>
  <c r="AB316" i="1"/>
  <c r="W317" i="1"/>
  <c r="M318" i="1"/>
  <c r="AA318" i="1"/>
  <c r="M319" i="1"/>
  <c r="O319" i="1"/>
  <c r="M320" i="1"/>
  <c r="N320" i="1"/>
  <c r="AA321" i="1"/>
  <c r="M322" i="1"/>
  <c r="AB322" i="1"/>
  <c r="O323" i="1"/>
  <c r="Y323" i="1"/>
  <c r="O324" i="1"/>
  <c r="AB324" i="1"/>
  <c r="AA325" i="1"/>
  <c r="O326" i="1"/>
  <c r="AB326" i="1"/>
  <c r="M327" i="1"/>
  <c r="AA327" i="1"/>
  <c r="M328" i="1"/>
  <c r="V328" i="1"/>
  <c r="M329" i="1"/>
  <c r="N329" i="1"/>
  <c r="O329" i="1"/>
  <c r="M330" i="1"/>
  <c r="N330" i="1"/>
  <c r="O330" i="1"/>
  <c r="M331" i="1"/>
  <c r="N332" i="1"/>
  <c r="R332" i="1"/>
  <c r="V332" i="1"/>
  <c r="M333" i="1"/>
  <c r="O333" i="1"/>
  <c r="T333" i="1"/>
  <c r="M334" i="1"/>
  <c r="O334" i="1"/>
  <c r="AB335" i="1"/>
  <c r="X336" i="1"/>
  <c r="AA336" i="1"/>
  <c r="T337" i="1"/>
  <c r="Z337" i="1"/>
  <c r="V338" i="1"/>
  <c r="T340" i="1"/>
  <c r="AA340" i="1"/>
  <c r="Y341" i="1"/>
  <c r="AB341" i="1"/>
  <c r="Q342" i="1"/>
  <c r="AB342" i="1"/>
  <c r="Y343" i="1"/>
  <c r="T344" i="1"/>
  <c r="AB344" i="1"/>
  <c r="AA345" i="1"/>
  <c r="W346" i="1"/>
  <c r="AB346" i="1"/>
  <c r="Y347" i="1"/>
  <c r="AB347" i="1"/>
  <c r="W348" i="1"/>
  <c r="AB348" i="1"/>
  <c r="T349" i="1"/>
  <c r="Z349" i="1"/>
  <c r="N350" i="1"/>
  <c r="Y350" i="1"/>
  <c r="M351" i="1"/>
  <c r="T351" i="1"/>
  <c r="W352" i="1"/>
  <c r="AB352" i="1"/>
  <c r="Q353" i="1"/>
  <c r="AB353" i="1"/>
  <c r="R354" i="1"/>
  <c r="AB354" i="1"/>
  <c r="AB355" i="1"/>
  <c r="AA356" i="1"/>
  <c r="M357" i="1"/>
  <c r="T357" i="1"/>
  <c r="O358" i="1"/>
  <c r="AA358" i="1"/>
  <c r="W359" i="1"/>
  <c r="AB359" i="1"/>
  <c r="Q360" i="1"/>
  <c r="AB360" i="1"/>
  <c r="AA361" i="1"/>
  <c r="AB361" i="1"/>
  <c r="T362" i="1"/>
  <c r="M363" i="1"/>
  <c r="AB363" i="1"/>
  <c r="T364" i="1"/>
  <c r="Z364" i="1"/>
  <c r="AA365" i="1"/>
  <c r="W366" i="1"/>
  <c r="AB366" i="1"/>
  <c r="O367" i="1"/>
  <c r="AA367" i="1"/>
  <c r="N368" i="1"/>
  <c r="V368" i="1"/>
  <c r="R369" i="1"/>
  <c r="T369" i="1"/>
  <c r="O370" i="1"/>
  <c r="AB370" i="1"/>
  <c r="T371" i="1"/>
  <c r="AA371" i="1"/>
  <c r="N372" i="1"/>
  <c r="P372" i="1"/>
  <c r="W373" i="1"/>
  <c r="X373" i="1"/>
  <c r="M374" i="1"/>
  <c r="AB374" i="1"/>
  <c r="AA375" i="1"/>
  <c r="AB375" i="1"/>
  <c r="S376" i="1"/>
  <c r="AB376" i="1"/>
  <c r="N377" i="1"/>
  <c r="V377" i="1"/>
  <c r="AA378" i="1"/>
  <c r="AB378" i="1"/>
  <c r="M379" i="1"/>
  <c r="O379" i="1"/>
  <c r="W380" i="1"/>
  <c r="AB380" i="1"/>
  <c r="S381" i="1"/>
  <c r="V381" i="1"/>
  <c r="T382" i="1"/>
  <c r="Z382" i="1"/>
  <c r="M383" i="1"/>
  <c r="AA383" i="1"/>
  <c r="N384" i="1"/>
  <c r="O384" i="1"/>
  <c r="AB385" i="1"/>
  <c r="P386" i="1"/>
  <c r="Z386" i="1"/>
  <c r="N387" i="1"/>
  <c r="R387" i="1"/>
  <c r="Z388" i="1"/>
  <c r="AA388" i="1"/>
  <c r="T389" i="1"/>
  <c r="Z389" i="1"/>
  <c r="W390" i="1"/>
  <c r="AB390" i="1"/>
  <c r="Y391" i="1"/>
  <c r="M392" i="1"/>
  <c r="P392" i="1"/>
  <c r="M393" i="1"/>
  <c r="O393" i="1"/>
  <c r="M394" i="1"/>
  <c r="T395" i="1"/>
  <c r="Z395" i="1"/>
  <c r="O396" i="1"/>
  <c r="X396" i="1"/>
  <c r="N397" i="1"/>
  <c r="AB397" i="1"/>
  <c r="X398" i="1"/>
  <c r="AB398" i="1"/>
  <c r="AA399" i="1"/>
  <c r="AB399" i="1"/>
  <c r="X400" i="1"/>
  <c r="AB400" i="1"/>
  <c r="AB401" i="1"/>
  <c r="O402" i="1"/>
  <c r="AA402" i="1"/>
  <c r="AA403" i="1"/>
  <c r="AB403" i="1"/>
  <c r="T404" i="1"/>
  <c r="AA404" i="1"/>
  <c r="AA405" i="1"/>
  <c r="AB405" i="1"/>
  <c r="X406" i="1"/>
  <c r="AA406" i="1"/>
  <c r="T407" i="1"/>
  <c r="Z407" i="1"/>
  <c r="M408" i="1"/>
  <c r="N408" i="1"/>
  <c r="Q409" i="1"/>
  <c r="AB409" i="1"/>
  <c r="M410" i="1"/>
  <c r="V410" i="1"/>
  <c r="M411" i="1"/>
  <c r="T411" i="1"/>
  <c r="AA412" i="1"/>
  <c r="M413" i="1"/>
  <c r="O413" i="1"/>
  <c r="S414" i="1"/>
  <c r="AB414" i="1"/>
  <c r="O415" i="1"/>
  <c r="AB415" i="1"/>
  <c r="O416" i="1"/>
  <c r="Y416" i="1"/>
  <c r="AA417" i="1"/>
  <c r="AB417" i="1"/>
  <c r="P418" i="1"/>
  <c r="Q418" i="1"/>
  <c r="W419" i="1"/>
  <c r="X419" i="1"/>
  <c r="Q420" i="1"/>
  <c r="AB420" i="1"/>
  <c r="T421" i="1"/>
  <c r="X421" i="1"/>
  <c r="AA422" i="1"/>
  <c r="AA423" i="1"/>
  <c r="Q424" i="1"/>
  <c r="AB424" i="1"/>
  <c r="T425" i="1"/>
  <c r="AB425" i="1"/>
  <c r="X426" i="1"/>
  <c r="Z426" i="1"/>
  <c r="W427" i="1"/>
  <c r="X427" i="1"/>
  <c r="W428" i="1"/>
  <c r="AA428" i="1"/>
  <c r="AA429" i="1"/>
  <c r="AB429" i="1"/>
  <c r="O430" i="1"/>
  <c r="T431" i="1"/>
  <c r="W431" i="1"/>
  <c r="X432" i="1"/>
  <c r="Z432" i="1"/>
  <c r="AA433" i="1"/>
  <c r="T434" i="1"/>
  <c r="AA434" i="1"/>
  <c r="W435" i="1"/>
  <c r="AA435" i="1"/>
  <c r="S436" i="1"/>
  <c r="AA436" i="1"/>
  <c r="R437" i="1"/>
  <c r="AB437" i="1"/>
  <c r="Q438" i="1"/>
  <c r="AB438" i="1"/>
  <c r="AA439" i="1"/>
  <c r="M440" i="1"/>
  <c r="T440" i="1"/>
  <c r="M441" i="1"/>
  <c r="T441" i="1"/>
  <c r="T442" i="1"/>
  <c r="W442" i="1"/>
  <c r="X443" i="1"/>
  <c r="AB443" i="1"/>
  <c r="Y444" i="1"/>
  <c r="AB444" i="1"/>
  <c r="AA445" i="1"/>
  <c r="AB445" i="1"/>
  <c r="O446" i="1"/>
  <c r="AA446" i="1"/>
  <c r="W447" i="1"/>
  <c r="X447" i="1"/>
  <c r="AA448" i="1"/>
  <c r="AB448" i="1"/>
  <c r="S449" i="1"/>
  <c r="AA449" i="1"/>
  <c r="O450" i="1"/>
  <c r="AA450" i="1"/>
  <c r="W451" i="1"/>
  <c r="AB451" i="1"/>
  <c r="R452" i="1"/>
  <c r="AB452" i="1"/>
  <c r="W453" i="1"/>
  <c r="X453" i="1"/>
  <c r="V454" i="1"/>
  <c r="Y454" i="1"/>
  <c r="M455" i="1"/>
  <c r="AB455" i="1"/>
  <c r="M456" i="1"/>
  <c r="O456" i="1"/>
  <c r="Q457" i="1"/>
  <c r="R457" i="1"/>
  <c r="M458" i="1"/>
  <c r="AA458" i="1"/>
  <c r="T459" i="1"/>
  <c r="AA459" i="1"/>
  <c r="W460" i="1"/>
  <c r="AB460" i="1"/>
  <c r="R461" i="1"/>
  <c r="AB461" i="1"/>
  <c r="M462" i="1"/>
  <c r="Y462" i="1"/>
  <c r="AA463" i="1"/>
  <c r="AB463" i="1"/>
  <c r="X464" i="1"/>
  <c r="AA465" i="1"/>
  <c r="AB465" i="1"/>
  <c r="M466" i="1"/>
  <c r="Z466" i="1"/>
  <c r="W467" i="1"/>
  <c r="AA467" i="1"/>
  <c r="O468" i="1"/>
  <c r="X468" i="1"/>
  <c r="M469" i="1"/>
  <c r="T469" i="1"/>
  <c r="AA470" i="1"/>
  <c r="AB470" i="1"/>
  <c r="R471" i="1"/>
  <c r="AB471" i="1"/>
  <c r="AA472" i="1"/>
  <c r="AB472" i="1"/>
  <c r="M473" i="1"/>
  <c r="O473" i="1"/>
  <c r="O474" i="1"/>
  <c r="AA474" i="1"/>
  <c r="W475" i="1"/>
  <c r="AB475" i="1"/>
  <c r="W476" i="1"/>
  <c r="AB476" i="1"/>
  <c r="N477" i="1"/>
  <c r="O477" i="1"/>
  <c r="M478" i="1"/>
  <c r="AA478" i="1"/>
  <c r="M479" i="1"/>
  <c r="AB479" i="1"/>
  <c r="M480" i="1"/>
  <c r="AB480" i="1"/>
  <c r="W481" i="1"/>
  <c r="AB481" i="1"/>
  <c r="M482" i="1"/>
  <c r="AB482" i="1"/>
  <c r="N483" i="1"/>
  <c r="AA484" i="1"/>
  <c r="AB484" i="1"/>
  <c r="O485" i="1"/>
  <c r="T485" i="1"/>
  <c r="M486" i="1"/>
  <c r="AB486" i="1"/>
  <c r="Q487" i="1"/>
  <c r="AB487" i="1"/>
  <c r="U488" i="1"/>
  <c r="AA488" i="1"/>
  <c r="S489" i="1"/>
  <c r="AA489" i="1"/>
  <c r="M490" i="1"/>
  <c r="AB490" i="1"/>
  <c r="W491" i="1"/>
  <c r="X491" i="1"/>
  <c r="M492" i="1"/>
  <c r="AA492" i="1"/>
  <c r="W493" i="1"/>
  <c r="AB493" i="1"/>
  <c r="AA494" i="1"/>
  <c r="R495" i="1"/>
  <c r="AB495" i="1"/>
  <c r="X496" i="1"/>
  <c r="AB496" i="1"/>
  <c r="M497" i="1"/>
  <c r="O497" i="1"/>
  <c r="M498" i="1"/>
  <c r="N498" i="1"/>
  <c r="S499" i="1"/>
  <c r="W499" i="1"/>
  <c r="M500" i="1"/>
  <c r="AB500" i="1"/>
  <c r="M501" i="1"/>
  <c r="O501" i="1"/>
  <c r="M502" i="1"/>
  <c r="AB503" i="1"/>
  <c r="Q504" i="1"/>
  <c r="AB504" i="1"/>
  <c r="S505" i="1"/>
  <c r="AA505" i="1"/>
  <c r="AB506" i="1"/>
  <c r="S507" i="1"/>
  <c r="AA507" i="1"/>
  <c r="AA508" i="1"/>
  <c r="AB508" i="1"/>
  <c r="X509" i="1"/>
  <c r="Z509" i="1"/>
  <c r="M510" i="1"/>
  <c r="AB510" i="1"/>
  <c r="O511" i="1"/>
  <c r="AA511" i="1"/>
  <c r="M512" i="1"/>
  <c r="O512" i="1"/>
  <c r="M513" i="1"/>
  <c r="W514" i="1"/>
  <c r="AB514" i="1"/>
  <c r="M515" i="1"/>
  <c r="O515" i="1"/>
  <c r="N516" i="1"/>
  <c r="O516" i="1"/>
  <c r="AB517" i="1"/>
  <c r="T518" i="1"/>
  <c r="X518" i="1"/>
  <c r="T519" i="1"/>
  <c r="X519" i="1"/>
  <c r="M520" i="1"/>
  <c r="T520" i="1"/>
  <c r="T521" i="1"/>
  <c r="W521" i="1"/>
  <c r="Y522" i="1"/>
  <c r="AB522" i="1"/>
  <c r="M523" i="1"/>
  <c r="N523" i="1"/>
  <c r="O524" i="1"/>
  <c r="Z524" i="1"/>
  <c r="M525" i="1"/>
  <c r="O525" i="1"/>
  <c r="W526" i="1"/>
  <c r="AB526" i="1"/>
  <c r="M527" i="1"/>
  <c r="T527" i="1"/>
  <c r="X528" i="1"/>
  <c r="AA528" i="1"/>
  <c r="AB529" i="1"/>
  <c r="AA530" i="1"/>
  <c r="T531" i="1"/>
  <c r="AB531" i="1"/>
  <c r="M532" i="1"/>
  <c r="AB532" i="1"/>
  <c r="M533" i="1"/>
  <c r="W534" i="1"/>
  <c r="X534" i="1"/>
  <c r="M535" i="1"/>
  <c r="O535" i="1"/>
  <c r="W536" i="1"/>
  <c r="X536" i="1"/>
  <c r="W537" i="1"/>
  <c r="AB537" i="1"/>
  <c r="N538" i="1"/>
  <c r="O538" i="1"/>
  <c r="T538" i="1"/>
  <c r="W539" i="1"/>
  <c r="AB539" i="1"/>
  <c r="M540" i="1"/>
  <c r="W540" i="1"/>
  <c r="M541" i="1"/>
  <c r="T541" i="1"/>
  <c r="AB542" i="1"/>
  <c r="M543" i="1"/>
  <c r="AB543" i="1"/>
  <c r="X544" i="1"/>
  <c r="AA544" i="1"/>
  <c r="M545" i="1"/>
  <c r="AB545" i="1"/>
  <c r="M546" i="1"/>
  <c r="T546" i="1"/>
  <c r="W547" i="1"/>
  <c r="AB547" i="1"/>
  <c r="M548" i="1"/>
  <c r="O548" i="1"/>
  <c r="M549" i="1"/>
  <c r="N549" i="1"/>
  <c r="AA550" i="1"/>
  <c r="AB550" i="1"/>
  <c r="AA551" i="1"/>
  <c r="M552" i="1"/>
  <c r="O553" i="1"/>
  <c r="AA553" i="1"/>
  <c r="W554" i="1"/>
  <c r="AB554" i="1"/>
  <c r="W555" i="1"/>
  <c r="AB555" i="1"/>
  <c r="M556" i="1"/>
  <c r="O556" i="1"/>
  <c r="AA557" i="1"/>
  <c r="N558" i="1"/>
  <c r="O558" i="1"/>
  <c r="M559" i="1"/>
  <c r="M560" i="1"/>
  <c r="V561" i="1"/>
  <c r="M562" i="1"/>
  <c r="N562" i="1"/>
  <c r="M563" i="1"/>
  <c r="T563" i="1"/>
  <c r="M564" i="1"/>
  <c r="T564" i="1"/>
  <c r="M565" i="1"/>
  <c r="O565" i="1"/>
  <c r="N566" i="1"/>
  <c r="O566" i="1"/>
  <c r="O567" i="1"/>
  <c r="W568" i="1"/>
  <c r="AB568" i="1"/>
  <c r="N569" i="1"/>
  <c r="Y569" i="1"/>
  <c r="M570" i="1"/>
  <c r="W570" i="1"/>
  <c r="R571" i="1"/>
  <c r="AB571" i="1"/>
  <c r="M572" i="1"/>
  <c r="AB572" i="1"/>
  <c r="AA573" i="1"/>
  <c r="AB573" i="1"/>
  <c r="W574" i="1"/>
  <c r="AB574" i="1"/>
  <c r="O575" i="1"/>
  <c r="Y575" i="1"/>
  <c r="AA576" i="1"/>
  <c r="AB576" i="1"/>
  <c r="M577" i="1"/>
  <c r="AB577" i="1"/>
  <c r="M578" i="1"/>
  <c r="AB578" i="1"/>
  <c r="O579" i="1"/>
  <c r="R579" i="1"/>
  <c r="M580" i="1"/>
  <c r="O580" i="1"/>
  <c r="W581" i="1"/>
  <c r="AB581" i="1"/>
  <c r="M582" i="1"/>
  <c r="T582" i="1"/>
  <c r="M583" i="1"/>
  <c r="O583" i="1"/>
  <c r="AA584" i="1"/>
  <c r="O585" i="1"/>
  <c r="T585" i="1"/>
  <c r="AA586" i="1"/>
  <c r="AB586" i="1"/>
  <c r="O587" i="1"/>
  <c r="V587" i="1"/>
  <c r="M588" i="1"/>
  <c r="X588" i="1"/>
  <c r="AA589" i="1"/>
  <c r="W590" i="1"/>
  <c r="X590" i="1"/>
  <c r="M591" i="1"/>
  <c r="M592" i="1"/>
  <c r="AB592" i="1"/>
  <c r="M593" i="1"/>
  <c r="O593" i="1"/>
  <c r="M594" i="1"/>
  <c r="AB594" i="1"/>
  <c r="AA595" i="1"/>
  <c r="AB595" i="1"/>
  <c r="X596" i="1"/>
  <c r="AB596" i="1"/>
  <c r="W597" i="1"/>
  <c r="AB597" i="1"/>
  <c r="Q598" i="1"/>
  <c r="AB598" i="1"/>
  <c r="M599" i="1"/>
  <c r="O599" i="1"/>
  <c r="M600" i="1"/>
  <c r="N601" i="1"/>
  <c r="O601" i="1"/>
  <c r="V601" i="1"/>
  <c r="X601" i="1"/>
  <c r="V602" i="1"/>
  <c r="AA603" i="1"/>
  <c r="M604" i="1"/>
  <c r="O604" i="1"/>
  <c r="S605" i="1"/>
  <c r="X605" i="1"/>
  <c r="M606" i="1"/>
  <c r="O606" i="1"/>
  <c r="M607" i="1"/>
  <c r="O607" i="1"/>
  <c r="AB608" i="1"/>
  <c r="AB609" i="1"/>
  <c r="AB610" i="1"/>
  <c r="AB611" i="1"/>
  <c r="T612" i="1"/>
  <c r="AB613" i="1"/>
  <c r="AB614" i="1"/>
  <c r="AA615" i="1"/>
  <c r="M616" i="1"/>
  <c r="AA617" i="1"/>
  <c r="AA618" i="1"/>
  <c r="AA619" i="1"/>
  <c r="M620" i="1"/>
  <c r="W621" i="1"/>
  <c r="AB622" i="1"/>
  <c r="X623" i="1"/>
  <c r="W624" i="1"/>
  <c r="AB624" i="1"/>
  <c r="AB625" i="1"/>
  <c r="AB626" i="1"/>
  <c r="X627" i="1"/>
  <c r="AB628" i="1"/>
  <c r="O629" i="1"/>
  <c r="S630" i="1"/>
  <c r="AB631" i="1"/>
  <c r="AB632" i="1"/>
  <c r="O633" i="1"/>
  <c r="X634" i="1"/>
  <c r="X635" i="1"/>
  <c r="W636" i="1"/>
  <c r="AA637" i="1"/>
  <c r="X638" i="1"/>
  <c r="Z638" i="1"/>
  <c r="V639" i="1"/>
  <c r="AB639" i="1"/>
  <c r="X640" i="1"/>
  <c r="W641" i="1"/>
  <c r="X641" i="1"/>
  <c r="Q642" i="1"/>
  <c r="AA643" i="1"/>
  <c r="AB644" i="1"/>
  <c r="X645" i="1"/>
  <c r="O646" i="1"/>
  <c r="O647" i="1"/>
  <c r="X648" i="1"/>
  <c r="O649" i="1"/>
  <c r="T649" i="1"/>
  <c r="AA650" i="1"/>
  <c r="AB651" i="1"/>
  <c r="M652" i="1"/>
  <c r="AB653" i="1"/>
  <c r="AB654" i="1"/>
  <c r="AB655" i="1"/>
  <c r="O656" i="1"/>
  <c r="AB657" i="1"/>
  <c r="AB658" i="1"/>
  <c r="AB659" i="1"/>
  <c r="AB660" i="1"/>
  <c r="O661" i="1"/>
  <c r="AB662" i="1"/>
  <c r="AB663" i="1"/>
  <c r="AB664" i="1"/>
  <c r="AB665" i="1"/>
  <c r="AB666" i="1"/>
  <c r="X667" i="1"/>
  <c r="AB668" i="1"/>
  <c r="Q669" i="1"/>
  <c r="AB669" i="1"/>
  <c r="AB670" i="1"/>
  <c r="M671" i="1"/>
  <c r="M673" i="1"/>
  <c r="X674" i="1"/>
  <c r="M675" i="1"/>
  <c r="AB676" i="1"/>
  <c r="O677" i="1"/>
  <c r="AB678" i="1"/>
  <c r="AB679" i="1"/>
  <c r="AB681" i="1"/>
  <c r="AB682" i="1"/>
  <c r="O683" i="1"/>
  <c r="O684" i="1"/>
  <c r="AA685" i="1"/>
  <c r="AB686" i="1"/>
  <c r="T687" i="1"/>
  <c r="AB688" i="1"/>
  <c r="X689" i="1"/>
  <c r="AB690" i="1"/>
  <c r="AB691" i="1"/>
  <c r="X692" i="1"/>
  <c r="AB693" i="1"/>
  <c r="AB694" i="1"/>
  <c r="AB695" i="1"/>
  <c r="AB696" i="1"/>
  <c r="AB697" i="1"/>
  <c r="O698" i="1"/>
  <c r="AA698" i="1"/>
  <c r="AB699" i="1"/>
  <c r="O700" i="1"/>
  <c r="AB701" i="1"/>
  <c r="AB702" i="1"/>
  <c r="T703" i="1"/>
  <c r="AB704" i="1"/>
  <c r="AB705" i="1"/>
  <c r="AB706" i="1"/>
  <c r="AB707" i="1"/>
  <c r="O708" i="1"/>
  <c r="AB709" i="1"/>
  <c r="AB710" i="1"/>
  <c r="O712" i="1"/>
  <c r="AB713" i="1"/>
  <c r="AB714" i="1"/>
  <c r="X715" i="1"/>
  <c r="AB716" i="1"/>
  <c r="AB717" i="1"/>
  <c r="AB718" i="1"/>
  <c r="AB719" i="1"/>
  <c r="AB720" i="1"/>
  <c r="AB721" i="1"/>
  <c r="AB722" i="1"/>
  <c r="O723" i="1"/>
  <c r="AB724" i="1"/>
  <c r="M725" i="1"/>
  <c r="AB726" i="1"/>
  <c r="AB727" i="1"/>
  <c r="O728" i="1"/>
  <c r="AB729" i="1"/>
  <c r="AA730" i="1"/>
  <c r="AB731" i="1"/>
  <c r="X732" i="1"/>
  <c r="AB733" i="1"/>
  <c r="W734" i="1"/>
  <c r="W735" i="1"/>
  <c r="Z736" i="1"/>
  <c r="O737" i="1"/>
  <c r="AB738" i="1"/>
  <c r="AB739" i="1"/>
  <c r="AB740" i="1"/>
  <c r="AB741" i="1"/>
  <c r="AB742" i="1"/>
  <c r="M743" i="1"/>
  <c r="N743" i="1"/>
  <c r="X744" i="1"/>
  <c r="AB745" i="1"/>
  <c r="AB746" i="1"/>
  <c r="AB747" i="1"/>
  <c r="AB748" i="1"/>
  <c r="AB749" i="1"/>
  <c r="AB750" i="1"/>
  <c r="AB751" i="1"/>
  <c r="AB752" i="1"/>
  <c r="AB753" i="1"/>
  <c r="AB754" i="1"/>
  <c r="X755" i="1"/>
  <c r="AB756" i="1"/>
  <c r="M757" i="1"/>
  <c r="AB758" i="1"/>
  <c r="O759" i="1"/>
  <c r="M760" i="1"/>
  <c r="AB761" i="1"/>
  <c r="AB762" i="1"/>
  <c r="W763" i="1"/>
  <c r="T764" i="1"/>
  <c r="O765" i="1"/>
  <c r="AB766" i="1"/>
  <c r="M767" i="1"/>
  <c r="T768" i="1"/>
  <c r="AB769" i="1"/>
  <c r="S770" i="1"/>
  <c r="O771" i="1"/>
  <c r="X772" i="1"/>
  <c r="Q773" i="1"/>
  <c r="M774" i="1"/>
  <c r="AB775" i="1"/>
  <c r="AB776" i="1"/>
  <c r="O777" i="1"/>
  <c r="AB778" i="1"/>
  <c r="AB779" i="1"/>
  <c r="X780" i="1"/>
  <c r="T781" i="1"/>
  <c r="AB782" i="1"/>
  <c r="T783" i="1"/>
  <c r="AB784" i="1"/>
  <c r="AB785" i="1"/>
  <c r="AB786" i="1"/>
  <c r="M787" i="1"/>
  <c r="W788" i="1"/>
  <c r="AB790" i="1"/>
  <c r="O791" i="1"/>
  <c r="O792" i="1"/>
  <c r="AB793" i="1"/>
  <c r="S794" i="1"/>
  <c r="AB795" i="1"/>
  <c r="M796" i="1"/>
  <c r="Y798" i="1"/>
  <c r="AB799" i="1"/>
  <c r="X800" i="1"/>
  <c r="AB801" i="1"/>
  <c r="X802" i="1"/>
  <c r="Z803" i="1"/>
  <c r="T804" i="1"/>
  <c r="AB805" i="1"/>
  <c r="AB806" i="1"/>
  <c r="Y807" i="1"/>
  <c r="AA807" i="1"/>
  <c r="AB808" i="1"/>
  <c r="AB809" i="1"/>
  <c r="AB810" i="1"/>
  <c r="AB811" i="1"/>
  <c r="X812" i="1"/>
  <c r="M813" i="1"/>
  <c r="X814" i="1"/>
  <c r="W815" i="1"/>
  <c r="M816" i="1"/>
  <c r="AA817" i="1"/>
  <c r="AB818" i="1"/>
  <c r="O819" i="1"/>
  <c r="AB820" i="1"/>
  <c r="Z821" i="1"/>
  <c r="AB822" i="1"/>
  <c r="AB823" i="1"/>
  <c r="AB824" i="1"/>
  <c r="AB825" i="1"/>
  <c r="O826" i="1"/>
  <c r="O827" i="1"/>
  <c r="AB828" i="1"/>
  <c r="AB829" i="1"/>
  <c r="AB830" i="1"/>
  <c r="O832" i="1"/>
  <c r="AB833" i="1"/>
  <c r="AB834" i="1"/>
  <c r="W835" i="1"/>
  <c r="W836" i="1"/>
  <c r="AB837" i="1"/>
  <c r="X838" i="1"/>
  <c r="AB839" i="1"/>
  <c r="AB840" i="1"/>
  <c r="AB841" i="1"/>
  <c r="AB842" i="1"/>
  <c r="O843" i="1"/>
  <c r="AB844" i="1"/>
  <c r="AB845" i="1"/>
  <c r="AB846" i="1"/>
  <c r="AA847" i="1"/>
  <c r="AB848" i="1"/>
  <c r="O849" i="1"/>
  <c r="AB850" i="1"/>
  <c r="AB851" i="1"/>
  <c r="AB852" i="1"/>
  <c r="AB853" i="1"/>
  <c r="M854" i="1"/>
  <c r="X855" i="1"/>
  <c r="X856" i="1"/>
  <c r="O857" i="1"/>
  <c r="AB858" i="1"/>
  <c r="Q860" i="1"/>
  <c r="AB861" i="1"/>
  <c r="AB862" i="1"/>
  <c r="W863" i="1"/>
  <c r="M864" i="1"/>
  <c r="AB865" i="1"/>
  <c r="AB866" i="1"/>
  <c r="AB867" i="1"/>
  <c r="X868" i="1"/>
  <c r="AB869" i="1"/>
  <c r="AB870" i="1"/>
  <c r="AB871" i="1"/>
  <c r="AB872" i="1"/>
  <c r="O873" i="1"/>
  <c r="M874" i="1"/>
  <c r="Z875" i="1"/>
  <c r="M876" i="1"/>
  <c r="T877" i="1"/>
  <c r="AB879" i="1"/>
  <c r="AB880" i="1"/>
  <c r="T881" i="1"/>
  <c r="AB882" i="1"/>
  <c r="AB883" i="1"/>
  <c r="AB884" i="1"/>
  <c r="AA885" i="1"/>
  <c r="Z886" i="1"/>
  <c r="AB887" i="1"/>
  <c r="AA888" i="1"/>
  <c r="AB889" i="1"/>
  <c r="T890" i="1"/>
  <c r="AB891" i="1"/>
  <c r="O892" i="1"/>
  <c r="X893" i="1"/>
  <c r="AB894" i="1"/>
  <c r="AB895" i="1"/>
  <c r="M896" i="1"/>
  <c r="T897" i="1"/>
  <c r="AB898" i="1"/>
  <c r="AB899" i="1"/>
  <c r="AB900" i="1"/>
  <c r="O901" i="1"/>
  <c r="AB902" i="1"/>
  <c r="X903" i="1"/>
  <c r="AB904" i="1"/>
  <c r="AB905" i="1"/>
  <c r="AB906" i="1"/>
  <c r="AB907" i="1"/>
  <c r="AB908" i="1"/>
  <c r="AB909" i="1"/>
  <c r="O910" i="1"/>
  <c r="AB911" i="1"/>
  <c r="AB912" i="1"/>
  <c r="AB913" i="1"/>
  <c r="AB914" i="1"/>
  <c r="M915" i="1"/>
  <c r="AB916" i="1"/>
  <c r="X917" i="1"/>
  <c r="AB918" i="1"/>
  <c r="W919" i="1"/>
  <c r="AB920" i="1"/>
  <c r="X921" i="1"/>
  <c r="AB922" i="1"/>
  <c r="X923" i="1"/>
  <c r="AB924" i="1"/>
  <c r="AB925" i="1"/>
  <c r="AB926" i="1"/>
  <c r="AB927" i="1"/>
  <c r="AB928" i="1"/>
  <c r="AA929" i="1"/>
  <c r="T930" i="1"/>
  <c r="AB931" i="1"/>
  <c r="AB932" i="1"/>
  <c r="M933" i="1"/>
  <c r="AB934" i="1"/>
  <c r="AB935" i="1"/>
  <c r="AB936" i="1"/>
  <c r="AB937" i="1"/>
  <c r="W938" i="1"/>
  <c r="AB939" i="1"/>
  <c r="AB940" i="1"/>
  <c r="M941" i="1"/>
  <c r="AB942" i="1"/>
  <c r="AB943" i="1"/>
  <c r="AB944" i="1"/>
  <c r="AB945" i="1"/>
  <c r="AB946" i="1"/>
  <c r="AB947" i="1"/>
  <c r="AB948" i="1"/>
  <c r="AB949" i="1"/>
  <c r="AB950" i="1"/>
  <c r="AB951" i="1"/>
  <c r="AB952" i="1"/>
  <c r="Z953" i="1"/>
  <c r="AB954" i="1"/>
  <c r="AB955" i="1"/>
  <c r="AB956" i="1"/>
  <c r="AB957" i="1"/>
  <c r="AB958" i="1"/>
  <c r="AB959" i="1"/>
  <c r="AB960" i="1"/>
  <c r="M961" i="1"/>
  <c r="AA962" i="1"/>
  <c r="O963" i="1"/>
  <c r="AB964" i="1"/>
  <c r="O965" i="1"/>
  <c r="AB966" i="1"/>
  <c r="X967" i="1"/>
  <c r="R968" i="1"/>
  <c r="AB969" i="1"/>
  <c r="AB970" i="1"/>
  <c r="AB971" i="1"/>
  <c r="AB972" i="1"/>
  <c r="AB973" i="1"/>
  <c r="M974" i="1"/>
  <c r="AB975" i="1"/>
  <c r="O976" i="1"/>
  <c r="W977" i="1"/>
  <c r="AB978" i="1"/>
  <c r="AB979" i="1"/>
  <c r="AA981" i="1"/>
  <c r="T982" i="1"/>
  <c r="AB983" i="1"/>
  <c r="X984" i="1"/>
  <c r="AB985" i="1"/>
  <c r="T986" i="1"/>
  <c r="V987" i="1"/>
  <c r="X987" i="1"/>
  <c r="M988" i="1"/>
  <c r="O989" i="1"/>
  <c r="X990" i="1"/>
  <c r="AB991" i="1"/>
  <c r="AB992" i="1"/>
  <c r="AB993" i="1"/>
  <c r="AB994" i="1"/>
  <c r="AA995" i="1"/>
  <c r="AB996" i="1"/>
  <c r="AB997" i="1"/>
  <c r="AB998" i="1"/>
  <c r="AA999" i="1"/>
  <c r="AB1000" i="1"/>
  <c r="T1001" i="1"/>
  <c r="W1002" i="1"/>
  <c r="M1003" i="1"/>
  <c r="AB1004" i="1"/>
  <c r="AB1005" i="1"/>
  <c r="AB1006" i="1"/>
  <c r="AB1007" i="1"/>
  <c r="AB1008" i="1"/>
  <c r="X1009" i="1"/>
  <c r="X1010" i="1"/>
  <c r="AB1011" i="1"/>
  <c r="AB1013" i="1"/>
  <c r="X1014" i="1"/>
  <c r="AB1015" i="1"/>
  <c r="AB1016" i="1"/>
  <c r="AB1017" i="1"/>
  <c r="AB1018" i="1"/>
  <c r="W1019" i="1"/>
  <c r="AB1020" i="1"/>
  <c r="AB1021" i="1"/>
  <c r="W1022" i="1"/>
  <c r="AB1023" i="1"/>
  <c r="AB1024" i="1"/>
  <c r="AB1025" i="1"/>
  <c r="AB1026" i="1"/>
  <c r="Z1027" i="1"/>
  <c r="AB1028" i="1"/>
  <c r="AA1029" i="1"/>
  <c r="O1030" i="1"/>
  <c r="AB1031" i="1"/>
  <c r="AB1032" i="1"/>
  <c r="AB1033" i="1"/>
  <c r="AB1034" i="1"/>
  <c r="AB1035" i="1"/>
  <c r="AA1036" i="1"/>
  <c r="AB1037" i="1"/>
  <c r="Y1038" i="1"/>
  <c r="T1039" i="1"/>
  <c r="T1040" i="1"/>
  <c r="X1041" i="1"/>
  <c r="AB1042" i="1"/>
  <c r="AB1043" i="1"/>
  <c r="AB1044" i="1"/>
  <c r="AB1045" i="1"/>
  <c r="AB1046" i="1"/>
  <c r="O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W1060" i="1"/>
  <c r="AB1061" i="1"/>
  <c r="AB1062" i="1"/>
  <c r="AB1063" i="1"/>
  <c r="AB1064" i="1"/>
  <c r="M1065" i="1"/>
  <c r="O1065" i="1"/>
  <c r="AB1066" i="1"/>
  <c r="T1067" i="1"/>
  <c r="AB1068" i="1"/>
  <c r="AB1069" i="1"/>
  <c r="AB1070" i="1"/>
  <c r="Z1072" i="1"/>
  <c r="AB1073" i="1"/>
  <c r="AB1075" i="1"/>
  <c r="M1076" i="1"/>
  <c r="O1076" i="1"/>
  <c r="AB1077" i="1"/>
  <c r="AB1078" i="1"/>
  <c r="AB1079" i="1"/>
  <c r="AB1080" i="1"/>
  <c r="AB1081" i="1"/>
  <c r="AA1082" i="1"/>
  <c r="AB1083" i="1"/>
  <c r="AB1084" i="1"/>
  <c r="AB1085" i="1"/>
  <c r="AB1086" i="1"/>
  <c r="M1088" i="1"/>
  <c r="AA1089" i="1"/>
  <c r="AB1090" i="1"/>
  <c r="AB1091" i="1"/>
  <c r="AB1092" i="1"/>
  <c r="O1093" i="1"/>
  <c r="AB1094" i="1"/>
  <c r="W1095" i="1"/>
  <c r="M1096" i="1"/>
  <c r="AB1097" i="1"/>
  <c r="AB1098" i="1"/>
  <c r="AB1099" i="1"/>
  <c r="AB1100" i="1"/>
  <c r="M1101" i="1"/>
  <c r="AB1102" i="1"/>
  <c r="AB1103" i="1"/>
  <c r="AB1104" i="1"/>
  <c r="AB1105" i="1"/>
  <c r="AB1107" i="1"/>
  <c r="AB1108" i="1"/>
  <c r="AB1109" i="1"/>
  <c r="AB1110" i="1"/>
  <c r="X1111" i="1"/>
  <c r="AB1112" i="1"/>
  <c r="T1113" i="1"/>
  <c r="T1114" i="1"/>
  <c r="T1115" i="1"/>
  <c r="AB1116" i="1"/>
  <c r="AB1117" i="1"/>
  <c r="AB1118" i="1"/>
  <c r="AB1119" i="1"/>
  <c r="AA1120" i="1"/>
  <c r="AB1121" i="1"/>
  <c r="AB1122" i="1"/>
  <c r="T1123" i="1"/>
  <c r="AB1124" i="1"/>
  <c r="O1125" i="1"/>
  <c r="AB1126" i="1"/>
  <c r="AB1127" i="1"/>
  <c r="T1128" i="1"/>
  <c r="AB1129" i="1"/>
  <c r="AB1130" i="1"/>
  <c r="AB1131" i="1"/>
  <c r="AB1132" i="1"/>
  <c r="AB1133" i="1"/>
  <c r="AB1134" i="1"/>
  <c r="AB1135" i="1"/>
  <c r="W1136" i="1"/>
  <c r="W1137" i="1"/>
  <c r="AB1138" i="1"/>
  <c r="AB1139" i="1"/>
  <c r="AB1140" i="1"/>
  <c r="AB1141" i="1"/>
  <c r="AB1142" i="1"/>
  <c r="AB1143" i="1"/>
  <c r="AB1144" i="1"/>
  <c r="AB1145" i="1"/>
  <c r="T1146" i="1"/>
  <c r="AB1147" i="1"/>
  <c r="AB1148" i="1"/>
  <c r="AB1150" i="1"/>
  <c r="AA1151" i="1"/>
  <c r="AB1152" i="1"/>
  <c r="AB1153" i="1"/>
  <c r="X1154" i="1"/>
  <c r="AB1155" i="1"/>
  <c r="AB1156" i="1"/>
  <c r="AB1157" i="1"/>
  <c r="AB1158" i="1"/>
  <c r="O1159" i="1"/>
  <c r="AB1160" i="1"/>
  <c r="AA1161" i="1"/>
  <c r="Q1162" i="1"/>
  <c r="AB1163" i="1"/>
  <c r="T1164" i="1"/>
  <c r="AB1165" i="1"/>
  <c r="T1166" i="1"/>
  <c r="Z1167" i="1"/>
  <c r="AB1168" i="1"/>
  <c r="AB1169" i="1"/>
  <c r="V1170" i="1"/>
  <c r="AB1171" i="1"/>
  <c r="AB1172" i="1"/>
  <c r="T1173" i="1"/>
  <c r="M1174" i="1"/>
  <c r="X1175" i="1"/>
  <c r="Y1176" i="1"/>
  <c r="W1177" i="1"/>
  <c r="W1178" i="1"/>
  <c r="AB1179" i="1"/>
  <c r="AA1180" i="1"/>
  <c r="AB1181" i="1"/>
  <c r="AB1183" i="1"/>
  <c r="X1184" i="1"/>
  <c r="AB1185" i="1"/>
  <c r="AB1186" i="1"/>
  <c r="X1187" i="1"/>
  <c r="AB1188" i="1"/>
  <c r="W1189" i="1"/>
  <c r="AB1190" i="1"/>
  <c r="AB1191" i="1"/>
  <c r="AB1192" i="1"/>
  <c r="AB1193" i="1"/>
  <c r="AB1194" i="1"/>
  <c r="AB1195" i="1"/>
  <c r="T1196" i="1"/>
  <c r="X1197" i="1"/>
  <c r="AB1198" i="1"/>
  <c r="X1199" i="1"/>
  <c r="AB1200" i="1"/>
  <c r="O1201" i="1"/>
  <c r="O1202" i="1"/>
  <c r="AB1203" i="1"/>
  <c r="AB1204" i="1"/>
  <c r="AB1205" i="1"/>
  <c r="AB1206" i="1"/>
  <c r="AA1207" i="1"/>
  <c r="AB1208" i="1"/>
  <c r="AB1209" i="1"/>
  <c r="AB1210" i="1"/>
  <c r="AB1211" i="1"/>
  <c r="AB1212" i="1"/>
  <c r="AA1213" i="1"/>
  <c r="AB1214" i="1"/>
  <c r="AA1216" i="1"/>
  <c r="T1217" i="1"/>
  <c r="AB1218" i="1"/>
  <c r="X1219" i="1"/>
  <c r="T1220" i="1"/>
  <c r="N1221" i="1"/>
  <c r="AB1222" i="1"/>
  <c r="AB1223" i="1"/>
  <c r="AB1224" i="1"/>
  <c r="AB1225" i="1"/>
  <c r="AA1226" i="1"/>
  <c r="AB1227" i="1"/>
  <c r="O1228" i="1"/>
  <c r="W1229" i="1"/>
  <c r="AB1230" i="1"/>
  <c r="O1231" i="1"/>
  <c r="P1232" i="1"/>
  <c r="AA1233" i="1"/>
  <c r="AB1234" i="1"/>
  <c r="AB1235" i="1"/>
  <c r="X1236" i="1"/>
  <c r="AB1237" i="1"/>
  <c r="T1238" i="1"/>
  <c r="T1239" i="1"/>
  <c r="S1240" i="1"/>
  <c r="AB1242" i="1"/>
  <c r="AA1243" i="1"/>
  <c r="AB1244" i="1"/>
  <c r="M1245" i="1"/>
  <c r="AB1246" i="1"/>
  <c r="AB1247" i="1"/>
  <c r="P1248" i="1"/>
  <c r="T1249" i="1"/>
  <c r="AB1250" i="1"/>
  <c r="W1251" i="1"/>
  <c r="AA1252" i="1"/>
  <c r="AB1253" i="1"/>
  <c r="X1254" i="1"/>
  <c r="AA1255" i="1"/>
  <c r="AB1256" i="1"/>
  <c r="AB1257" i="1"/>
  <c r="AB1258" i="1"/>
  <c r="AB1259" i="1"/>
  <c r="AB1260" i="1"/>
  <c r="AB1261" i="1"/>
  <c r="AA1262" i="1"/>
  <c r="AB1263" i="1"/>
  <c r="AA1264" i="1"/>
  <c r="X1265" i="1"/>
  <c r="W1266" i="1"/>
  <c r="AB1268" i="1"/>
  <c r="X1269" i="1"/>
  <c r="AB1270" i="1"/>
  <c r="T1271" i="1"/>
  <c r="O1272" i="1"/>
  <c r="AB1273" i="1"/>
  <c r="AB1274" i="1"/>
  <c r="AB1275" i="1"/>
  <c r="V1276" i="1"/>
  <c r="AB1277" i="1"/>
  <c r="W1278" i="1"/>
  <c r="AB1279" i="1"/>
  <c r="AB1280" i="1"/>
  <c r="AA1281" i="1"/>
  <c r="AB1282" i="1"/>
  <c r="W1283" i="1"/>
  <c r="AB1284" i="1"/>
  <c r="T1285" i="1"/>
  <c r="AB1286" i="1"/>
  <c r="AB1287" i="1"/>
  <c r="AB1288" i="1"/>
  <c r="Z1289" i="1"/>
  <c r="AB1290" i="1"/>
  <c r="M1291" i="1"/>
  <c r="AB1292" i="1"/>
  <c r="AB1293" i="1"/>
  <c r="W1294" i="1"/>
  <c r="AB1295" i="1"/>
  <c r="M1296" i="1"/>
  <c r="AA1297" i="1"/>
  <c r="X1298" i="1"/>
  <c r="AB1299" i="1"/>
  <c r="AA1300" i="1"/>
  <c r="W1301" i="1"/>
  <c r="M1302" i="1"/>
  <c r="O1303" i="1"/>
  <c r="AB1304" i="1"/>
  <c r="N1305" i="1"/>
  <c r="AB1306" i="1"/>
  <c r="V1307" i="1"/>
  <c r="S1308" i="1"/>
  <c r="M1309" i="1"/>
  <c r="T1310" i="1"/>
  <c r="W1311" i="1"/>
  <c r="AB1312" i="1"/>
  <c r="Z1313" i="1"/>
  <c r="AB1314" i="1"/>
  <c r="V1315" i="1"/>
  <c r="AB1316" i="1"/>
  <c r="AA1317" i="1"/>
  <c r="Z1318" i="1"/>
  <c r="AB1319" i="1"/>
  <c r="AB1320" i="1"/>
  <c r="AB1321" i="1"/>
  <c r="AB1322" i="1"/>
  <c r="AB1323" i="1"/>
  <c r="M1324" i="1"/>
  <c r="AB1325" i="1"/>
  <c r="AA1326" i="1"/>
  <c r="AB1327" i="1"/>
  <c r="T1328" i="1"/>
  <c r="AB1329" i="1"/>
  <c r="AB1330" i="1"/>
  <c r="AB1331" i="1"/>
  <c r="AB1332" i="1"/>
  <c r="AA1333" i="1"/>
  <c r="AB1334" i="1"/>
  <c r="X1335" i="1"/>
  <c r="AB1336" i="1"/>
  <c r="AB1337" i="1"/>
  <c r="AA1338" i="1"/>
  <c r="AB1339" i="1"/>
  <c r="AB1340" i="1"/>
  <c r="W1341" i="1"/>
  <c r="Y1342" i="1"/>
  <c r="T1343" i="1"/>
  <c r="AB1344" i="1"/>
  <c r="AB1345" i="1"/>
  <c r="AB1346" i="1"/>
  <c r="AB1347" i="1"/>
  <c r="AB1348" i="1"/>
  <c r="O1349" i="1"/>
  <c r="AB1350" i="1"/>
  <c r="AB1351" i="1"/>
  <c r="AB1352" i="1"/>
  <c r="AA1353" i="1"/>
  <c r="Z1354" i="1"/>
  <c r="AB1355" i="1"/>
  <c r="AB1356" i="1"/>
  <c r="X1357" i="1"/>
  <c r="AB1358" i="1"/>
  <c r="AB1359" i="1"/>
  <c r="AB1360" i="1"/>
  <c r="AB1361" i="1"/>
  <c r="AA1362" i="1"/>
  <c r="AB1363" i="1"/>
  <c r="AB1364" i="1"/>
  <c r="X1365" i="1"/>
  <c r="AB1366" i="1"/>
  <c r="AB1367" i="1"/>
  <c r="AB1368" i="1"/>
  <c r="AA1369" i="1"/>
  <c r="M1370" i="1"/>
  <c r="M1371" i="1"/>
  <c r="AB1372" i="1"/>
  <c r="T1373" i="1"/>
  <c r="AB1374" i="1"/>
  <c r="AB1375" i="1"/>
  <c r="M1376" i="1"/>
  <c r="AB1378" i="1"/>
  <c r="Z1379" i="1"/>
  <c r="R1380" i="1"/>
  <c r="T1381" i="1"/>
  <c r="AB1382" i="1"/>
  <c r="AB1383" i="1"/>
  <c r="AA1384" i="1"/>
  <c r="AA1385" i="1"/>
  <c r="AA1386" i="1"/>
  <c r="M1387" i="1"/>
  <c r="S1388" i="1"/>
  <c r="AB1389" i="1"/>
  <c r="AB1390" i="1"/>
  <c r="W1391" i="1"/>
  <c r="Y1392" i="1"/>
  <c r="AB1393" i="1"/>
  <c r="T1394" i="1"/>
  <c r="AB1395" i="1"/>
  <c r="T1396" i="1"/>
  <c r="AB1397" i="1"/>
  <c r="AB1398" i="1"/>
  <c r="X1399" i="1"/>
  <c r="AB1400" i="1"/>
  <c r="T1401" i="1"/>
  <c r="O1402" i="1"/>
  <c r="AB1403" i="1"/>
  <c r="AB1404" i="1"/>
  <c r="T1405" i="1"/>
  <c r="M1406" i="1"/>
  <c r="AA1407" i="1"/>
  <c r="AB1408" i="1"/>
  <c r="AB1409" i="1"/>
  <c r="AB1410" i="1"/>
  <c r="AB1411" i="1"/>
  <c r="AB1412" i="1"/>
  <c r="M1413" i="1"/>
  <c r="AA1414" i="1"/>
  <c r="W1415" i="1"/>
  <c r="AB1417" i="1"/>
  <c r="M1418" i="1"/>
  <c r="AB1419" i="1"/>
  <c r="AB1420" i="1"/>
  <c r="Z1421" i="1"/>
  <c r="AB1422" i="1"/>
  <c r="AB1423" i="1"/>
  <c r="X1424" i="1"/>
  <c r="AB1425" i="1"/>
  <c r="AB1426" i="1"/>
  <c r="AA1427" i="1"/>
  <c r="AB1428" i="1"/>
  <c r="AB1429" i="1"/>
  <c r="W1430" i="1"/>
  <c r="AB1431" i="1"/>
  <c r="AB1432" i="1"/>
  <c r="M1433" i="1"/>
  <c r="O1433" i="1"/>
  <c r="AB1434" i="1"/>
  <c r="AB1435" i="1"/>
  <c r="AB1436" i="1"/>
  <c r="X1438" i="1"/>
  <c r="AB1439" i="1"/>
  <c r="AB1440" i="1"/>
  <c r="AB1441" i="1"/>
  <c r="AB1442" i="1"/>
  <c r="AB1443" i="1"/>
  <c r="AB1444" i="1"/>
  <c r="AB1445" i="1"/>
  <c r="AB1446" i="1"/>
  <c r="AB1447" i="1"/>
  <c r="T1448" i="1"/>
  <c r="AB1449" i="1"/>
  <c r="O1450" i="1"/>
  <c r="X1451" i="1"/>
  <c r="AB1452" i="1"/>
  <c r="AA1453" i="1"/>
  <c r="AB1454" i="1"/>
  <c r="AB1455" i="1"/>
  <c r="W1456" i="1"/>
  <c r="O1457" i="1"/>
  <c r="AB1458" i="1"/>
  <c r="AB1459" i="1"/>
  <c r="AB1460" i="1"/>
  <c r="M1461" i="1"/>
  <c r="AB1462" i="1"/>
  <c r="AB1463" i="1"/>
  <c r="AB1464" i="1"/>
  <c r="AB1465" i="1"/>
  <c r="T1466" i="1"/>
  <c r="AB1467" i="1"/>
  <c r="AB1468" i="1"/>
  <c r="T1469" i="1"/>
  <c r="AB1470" i="1"/>
  <c r="AB1471" i="1"/>
  <c r="AB1472" i="1"/>
  <c r="AB1473" i="1"/>
  <c r="AB1474" i="1"/>
  <c r="AB1475" i="1"/>
  <c r="AB1476" i="1"/>
  <c r="AB1477" i="1"/>
  <c r="T1478" i="1"/>
  <c r="AB1479" i="1"/>
  <c r="AB1480" i="1"/>
  <c r="AB1481" i="1"/>
  <c r="AB1482" i="1"/>
  <c r="AA1483" i="1"/>
  <c r="T1484" i="1"/>
  <c r="AB1485" i="1"/>
  <c r="O1486" i="1"/>
  <c r="AB1487" i="1"/>
  <c r="R1488" i="1"/>
  <c r="AB1489" i="1"/>
  <c r="AB1490" i="1"/>
  <c r="AB1491" i="1"/>
  <c r="AB1492" i="1"/>
  <c r="AB1493" i="1"/>
  <c r="Z1494" i="1"/>
  <c r="AB1495" i="1"/>
  <c r="T1496" i="1"/>
  <c r="M1497" i="1"/>
  <c r="T1498" i="1"/>
  <c r="AB1499" i="1"/>
  <c r="AB1500" i="1"/>
  <c r="M1501" i="1"/>
  <c r="AB1502" i="1"/>
  <c r="T1503" i="1"/>
  <c r="AB1504" i="1"/>
  <c r="AB1505" i="1"/>
  <c r="AB1506" i="1"/>
  <c r="AB1507" i="1"/>
  <c r="AB1508" i="1"/>
  <c r="AB1509" i="1"/>
  <c r="AB1510" i="1"/>
  <c r="AB1511" i="1"/>
  <c r="AB1512" i="1"/>
  <c r="AB1513" i="1"/>
  <c r="X1514" i="1"/>
  <c r="AB1515" i="1"/>
  <c r="O1516" i="1"/>
  <c r="AB1517" i="1"/>
  <c r="AA1518" i="1"/>
  <c r="Y1519" i="1"/>
  <c r="AA1520" i="1"/>
  <c r="AB1521" i="1"/>
  <c r="Z1522" i="1"/>
  <c r="AB1523" i="1"/>
  <c r="AA1524" i="1"/>
  <c r="X1525" i="1"/>
  <c r="AA1526" i="1"/>
  <c r="AB1527" i="1"/>
  <c r="AB1528" i="1"/>
  <c r="X1529" i="1"/>
  <c r="AA1530" i="1"/>
  <c r="AB1531" i="1"/>
  <c r="Y1532" i="1"/>
  <c r="AB1533" i="1"/>
  <c r="AB1534" i="1"/>
  <c r="AB1535" i="1"/>
  <c r="AB1536" i="1"/>
  <c r="AB1537" i="1"/>
  <c r="AB1538" i="1"/>
  <c r="AB1539" i="1"/>
  <c r="T1540" i="1"/>
  <c r="AB1541" i="1"/>
  <c r="T1542" i="1"/>
  <c r="T1543" i="1"/>
  <c r="AB1544" i="1"/>
  <c r="AA1545" i="1"/>
  <c r="AB1546" i="1"/>
  <c r="AB1547" i="1"/>
  <c r="AB1548" i="1"/>
  <c r="AB1549" i="1"/>
  <c r="S1550" i="1"/>
  <c r="AB1551" i="1"/>
  <c r="AB1552" i="1"/>
  <c r="AB1553" i="1"/>
  <c r="AB1554" i="1"/>
  <c r="X1555" i="1"/>
  <c r="AB1556" i="1"/>
  <c r="AB1557" i="1"/>
  <c r="O1558" i="1"/>
  <c r="T1559" i="1"/>
  <c r="X1560" i="1"/>
  <c r="X1561" i="1"/>
  <c r="O1562" i="1"/>
  <c r="O1563" i="1"/>
  <c r="AB1564" i="1"/>
  <c r="AB1565" i="1"/>
  <c r="AB1566" i="1"/>
  <c r="AB1567" i="1"/>
  <c r="AB1568" i="1"/>
  <c r="AB1569" i="1"/>
  <c r="AB1570" i="1"/>
  <c r="AB1571" i="1"/>
  <c r="T1572" i="1"/>
  <c r="AB1573" i="1"/>
  <c r="X1574" i="1"/>
  <c r="AB1575" i="1"/>
  <c r="AB1576" i="1"/>
  <c r="AB1577" i="1"/>
  <c r="AB1578" i="1"/>
  <c r="T1579" i="1"/>
  <c r="T1580" i="1"/>
  <c r="AB1581" i="1"/>
  <c r="T1582" i="1"/>
  <c r="AB1583" i="1"/>
  <c r="AB1584" i="1"/>
  <c r="AB1585" i="1"/>
  <c r="T1586" i="1"/>
  <c r="AB1587" i="1"/>
  <c r="AB1588" i="1"/>
  <c r="AB1589" i="1"/>
  <c r="X1591" i="1"/>
  <c r="AB1592" i="1"/>
  <c r="T1593" i="1"/>
  <c r="X1594" i="1"/>
  <c r="AA1595" i="1"/>
  <c r="AB1596" i="1"/>
  <c r="AB1597" i="1"/>
  <c r="AB1598" i="1"/>
  <c r="AB1599" i="1"/>
  <c r="X1600" i="1"/>
  <c r="AB1601" i="1"/>
  <c r="W1602" i="1"/>
  <c r="AB1603" i="1"/>
  <c r="X1604" i="1"/>
  <c r="AB1605" i="1"/>
  <c r="AB1606" i="1"/>
  <c r="AB1607" i="1"/>
  <c r="AB1608" i="1"/>
  <c r="W1609" i="1"/>
  <c r="AB1610" i="1"/>
  <c r="AB1611" i="1"/>
  <c r="AB1612" i="1"/>
  <c r="X1613" i="1"/>
  <c r="AB1614" i="1"/>
  <c r="AB1615" i="1"/>
  <c r="M1616" i="1"/>
  <c r="W1617" i="1"/>
  <c r="Z1618" i="1"/>
  <c r="X1619" i="1"/>
  <c r="M1620" i="1"/>
  <c r="AB1621" i="1"/>
  <c r="AB1622" i="1"/>
  <c r="M1623" i="1"/>
  <c r="Z1624" i="1"/>
  <c r="AB1625" i="1"/>
  <c r="AB1626" i="1"/>
  <c r="M1627" i="1"/>
  <c r="AB1628" i="1"/>
  <c r="AA1630" i="1"/>
  <c r="AB1631" i="1"/>
  <c r="AB1632" i="1"/>
  <c r="AB1633" i="1"/>
  <c r="AB1634" i="1"/>
  <c r="AB1635" i="1"/>
  <c r="AB1636" i="1"/>
  <c r="T1637" i="1"/>
  <c r="AA1638" i="1"/>
  <c r="AB1639" i="1"/>
  <c r="AB1640" i="1"/>
  <c r="AB1641" i="1"/>
  <c r="AB1642" i="1"/>
  <c r="AB1643" i="1"/>
  <c r="AB1644" i="1"/>
  <c r="AB1645" i="1"/>
  <c r="AB1647" i="1"/>
  <c r="AB1648" i="1"/>
  <c r="Q1649" i="1"/>
  <c r="AB1650" i="1"/>
  <c r="AB1651" i="1"/>
  <c r="X1652" i="1"/>
  <c r="AB1653" i="1"/>
  <c r="AA1654" i="1"/>
  <c r="AA1655" i="1"/>
  <c r="AB1656" i="1"/>
  <c r="AA1657" i="1"/>
  <c r="AA1658" i="1"/>
  <c r="M1659" i="1"/>
  <c r="AB1660" i="1"/>
  <c r="AB1661" i="1"/>
  <c r="AB1662" i="1"/>
  <c r="X1663" i="1"/>
  <c r="X1664" i="1"/>
  <c r="AB1665" i="1"/>
  <c r="AA1666" i="1"/>
  <c r="AB1667" i="1"/>
  <c r="AB1668" i="1"/>
  <c r="AB1669" i="1"/>
  <c r="T1670" i="1"/>
  <c r="O1671" i="1"/>
  <c r="AA1672" i="1"/>
  <c r="AB1673" i="1"/>
  <c r="O1674" i="1"/>
  <c r="AB1675" i="1"/>
  <c r="W1676" i="1"/>
  <c r="AB1677" i="1"/>
  <c r="AB1678" i="1"/>
  <c r="AB1679" i="1"/>
  <c r="AB1680" i="1"/>
  <c r="Z1681" i="1"/>
  <c r="AB1682" i="1"/>
  <c r="O1683" i="1"/>
  <c r="T1684" i="1"/>
  <c r="AA1685" i="1"/>
  <c r="AB1686" i="1"/>
  <c r="AA1688" i="1"/>
  <c r="X1689" i="1"/>
  <c r="AB1691" i="1"/>
  <c r="T1692" i="1"/>
  <c r="AB1693" i="1"/>
  <c r="Z1694" i="1"/>
  <c r="AB1695" i="1"/>
  <c r="X1696" i="1"/>
  <c r="AA1697" i="1"/>
  <c r="AB1698" i="1"/>
  <c r="O1699" i="1"/>
  <c r="AB1700" i="1"/>
  <c r="AB1701" i="1"/>
  <c r="AB1702" i="1"/>
  <c r="O1703" i="1"/>
  <c r="AA1704" i="1"/>
  <c r="X1705" i="1"/>
  <c r="AB1706" i="1"/>
  <c r="X1707" i="1"/>
  <c r="X1708" i="1"/>
  <c r="AB1709" i="1"/>
  <c r="AB1710" i="1"/>
  <c r="AB1711" i="1"/>
  <c r="AB1712" i="1"/>
  <c r="AB1713" i="1"/>
  <c r="AB1714" i="1"/>
  <c r="T1715" i="1"/>
  <c r="M1716" i="1"/>
  <c r="AB1717" i="1"/>
  <c r="AB1718" i="1"/>
  <c r="AA1719" i="1"/>
  <c r="AB1720" i="1"/>
  <c r="AB1721" i="1"/>
  <c r="X1722" i="1"/>
  <c r="AB1723" i="1"/>
  <c r="AB1724" i="1"/>
  <c r="AB1725" i="1"/>
  <c r="Z1726" i="1"/>
  <c r="AB1727" i="1"/>
  <c r="AB1728" i="1"/>
  <c r="AB1729" i="1"/>
  <c r="AB1730" i="1"/>
  <c r="X1731" i="1"/>
  <c r="O1732" i="1"/>
  <c r="AB1733" i="1"/>
  <c r="AB1734" i="1"/>
  <c r="AB1735" i="1"/>
  <c r="AB1737" i="1"/>
  <c r="S1738" i="1"/>
  <c r="AB1739" i="1"/>
  <c r="AB1740" i="1"/>
  <c r="W1741" i="1"/>
  <c r="AB1742" i="1"/>
  <c r="AB1743" i="1"/>
  <c r="AB1744" i="1"/>
  <c r="V1745" i="1"/>
  <c r="O1746" i="1"/>
  <c r="AB1747" i="1"/>
  <c r="AB1748" i="1"/>
  <c r="AB1749" i="1"/>
  <c r="AB1750" i="1"/>
  <c r="AB1751" i="1"/>
  <c r="W1752" i="1"/>
  <c r="T1753" i="1"/>
  <c r="AB1754" i="1"/>
  <c r="AB1755" i="1"/>
  <c r="T1756" i="1"/>
  <c r="AB1757" i="1"/>
  <c r="AB1758" i="1"/>
  <c r="AB1759" i="1"/>
  <c r="AB1761" i="1"/>
  <c r="AB1762" i="1"/>
  <c r="AB1763" i="1"/>
  <c r="M1764" i="1"/>
  <c r="T1765" i="1"/>
  <c r="AA1766" i="1"/>
  <c r="AB1767" i="1"/>
  <c r="AB1768" i="1"/>
  <c r="AA1769" i="1"/>
  <c r="AB1770" i="1"/>
  <c r="T1771" i="1"/>
  <c r="AB1772" i="1"/>
  <c r="AA1773" i="1"/>
  <c r="AB1774" i="1"/>
  <c r="AB1775" i="1"/>
  <c r="AB1776" i="1"/>
  <c r="AB1777" i="1"/>
  <c r="AA1778" i="1"/>
  <c r="W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M1791" i="1"/>
  <c r="AB1792" i="1"/>
  <c r="AB1793" i="1"/>
  <c r="X1794" i="1"/>
  <c r="AB1795" i="1"/>
  <c r="AB1796" i="1"/>
  <c r="AB1797" i="1"/>
  <c r="AB1798" i="1"/>
  <c r="AB1799" i="1"/>
  <c r="AA1800" i="1"/>
  <c r="AB1801" i="1"/>
  <c r="AB1802" i="1"/>
  <c r="AB1803" i="1"/>
  <c r="AB1804" i="1"/>
  <c r="AB1805" i="1"/>
  <c r="AB1806" i="1"/>
  <c r="AB1807" i="1"/>
  <c r="AB1808" i="1"/>
  <c r="AA1809" i="1"/>
  <c r="AB1810" i="1"/>
  <c r="AB1811" i="1"/>
  <c r="AB1812" i="1"/>
  <c r="T1813" i="1"/>
  <c r="AB1814" i="1"/>
  <c r="AB1815" i="1"/>
  <c r="AB1816" i="1"/>
  <c r="M1817" i="1"/>
  <c r="AB1818" i="1"/>
  <c r="AB1819" i="1"/>
  <c r="Z1820" i="1"/>
  <c r="X1823" i="1"/>
  <c r="AB1824" i="1"/>
  <c r="AA1825" i="1"/>
  <c r="Y1826" i="1"/>
  <c r="W1827" i="1"/>
  <c r="N1828" i="1"/>
  <c r="T1829" i="1"/>
  <c r="AA1831" i="1"/>
  <c r="AA1832" i="1"/>
  <c r="AA1833" i="1"/>
  <c r="AB1834" i="1"/>
  <c r="AB1835" i="1"/>
  <c r="AB1836" i="1"/>
  <c r="AB1837" i="1"/>
  <c r="W1838" i="1"/>
  <c r="AB1839" i="1"/>
  <c r="AB1840" i="1"/>
  <c r="AA1841" i="1"/>
  <c r="AB1842" i="1"/>
  <c r="AB1843" i="1"/>
  <c r="AA1844" i="1"/>
  <c r="AB1845" i="1"/>
  <c r="AA1846" i="1"/>
  <c r="AB1847" i="1"/>
  <c r="W1848" i="1"/>
  <c r="AA1849" i="1"/>
  <c r="AB1850" i="1"/>
  <c r="AB1851" i="1"/>
  <c r="AB1852" i="1"/>
  <c r="AA1853" i="1"/>
  <c r="W1854" i="1"/>
  <c r="AA1855" i="1"/>
  <c r="AA1856" i="1"/>
  <c r="AB1857" i="1"/>
  <c r="X1858" i="1"/>
  <c r="T1859" i="1"/>
  <c r="AB1860" i="1"/>
  <c r="AB1861" i="1"/>
  <c r="T1862" i="1"/>
  <c r="AB1863" i="1"/>
  <c r="AB1864" i="1"/>
  <c r="AB1865" i="1"/>
  <c r="AA1866" i="1"/>
  <c r="AB1867" i="1"/>
  <c r="AB1868" i="1"/>
  <c r="Z1869" i="1"/>
  <c r="AB1870" i="1"/>
  <c r="AA1871" i="1"/>
  <c r="X1872" i="1"/>
  <c r="W1873" i="1"/>
  <c r="M1874" i="1"/>
  <c r="M1875" i="1"/>
  <c r="AB1876" i="1"/>
  <c r="M1877" i="1"/>
  <c r="X1878" i="1"/>
  <c r="AB1879" i="1"/>
  <c r="AA1880" i="1"/>
  <c r="AB1881" i="1"/>
  <c r="AB1882" i="1"/>
  <c r="X1883" i="1"/>
  <c r="AA1884" i="1"/>
  <c r="U1885" i="1"/>
  <c r="AA1886" i="1"/>
  <c r="X1887" i="1"/>
  <c r="M1888" i="1"/>
  <c r="M1889" i="1"/>
  <c r="AB1890" i="1"/>
  <c r="T1891" i="1"/>
  <c r="T1892" i="1"/>
  <c r="AA1893" i="1"/>
  <c r="M1894" i="1"/>
  <c r="W1895" i="1"/>
  <c r="AB1896" i="1"/>
  <c r="X1897" i="1"/>
  <c r="W1898" i="1"/>
  <c r="AB1899" i="1"/>
  <c r="X1900" i="1"/>
  <c r="AB1901" i="1"/>
  <c r="V1902" i="1"/>
  <c r="AB1903" i="1"/>
  <c r="AB1904" i="1"/>
  <c r="AB1905" i="1"/>
  <c r="AB1906" i="1"/>
  <c r="AA1907" i="1"/>
  <c r="AA1908" i="1"/>
  <c r="W1909" i="1"/>
  <c r="AB1910" i="1"/>
  <c r="AB1911" i="1"/>
  <c r="AB1912" i="1"/>
  <c r="AB1913" i="1"/>
  <c r="X1914" i="1"/>
  <c r="AB1915" i="1"/>
  <c r="O1916" i="1"/>
  <c r="AB1917" i="1"/>
  <c r="AB1918" i="1"/>
  <c r="AB1919" i="1"/>
  <c r="X1920" i="1"/>
  <c r="AB1921" i="1"/>
  <c r="AB1922" i="1"/>
  <c r="AB1923" i="1"/>
  <c r="AB1925" i="1"/>
  <c r="AA1926" i="1"/>
  <c r="AB1927" i="1"/>
  <c r="AB1928" i="1"/>
  <c r="O1929" i="1"/>
  <c r="N1930" i="1"/>
  <c r="AB1931" i="1"/>
  <c r="O1932" i="1"/>
  <c r="AB1933" i="1"/>
  <c r="AA1934" i="1"/>
  <c r="T1935" i="1"/>
  <c r="AB1936" i="1"/>
  <c r="AA1937" i="1"/>
  <c r="AB1938" i="1"/>
  <c r="X1939" i="1"/>
  <c r="X1940" i="1"/>
  <c r="AB1941" i="1"/>
  <c r="X1942" i="1"/>
  <c r="AB1943" i="1"/>
  <c r="AA1944" i="1"/>
  <c r="AB1945" i="1"/>
  <c r="AA1946" i="1"/>
  <c r="AA1947" i="1"/>
  <c r="AA1948" i="1"/>
  <c r="AB1949" i="1"/>
  <c r="AB1950" i="1"/>
  <c r="AB1951" i="1"/>
  <c r="AB1952" i="1"/>
  <c r="AB1953" i="1"/>
  <c r="AB1956" i="1"/>
  <c r="AA1957" i="1"/>
  <c r="AB1958" i="1"/>
  <c r="AB1959" i="1"/>
  <c r="AB1960" i="1"/>
  <c r="AA1961" i="1"/>
  <c r="T1962" i="1"/>
  <c r="AB1963" i="1"/>
  <c r="AB1964" i="1"/>
  <c r="O1965" i="1"/>
  <c r="T1966" i="1"/>
  <c r="AB1967" i="1"/>
  <c r="AB1968" i="1"/>
  <c r="AB1969" i="1"/>
  <c r="AB1970" i="1"/>
  <c r="AB1971" i="1"/>
  <c r="AA1972" i="1"/>
  <c r="W1973" i="1"/>
  <c r="AB1974" i="1"/>
  <c r="AB1975" i="1"/>
  <c r="M1976" i="1"/>
  <c r="X1977" i="1"/>
  <c r="AA1978" i="1"/>
  <c r="AB1979" i="1"/>
  <c r="T1980" i="1"/>
  <c r="AB1981" i="1"/>
  <c r="AB1982" i="1"/>
  <c r="M1983" i="1"/>
  <c r="X1984" i="1"/>
  <c r="AA1985" i="1"/>
  <c r="AB1986" i="1"/>
  <c r="T1987" i="1"/>
  <c r="X1988" i="1"/>
  <c r="P1989" i="1"/>
  <c r="AA1990" i="1"/>
  <c r="AB1991" i="1"/>
  <c r="N1993" i="1"/>
  <c r="AB1994" i="1"/>
  <c r="W1995" i="1"/>
  <c r="X1996" i="1"/>
  <c r="T1997" i="1"/>
  <c r="Z1998" i="1"/>
  <c r="AB1999" i="1"/>
  <c r="AB2000" i="1"/>
  <c r="AB2001" i="1"/>
  <c r="Z2002" i="1"/>
  <c r="AB2003" i="1"/>
  <c r="R2004" i="1"/>
  <c r="AB2005" i="1"/>
  <c r="AB2006" i="1"/>
  <c r="T2007" i="1"/>
  <c r="W2008" i="1"/>
  <c r="AB2009" i="1"/>
  <c r="AB2010" i="1"/>
  <c r="AA2011" i="1"/>
  <c r="AB2012" i="1"/>
  <c r="N2013" i="1"/>
  <c r="AA2014" i="1"/>
  <c r="W2015" i="1"/>
  <c r="AB2016" i="1"/>
  <c r="X2017" i="1"/>
  <c r="AB2018" i="1"/>
  <c r="X2019" i="1"/>
  <c r="Z2020" i="1"/>
  <c r="AB2021" i="1"/>
  <c r="AB2022" i="1"/>
  <c r="Y2023" i="1"/>
  <c r="AB2024" i="1"/>
  <c r="O2025" i="1"/>
  <c r="T2026" i="1"/>
  <c r="S2027" i="1"/>
  <c r="AA2028" i="1"/>
  <c r="X2029" i="1"/>
  <c r="AB2030" i="1"/>
  <c r="AB2031" i="1"/>
  <c r="AB2032" i="1"/>
  <c r="W2033" i="1"/>
  <c r="X2034" i="1"/>
  <c r="AA2035" i="1"/>
  <c r="AB2036" i="1"/>
  <c r="AB2037" i="1"/>
  <c r="AA2038" i="1"/>
  <c r="AA2039" i="1"/>
  <c r="X2040" i="1"/>
  <c r="Z2041" i="1"/>
  <c r="AB2042" i="1"/>
  <c r="AA2043" i="1"/>
  <c r="AB2044" i="1"/>
  <c r="P2045" i="1"/>
  <c r="X2046" i="1"/>
  <c r="Z2047" i="1"/>
  <c r="AB2048" i="1"/>
  <c r="T2049" i="1"/>
  <c r="T2050" i="1"/>
  <c r="AB2051" i="1"/>
  <c r="AB2052" i="1"/>
  <c r="O2053" i="1"/>
  <c r="AB2054" i="1"/>
  <c r="O2055" i="1"/>
  <c r="O2056" i="1"/>
  <c r="AB2057" i="1"/>
  <c r="AB2058" i="1"/>
  <c r="AB2059" i="1"/>
  <c r="AB2060" i="1"/>
  <c r="AB2061" i="1"/>
  <c r="AB2062" i="1"/>
  <c r="AA2063" i="1"/>
  <c r="AB2064" i="1"/>
  <c r="AB2065" i="1"/>
  <c r="AB2066" i="1"/>
  <c r="Q2067" i="1"/>
  <c r="T2068" i="1"/>
  <c r="AB2069" i="1"/>
  <c r="Z2070" i="1"/>
  <c r="AB2071" i="1"/>
  <c r="AA2072" i="1"/>
  <c r="AB2074" i="1"/>
  <c r="T2075" i="1"/>
  <c r="V2076" i="1"/>
  <c r="AB2077" i="1"/>
  <c r="M2078" i="1"/>
  <c r="T2079" i="1"/>
  <c r="X2080" i="1"/>
  <c r="AB2081" i="1"/>
  <c r="AA2082" i="1"/>
  <c r="AB2083" i="1"/>
  <c r="AA2084" i="1"/>
  <c r="AB2085" i="1"/>
  <c r="T2086" i="1"/>
  <c r="V2087" i="1"/>
  <c r="AB2088" i="1"/>
  <c r="Z2089" i="1"/>
  <c r="AB2090" i="1"/>
  <c r="AA2091" i="1"/>
  <c r="AB2092" i="1"/>
  <c r="AB2093" i="1"/>
  <c r="AB2094" i="1"/>
  <c r="T2095" i="1"/>
  <c r="M2096" i="1"/>
  <c r="W2097" i="1"/>
  <c r="AB2098" i="1"/>
  <c r="AB2099" i="1"/>
  <c r="T2100" i="1"/>
  <c r="AA2102" i="1"/>
  <c r="AB2103" i="1"/>
  <c r="AA2104" i="1"/>
  <c r="AA2105" i="1"/>
  <c r="X2106" i="1"/>
  <c r="AB2107" i="1"/>
  <c r="M2108" i="1"/>
  <c r="AB2109" i="1"/>
  <c r="Z2110" i="1"/>
  <c r="AA2111" i="1"/>
  <c r="AB2112" i="1"/>
  <c r="AB2113" i="1"/>
  <c r="P2114" i="1"/>
  <c r="AA2115" i="1"/>
  <c r="AA2116" i="1"/>
  <c r="V2117" i="1"/>
  <c r="AB2118" i="1"/>
  <c r="AB2119" i="1"/>
  <c r="T2120" i="1"/>
  <c r="M2121" i="1"/>
  <c r="X2122" i="1"/>
  <c r="M2123" i="1"/>
  <c r="X2124" i="1"/>
  <c r="AA2125" i="1"/>
  <c r="AA2126" i="1"/>
  <c r="AB2127" i="1"/>
  <c r="AB2128" i="1"/>
  <c r="AB2129" i="1"/>
  <c r="AA2130" i="1"/>
  <c r="AB2131" i="1"/>
  <c r="AB2132" i="1"/>
  <c r="AB2133" i="1"/>
  <c r="AB2134" i="1"/>
  <c r="T2135" i="1"/>
  <c r="W2136" i="1"/>
  <c r="AB2137" i="1"/>
  <c r="AB2138" i="1"/>
  <c r="AA2139" i="1"/>
  <c r="AB2140" i="1"/>
  <c r="AB2141" i="1"/>
  <c r="X2142" i="1"/>
  <c r="AA2143" i="1"/>
  <c r="S2144" i="1"/>
  <c r="AB2145" i="1"/>
  <c r="X2146" i="1"/>
  <c r="AA2147" i="1"/>
  <c r="X2148" i="1"/>
  <c r="X2149" i="1"/>
  <c r="AB2150" i="1"/>
  <c r="W2151" i="1"/>
  <c r="AB2152" i="1"/>
  <c r="AB2153" i="1"/>
  <c r="W2154" i="1"/>
  <c r="AB2155" i="1"/>
  <c r="AB2156" i="1"/>
  <c r="AB2157" i="1"/>
  <c r="M2158" i="1"/>
  <c r="O2158" i="1"/>
  <c r="AB2159" i="1"/>
  <c r="O2160" i="1"/>
  <c r="AB2161" i="1"/>
  <c r="AB2162" i="1"/>
  <c r="AB2163" i="1"/>
  <c r="M2164" i="1"/>
  <c r="AA2165" i="1"/>
  <c r="AB2166" i="1"/>
  <c r="Z2167" i="1"/>
  <c r="AB2168" i="1"/>
  <c r="AB2169" i="1"/>
  <c r="AB2170" i="1"/>
  <c r="AB2171" i="1"/>
  <c r="AB2172" i="1"/>
  <c r="S2173" i="1"/>
  <c r="AB2174" i="1"/>
  <c r="X2175" i="1"/>
  <c r="T2176" i="1"/>
  <c r="AB2177" i="1"/>
  <c r="AB2178" i="1"/>
  <c r="AB2179" i="1"/>
  <c r="AB2180" i="1"/>
  <c r="AA2181" i="1"/>
  <c r="AB2182" i="1"/>
  <c r="AA2183" i="1"/>
  <c r="O2185" i="1"/>
  <c r="AB2186" i="1"/>
  <c r="AB2187" i="1"/>
  <c r="AB2188" i="1"/>
  <c r="AB2189" i="1"/>
  <c r="AB2190" i="1"/>
  <c r="AB2191" i="1"/>
  <c r="W2192" i="1"/>
  <c r="S2193" i="1"/>
  <c r="Z2194" i="1"/>
  <c r="AB2195" i="1"/>
  <c r="T2196" i="1"/>
  <c r="T2197" i="1"/>
  <c r="AB2198" i="1"/>
  <c r="AA2200" i="1"/>
  <c r="X2201" i="1"/>
  <c r="AB2202" i="1"/>
  <c r="AA2203" i="1"/>
  <c r="W2204" i="1"/>
  <c r="M2205" i="1"/>
  <c r="AB2206" i="1"/>
  <c r="AB2207" i="1"/>
  <c r="AB2208" i="1"/>
  <c r="AB2209" i="1"/>
  <c r="M2210" i="1"/>
  <c r="AB2211" i="1"/>
  <c r="T2212" i="1"/>
  <c r="T2213" i="1"/>
  <c r="AB2214" i="1"/>
  <c r="AA2215" i="1"/>
  <c r="AB2216" i="1"/>
  <c r="AB2217" i="1"/>
  <c r="X2218" i="1"/>
  <c r="T2219" i="1"/>
  <c r="T2220" i="1"/>
  <c r="W2221" i="1"/>
  <c r="M2222" i="1"/>
  <c r="AB2223" i="1"/>
  <c r="M2224" i="1"/>
  <c r="AB2225" i="1"/>
  <c r="Z2226" i="1"/>
  <c r="AA2227" i="1"/>
  <c r="AB2228" i="1"/>
  <c r="T2229" i="1"/>
  <c r="AB2230" i="1"/>
  <c r="AB2231" i="1"/>
  <c r="AB2232" i="1"/>
  <c r="AB2233" i="1"/>
  <c r="AB2234" i="1"/>
  <c r="AB2235" i="1"/>
  <c r="AB2236" i="1"/>
  <c r="AB2237" i="1"/>
  <c r="AB2238" i="1"/>
  <c r="W2239" i="1"/>
  <c r="AB2240" i="1"/>
  <c r="AB2241" i="1"/>
  <c r="AB2242" i="1"/>
  <c r="AB2243" i="1"/>
  <c r="AA2244" i="1"/>
  <c r="O2245" i="1"/>
  <c r="O2246" i="1"/>
  <c r="AB2247" i="1"/>
  <c r="AB2248" i="1"/>
  <c r="AA2249" i="1"/>
  <c r="M2250" i="1"/>
  <c r="P2251" i="1"/>
  <c r="R2252" i="1"/>
  <c r="AB2253" i="1"/>
  <c r="O2254" i="1"/>
  <c r="AB2255" i="1"/>
  <c r="AB2256" i="1"/>
  <c r="AB2257" i="1"/>
  <c r="AB2258" i="1"/>
  <c r="AB2259" i="1"/>
  <c r="AB2260" i="1"/>
  <c r="AB2261" i="1"/>
  <c r="T2262" i="1"/>
  <c r="AA2263" i="1"/>
  <c r="AB2264" i="1"/>
  <c r="AB2265" i="1"/>
  <c r="AA2266" i="1"/>
  <c r="AB2267" i="1"/>
  <c r="AB2268" i="1"/>
  <c r="AB2269" i="1"/>
  <c r="AB2270" i="1"/>
  <c r="X2271" i="1"/>
  <c r="AB2272" i="1"/>
  <c r="AA2273" i="1"/>
  <c r="AB2274" i="1"/>
  <c r="W2275" i="1"/>
  <c r="O2276" i="1"/>
  <c r="AB2277" i="1"/>
  <c r="AB2278" i="1"/>
  <c r="AB2279" i="1"/>
  <c r="AA2280" i="1"/>
  <c r="AB2281" i="1"/>
  <c r="N2282" i="1"/>
  <c r="M2283" i="1"/>
  <c r="AB2284" i="1"/>
  <c r="AB2285" i="1"/>
  <c r="Y2286" i="1"/>
  <c r="Y2287" i="1"/>
  <c r="M2288" i="1"/>
  <c r="AB2289" i="1"/>
  <c r="AB2290" i="1"/>
  <c r="AB2291" i="1"/>
  <c r="AB2292" i="1"/>
  <c r="O2293" i="1"/>
  <c r="M2294" i="1"/>
  <c r="N2295" i="1"/>
  <c r="AB2296" i="1"/>
  <c r="M2297" i="1"/>
  <c r="AB2298" i="1"/>
  <c r="AB2299" i="1"/>
  <c r="AA2300" i="1"/>
  <c r="AB2301" i="1"/>
  <c r="AB2302" i="1"/>
  <c r="AB2303" i="1"/>
  <c r="T2304" i="1"/>
  <c r="T2305" i="1"/>
  <c r="X2306" i="1"/>
  <c r="T2307" i="1"/>
  <c r="AB2308" i="1"/>
  <c r="AB2309" i="1"/>
  <c r="AB2310" i="1"/>
  <c r="AB2313" i="1"/>
  <c r="Q2314" i="1"/>
  <c r="AB2315" i="1"/>
  <c r="AB2316" i="1"/>
  <c r="T2317" i="1"/>
  <c r="M2318" i="1"/>
  <c r="AB2319" i="1"/>
  <c r="M2320" i="1"/>
  <c r="AA2321" i="1"/>
  <c r="AA2322" i="1"/>
  <c r="AA2323" i="1"/>
  <c r="AA2324" i="1"/>
  <c r="X2325" i="1"/>
  <c r="V2326" i="1"/>
  <c r="T2327" i="1"/>
  <c r="AB2328" i="1"/>
  <c r="T2329" i="1"/>
  <c r="M2330" i="1"/>
  <c r="AA2331" i="1"/>
  <c r="AB2332" i="1"/>
  <c r="X2333" i="1"/>
  <c r="AB2334" i="1"/>
  <c r="M2335" i="1"/>
  <c r="R2336" i="1"/>
  <c r="X2337" i="1"/>
  <c r="O2338" i="1"/>
  <c r="Z2339" i="1"/>
  <c r="N2340" i="1"/>
  <c r="M2341" i="1"/>
  <c r="AB2342" i="1"/>
  <c r="AA2344" i="1"/>
  <c r="AB2345" i="1"/>
  <c r="AB2346" i="1"/>
  <c r="AB2347" i="1"/>
  <c r="AB2349" i="1"/>
  <c r="AB2350" i="1"/>
  <c r="M2351" i="1"/>
  <c r="AA2352" i="1"/>
  <c r="AB2353" i="1"/>
  <c r="AB2354" i="1"/>
  <c r="AB2355" i="1"/>
  <c r="AB2356" i="1"/>
  <c r="AA2357" i="1"/>
  <c r="X2358" i="1"/>
  <c r="X2359" i="1"/>
  <c r="AA2360" i="1"/>
  <c r="AB2361" i="1"/>
  <c r="AB2362" i="1"/>
  <c r="AA2363" i="1"/>
  <c r="T2364" i="1"/>
  <c r="AB2365" i="1"/>
  <c r="M2366" i="1"/>
  <c r="AB2367" i="1"/>
  <c r="AB2368" i="1"/>
  <c r="Y2369" i="1"/>
  <c r="AB2370" i="1"/>
  <c r="X2371" i="1"/>
  <c r="T2372" i="1"/>
  <c r="AB2373" i="1"/>
  <c r="Z2374" i="1"/>
  <c r="Z2375" i="1"/>
  <c r="AB2376" i="1"/>
  <c r="AB2377" i="1"/>
  <c r="N2378" i="1"/>
  <c r="AA2379" i="1"/>
  <c r="AA2380" i="1"/>
  <c r="AB2381" i="1"/>
  <c r="Z2382" i="1"/>
  <c r="Y2383" i="1"/>
  <c r="AB2384" i="1"/>
  <c r="AB2385" i="1"/>
  <c r="AB2386" i="1"/>
  <c r="AB2387" i="1"/>
  <c r="T2388" i="1"/>
  <c r="AB2389" i="1"/>
  <c r="AB2390" i="1"/>
  <c r="AB2391" i="1"/>
  <c r="AB2392" i="1"/>
  <c r="R2393" i="1"/>
  <c r="T2394" i="1"/>
  <c r="T2395" i="1"/>
  <c r="AB2396" i="1"/>
  <c r="AB2397" i="1"/>
  <c r="AB2398" i="1"/>
  <c r="O2399" i="1"/>
  <c r="AB2400" i="1"/>
  <c r="AB2401" i="1"/>
  <c r="AB2402" i="1"/>
  <c r="AB2403" i="1"/>
  <c r="Z2404" i="1"/>
  <c r="M2406" i="1"/>
  <c r="AB2407" i="1"/>
  <c r="AB2408" i="1"/>
  <c r="AB2409" i="1"/>
  <c r="AB2410" i="1"/>
  <c r="P2411" i="1"/>
  <c r="X2412" i="1"/>
  <c r="M2413" i="1"/>
  <c r="AB2414" i="1"/>
  <c r="AB2415" i="1"/>
  <c r="AB2416" i="1"/>
  <c r="AA2417" i="1"/>
  <c r="AB2418" i="1"/>
  <c r="AB2419" i="1"/>
  <c r="AB2420" i="1"/>
  <c r="AB2421" i="1"/>
  <c r="N2422" i="1"/>
  <c r="M2423" i="1"/>
  <c r="AB2424" i="1"/>
  <c r="AB2425" i="1"/>
  <c r="AB2426" i="1"/>
  <c r="M2427" i="1"/>
  <c r="T2428" i="1"/>
  <c r="AB2429" i="1"/>
  <c r="AB2430" i="1"/>
  <c r="AA2431" i="1"/>
  <c r="AB2432" i="1"/>
  <c r="X2433" i="1"/>
  <c r="X2434" i="1"/>
  <c r="AB2435" i="1"/>
  <c r="X2436" i="1"/>
  <c r="Y2437" i="1"/>
  <c r="AB2438" i="1"/>
  <c r="T2439" i="1"/>
  <c r="AB2440" i="1"/>
  <c r="O2441" i="1"/>
  <c r="AB2442" i="1"/>
  <c r="Z2443" i="1"/>
  <c r="AA2444" i="1"/>
  <c r="AA2445" i="1"/>
  <c r="X2446" i="1"/>
  <c r="O2447" i="1"/>
  <c r="O2448" i="1"/>
  <c r="X2449" i="1"/>
  <c r="AB2450" i="1"/>
  <c r="AB2451" i="1"/>
  <c r="S2452" i="1"/>
  <c r="O2453" i="1"/>
  <c r="AB2454" i="1"/>
  <c r="X2455" i="1"/>
  <c r="M2456" i="1"/>
  <c r="P2457" i="1"/>
  <c r="AB2458" i="1"/>
  <c r="AA2459" i="1"/>
  <c r="AA2460" i="1"/>
  <c r="W2461" i="1"/>
  <c r="AA2462" i="1"/>
  <c r="M2463" i="1"/>
  <c r="AB2464" i="1"/>
  <c r="AA2465" i="1"/>
  <c r="AA2466" i="1"/>
  <c r="AB2467" i="1"/>
  <c r="AA2468" i="1"/>
  <c r="AB2469" i="1"/>
  <c r="AB2470" i="1"/>
  <c r="Y2471" i="1"/>
  <c r="X2472" i="1"/>
  <c r="X2473" i="1"/>
  <c r="AB2474" i="1"/>
  <c r="T2475" i="1"/>
  <c r="AB2476" i="1"/>
  <c r="AB2477" i="1"/>
  <c r="O2478" i="1"/>
  <c r="AA2479" i="1"/>
  <c r="T2480" i="1"/>
  <c r="AB2481" i="1"/>
  <c r="AB2482" i="1"/>
  <c r="AB2483" i="1"/>
  <c r="M2484" i="1"/>
  <c r="X2485" i="1"/>
  <c r="AB2486" i="1"/>
  <c r="AA2487" i="1"/>
  <c r="AB2488" i="1"/>
  <c r="AB2489" i="1"/>
  <c r="AB2490" i="1"/>
  <c r="AB2491" i="1"/>
  <c r="AB2492" i="1"/>
  <c r="AB2493" i="1"/>
  <c r="M2494" i="1"/>
  <c r="AA2495" i="1"/>
  <c r="T2496" i="1"/>
  <c r="AB2497" i="1"/>
  <c r="Z2498" i="1"/>
  <c r="AA2499" i="1"/>
  <c r="AB2500" i="1"/>
  <c r="X2501" i="1"/>
  <c r="AA2502" i="1"/>
  <c r="AB2503" i="1"/>
  <c r="AB2504" i="1"/>
  <c r="AB2505" i="1"/>
  <c r="AB2506" i="1"/>
  <c r="T2507" i="1"/>
  <c r="U2508" i="1"/>
  <c r="M2509" i="1"/>
  <c r="O2510" i="1"/>
  <c r="AB2511" i="1"/>
  <c r="AA2512" i="1"/>
  <c r="AB2513" i="1"/>
  <c r="AB2515" i="1"/>
  <c r="X2516" i="1"/>
  <c r="AB2517" i="1"/>
  <c r="Y2518" i="1"/>
  <c r="AA2519" i="1"/>
  <c r="AA2520" i="1"/>
  <c r="AB2523" i="1"/>
  <c r="M2524" i="1"/>
  <c r="AB2525" i="1"/>
  <c r="AB2526" i="1"/>
  <c r="AB2527" i="1"/>
  <c r="AB2528" i="1"/>
  <c r="AB2529" i="1"/>
  <c r="AA2530" i="1"/>
  <c r="AB2531" i="1"/>
  <c r="M2532" i="1"/>
  <c r="AB2533" i="1"/>
  <c r="AB2534" i="1"/>
  <c r="AB2535" i="1"/>
  <c r="AB2536" i="1"/>
  <c r="AB2537" i="1"/>
  <c r="T2538" i="1"/>
  <c r="AB2539" i="1"/>
  <c r="AB2540" i="1"/>
  <c r="AB2541" i="1"/>
  <c r="X2542" i="1"/>
  <c r="AB2543" i="1"/>
  <c r="AB2544" i="1"/>
  <c r="AB2545" i="1"/>
  <c r="AB2546" i="1"/>
  <c r="AB2547" i="1"/>
  <c r="AB2548" i="1"/>
  <c r="AB2549" i="1"/>
  <c r="R2550" i="1"/>
  <c r="AB2551" i="1"/>
  <c r="AA2552" i="1"/>
  <c r="AB2553" i="1"/>
  <c r="AB2554" i="1"/>
  <c r="AB2555" i="1"/>
  <c r="AA2556" i="1"/>
  <c r="AB2557" i="1"/>
  <c r="T2558" i="1"/>
  <c r="T2559" i="1"/>
  <c r="AB2560" i="1"/>
  <c r="Q2561" i="1"/>
  <c r="AB2562" i="1"/>
  <c r="O2563" i="1"/>
  <c r="AA2564" i="1"/>
  <c r="T2565" i="1"/>
  <c r="AB2566" i="1"/>
  <c r="AB2567" i="1"/>
  <c r="O2568" i="1"/>
  <c r="T2569" i="1"/>
  <c r="Z2570" i="1"/>
  <c r="Z2571" i="1"/>
  <c r="AB2572" i="1"/>
  <c r="AB2573" i="1"/>
  <c r="Z2574" i="1"/>
  <c r="AB2575" i="1"/>
  <c r="AB2576" i="1"/>
  <c r="X2578" i="1"/>
  <c r="AB2579" i="1"/>
  <c r="AB2580" i="1"/>
  <c r="T2581" i="1"/>
  <c r="AA2582" i="1"/>
  <c r="AB2583" i="1"/>
  <c r="AB2584" i="1"/>
  <c r="AA2585" i="1"/>
  <c r="AA2586" i="1"/>
  <c r="AB2587" i="1"/>
  <c r="AB2588" i="1"/>
  <c r="AB2589" i="1"/>
  <c r="AB2590" i="1"/>
  <c r="AB2591" i="1"/>
  <c r="AB2592" i="1"/>
  <c r="AB2593" i="1"/>
  <c r="AB2594" i="1"/>
  <c r="AB2595" i="1"/>
  <c r="AB2596" i="1"/>
  <c r="O2597" i="1"/>
  <c r="O2598" i="1"/>
  <c r="M2599" i="1"/>
  <c r="S2600" i="1"/>
  <c r="AB2601" i="1"/>
  <c r="X2602" i="1"/>
  <c r="AA2603" i="1"/>
  <c r="X2604" i="1"/>
  <c r="AB2605" i="1"/>
  <c r="AB2606" i="1"/>
  <c r="AB2607" i="1"/>
  <c r="AA2608" i="1"/>
  <c r="W2609" i="1"/>
  <c r="W2610" i="1"/>
  <c r="AB2611" i="1"/>
  <c r="Q2612" i="1"/>
  <c r="X2613" i="1"/>
  <c r="AB2614" i="1"/>
  <c r="M2615" i="1"/>
  <c r="M2616" i="1"/>
  <c r="AB2617" i="1"/>
  <c r="AB2618" i="1"/>
  <c r="V2619" i="1"/>
  <c r="AA2620" i="1"/>
  <c r="AA2621" i="1"/>
  <c r="AB2622" i="1"/>
  <c r="M2623" i="1"/>
  <c r="AB2624" i="1"/>
  <c r="AA2625" i="1"/>
  <c r="AB2626" i="1"/>
  <c r="AB2627" i="1"/>
  <c r="X2628" i="1"/>
  <c r="AB2629" i="1"/>
  <c r="AB2630" i="1"/>
  <c r="AB2631" i="1"/>
  <c r="AB2632" i="1"/>
  <c r="AB2633" i="1"/>
  <c r="R2634" i="1"/>
  <c r="T2635" i="1"/>
  <c r="T2636" i="1"/>
  <c r="AB2638" i="1"/>
  <c r="N2639" i="1"/>
  <c r="T2640" i="1"/>
  <c r="AB2641" i="1"/>
  <c r="AB2642" i="1"/>
  <c r="AB2643" i="1"/>
  <c r="AB2644" i="1"/>
  <c r="W2645" i="1"/>
  <c r="X2646" i="1"/>
  <c r="X2647" i="1"/>
  <c r="AB2648" i="1"/>
  <c r="AA2649" i="1"/>
  <c r="AB2650" i="1"/>
  <c r="AB2651" i="1"/>
  <c r="AB2652" i="1"/>
  <c r="AB2653" i="1"/>
  <c r="AB2654" i="1"/>
  <c r="AB2655" i="1"/>
  <c r="AB2656" i="1"/>
  <c r="N2657" i="1"/>
  <c r="AB2658" i="1"/>
  <c r="AB2659" i="1"/>
  <c r="AB2660" i="1"/>
  <c r="W2661" i="1"/>
  <c r="AA2662" i="1"/>
  <c r="V2663" i="1"/>
  <c r="V2664" i="1"/>
  <c r="AA2665" i="1"/>
  <c r="Y2666" i="1"/>
  <c r="R2667" i="1"/>
  <c r="AB2668" i="1"/>
  <c r="N2669" i="1"/>
  <c r="AA2670" i="1"/>
  <c r="AB2671" i="1"/>
  <c r="T2672" i="1"/>
  <c r="AB2673" i="1"/>
  <c r="AB2674" i="1"/>
  <c r="AB2675" i="1"/>
  <c r="X2676" i="1"/>
  <c r="AA2677" i="1"/>
  <c r="AA2679" i="1"/>
  <c r="AB2680" i="1"/>
  <c r="T2681" i="1"/>
  <c r="AB2682" i="1"/>
  <c r="M2683" i="1"/>
  <c r="S2684" i="1"/>
  <c r="AA2685" i="1"/>
  <c r="AB2686" i="1"/>
  <c r="AB2687" i="1"/>
  <c r="AA2688" i="1"/>
  <c r="AB2689" i="1"/>
  <c r="AB2690" i="1"/>
  <c r="AA2691" i="1"/>
  <c r="AB2692" i="1"/>
  <c r="Z2693" i="1"/>
  <c r="AB2694" i="1"/>
  <c r="AB2695" i="1"/>
  <c r="X2696" i="1"/>
  <c r="AB2697" i="1"/>
  <c r="AB2698" i="1"/>
  <c r="AB2699" i="1"/>
  <c r="M2700" i="1"/>
  <c r="AB2701" i="1"/>
  <c r="AB2702" i="1"/>
  <c r="AB2703" i="1"/>
  <c r="AB2704" i="1"/>
  <c r="AB2705" i="1"/>
  <c r="AA2706" i="1"/>
  <c r="AB2707" i="1"/>
  <c r="AA2708" i="1"/>
  <c r="T2709" i="1"/>
  <c r="AB2711" i="1"/>
  <c r="T2712" i="1"/>
  <c r="AB2713" i="1"/>
  <c r="O2714" i="1"/>
  <c r="AB2715" i="1"/>
  <c r="X2716" i="1"/>
  <c r="X2717" i="1"/>
  <c r="AB2718" i="1"/>
  <c r="AB2719" i="1"/>
  <c r="O2720" i="1"/>
  <c r="AA2721" i="1"/>
  <c r="AB2722" i="1"/>
  <c r="M2723" i="1"/>
  <c r="Y2724" i="1"/>
  <c r="AA2725" i="1"/>
  <c r="AB2726" i="1"/>
  <c r="T2727" i="1"/>
  <c r="AB2729" i="1"/>
  <c r="T2730" i="1"/>
  <c r="T2731" i="1"/>
  <c r="AB2732" i="1"/>
  <c r="S2733" i="1"/>
  <c r="Z2734" i="1"/>
  <c r="AB2735" i="1"/>
  <c r="AB2736" i="1"/>
  <c r="T2737" i="1"/>
  <c r="AB2738" i="1"/>
  <c r="P2739" i="1"/>
  <c r="AB2740" i="1"/>
  <c r="AA2741" i="1"/>
  <c r="AB2742" i="1"/>
  <c r="AB2743" i="1"/>
  <c r="AA2744" i="1"/>
  <c r="AB2745" i="1"/>
  <c r="T2746" i="1"/>
  <c r="O2747" i="1"/>
  <c r="AB2748" i="1"/>
  <c r="R2749" i="1"/>
  <c r="AB2750" i="1"/>
  <c r="AA2751" i="1"/>
  <c r="AB2752" i="1"/>
  <c r="AB2753" i="1"/>
  <c r="M2754" i="1"/>
  <c r="AB2755" i="1"/>
  <c r="X2756" i="1"/>
  <c r="M2757" i="1"/>
  <c r="P2758" i="1"/>
  <c r="T2759" i="1"/>
  <c r="AB2760" i="1"/>
  <c r="Z2761" i="1"/>
  <c r="AB2762" i="1"/>
  <c r="AB2763" i="1"/>
  <c r="AB2764" i="1"/>
  <c r="AB2765" i="1"/>
  <c r="O2766" i="1"/>
  <c r="X2767" i="1"/>
  <c r="AB2768" i="1"/>
  <c r="M2769" i="1"/>
  <c r="O2770" i="1"/>
  <c r="AB2771" i="1"/>
  <c r="AB2772" i="1"/>
  <c r="AB2773" i="1"/>
  <c r="U2774" i="1"/>
  <c r="AB2775" i="1"/>
  <c r="X2776" i="1"/>
  <c r="AB2777" i="1"/>
  <c r="AB2778" i="1"/>
  <c r="X2779" i="1"/>
  <c r="X2780" i="1"/>
  <c r="T2781" i="1"/>
  <c r="T2782" i="1"/>
  <c r="AA2783" i="1"/>
  <c r="AA2784" i="1"/>
  <c r="X2785" i="1"/>
  <c r="O2786" i="1"/>
  <c r="AB2787" i="1"/>
  <c r="AB2788" i="1"/>
  <c r="Q2789" i="1"/>
  <c r="AB2790" i="1"/>
  <c r="AB2791" i="1"/>
  <c r="X2792" i="1"/>
  <c r="AB2793" i="1"/>
  <c r="AB2794" i="1"/>
  <c r="AB2795" i="1"/>
  <c r="U2796" i="1"/>
  <c r="Q2797" i="1"/>
  <c r="AB2798" i="1"/>
  <c r="X2799" i="1"/>
  <c r="AB2800" i="1"/>
  <c r="X2801" i="1"/>
  <c r="AA2802" i="1"/>
  <c r="AB2803" i="1"/>
  <c r="O2804" i="1"/>
  <c r="Z2805" i="1"/>
  <c r="Y2806" i="1"/>
  <c r="AB2807" i="1"/>
  <c r="X2808" i="1"/>
  <c r="O2809" i="1"/>
  <c r="X2810" i="1"/>
  <c r="O2811" i="1"/>
  <c r="AB2812" i="1"/>
  <c r="AB2813" i="1"/>
  <c r="O2814" i="1"/>
  <c r="T2815" i="1"/>
  <c r="Z2816" i="1"/>
  <c r="AA2817" i="1"/>
  <c r="AB2818" i="1"/>
  <c r="AB2819" i="1"/>
  <c r="AB2820" i="1"/>
  <c r="AB2822" i="1"/>
  <c r="AB2823" i="1"/>
  <c r="Z2824" i="1"/>
  <c r="AA2825" i="1"/>
  <c r="X2826" i="1"/>
  <c r="AB2827" i="1"/>
  <c r="AB2828" i="1"/>
  <c r="AB2829" i="1"/>
  <c r="M2830" i="1"/>
  <c r="AB2831" i="1"/>
  <c r="X2832" i="1"/>
  <c r="AB2833" i="1"/>
  <c r="AB2834" i="1"/>
  <c r="O2835" i="1"/>
  <c r="AB2836" i="1"/>
  <c r="AB2837" i="1"/>
  <c r="AB2838" i="1"/>
  <c r="AB2839" i="1"/>
  <c r="T2840" i="1"/>
  <c r="T2841" i="1"/>
  <c r="AB2842" i="1"/>
  <c r="X2843" i="1"/>
  <c r="AB2844" i="1"/>
  <c r="M2845" i="1"/>
  <c r="AB2846" i="1"/>
  <c r="M2847" i="1"/>
  <c r="AB2848" i="1"/>
  <c r="AB2849" i="1"/>
  <c r="N2850" i="1"/>
  <c r="AB2851" i="1"/>
  <c r="AB2852" i="1"/>
  <c r="AB2853" i="1"/>
  <c r="AB2854" i="1"/>
  <c r="M2855" i="1"/>
  <c r="AB2856" i="1"/>
  <c r="O2857" i="1"/>
  <c r="AB2858" i="1"/>
  <c r="AB2859" i="1"/>
  <c r="AB2860" i="1"/>
  <c r="AB2861" i="1"/>
  <c r="AB2862" i="1"/>
  <c r="AB2863" i="1"/>
  <c r="Q2864" i="1"/>
  <c r="AA2865" i="1"/>
  <c r="AB2866" i="1"/>
  <c r="O2867" i="1"/>
  <c r="Z2868" i="1"/>
  <c r="X2869" i="1"/>
  <c r="R2870" i="1"/>
  <c r="M2871" i="1"/>
  <c r="AA2872" i="1"/>
  <c r="V2873" i="1"/>
  <c r="AB2874" i="1"/>
  <c r="Y2875" i="1"/>
  <c r="AB2876" i="1"/>
  <c r="AB2877" i="1"/>
  <c r="O2878" i="1"/>
  <c r="AA2880" i="1"/>
  <c r="AA2881" i="1"/>
  <c r="T2882" i="1"/>
  <c r="O2883" i="1"/>
  <c r="X2884" i="1"/>
  <c r="Z2884" i="1"/>
  <c r="O2885" i="1"/>
  <c r="AB2886" i="1"/>
  <c r="AB2887" i="1"/>
  <c r="X2888" i="1"/>
  <c r="M2889" i="1"/>
  <c r="W2890" i="1"/>
  <c r="S2891" i="1"/>
  <c r="AB2892" i="1"/>
  <c r="AB2893" i="1"/>
  <c r="O2894" i="1"/>
  <c r="O2895" i="1"/>
  <c r="O2896" i="1"/>
  <c r="O2897" i="1"/>
  <c r="O2898" i="1"/>
  <c r="O2899" i="1"/>
  <c r="AW2" i="1"/>
  <c r="B5" i="1"/>
  <c r="C5" i="1" s="1"/>
  <c r="B6" i="1"/>
  <c r="C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C31" i="1" s="1"/>
  <c r="B32" i="1"/>
  <c r="B33" i="1"/>
  <c r="B34" i="1"/>
  <c r="B35" i="1"/>
  <c r="B36" i="1"/>
  <c r="B37" i="1"/>
  <c r="B38" i="1"/>
  <c r="B39" i="1"/>
  <c r="C39" i="1" s="1"/>
  <c r="B40" i="1"/>
  <c r="B41" i="1"/>
  <c r="B42" i="1"/>
  <c r="B43" i="1"/>
  <c r="B44" i="1"/>
  <c r="B45" i="1"/>
  <c r="B46" i="1"/>
  <c r="B47" i="1"/>
  <c r="C47" i="1" s="1"/>
  <c r="B48" i="1"/>
  <c r="B49" i="1"/>
  <c r="B50" i="1"/>
  <c r="B51" i="1"/>
  <c r="B52" i="1"/>
  <c r="B53" i="1"/>
  <c r="AC53" i="1"/>
  <c r="AE53" i="1" s="1"/>
  <c r="AF53" i="1" s="1"/>
  <c r="D53" i="1" s="1"/>
  <c r="K53" i="1"/>
  <c r="L53" i="1" s="1"/>
  <c r="J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AC68" i="1"/>
  <c r="AE68" i="1" s="1"/>
  <c r="AF68" i="1" s="1"/>
  <c r="D68" i="1" s="1"/>
  <c r="K68" i="1"/>
  <c r="L68" i="1"/>
  <c r="J68" i="1"/>
  <c r="B69" i="1"/>
  <c r="B70" i="1"/>
  <c r="B71" i="1"/>
  <c r="B72" i="1"/>
  <c r="B73" i="1"/>
  <c r="B74" i="1"/>
  <c r="C74" i="1" s="1"/>
  <c r="B75" i="1"/>
  <c r="B76" i="1"/>
  <c r="C76" i="1"/>
  <c r="B77" i="1"/>
  <c r="B78" i="1"/>
  <c r="B79" i="1"/>
  <c r="B80" i="1"/>
  <c r="B81" i="1"/>
  <c r="C81" i="1"/>
  <c r="B82" i="1"/>
  <c r="B83" i="1"/>
  <c r="AC83" i="1"/>
  <c r="AE83" i="1"/>
  <c r="AF83" i="1" s="1"/>
  <c r="K83" i="1"/>
  <c r="L83" i="1"/>
  <c r="D83" i="1"/>
  <c r="J83" i="1"/>
  <c r="B84" i="1"/>
  <c r="B85" i="1"/>
  <c r="B86" i="1"/>
  <c r="B87" i="1"/>
  <c r="B88" i="1"/>
  <c r="B89" i="1"/>
  <c r="B90" i="1"/>
  <c r="C90" i="1" s="1"/>
  <c r="B91" i="1"/>
  <c r="C91" i="1" s="1"/>
  <c r="B92" i="1"/>
  <c r="B93" i="1"/>
  <c r="C93" i="1" s="1"/>
  <c r="B94" i="1"/>
  <c r="B95" i="1"/>
  <c r="AC95" i="1"/>
  <c r="AE95" i="1"/>
  <c r="AF95" i="1"/>
  <c r="D95" i="1" s="1"/>
  <c r="K95" i="1"/>
  <c r="L95" i="1"/>
  <c r="J95" i="1"/>
  <c r="B96" i="1"/>
  <c r="B97" i="1"/>
  <c r="C97" i="1"/>
  <c r="B98" i="1"/>
  <c r="AC98" i="1"/>
  <c r="AE98" i="1"/>
  <c r="AF98" i="1" s="1"/>
  <c r="K98" i="1"/>
  <c r="L98" i="1"/>
  <c r="J98" i="1"/>
  <c r="B99" i="1"/>
  <c r="B100" i="1"/>
  <c r="B101" i="1"/>
  <c r="B102" i="1"/>
  <c r="B103" i="1"/>
  <c r="B104" i="1"/>
  <c r="B105" i="1"/>
  <c r="B106" i="1"/>
  <c r="B107" i="1"/>
  <c r="AC107" i="1"/>
  <c r="AE107" i="1"/>
  <c r="AF107" i="1" s="1"/>
  <c r="D107" i="1" s="1"/>
  <c r="K107" i="1"/>
  <c r="L107" i="1" s="1"/>
  <c r="J107" i="1"/>
  <c r="B108" i="1"/>
  <c r="C108" i="1"/>
  <c r="AC108" i="1"/>
  <c r="AE108" i="1" s="1"/>
  <c r="AF108" i="1" s="1"/>
  <c r="D108" i="1" s="1"/>
  <c r="K108" i="1"/>
  <c r="L108" i="1"/>
  <c r="J108" i="1"/>
  <c r="B109" i="1"/>
  <c r="C109" i="1" s="1"/>
  <c r="AC109" i="1"/>
  <c r="AE109" i="1"/>
  <c r="AF109" i="1" s="1"/>
  <c r="K109" i="1"/>
  <c r="L109" i="1" s="1"/>
  <c r="J109" i="1"/>
  <c r="B110" i="1"/>
  <c r="B111" i="1"/>
  <c r="B112" i="1"/>
  <c r="AC112" i="1"/>
  <c r="AE112" i="1" s="1"/>
  <c r="AF112" i="1" s="1"/>
  <c r="D112" i="1" s="1"/>
  <c r="K112" i="1"/>
  <c r="L112" i="1"/>
  <c r="J112" i="1"/>
  <c r="B113" i="1"/>
  <c r="AC113" i="1"/>
  <c r="AE113" i="1" s="1"/>
  <c r="AF113" i="1" s="1"/>
  <c r="D113" i="1" s="1"/>
  <c r="K113" i="1"/>
  <c r="L113" i="1" s="1"/>
  <c r="J113" i="1"/>
  <c r="B114" i="1"/>
  <c r="C114" i="1"/>
  <c r="B115" i="1"/>
  <c r="AC115" i="1"/>
  <c r="AE115" i="1"/>
  <c r="AF115" i="1" s="1"/>
  <c r="K115" i="1"/>
  <c r="L115" i="1" s="1"/>
  <c r="J115" i="1"/>
  <c r="B116" i="1"/>
  <c r="AC116" i="1"/>
  <c r="AE116" i="1" s="1"/>
  <c r="AF116" i="1"/>
  <c r="D116" i="1" s="1"/>
  <c r="K116" i="1"/>
  <c r="L116" i="1"/>
  <c r="J116" i="1"/>
  <c r="B117" i="1"/>
  <c r="C119" i="1" s="1"/>
  <c r="C117" i="1"/>
  <c r="B118" i="1"/>
  <c r="B119" i="1"/>
  <c r="B120" i="1"/>
  <c r="AC120" i="1"/>
  <c r="AE120" i="1"/>
  <c r="AF120" i="1" s="1"/>
  <c r="D120" i="1" s="1"/>
  <c r="K120" i="1"/>
  <c r="L120" i="1" s="1"/>
  <c r="J120" i="1"/>
  <c r="B121" i="1"/>
  <c r="B122" i="1"/>
  <c r="AC122" i="1"/>
  <c r="AE122" i="1"/>
  <c r="AF122" i="1" s="1"/>
  <c r="D122" i="1" s="1"/>
  <c r="K122" i="1"/>
  <c r="L122" i="1"/>
  <c r="J122" i="1"/>
  <c r="B123" i="1"/>
  <c r="B124" i="1"/>
  <c r="AC124" i="1"/>
  <c r="AE124" i="1" s="1"/>
  <c r="AF124" i="1"/>
  <c r="D124" i="1" s="1"/>
  <c r="K124" i="1"/>
  <c r="L124" i="1"/>
  <c r="J124" i="1"/>
  <c r="B125" i="1"/>
  <c r="AC125" i="1"/>
  <c r="AE125" i="1"/>
  <c r="AF125" i="1" s="1"/>
  <c r="K125" i="1"/>
  <c r="L125" i="1"/>
  <c r="J125" i="1"/>
  <c r="B126" i="1"/>
  <c r="C126" i="1" s="1"/>
  <c r="AC126" i="1"/>
  <c r="AE126" i="1" s="1"/>
  <c r="AF126" i="1"/>
  <c r="D126" i="1" s="1"/>
  <c r="K126" i="1"/>
  <c r="L126" i="1" s="1"/>
  <c r="J126" i="1"/>
  <c r="B127" i="1"/>
  <c r="AC127" i="1"/>
  <c r="AE127" i="1"/>
  <c r="AF127" i="1" s="1"/>
  <c r="D127" i="1" s="1"/>
  <c r="K127" i="1"/>
  <c r="L127" i="1"/>
  <c r="J127" i="1"/>
  <c r="B128" i="1"/>
  <c r="B129" i="1"/>
  <c r="AC129" i="1"/>
  <c r="AE129" i="1" s="1"/>
  <c r="AF129" i="1"/>
  <c r="D129" i="1" s="1"/>
  <c r="K129" i="1"/>
  <c r="L129" i="1" s="1"/>
  <c r="J129" i="1"/>
  <c r="B130" i="1"/>
  <c r="C130" i="1" s="1"/>
  <c r="AC130" i="1"/>
  <c r="AE130" i="1"/>
  <c r="AF130" i="1"/>
  <c r="D130" i="1" s="1"/>
  <c r="K130" i="1"/>
  <c r="L130" i="1"/>
  <c r="J130" i="1"/>
  <c r="B131" i="1"/>
  <c r="C131" i="1" s="1"/>
  <c r="AC131" i="1"/>
  <c r="AE131" i="1"/>
  <c r="AF131" i="1" s="1"/>
  <c r="D131" i="1" s="1"/>
  <c r="K131" i="1"/>
  <c r="L131" i="1"/>
  <c r="J131" i="1"/>
  <c r="B132" i="1"/>
  <c r="C132" i="1"/>
  <c r="B133" i="1"/>
  <c r="B134" i="1"/>
  <c r="C134" i="1" s="1"/>
  <c r="B135" i="1"/>
  <c r="C135" i="1"/>
  <c r="AC135" i="1"/>
  <c r="AE135" i="1" s="1"/>
  <c r="AF135" i="1" s="1"/>
  <c r="D135" i="1" s="1"/>
  <c r="K135" i="1"/>
  <c r="L135" i="1" s="1"/>
  <c r="J135" i="1"/>
  <c r="B136" i="1"/>
  <c r="C136" i="1"/>
  <c r="B137" i="1"/>
  <c r="C137" i="1"/>
  <c r="B138" i="1"/>
  <c r="C138" i="1" s="1"/>
  <c r="AC138" i="1"/>
  <c r="AE138" i="1"/>
  <c r="AF138" i="1"/>
  <c r="D138" i="1" s="1"/>
  <c r="K138" i="1"/>
  <c r="L138" i="1"/>
  <c r="J138" i="1"/>
  <c r="B139" i="1"/>
  <c r="B140" i="1"/>
  <c r="C140" i="1"/>
  <c r="AC140" i="1"/>
  <c r="AE140" i="1" s="1"/>
  <c r="AF140" i="1"/>
  <c r="K140" i="1"/>
  <c r="L140" i="1" s="1"/>
  <c r="J140" i="1"/>
  <c r="B141" i="1"/>
  <c r="C141" i="1" s="1"/>
  <c r="B142" i="1"/>
  <c r="B143" i="1"/>
  <c r="B144" i="1"/>
  <c r="C171" i="1" s="1"/>
  <c r="B145" i="1"/>
  <c r="AC145" i="1"/>
  <c r="AE145" i="1"/>
  <c r="AF145" i="1" s="1"/>
  <c r="D145" i="1" s="1"/>
  <c r="K145" i="1"/>
  <c r="L145" i="1" s="1"/>
  <c r="J145" i="1"/>
  <c r="B146" i="1"/>
  <c r="B147" i="1"/>
  <c r="AC147" i="1"/>
  <c r="AE147" i="1" s="1"/>
  <c r="AF147" i="1" s="1"/>
  <c r="K147" i="1"/>
  <c r="L147" i="1" s="1"/>
  <c r="J147" i="1"/>
  <c r="B148" i="1"/>
  <c r="B149" i="1"/>
  <c r="AC149" i="1"/>
  <c r="AE149" i="1"/>
  <c r="AF149" i="1" s="1"/>
  <c r="D149" i="1" s="1"/>
  <c r="K149" i="1"/>
  <c r="L149" i="1" s="1"/>
  <c r="J149" i="1"/>
  <c r="B150" i="1"/>
  <c r="AC150" i="1"/>
  <c r="AE150" i="1"/>
  <c r="AF150" i="1"/>
  <c r="D150" i="1" s="1"/>
  <c r="K150" i="1"/>
  <c r="L150" i="1"/>
  <c r="J150" i="1"/>
  <c r="B151" i="1"/>
  <c r="AC151" i="1"/>
  <c r="AE151" i="1"/>
  <c r="AF151" i="1" s="1"/>
  <c r="D151" i="1" s="1"/>
  <c r="K151" i="1"/>
  <c r="L151" i="1"/>
  <c r="J151" i="1"/>
  <c r="B152" i="1"/>
  <c r="B153" i="1"/>
  <c r="C153" i="1"/>
  <c r="B154" i="1"/>
  <c r="B155" i="1"/>
  <c r="B156" i="1"/>
  <c r="AC156" i="1"/>
  <c r="AE156" i="1" s="1"/>
  <c r="AF156" i="1" s="1"/>
  <c r="D156" i="1" s="1"/>
  <c r="K156" i="1"/>
  <c r="L156" i="1" s="1"/>
  <c r="J156" i="1"/>
  <c r="B157" i="1"/>
  <c r="C157" i="1" s="1"/>
  <c r="AC157" i="1"/>
  <c r="AE157" i="1"/>
  <c r="AF157" i="1" s="1"/>
  <c r="K157" i="1"/>
  <c r="L157" i="1" s="1"/>
  <c r="J157" i="1"/>
  <c r="B158" i="1"/>
  <c r="C158" i="1" s="1"/>
  <c r="B159" i="1"/>
  <c r="C159" i="1"/>
  <c r="B160" i="1"/>
  <c r="AC160" i="1"/>
  <c r="AE160" i="1" s="1"/>
  <c r="AF160" i="1" s="1"/>
  <c r="D160" i="1" s="1"/>
  <c r="K160" i="1"/>
  <c r="L160" i="1"/>
  <c r="J160" i="1"/>
  <c r="B161" i="1"/>
  <c r="C161" i="1" s="1"/>
  <c r="B162" i="1"/>
  <c r="B163" i="1"/>
  <c r="AC163" i="1"/>
  <c r="AE163" i="1" s="1"/>
  <c r="AF163" i="1" s="1"/>
  <c r="K163" i="1"/>
  <c r="L163" i="1" s="1"/>
  <c r="J163" i="1"/>
  <c r="B164" i="1"/>
  <c r="B165" i="1"/>
  <c r="AC165" i="1"/>
  <c r="AE165" i="1"/>
  <c r="AF165" i="1" s="1"/>
  <c r="K165" i="1"/>
  <c r="L165" i="1" s="1"/>
  <c r="D165" i="1"/>
  <c r="J165" i="1"/>
  <c r="B166" i="1"/>
  <c r="B167" i="1"/>
  <c r="C167" i="1"/>
  <c r="B168" i="1"/>
  <c r="C168" i="1" s="1"/>
  <c r="AC168" i="1"/>
  <c r="AE168" i="1" s="1"/>
  <c r="AF168" i="1" s="1"/>
  <c r="D168" i="1" s="1"/>
  <c r="K168" i="1"/>
  <c r="L168" i="1"/>
  <c r="J168" i="1"/>
  <c r="B169" i="1"/>
  <c r="B170" i="1"/>
  <c r="AC170" i="1"/>
  <c r="AE170" i="1" s="1"/>
  <c r="AF170" i="1" s="1"/>
  <c r="D170" i="1" s="1"/>
  <c r="K170" i="1"/>
  <c r="L170" i="1"/>
  <c r="J170" i="1"/>
  <c r="B171" i="1"/>
  <c r="B172" i="1"/>
  <c r="B173" i="1"/>
  <c r="C173" i="1"/>
  <c r="B174" i="1"/>
  <c r="C174" i="1" s="1"/>
  <c r="AC174" i="1"/>
  <c r="AE174" i="1"/>
  <c r="AF174" i="1" s="1"/>
  <c r="K174" i="1"/>
  <c r="L174" i="1"/>
  <c r="J174" i="1"/>
  <c r="B175" i="1"/>
  <c r="AC175" i="1"/>
  <c r="AE175" i="1" s="1"/>
  <c r="AF175" i="1" s="1"/>
  <c r="K175" i="1"/>
  <c r="L175" i="1" s="1"/>
  <c r="J175" i="1"/>
  <c r="B176" i="1"/>
  <c r="AC176" i="1"/>
  <c r="AE176" i="1" s="1"/>
  <c r="AF176" i="1" s="1"/>
  <c r="K176" i="1"/>
  <c r="L176" i="1" s="1"/>
  <c r="J176" i="1"/>
  <c r="B177" i="1"/>
  <c r="B178" i="1"/>
  <c r="B179" i="1"/>
  <c r="B180" i="1"/>
  <c r="B181" i="1"/>
  <c r="C181" i="1" s="1"/>
  <c r="B182" i="1"/>
  <c r="AC182" i="1"/>
  <c r="AE182" i="1"/>
  <c r="AF182" i="1" s="1"/>
  <c r="D182" i="1" s="1"/>
  <c r="K182" i="1"/>
  <c r="L182" i="1" s="1"/>
  <c r="J182" i="1"/>
  <c r="B183" i="1"/>
  <c r="B184" i="1"/>
  <c r="C184" i="1" s="1"/>
  <c r="AC184" i="1"/>
  <c r="AE184" i="1"/>
  <c r="AF184" i="1" s="1"/>
  <c r="D184" i="1" s="1"/>
  <c r="K184" i="1"/>
  <c r="L184" i="1" s="1"/>
  <c r="J184" i="1"/>
  <c r="B185" i="1"/>
  <c r="AC185" i="1"/>
  <c r="AE185" i="1" s="1"/>
  <c r="AF185" i="1" s="1"/>
  <c r="D185" i="1" s="1"/>
  <c r="K185" i="1"/>
  <c r="L185" i="1"/>
  <c r="J185" i="1"/>
  <c r="B186" i="1"/>
  <c r="AC186" i="1"/>
  <c r="AE186" i="1"/>
  <c r="AF186" i="1" s="1"/>
  <c r="D186" i="1" s="1"/>
  <c r="K186" i="1"/>
  <c r="L186" i="1"/>
  <c r="J186" i="1"/>
  <c r="B187" i="1"/>
  <c r="AC187" i="1"/>
  <c r="AE187" i="1" s="1"/>
  <c r="AF187" i="1" s="1"/>
  <c r="D187" i="1" s="1"/>
  <c r="K187" i="1"/>
  <c r="L187" i="1"/>
  <c r="J187" i="1"/>
  <c r="B188" i="1"/>
  <c r="B189" i="1"/>
  <c r="B190" i="1"/>
  <c r="AC190" i="1"/>
  <c r="AE190" i="1"/>
  <c r="AF190" i="1"/>
  <c r="D190" i="1" s="1"/>
  <c r="K190" i="1"/>
  <c r="L190" i="1" s="1"/>
  <c r="J190" i="1"/>
  <c r="B191" i="1"/>
  <c r="C191" i="1" s="1"/>
  <c r="AC191" i="1"/>
  <c r="AE191" i="1"/>
  <c r="AF191" i="1"/>
  <c r="D191" i="1" s="1"/>
  <c r="K191" i="1"/>
  <c r="L191" i="1"/>
  <c r="J191" i="1"/>
  <c r="B192" i="1"/>
  <c r="C192" i="1" s="1"/>
  <c r="AC192" i="1"/>
  <c r="AE192" i="1"/>
  <c r="AF192" i="1" s="1"/>
  <c r="K192" i="1"/>
  <c r="L192" i="1" s="1"/>
  <c r="J192" i="1"/>
  <c r="B193" i="1"/>
  <c r="B194" i="1"/>
  <c r="B195" i="1"/>
  <c r="B196" i="1"/>
  <c r="B197" i="1"/>
  <c r="AC197" i="1"/>
  <c r="AE197" i="1" s="1"/>
  <c r="AF197" i="1" s="1"/>
  <c r="K197" i="1"/>
  <c r="L197" i="1"/>
  <c r="J197" i="1"/>
  <c r="B198" i="1"/>
  <c r="C198" i="1"/>
  <c r="B199" i="1"/>
  <c r="B200" i="1"/>
  <c r="B201" i="1"/>
  <c r="C201" i="1"/>
  <c r="B202" i="1"/>
  <c r="AC202" i="1"/>
  <c r="AE202" i="1"/>
  <c r="AF202" i="1" s="1"/>
  <c r="K202" i="1"/>
  <c r="L202" i="1"/>
  <c r="D202" i="1"/>
  <c r="J202" i="1"/>
  <c r="B203" i="1"/>
  <c r="AC203" i="1"/>
  <c r="AE203" i="1" s="1"/>
  <c r="AF203" i="1"/>
  <c r="K203" i="1"/>
  <c r="L203" i="1" s="1"/>
  <c r="D203" i="1"/>
  <c r="J203" i="1"/>
  <c r="B204" i="1"/>
  <c r="B205" i="1"/>
  <c r="C205" i="1" s="1"/>
  <c r="AC205" i="1"/>
  <c r="AE205" i="1" s="1"/>
  <c r="AF205" i="1" s="1"/>
  <c r="D205" i="1" s="1"/>
  <c r="K205" i="1"/>
  <c r="L205" i="1" s="1"/>
  <c r="J205" i="1"/>
  <c r="B206" i="1"/>
  <c r="C206" i="1"/>
  <c r="AC206" i="1"/>
  <c r="AE206" i="1" s="1"/>
  <c r="AF206" i="1" s="1"/>
  <c r="K206" i="1"/>
  <c r="L206" i="1" s="1"/>
  <c r="J206" i="1"/>
  <c r="B207" i="1"/>
  <c r="C207" i="1" s="1"/>
  <c r="AC207" i="1"/>
  <c r="AE207" i="1" s="1"/>
  <c r="AF207" i="1" s="1"/>
  <c r="D207" i="1" s="1"/>
  <c r="K207" i="1"/>
  <c r="L207" i="1"/>
  <c r="J207" i="1"/>
  <c r="B208" i="1"/>
  <c r="C222" i="1" s="1"/>
  <c r="AC208" i="1"/>
  <c r="AE208" i="1" s="1"/>
  <c r="AF208" i="1" s="1"/>
  <c r="K208" i="1"/>
  <c r="L208" i="1" s="1"/>
  <c r="D208" i="1"/>
  <c r="J208" i="1"/>
  <c r="B209" i="1"/>
  <c r="B210" i="1"/>
  <c r="AC210" i="1"/>
  <c r="AE210" i="1"/>
  <c r="AF210" i="1" s="1"/>
  <c r="D210" i="1" s="1"/>
  <c r="K210" i="1"/>
  <c r="L210" i="1" s="1"/>
  <c r="J210" i="1"/>
  <c r="B211" i="1"/>
  <c r="B212" i="1"/>
  <c r="B213" i="1"/>
  <c r="AC213" i="1"/>
  <c r="AE213" i="1"/>
  <c r="AF213" i="1" s="1"/>
  <c r="K213" i="1"/>
  <c r="L213" i="1" s="1"/>
  <c r="J213" i="1"/>
  <c r="B214" i="1"/>
  <c r="AC214" i="1"/>
  <c r="AE214" i="1" s="1"/>
  <c r="AF214" i="1" s="1"/>
  <c r="D214" i="1" s="1"/>
  <c r="K214" i="1"/>
  <c r="L214" i="1" s="1"/>
  <c r="J214" i="1"/>
  <c r="B215" i="1"/>
  <c r="C215" i="1"/>
  <c r="B216" i="1"/>
  <c r="C216" i="1" s="1"/>
  <c r="B217" i="1"/>
  <c r="C217" i="1" s="1"/>
  <c r="AC217" i="1"/>
  <c r="AE217" i="1" s="1"/>
  <c r="AF217" i="1"/>
  <c r="D217" i="1" s="1"/>
  <c r="K217" i="1"/>
  <c r="L217" i="1"/>
  <c r="J217" i="1"/>
  <c r="B218" i="1"/>
  <c r="C218" i="1" s="1"/>
  <c r="B219" i="1"/>
  <c r="C219" i="1" s="1"/>
  <c r="B220" i="1"/>
  <c r="C220" i="1"/>
  <c r="AC220" i="1"/>
  <c r="AE220" i="1"/>
  <c r="AF220" i="1" s="1"/>
  <c r="D220" i="1" s="1"/>
  <c r="K220" i="1"/>
  <c r="L220" i="1" s="1"/>
  <c r="J220" i="1"/>
  <c r="B221" i="1"/>
  <c r="B222" i="1"/>
  <c r="AC222" i="1"/>
  <c r="AE222" i="1" s="1"/>
  <c r="AF222" i="1" s="1"/>
  <c r="K222" i="1"/>
  <c r="L222" i="1" s="1"/>
  <c r="D222" i="1"/>
  <c r="J222" i="1"/>
  <c r="B223" i="1"/>
  <c r="C223" i="1"/>
  <c r="B224" i="1"/>
  <c r="B225" i="1"/>
  <c r="C238" i="1" s="1"/>
  <c r="AC225" i="1"/>
  <c r="AE225" i="1" s="1"/>
  <c r="AF225" i="1"/>
  <c r="D225" i="1" s="1"/>
  <c r="K225" i="1"/>
  <c r="L225" i="1"/>
  <c r="J225" i="1"/>
  <c r="B226" i="1"/>
  <c r="C226" i="1"/>
  <c r="B227" i="1"/>
  <c r="C227" i="1" s="1"/>
  <c r="B228" i="1"/>
  <c r="B229" i="1"/>
  <c r="B230" i="1"/>
  <c r="B231" i="1"/>
  <c r="C241" i="1" s="1"/>
  <c r="B232" i="1"/>
  <c r="B233" i="1"/>
  <c r="B234" i="1"/>
  <c r="C234" i="1" s="1"/>
  <c r="AC234" i="1"/>
  <c r="AE234" i="1"/>
  <c r="AF234" i="1" s="1"/>
  <c r="K234" i="1"/>
  <c r="L234" i="1" s="1"/>
  <c r="J234" i="1"/>
  <c r="B235" i="1"/>
  <c r="C235" i="1" s="1"/>
  <c r="B236" i="1"/>
  <c r="B237" i="1"/>
  <c r="B238" i="1"/>
  <c r="B239" i="1"/>
  <c r="C239" i="1"/>
  <c r="B240" i="1"/>
  <c r="C240" i="1" s="1"/>
  <c r="AC240" i="1"/>
  <c r="AE240" i="1"/>
  <c r="AF240" i="1" s="1"/>
  <c r="D240" i="1" s="1"/>
  <c r="K240" i="1"/>
  <c r="L240" i="1" s="1"/>
  <c r="J240" i="1"/>
  <c r="B241" i="1"/>
  <c r="AC241" i="1"/>
  <c r="AE241" i="1" s="1"/>
  <c r="AF241" i="1"/>
  <c r="D241" i="1" s="1"/>
  <c r="K241" i="1"/>
  <c r="L241" i="1"/>
  <c r="J241" i="1"/>
  <c r="B242" i="1"/>
  <c r="C242" i="1"/>
  <c r="B243" i="1"/>
  <c r="C243" i="1" s="1"/>
  <c r="B244" i="1"/>
  <c r="AC244" i="1"/>
  <c r="AE244" i="1"/>
  <c r="AF244" i="1"/>
  <c r="K244" i="1"/>
  <c r="L244" i="1"/>
  <c r="D244" i="1"/>
  <c r="J244" i="1"/>
  <c r="B245" i="1"/>
  <c r="B246" i="1"/>
  <c r="AC246" i="1"/>
  <c r="AE246" i="1"/>
  <c r="AF246" i="1" s="1"/>
  <c r="D246" i="1" s="1"/>
  <c r="K246" i="1"/>
  <c r="L246" i="1" s="1"/>
  <c r="J246" i="1"/>
  <c r="B247" i="1"/>
  <c r="C266" i="1" s="1"/>
  <c r="AC247" i="1"/>
  <c r="AE247" i="1"/>
  <c r="AF247" i="1" s="1"/>
  <c r="D247" i="1" s="1"/>
  <c r="K247" i="1"/>
  <c r="L247" i="1"/>
  <c r="J247" i="1"/>
  <c r="B248" i="1"/>
  <c r="B249" i="1"/>
  <c r="AC249" i="1"/>
  <c r="AE249" i="1" s="1"/>
  <c r="AF249" i="1" s="1"/>
  <c r="D249" i="1" s="1"/>
  <c r="K249" i="1"/>
  <c r="L249" i="1"/>
  <c r="J249" i="1"/>
  <c r="B250" i="1"/>
  <c r="C250" i="1" s="1"/>
  <c r="B251" i="1"/>
  <c r="B252" i="1"/>
  <c r="AC252" i="1"/>
  <c r="AE252" i="1"/>
  <c r="AF252" i="1"/>
  <c r="K252" i="1"/>
  <c r="L252" i="1"/>
  <c r="D252" i="1"/>
  <c r="J252" i="1"/>
  <c r="B253" i="1"/>
  <c r="AC253" i="1"/>
  <c r="AE253" i="1" s="1"/>
  <c r="AF253" i="1" s="1"/>
  <c r="D253" i="1" s="1"/>
  <c r="K253" i="1"/>
  <c r="L253" i="1"/>
  <c r="J253" i="1"/>
  <c r="B254" i="1"/>
  <c r="AC254" i="1"/>
  <c r="AE254" i="1" s="1"/>
  <c r="AF254" i="1" s="1"/>
  <c r="D254" i="1" s="1"/>
  <c r="K254" i="1"/>
  <c r="L254" i="1" s="1"/>
  <c r="J254" i="1"/>
  <c r="B255" i="1"/>
  <c r="C255" i="1"/>
  <c r="AC255" i="1"/>
  <c r="AE255" i="1" s="1"/>
  <c r="AF255" i="1" s="1"/>
  <c r="D255" i="1" s="1"/>
  <c r="K255" i="1"/>
  <c r="L255" i="1"/>
  <c r="J255" i="1"/>
  <c r="B256" i="1"/>
  <c r="C256" i="1"/>
  <c r="B257" i="1"/>
  <c r="C257" i="1"/>
  <c r="AC257" i="1"/>
  <c r="AE257" i="1" s="1"/>
  <c r="AF257" i="1"/>
  <c r="D257" i="1" s="1"/>
  <c r="K257" i="1"/>
  <c r="L257" i="1"/>
  <c r="J257" i="1"/>
  <c r="B258" i="1"/>
  <c r="B259" i="1"/>
  <c r="AC259" i="1"/>
  <c r="AE259" i="1" s="1"/>
  <c r="AF259" i="1"/>
  <c r="K259" i="1"/>
  <c r="L259" i="1" s="1"/>
  <c r="D259" i="1" s="1"/>
  <c r="J259" i="1"/>
  <c r="B260" i="1"/>
  <c r="C260" i="1"/>
  <c r="AC260" i="1"/>
  <c r="AE260" i="1"/>
  <c r="AF260" i="1"/>
  <c r="K260" i="1"/>
  <c r="L260" i="1"/>
  <c r="J260" i="1"/>
  <c r="B261" i="1"/>
  <c r="B262" i="1"/>
  <c r="B263" i="1"/>
  <c r="C263" i="1" s="1"/>
  <c r="AC263" i="1"/>
  <c r="AE263" i="1"/>
  <c r="AF263" i="1" s="1"/>
  <c r="D263" i="1" s="1"/>
  <c r="K263" i="1"/>
  <c r="L263" i="1" s="1"/>
  <c r="J263" i="1"/>
  <c r="B264" i="1"/>
  <c r="AC264" i="1"/>
  <c r="AE264" i="1" s="1"/>
  <c r="AF264" i="1"/>
  <c r="D264" i="1" s="1"/>
  <c r="K264" i="1"/>
  <c r="L264" i="1" s="1"/>
  <c r="J264" i="1"/>
  <c r="B265" i="1"/>
  <c r="AC265" i="1"/>
  <c r="AE265" i="1" s="1"/>
  <c r="AF265" i="1" s="1"/>
  <c r="D265" i="1" s="1"/>
  <c r="K265" i="1"/>
  <c r="L265" i="1"/>
  <c r="J265" i="1"/>
  <c r="B266" i="1"/>
  <c r="AC266" i="1"/>
  <c r="AE266" i="1" s="1"/>
  <c r="AF266" i="1" s="1"/>
  <c r="D266" i="1" s="1"/>
  <c r="K266" i="1"/>
  <c r="L266" i="1" s="1"/>
  <c r="J266" i="1"/>
  <c r="B267" i="1"/>
  <c r="AC267" i="1"/>
  <c r="AE267" i="1" s="1"/>
  <c r="AF267" i="1" s="1"/>
  <c r="K267" i="1"/>
  <c r="L267" i="1" s="1"/>
  <c r="D267" i="1"/>
  <c r="J267" i="1"/>
  <c r="B268" i="1"/>
  <c r="C268" i="1"/>
  <c r="B269" i="1"/>
  <c r="AC269" i="1"/>
  <c r="AE269" i="1"/>
  <c r="AF269" i="1" s="1"/>
  <c r="D269" i="1" s="1"/>
  <c r="K269" i="1"/>
  <c r="L269" i="1" s="1"/>
  <c r="J269" i="1"/>
  <c r="B270" i="1"/>
  <c r="AC270" i="1"/>
  <c r="AE270" i="1"/>
  <c r="AF270" i="1" s="1"/>
  <c r="D270" i="1" s="1"/>
  <c r="K270" i="1"/>
  <c r="L270" i="1"/>
  <c r="J270" i="1"/>
  <c r="B271" i="1"/>
  <c r="AC271" i="1"/>
  <c r="AE271" i="1" s="1"/>
  <c r="AF271" i="1" s="1"/>
  <c r="D271" i="1" s="1"/>
  <c r="K271" i="1"/>
  <c r="L271" i="1" s="1"/>
  <c r="J271" i="1"/>
  <c r="B272" i="1"/>
  <c r="B273" i="1"/>
  <c r="AC273" i="1"/>
  <c r="AE273" i="1"/>
  <c r="AF273" i="1" s="1"/>
  <c r="K273" i="1"/>
  <c r="L273" i="1"/>
  <c r="D273" i="1"/>
  <c r="J273" i="1"/>
  <c r="B274" i="1"/>
  <c r="AC274" i="1"/>
  <c r="AE274" i="1" s="1"/>
  <c r="AF274" i="1" s="1"/>
  <c r="D274" i="1" s="1"/>
  <c r="K274" i="1"/>
  <c r="L274" i="1"/>
  <c r="J274" i="1"/>
  <c r="B275" i="1"/>
  <c r="C275" i="1" s="1"/>
  <c r="B276" i="1"/>
  <c r="C276" i="1" s="1"/>
  <c r="B277" i="1"/>
  <c r="B278" i="1"/>
  <c r="AC278" i="1"/>
  <c r="AE278" i="1" s="1"/>
  <c r="AF278" i="1" s="1"/>
  <c r="K278" i="1"/>
  <c r="L278" i="1"/>
  <c r="J278" i="1"/>
  <c r="B279" i="1"/>
  <c r="C279" i="1" s="1"/>
  <c r="AC279" i="1"/>
  <c r="AE279" i="1"/>
  <c r="AF279" i="1" s="1"/>
  <c r="D279" i="1" s="1"/>
  <c r="K279" i="1"/>
  <c r="L279" i="1" s="1"/>
  <c r="J279" i="1"/>
  <c r="B280" i="1"/>
  <c r="C280" i="1" s="1"/>
  <c r="AC280" i="1"/>
  <c r="AE280" i="1"/>
  <c r="AF280" i="1" s="1"/>
  <c r="K280" i="1"/>
  <c r="L280" i="1" s="1"/>
  <c r="J280" i="1"/>
  <c r="B281" i="1"/>
  <c r="C281" i="1" s="1"/>
  <c r="B282" i="1"/>
  <c r="C282" i="1"/>
  <c r="AC282" i="1"/>
  <c r="AE282" i="1"/>
  <c r="AF282" i="1" s="1"/>
  <c r="K282" i="1"/>
  <c r="L282" i="1" s="1"/>
  <c r="D282" i="1"/>
  <c r="J282" i="1"/>
  <c r="B283" i="1"/>
  <c r="C283" i="1"/>
  <c r="B284" i="1"/>
  <c r="AC284" i="1"/>
  <c r="AE284" i="1"/>
  <c r="AF284" i="1"/>
  <c r="K284" i="1"/>
  <c r="L284" i="1" s="1"/>
  <c r="D284" i="1"/>
  <c r="J284" i="1"/>
  <c r="B285" i="1"/>
  <c r="C285" i="1" s="1"/>
  <c r="B286" i="1"/>
  <c r="AC286" i="1"/>
  <c r="AE286" i="1"/>
  <c r="AF286" i="1" s="1"/>
  <c r="D286" i="1" s="1"/>
  <c r="K286" i="1"/>
  <c r="L286" i="1" s="1"/>
  <c r="J286" i="1"/>
  <c r="B287" i="1"/>
  <c r="AC287" i="1"/>
  <c r="AE287" i="1" s="1"/>
  <c r="AF287" i="1" s="1"/>
  <c r="D287" i="1" s="1"/>
  <c r="K287" i="1"/>
  <c r="L287" i="1" s="1"/>
  <c r="J287" i="1"/>
  <c r="B288" i="1"/>
  <c r="C288" i="1"/>
  <c r="B289" i="1"/>
  <c r="C289" i="1"/>
  <c r="AC289" i="1"/>
  <c r="AE289" i="1" s="1"/>
  <c r="AF289" i="1" s="1"/>
  <c r="D289" i="1" s="1"/>
  <c r="K289" i="1"/>
  <c r="L289" i="1"/>
  <c r="J289" i="1"/>
  <c r="B290" i="1"/>
  <c r="C290" i="1"/>
  <c r="AC290" i="1"/>
  <c r="AE290" i="1"/>
  <c r="AF290" i="1" s="1"/>
  <c r="D290" i="1" s="1"/>
  <c r="K290" i="1"/>
  <c r="L290" i="1" s="1"/>
  <c r="J290" i="1"/>
  <c r="B291" i="1"/>
  <c r="C291" i="1" s="1"/>
  <c r="B292" i="1"/>
  <c r="C292" i="1"/>
  <c r="B293" i="1"/>
  <c r="C293" i="1" s="1"/>
  <c r="AC293" i="1"/>
  <c r="AE293" i="1"/>
  <c r="AF293" i="1" s="1"/>
  <c r="D293" i="1" s="1"/>
  <c r="K293" i="1"/>
  <c r="L293" i="1"/>
  <c r="J293" i="1"/>
  <c r="B294" i="1"/>
  <c r="B295" i="1"/>
  <c r="C295" i="1"/>
  <c r="AC295" i="1"/>
  <c r="AE295" i="1"/>
  <c r="AF295" i="1"/>
  <c r="D295" i="1" s="1"/>
  <c r="K295" i="1"/>
  <c r="L295" i="1"/>
  <c r="J295" i="1"/>
  <c r="B296" i="1"/>
  <c r="C296" i="1"/>
  <c r="B297" i="1"/>
  <c r="C297" i="1" s="1"/>
  <c r="B298" i="1"/>
  <c r="C298" i="1" s="1"/>
  <c r="B299" i="1"/>
  <c r="AC299" i="1"/>
  <c r="AE299" i="1" s="1"/>
  <c r="AF299" i="1" s="1"/>
  <c r="K299" i="1"/>
  <c r="L299" i="1" s="1"/>
  <c r="D299" i="1"/>
  <c r="J299" i="1"/>
  <c r="B300" i="1"/>
  <c r="B301" i="1"/>
  <c r="B302" i="1"/>
  <c r="B303" i="1"/>
  <c r="C303" i="1"/>
  <c r="B304" i="1"/>
  <c r="C304" i="1" s="1"/>
  <c r="AC304" i="1"/>
  <c r="AE304" i="1"/>
  <c r="AF304" i="1" s="1"/>
  <c r="K304" i="1"/>
  <c r="L304" i="1" s="1"/>
  <c r="J304" i="1"/>
  <c r="B305" i="1"/>
  <c r="C305" i="1" s="1"/>
  <c r="B306" i="1"/>
  <c r="AC306" i="1"/>
  <c r="AE306" i="1"/>
  <c r="AF306" i="1" s="1"/>
  <c r="K306" i="1"/>
  <c r="L306" i="1" s="1"/>
  <c r="D306" i="1" s="1"/>
  <c r="J306" i="1"/>
  <c r="B307" i="1"/>
  <c r="AC307" i="1"/>
  <c r="AE307" i="1" s="1"/>
  <c r="AF307" i="1"/>
  <c r="K307" i="1"/>
  <c r="L307" i="1" s="1"/>
  <c r="D307" i="1"/>
  <c r="J307" i="1"/>
  <c r="B308" i="1"/>
  <c r="C308" i="1"/>
  <c r="AC308" i="1"/>
  <c r="AE308" i="1"/>
  <c r="AF308" i="1"/>
  <c r="K308" i="1"/>
  <c r="L308" i="1"/>
  <c r="J308" i="1"/>
  <c r="B309" i="1"/>
  <c r="AC309" i="1"/>
  <c r="AE309" i="1" s="1"/>
  <c r="AF309" i="1" s="1"/>
  <c r="D309" i="1" s="1"/>
  <c r="K309" i="1"/>
  <c r="L309" i="1" s="1"/>
  <c r="J309" i="1"/>
  <c r="B310" i="1"/>
  <c r="C310" i="1"/>
  <c r="AC310" i="1"/>
  <c r="AE310" i="1" s="1"/>
  <c r="AF310" i="1"/>
  <c r="K310" i="1"/>
  <c r="L310" i="1" s="1"/>
  <c r="J310" i="1"/>
  <c r="B311" i="1"/>
  <c r="B312" i="1"/>
  <c r="C312" i="1" s="1"/>
  <c r="AC312" i="1"/>
  <c r="AE312" i="1" s="1"/>
  <c r="AF312" i="1" s="1"/>
  <c r="D312" i="1" s="1"/>
  <c r="K312" i="1"/>
  <c r="L312" i="1" s="1"/>
  <c r="J312" i="1"/>
  <c r="B313" i="1"/>
  <c r="C313" i="1" s="1"/>
  <c r="AC313" i="1"/>
  <c r="AE313" i="1"/>
  <c r="AF313" i="1" s="1"/>
  <c r="D313" i="1" s="1"/>
  <c r="K313" i="1"/>
  <c r="L313" i="1"/>
  <c r="J313" i="1"/>
  <c r="B314" i="1"/>
  <c r="AC314" i="1"/>
  <c r="AE314" i="1" s="1"/>
  <c r="AF314" i="1" s="1"/>
  <c r="D314" i="1" s="1"/>
  <c r="K314" i="1"/>
  <c r="L314" i="1"/>
  <c r="J314" i="1"/>
  <c r="B315" i="1"/>
  <c r="AC315" i="1"/>
  <c r="AE315" i="1" s="1"/>
  <c r="AF315" i="1" s="1"/>
  <c r="K315" i="1"/>
  <c r="L315" i="1"/>
  <c r="J315" i="1"/>
  <c r="B316" i="1"/>
  <c r="AC316" i="1"/>
  <c r="AE316" i="1"/>
  <c r="AF316" i="1" s="1"/>
  <c r="K316" i="1"/>
  <c r="L316" i="1" s="1"/>
  <c r="J316" i="1"/>
  <c r="B317" i="1"/>
  <c r="B318" i="1"/>
  <c r="AC318" i="1"/>
  <c r="AE318" i="1" s="1"/>
  <c r="AF318" i="1" s="1"/>
  <c r="D318" i="1" s="1"/>
  <c r="K318" i="1"/>
  <c r="L318" i="1"/>
  <c r="J318" i="1"/>
  <c r="B319" i="1"/>
  <c r="C319" i="1" s="1"/>
  <c r="AC319" i="1"/>
  <c r="AE319" i="1"/>
  <c r="AF319" i="1" s="1"/>
  <c r="K319" i="1"/>
  <c r="L319" i="1"/>
  <c r="J319" i="1"/>
  <c r="B320" i="1"/>
  <c r="AC320" i="1"/>
  <c r="AE320" i="1"/>
  <c r="AF320" i="1" s="1"/>
  <c r="D320" i="1" s="1"/>
  <c r="K320" i="1"/>
  <c r="L320" i="1" s="1"/>
  <c r="J320" i="1"/>
  <c r="B321" i="1"/>
  <c r="B322" i="1"/>
  <c r="C322" i="1"/>
  <c r="AC322" i="1"/>
  <c r="AE322" i="1"/>
  <c r="AF322" i="1" s="1"/>
  <c r="D322" i="1" s="1"/>
  <c r="K322" i="1"/>
  <c r="L322" i="1" s="1"/>
  <c r="J322" i="1"/>
  <c r="B323" i="1"/>
  <c r="C323" i="1"/>
  <c r="AC323" i="1"/>
  <c r="AE323" i="1" s="1"/>
  <c r="AF323" i="1"/>
  <c r="K323" i="1"/>
  <c r="L323" i="1" s="1"/>
  <c r="D323" i="1"/>
  <c r="J323" i="1"/>
  <c r="B324" i="1"/>
  <c r="AC324" i="1"/>
  <c r="AE324" i="1"/>
  <c r="AF324" i="1" s="1"/>
  <c r="D324" i="1" s="1"/>
  <c r="K324" i="1"/>
  <c r="L324" i="1"/>
  <c r="J324" i="1"/>
  <c r="B325" i="1"/>
  <c r="B326" i="1"/>
  <c r="AC326" i="1"/>
  <c r="AE326" i="1" s="1"/>
  <c r="AF326" i="1" s="1"/>
  <c r="D326" i="1" s="1"/>
  <c r="K326" i="1"/>
  <c r="L326" i="1" s="1"/>
  <c r="J326" i="1"/>
  <c r="B327" i="1"/>
  <c r="AC327" i="1"/>
  <c r="AE327" i="1" s="1"/>
  <c r="AF327" i="1" s="1"/>
  <c r="D327" i="1" s="1"/>
  <c r="K327" i="1"/>
  <c r="L327" i="1"/>
  <c r="J327" i="1"/>
  <c r="B328" i="1"/>
  <c r="AC328" i="1"/>
  <c r="AE328" i="1" s="1"/>
  <c r="AF328" i="1" s="1"/>
  <c r="D328" i="1" s="1"/>
  <c r="K328" i="1"/>
  <c r="L328" i="1" s="1"/>
  <c r="J328" i="1"/>
  <c r="B329" i="1"/>
  <c r="AC329" i="1"/>
  <c r="AE329" i="1" s="1"/>
  <c r="AF329" i="1" s="1"/>
  <c r="D329" i="1" s="1"/>
  <c r="K329" i="1"/>
  <c r="L329" i="1"/>
  <c r="J329" i="1"/>
  <c r="B330" i="1"/>
  <c r="C330" i="1"/>
  <c r="AC330" i="1"/>
  <c r="AE330" i="1"/>
  <c r="AF330" i="1" s="1"/>
  <c r="D330" i="1" s="1"/>
  <c r="K330" i="1"/>
  <c r="L330" i="1"/>
  <c r="J330" i="1"/>
  <c r="B331" i="1"/>
  <c r="C331" i="1"/>
  <c r="B332" i="1"/>
  <c r="AC332" i="1"/>
  <c r="AE332" i="1"/>
  <c r="AF332" i="1" s="1"/>
  <c r="D332" i="1" s="1"/>
  <c r="K332" i="1"/>
  <c r="L332" i="1"/>
  <c r="J332" i="1"/>
  <c r="B333" i="1"/>
  <c r="AC333" i="1"/>
  <c r="AE333" i="1" s="1"/>
  <c r="AF333" i="1" s="1"/>
  <c r="D333" i="1" s="1"/>
  <c r="K333" i="1"/>
  <c r="L333" i="1" s="1"/>
  <c r="J333" i="1"/>
  <c r="B334" i="1"/>
  <c r="AC334" i="1"/>
  <c r="AE334" i="1"/>
  <c r="AF334" i="1"/>
  <c r="D334" i="1" s="1"/>
  <c r="K334" i="1"/>
  <c r="L334" i="1" s="1"/>
  <c r="J334" i="1"/>
  <c r="B335" i="1"/>
  <c r="C335" i="1"/>
  <c r="B336" i="1"/>
  <c r="C336" i="1"/>
  <c r="AC336" i="1"/>
  <c r="AE336" i="1"/>
  <c r="AF336" i="1" s="1"/>
  <c r="D336" i="1" s="1"/>
  <c r="K336" i="1"/>
  <c r="L336" i="1"/>
  <c r="J336" i="1"/>
  <c r="B337" i="1"/>
  <c r="C337" i="1"/>
  <c r="AC337" i="1"/>
  <c r="AE337" i="1"/>
  <c r="AF337" i="1" s="1"/>
  <c r="D337" i="1" s="1"/>
  <c r="K337" i="1"/>
  <c r="L337" i="1" s="1"/>
  <c r="J337" i="1"/>
  <c r="B338" i="1"/>
  <c r="C338" i="1" s="1"/>
  <c r="B339" i="1"/>
  <c r="C339" i="1"/>
  <c r="B340" i="1"/>
  <c r="AC340" i="1"/>
  <c r="AE340" i="1"/>
  <c r="AF340" i="1" s="1"/>
  <c r="K340" i="1"/>
  <c r="L340" i="1" s="1"/>
  <c r="J340" i="1"/>
  <c r="B341" i="1"/>
  <c r="AC341" i="1"/>
  <c r="AE341" i="1"/>
  <c r="AF341" i="1" s="1"/>
  <c r="K341" i="1"/>
  <c r="L341" i="1" s="1"/>
  <c r="J341" i="1"/>
  <c r="B342" i="1"/>
  <c r="C342" i="1" s="1"/>
  <c r="AC342" i="1"/>
  <c r="AE342" i="1"/>
  <c r="AF342" i="1" s="1"/>
  <c r="D342" i="1" s="1"/>
  <c r="K342" i="1"/>
  <c r="L342" i="1"/>
  <c r="J342" i="1"/>
  <c r="B343" i="1"/>
  <c r="C343" i="1" s="1"/>
  <c r="B344" i="1"/>
  <c r="C361" i="1" s="1"/>
  <c r="AC344" i="1"/>
  <c r="AE344" i="1"/>
  <c r="AF344" i="1"/>
  <c r="D344" i="1" s="1"/>
  <c r="K344" i="1"/>
  <c r="L344" i="1"/>
  <c r="J344" i="1"/>
  <c r="B345" i="1"/>
  <c r="C345" i="1" s="1"/>
  <c r="B346" i="1"/>
  <c r="C346" i="1" s="1"/>
  <c r="AC346" i="1"/>
  <c r="AE346" i="1" s="1"/>
  <c r="AF346" i="1"/>
  <c r="K346" i="1"/>
  <c r="L346" i="1"/>
  <c r="D346" i="1"/>
  <c r="J346" i="1"/>
  <c r="B347" i="1"/>
  <c r="C347" i="1" s="1"/>
  <c r="AC347" i="1"/>
  <c r="AE347" i="1"/>
  <c r="AF347" i="1" s="1"/>
  <c r="K347" i="1"/>
  <c r="L347" i="1" s="1"/>
  <c r="D347" i="1" s="1"/>
  <c r="J347" i="1"/>
  <c r="B348" i="1"/>
  <c r="C348" i="1" s="1"/>
  <c r="AC348" i="1"/>
  <c r="AE348" i="1" s="1"/>
  <c r="AF348" i="1" s="1"/>
  <c r="D348" i="1" s="1"/>
  <c r="K348" i="1"/>
  <c r="L348" i="1"/>
  <c r="J348" i="1"/>
  <c r="B349" i="1"/>
  <c r="C349" i="1"/>
  <c r="AC349" i="1"/>
  <c r="AE349" i="1" s="1"/>
  <c r="AF349" i="1" s="1"/>
  <c r="D349" i="1" s="1"/>
  <c r="K349" i="1"/>
  <c r="L349" i="1"/>
  <c r="J349" i="1"/>
  <c r="B350" i="1"/>
  <c r="C350" i="1"/>
  <c r="AC350" i="1"/>
  <c r="AE350" i="1"/>
  <c r="AF350" i="1"/>
  <c r="K350" i="1"/>
  <c r="L350" i="1" s="1"/>
  <c r="J350" i="1"/>
  <c r="B351" i="1"/>
  <c r="C351" i="1"/>
  <c r="AC351" i="1"/>
  <c r="AE351" i="1"/>
  <c r="AF351" i="1"/>
  <c r="D351" i="1" s="1"/>
  <c r="K351" i="1"/>
  <c r="L351" i="1" s="1"/>
  <c r="J351" i="1"/>
  <c r="B352" i="1"/>
  <c r="C352" i="1"/>
  <c r="AC352" i="1"/>
  <c r="AE352" i="1"/>
  <c r="AF352" i="1"/>
  <c r="K352" i="1"/>
  <c r="L352" i="1"/>
  <c r="D352" i="1"/>
  <c r="J352" i="1"/>
  <c r="B353" i="1"/>
  <c r="C353" i="1" s="1"/>
  <c r="AC353" i="1"/>
  <c r="AE353" i="1" s="1"/>
  <c r="AF353" i="1" s="1"/>
  <c r="D353" i="1" s="1"/>
  <c r="K353" i="1"/>
  <c r="L353" i="1"/>
  <c r="J353" i="1"/>
  <c r="B354" i="1"/>
  <c r="AC354" i="1"/>
  <c r="AE354" i="1" s="1"/>
  <c r="AF354" i="1" s="1"/>
  <c r="D354" i="1" s="1"/>
  <c r="K354" i="1"/>
  <c r="L354" i="1"/>
  <c r="J354" i="1"/>
  <c r="B355" i="1"/>
  <c r="C355" i="1" s="1"/>
  <c r="B356" i="1"/>
  <c r="B357" i="1"/>
  <c r="AC357" i="1"/>
  <c r="AE357" i="1"/>
  <c r="AF357" i="1" s="1"/>
  <c r="K357" i="1"/>
  <c r="L357" i="1" s="1"/>
  <c r="J357" i="1"/>
  <c r="B358" i="1"/>
  <c r="AC358" i="1"/>
  <c r="AE358" i="1" s="1"/>
  <c r="AF358" i="1"/>
  <c r="D358" i="1" s="1"/>
  <c r="K358" i="1"/>
  <c r="L358" i="1" s="1"/>
  <c r="J358" i="1"/>
  <c r="B359" i="1"/>
  <c r="C359" i="1" s="1"/>
  <c r="AC359" i="1"/>
  <c r="AE359" i="1" s="1"/>
  <c r="AF359" i="1" s="1"/>
  <c r="D359" i="1" s="1"/>
  <c r="K359" i="1"/>
  <c r="L359" i="1" s="1"/>
  <c r="J359" i="1"/>
  <c r="B360" i="1"/>
  <c r="C360" i="1" s="1"/>
  <c r="AC360" i="1"/>
  <c r="AE360" i="1" s="1"/>
  <c r="AF360" i="1"/>
  <c r="D360" i="1" s="1"/>
  <c r="K360" i="1"/>
  <c r="L360" i="1"/>
  <c r="J360" i="1"/>
  <c r="B361" i="1"/>
  <c r="AC361" i="1"/>
  <c r="AE361" i="1"/>
  <c r="AF361" i="1" s="1"/>
  <c r="K361" i="1"/>
  <c r="L361" i="1" s="1"/>
  <c r="J361" i="1"/>
  <c r="B362" i="1"/>
  <c r="B363" i="1"/>
  <c r="C363" i="1"/>
  <c r="AC363" i="1"/>
  <c r="AE363" i="1"/>
  <c r="AF363" i="1" s="1"/>
  <c r="D363" i="1" s="1"/>
  <c r="K363" i="1"/>
  <c r="L363" i="1"/>
  <c r="J363" i="1"/>
  <c r="B364" i="1"/>
  <c r="C364" i="1" s="1"/>
  <c r="AC364" i="1"/>
  <c r="AE364" i="1"/>
  <c r="AF364" i="1" s="1"/>
  <c r="D364" i="1" s="1"/>
  <c r="K364" i="1"/>
  <c r="L364" i="1"/>
  <c r="J364" i="1"/>
  <c r="B365" i="1"/>
  <c r="B366" i="1"/>
  <c r="C366" i="1" s="1"/>
  <c r="AC366" i="1"/>
  <c r="AE366" i="1" s="1"/>
  <c r="AF366" i="1" s="1"/>
  <c r="D366" i="1" s="1"/>
  <c r="K366" i="1"/>
  <c r="L366" i="1"/>
  <c r="J366" i="1"/>
  <c r="B367" i="1"/>
  <c r="C367" i="1" s="1"/>
  <c r="AC367" i="1"/>
  <c r="AE367" i="1" s="1"/>
  <c r="AF367" i="1" s="1"/>
  <c r="D367" i="1" s="1"/>
  <c r="K367" i="1"/>
  <c r="L367" i="1" s="1"/>
  <c r="J367" i="1"/>
  <c r="B368" i="1"/>
  <c r="AC368" i="1"/>
  <c r="AE368" i="1" s="1"/>
  <c r="AF368" i="1" s="1"/>
  <c r="D368" i="1" s="1"/>
  <c r="K368" i="1"/>
  <c r="L368" i="1"/>
  <c r="J368" i="1"/>
  <c r="B369" i="1"/>
  <c r="AC369" i="1"/>
  <c r="AE369" i="1" s="1"/>
  <c r="AF369" i="1" s="1"/>
  <c r="D369" i="1" s="1"/>
  <c r="K369" i="1"/>
  <c r="L369" i="1"/>
  <c r="J369" i="1"/>
  <c r="B370" i="1"/>
  <c r="C370" i="1"/>
  <c r="AC370" i="1"/>
  <c r="AE370" i="1" s="1"/>
  <c r="AF370" i="1" s="1"/>
  <c r="D370" i="1" s="1"/>
  <c r="K370" i="1"/>
  <c r="L370" i="1"/>
  <c r="J370" i="1"/>
  <c r="B371" i="1"/>
  <c r="AC371" i="1"/>
  <c r="AE371" i="1"/>
  <c r="AF371" i="1"/>
  <c r="K371" i="1"/>
  <c r="L371" i="1" s="1"/>
  <c r="D371" i="1"/>
  <c r="J371" i="1"/>
  <c r="B372" i="1"/>
  <c r="C372" i="1" s="1"/>
  <c r="AC372" i="1"/>
  <c r="AE372" i="1" s="1"/>
  <c r="AF372" i="1" s="1"/>
  <c r="K372" i="1"/>
  <c r="L372" i="1" s="1"/>
  <c r="D372" i="1"/>
  <c r="J372" i="1"/>
  <c r="B373" i="1"/>
  <c r="AC373" i="1"/>
  <c r="AE373" i="1"/>
  <c r="AF373" i="1"/>
  <c r="D373" i="1" s="1"/>
  <c r="K373" i="1"/>
  <c r="L373" i="1"/>
  <c r="J373" i="1"/>
  <c r="B374" i="1"/>
  <c r="AC374" i="1"/>
  <c r="AE374" i="1"/>
  <c r="AF374" i="1" s="1"/>
  <c r="D374" i="1" s="1"/>
  <c r="K374" i="1"/>
  <c r="L374" i="1" s="1"/>
  <c r="J374" i="1"/>
  <c r="B375" i="1"/>
  <c r="AC375" i="1"/>
  <c r="AE375" i="1"/>
  <c r="AF375" i="1" s="1"/>
  <c r="D375" i="1" s="1"/>
  <c r="K375" i="1"/>
  <c r="L375" i="1" s="1"/>
  <c r="J375" i="1"/>
  <c r="B376" i="1"/>
  <c r="C376" i="1" s="1"/>
  <c r="AC376" i="1"/>
  <c r="AE376" i="1"/>
  <c r="AF376" i="1" s="1"/>
  <c r="D376" i="1" s="1"/>
  <c r="K376" i="1"/>
  <c r="L376" i="1"/>
  <c r="J376" i="1"/>
  <c r="B377" i="1"/>
  <c r="AC377" i="1"/>
  <c r="AE377" i="1" s="1"/>
  <c r="AF377" i="1" s="1"/>
  <c r="D377" i="1" s="1"/>
  <c r="K377" i="1"/>
  <c r="L377" i="1" s="1"/>
  <c r="J377" i="1"/>
  <c r="B378" i="1"/>
  <c r="AC378" i="1"/>
  <c r="AE378" i="1" s="1"/>
  <c r="AF378" i="1" s="1"/>
  <c r="D378" i="1" s="1"/>
  <c r="K378" i="1"/>
  <c r="L378" i="1" s="1"/>
  <c r="J378" i="1"/>
  <c r="B379" i="1"/>
  <c r="AC379" i="1"/>
  <c r="AE379" i="1"/>
  <c r="AF379" i="1"/>
  <c r="D379" i="1" s="1"/>
  <c r="K379" i="1"/>
  <c r="L379" i="1"/>
  <c r="J379" i="1"/>
  <c r="B380" i="1"/>
  <c r="AC380" i="1"/>
  <c r="AE380" i="1" s="1"/>
  <c r="AF380" i="1" s="1"/>
  <c r="D380" i="1" s="1"/>
  <c r="K380" i="1"/>
  <c r="L380" i="1"/>
  <c r="J380" i="1"/>
  <c r="B381" i="1"/>
  <c r="AC381" i="1"/>
  <c r="AE381" i="1"/>
  <c r="AF381" i="1" s="1"/>
  <c r="K381" i="1"/>
  <c r="L381" i="1" s="1"/>
  <c r="J381" i="1"/>
  <c r="B382" i="1"/>
  <c r="C382" i="1" s="1"/>
  <c r="AC382" i="1"/>
  <c r="AE382" i="1" s="1"/>
  <c r="AF382" i="1"/>
  <c r="D382" i="1" s="1"/>
  <c r="K382" i="1"/>
  <c r="L382" i="1" s="1"/>
  <c r="J382" i="1"/>
  <c r="B383" i="1"/>
  <c r="C383" i="1" s="1"/>
  <c r="AC383" i="1"/>
  <c r="AE383" i="1" s="1"/>
  <c r="AF383" i="1"/>
  <c r="K383" i="1"/>
  <c r="L383" i="1" s="1"/>
  <c r="J383" i="1"/>
  <c r="B384" i="1"/>
  <c r="C384" i="1" s="1"/>
  <c r="AC384" i="1"/>
  <c r="AE384" i="1" s="1"/>
  <c r="AF384" i="1"/>
  <c r="D384" i="1" s="1"/>
  <c r="K384" i="1"/>
  <c r="L384" i="1"/>
  <c r="J384" i="1"/>
  <c r="B385" i="1"/>
  <c r="C385" i="1"/>
  <c r="B386" i="1"/>
  <c r="C386" i="1"/>
  <c r="AC386" i="1"/>
  <c r="AE386" i="1" s="1"/>
  <c r="AF386" i="1"/>
  <c r="D386" i="1" s="1"/>
  <c r="K386" i="1"/>
  <c r="L386" i="1" s="1"/>
  <c r="J386" i="1"/>
  <c r="B387" i="1"/>
  <c r="C387" i="1"/>
  <c r="AC387" i="1"/>
  <c r="AE387" i="1"/>
  <c r="AF387" i="1"/>
  <c r="D387" i="1" s="1"/>
  <c r="K387" i="1"/>
  <c r="L387" i="1"/>
  <c r="J387" i="1"/>
  <c r="B388" i="1"/>
  <c r="C388" i="1" s="1"/>
  <c r="AC388" i="1"/>
  <c r="AE388" i="1"/>
  <c r="AF388" i="1"/>
  <c r="D388" i="1" s="1"/>
  <c r="K388" i="1"/>
  <c r="L388" i="1"/>
  <c r="J388" i="1"/>
  <c r="B389" i="1"/>
  <c r="AC389" i="1"/>
  <c r="AE389" i="1" s="1"/>
  <c r="AF389" i="1" s="1"/>
  <c r="K389" i="1"/>
  <c r="L389" i="1" s="1"/>
  <c r="J389" i="1"/>
  <c r="B390" i="1"/>
  <c r="C390" i="1" s="1"/>
  <c r="AC390" i="1"/>
  <c r="AE390" i="1" s="1"/>
  <c r="AF390" i="1" s="1"/>
  <c r="D390" i="1" s="1"/>
  <c r="K390" i="1"/>
  <c r="L390" i="1" s="1"/>
  <c r="J390" i="1"/>
  <c r="B391" i="1"/>
  <c r="C391" i="1"/>
  <c r="B392" i="1"/>
  <c r="C392" i="1"/>
  <c r="AC392" i="1"/>
  <c r="AE392" i="1" s="1"/>
  <c r="AF392" i="1"/>
  <c r="K392" i="1"/>
  <c r="L392" i="1"/>
  <c r="D392" i="1"/>
  <c r="J392" i="1"/>
  <c r="B393" i="1"/>
  <c r="C393" i="1"/>
  <c r="AC393" i="1"/>
  <c r="AE393" i="1"/>
  <c r="AF393" i="1" s="1"/>
  <c r="D393" i="1" s="1"/>
  <c r="K393" i="1"/>
  <c r="L393" i="1" s="1"/>
  <c r="J393" i="1"/>
  <c r="B394" i="1"/>
  <c r="C394" i="1" s="1"/>
  <c r="B395" i="1"/>
  <c r="C395" i="1"/>
  <c r="AC395" i="1"/>
  <c r="AE395" i="1"/>
  <c r="AF395" i="1"/>
  <c r="D395" i="1" s="1"/>
  <c r="K395" i="1"/>
  <c r="L395" i="1"/>
  <c r="J395" i="1"/>
  <c r="B396" i="1"/>
  <c r="C396" i="1" s="1"/>
  <c r="AC396" i="1"/>
  <c r="AE396" i="1"/>
  <c r="AF396" i="1"/>
  <c r="D396" i="1" s="1"/>
  <c r="K396" i="1"/>
  <c r="L396" i="1"/>
  <c r="J396" i="1"/>
  <c r="B397" i="1"/>
  <c r="AC397" i="1"/>
  <c r="AE397" i="1" s="1"/>
  <c r="AF397" i="1" s="1"/>
  <c r="K397" i="1"/>
  <c r="L397" i="1" s="1"/>
  <c r="J397" i="1"/>
  <c r="B398" i="1"/>
  <c r="C398" i="1"/>
  <c r="AC398" i="1"/>
  <c r="AE398" i="1" s="1"/>
  <c r="AF398" i="1" s="1"/>
  <c r="K398" i="1"/>
  <c r="L398" i="1" s="1"/>
  <c r="J398" i="1"/>
  <c r="B399" i="1"/>
  <c r="AC399" i="1"/>
  <c r="AE399" i="1" s="1"/>
  <c r="AF399" i="1" s="1"/>
  <c r="D399" i="1" s="1"/>
  <c r="K399" i="1"/>
  <c r="L399" i="1" s="1"/>
  <c r="J399" i="1"/>
  <c r="B400" i="1"/>
  <c r="AC400" i="1"/>
  <c r="AE400" i="1" s="1"/>
  <c r="AF400" i="1"/>
  <c r="K400" i="1"/>
  <c r="L400" i="1"/>
  <c r="D400" i="1"/>
  <c r="J400" i="1"/>
  <c r="B401" i="1"/>
  <c r="C401" i="1" s="1"/>
  <c r="B402" i="1"/>
  <c r="AC402" i="1"/>
  <c r="AE402" i="1" s="1"/>
  <c r="AF402" i="1"/>
  <c r="K402" i="1"/>
  <c r="L402" i="1"/>
  <c r="D402" i="1" s="1"/>
  <c r="J402" i="1"/>
  <c r="B403" i="1"/>
  <c r="C403" i="1" s="1"/>
  <c r="AC403" i="1"/>
  <c r="AE403" i="1"/>
  <c r="AF403" i="1" s="1"/>
  <c r="D403" i="1" s="1"/>
  <c r="K403" i="1"/>
  <c r="L403" i="1" s="1"/>
  <c r="J403" i="1"/>
  <c r="B404" i="1"/>
  <c r="C404" i="1" s="1"/>
  <c r="AC404" i="1"/>
  <c r="AE404" i="1"/>
  <c r="AF404" i="1" s="1"/>
  <c r="D404" i="1" s="1"/>
  <c r="K404" i="1"/>
  <c r="L404" i="1"/>
  <c r="J404" i="1"/>
  <c r="B405" i="1"/>
  <c r="AC405" i="1"/>
  <c r="AE405" i="1" s="1"/>
  <c r="AF405" i="1" s="1"/>
  <c r="D405" i="1" s="1"/>
  <c r="K405" i="1"/>
  <c r="L405" i="1" s="1"/>
  <c r="J405" i="1"/>
  <c r="B406" i="1"/>
  <c r="AC406" i="1"/>
  <c r="AE406" i="1" s="1"/>
  <c r="AF406" i="1" s="1"/>
  <c r="D406" i="1" s="1"/>
  <c r="K406" i="1"/>
  <c r="L406" i="1"/>
  <c r="J406" i="1"/>
  <c r="B407" i="1"/>
  <c r="AC407" i="1"/>
  <c r="AE407" i="1" s="1"/>
  <c r="AF407" i="1" s="1"/>
  <c r="D407" i="1" s="1"/>
  <c r="K407" i="1"/>
  <c r="L407" i="1" s="1"/>
  <c r="J407" i="1"/>
  <c r="B408" i="1"/>
  <c r="AC408" i="1"/>
  <c r="AE408" i="1" s="1"/>
  <c r="AF408" i="1" s="1"/>
  <c r="D408" i="1" s="1"/>
  <c r="K408" i="1"/>
  <c r="L408" i="1"/>
  <c r="J408" i="1"/>
  <c r="B409" i="1"/>
  <c r="C409" i="1"/>
  <c r="AC409" i="1"/>
  <c r="AE409" i="1"/>
  <c r="AF409" i="1" s="1"/>
  <c r="K409" i="1"/>
  <c r="L409" i="1"/>
  <c r="D409" i="1"/>
  <c r="J409" i="1"/>
  <c r="B410" i="1"/>
  <c r="C410" i="1"/>
  <c r="AC410" i="1"/>
  <c r="AE410" i="1" s="1"/>
  <c r="AF410" i="1"/>
  <c r="K410" i="1"/>
  <c r="L410" i="1"/>
  <c r="D410" i="1"/>
  <c r="J410" i="1"/>
  <c r="B411" i="1"/>
  <c r="C411" i="1"/>
  <c r="AC411" i="1"/>
  <c r="AE411" i="1"/>
  <c r="AF411" i="1" s="1"/>
  <c r="K411" i="1"/>
  <c r="L411" i="1" s="1"/>
  <c r="J411" i="1"/>
  <c r="B412" i="1"/>
  <c r="B413" i="1"/>
  <c r="C413" i="1"/>
  <c r="AC413" i="1"/>
  <c r="AE413" i="1" s="1"/>
  <c r="AF413" i="1" s="1"/>
  <c r="D413" i="1" s="1"/>
  <c r="K413" i="1"/>
  <c r="L413" i="1" s="1"/>
  <c r="J413" i="1"/>
  <c r="B414" i="1"/>
  <c r="C414" i="1" s="1"/>
  <c r="AC414" i="1"/>
  <c r="AE414" i="1"/>
  <c r="AF414" i="1" s="1"/>
  <c r="D414" i="1" s="1"/>
  <c r="K414" i="1"/>
  <c r="L414" i="1"/>
  <c r="J414" i="1"/>
  <c r="B415" i="1"/>
  <c r="C415" i="1" s="1"/>
  <c r="AC415" i="1"/>
  <c r="AE415" i="1"/>
  <c r="AF415" i="1" s="1"/>
  <c r="D415" i="1" s="1"/>
  <c r="K415" i="1"/>
  <c r="L415" i="1" s="1"/>
  <c r="J415" i="1"/>
  <c r="B416" i="1"/>
  <c r="C416" i="1" s="1"/>
  <c r="AC416" i="1"/>
  <c r="AE416" i="1"/>
  <c r="AF416" i="1" s="1"/>
  <c r="D416" i="1" s="1"/>
  <c r="K416" i="1"/>
  <c r="L416" i="1"/>
  <c r="J416" i="1"/>
  <c r="B417" i="1"/>
  <c r="AC417" i="1"/>
  <c r="AE417" i="1" s="1"/>
  <c r="AF417" i="1" s="1"/>
  <c r="D417" i="1" s="1"/>
  <c r="K417" i="1"/>
  <c r="L417" i="1"/>
  <c r="J417" i="1"/>
  <c r="B418" i="1"/>
  <c r="AC418" i="1"/>
  <c r="AE418" i="1" s="1"/>
  <c r="AF418" i="1"/>
  <c r="K418" i="1"/>
  <c r="L418" i="1"/>
  <c r="D418" i="1"/>
  <c r="J418" i="1"/>
  <c r="B419" i="1"/>
  <c r="AC419" i="1"/>
  <c r="AE419" i="1"/>
  <c r="AF419" i="1" s="1"/>
  <c r="K419" i="1"/>
  <c r="L419" i="1" s="1"/>
  <c r="J419" i="1"/>
  <c r="B420" i="1"/>
  <c r="AC420" i="1"/>
  <c r="AE420" i="1" s="1"/>
  <c r="AF420" i="1" s="1"/>
  <c r="D420" i="1" s="1"/>
  <c r="K420" i="1"/>
  <c r="L420" i="1"/>
  <c r="J420" i="1"/>
  <c r="B421" i="1"/>
  <c r="AC421" i="1"/>
  <c r="AE421" i="1" s="1"/>
  <c r="AF421" i="1" s="1"/>
  <c r="D421" i="1" s="1"/>
  <c r="K421" i="1"/>
  <c r="L421" i="1"/>
  <c r="J421" i="1"/>
  <c r="B422" i="1"/>
  <c r="C434" i="1" s="1"/>
  <c r="B423" i="1"/>
  <c r="C423" i="1" s="1"/>
  <c r="B424" i="1"/>
  <c r="AC424" i="1"/>
  <c r="AE424" i="1"/>
  <c r="AF424" i="1"/>
  <c r="D424" i="1" s="1"/>
  <c r="K424" i="1"/>
  <c r="L424" i="1"/>
  <c r="J424" i="1"/>
  <c r="B425" i="1"/>
  <c r="AC425" i="1"/>
  <c r="AE425" i="1" s="1"/>
  <c r="AF425" i="1" s="1"/>
  <c r="D425" i="1" s="1"/>
  <c r="K425" i="1"/>
  <c r="L425" i="1"/>
  <c r="J425" i="1"/>
  <c r="B426" i="1"/>
  <c r="AC426" i="1"/>
  <c r="AE426" i="1" s="1"/>
  <c r="AF426" i="1" s="1"/>
  <c r="K426" i="1"/>
  <c r="L426" i="1" s="1"/>
  <c r="J426" i="1"/>
  <c r="B427" i="1"/>
  <c r="C427" i="1" s="1"/>
  <c r="AC427" i="1"/>
  <c r="AE427" i="1"/>
  <c r="AF427" i="1" s="1"/>
  <c r="D427" i="1" s="1"/>
  <c r="K427" i="1"/>
  <c r="L427" i="1" s="1"/>
  <c r="J427" i="1"/>
  <c r="B428" i="1"/>
  <c r="AC428" i="1"/>
  <c r="AE428" i="1" s="1"/>
  <c r="AF428" i="1" s="1"/>
  <c r="D428" i="1" s="1"/>
  <c r="K428" i="1"/>
  <c r="L428" i="1" s="1"/>
  <c r="J428" i="1"/>
  <c r="B429" i="1"/>
  <c r="AC429" i="1"/>
  <c r="AE429" i="1" s="1"/>
  <c r="AF429" i="1" s="1"/>
  <c r="D429" i="1" s="1"/>
  <c r="K429" i="1"/>
  <c r="L429" i="1"/>
  <c r="J429" i="1"/>
  <c r="B430" i="1"/>
  <c r="C430" i="1"/>
  <c r="B431" i="1"/>
  <c r="C431" i="1" s="1"/>
  <c r="AC431" i="1"/>
  <c r="AE431" i="1"/>
  <c r="AF431" i="1" s="1"/>
  <c r="D431" i="1" s="1"/>
  <c r="K431" i="1"/>
  <c r="L431" i="1" s="1"/>
  <c r="J431" i="1"/>
  <c r="B432" i="1"/>
  <c r="AC432" i="1"/>
  <c r="AE432" i="1" s="1"/>
  <c r="AF432" i="1" s="1"/>
  <c r="D432" i="1" s="1"/>
  <c r="K432" i="1"/>
  <c r="L432" i="1"/>
  <c r="J432" i="1"/>
  <c r="B433" i="1"/>
  <c r="C433" i="1" s="1"/>
  <c r="B434" i="1"/>
  <c r="AC434" i="1"/>
  <c r="AE434" i="1" s="1"/>
  <c r="AF434" i="1" s="1"/>
  <c r="K434" i="1"/>
  <c r="L434" i="1"/>
  <c r="J434" i="1"/>
  <c r="B435" i="1"/>
  <c r="C435" i="1"/>
  <c r="AC435" i="1"/>
  <c r="AE435" i="1"/>
  <c r="AF435" i="1"/>
  <c r="K435" i="1"/>
  <c r="L435" i="1" s="1"/>
  <c r="D435" i="1"/>
  <c r="J435" i="1"/>
  <c r="B436" i="1"/>
  <c r="AC436" i="1"/>
  <c r="AE436" i="1" s="1"/>
  <c r="AF436" i="1" s="1"/>
  <c r="D436" i="1" s="1"/>
  <c r="K436" i="1"/>
  <c r="L436" i="1" s="1"/>
  <c r="J436" i="1"/>
  <c r="B437" i="1"/>
  <c r="AC437" i="1"/>
  <c r="AE437" i="1"/>
  <c r="AF437" i="1" s="1"/>
  <c r="D437" i="1" s="1"/>
  <c r="K437" i="1"/>
  <c r="L437" i="1"/>
  <c r="J437" i="1"/>
  <c r="B438" i="1"/>
  <c r="B439" i="1"/>
  <c r="B440" i="1"/>
  <c r="AC440" i="1"/>
  <c r="AE440" i="1"/>
  <c r="AF440" i="1" s="1"/>
  <c r="K440" i="1"/>
  <c r="L440" i="1"/>
  <c r="D440" i="1" s="1"/>
  <c r="J440" i="1"/>
  <c r="B441" i="1"/>
  <c r="AC441" i="1"/>
  <c r="AE441" i="1" s="1"/>
  <c r="AF441" i="1" s="1"/>
  <c r="K441" i="1"/>
  <c r="L441" i="1"/>
  <c r="D441" i="1" s="1"/>
  <c r="J441" i="1"/>
  <c r="B442" i="1"/>
  <c r="AC442" i="1"/>
  <c r="AE442" i="1" s="1"/>
  <c r="AF442" i="1" s="1"/>
  <c r="D442" i="1" s="1"/>
  <c r="K442" i="1"/>
  <c r="L442" i="1"/>
  <c r="J442" i="1"/>
  <c r="B443" i="1"/>
  <c r="AC443" i="1"/>
  <c r="AE443" i="1"/>
  <c r="AF443" i="1"/>
  <c r="K443" i="1"/>
  <c r="L443" i="1" s="1"/>
  <c r="J443" i="1"/>
  <c r="B444" i="1"/>
  <c r="C444" i="1" s="1"/>
  <c r="AC444" i="1"/>
  <c r="AE444" i="1"/>
  <c r="AF444" i="1" s="1"/>
  <c r="D444" i="1" s="1"/>
  <c r="K444" i="1"/>
  <c r="L444" i="1" s="1"/>
  <c r="J444" i="1"/>
  <c r="B445" i="1"/>
  <c r="C445" i="1"/>
  <c r="AC445" i="1"/>
  <c r="AE445" i="1"/>
  <c r="AF445" i="1" s="1"/>
  <c r="D445" i="1" s="1"/>
  <c r="K445" i="1"/>
  <c r="L445" i="1"/>
  <c r="J445" i="1"/>
  <c r="B446" i="1"/>
  <c r="AC446" i="1"/>
  <c r="AE446" i="1" s="1"/>
  <c r="AF446" i="1" s="1"/>
  <c r="D446" i="1" s="1"/>
  <c r="K446" i="1"/>
  <c r="L446" i="1"/>
  <c r="J446" i="1"/>
  <c r="B447" i="1"/>
  <c r="C447" i="1"/>
  <c r="AC447" i="1"/>
  <c r="AE447" i="1" s="1"/>
  <c r="AF447" i="1"/>
  <c r="D447" i="1" s="1"/>
  <c r="K447" i="1"/>
  <c r="L447" i="1" s="1"/>
  <c r="J447" i="1"/>
  <c r="B448" i="1"/>
  <c r="AC448" i="1"/>
  <c r="AE448" i="1"/>
  <c r="AF448" i="1"/>
  <c r="K448" i="1"/>
  <c r="L448" i="1"/>
  <c r="D448" i="1"/>
  <c r="J448" i="1"/>
  <c r="B449" i="1"/>
  <c r="AC449" i="1"/>
  <c r="AE449" i="1" s="1"/>
  <c r="AF449" i="1" s="1"/>
  <c r="D449" i="1" s="1"/>
  <c r="K449" i="1"/>
  <c r="L449" i="1" s="1"/>
  <c r="J449" i="1"/>
  <c r="B450" i="1"/>
  <c r="AC450" i="1"/>
  <c r="AE450" i="1" s="1"/>
  <c r="AF450" i="1" s="1"/>
  <c r="K450" i="1"/>
  <c r="L450" i="1" s="1"/>
  <c r="J450" i="1"/>
  <c r="B451" i="1"/>
  <c r="AC451" i="1"/>
  <c r="AE451" i="1"/>
  <c r="AF451" i="1"/>
  <c r="D451" i="1" s="1"/>
  <c r="K451" i="1"/>
  <c r="L451" i="1"/>
  <c r="J451" i="1"/>
  <c r="B452" i="1"/>
  <c r="AC452" i="1"/>
  <c r="AE452" i="1"/>
  <c r="AF452" i="1" s="1"/>
  <c r="D452" i="1" s="1"/>
  <c r="K452" i="1"/>
  <c r="L452" i="1" s="1"/>
  <c r="J452" i="1"/>
  <c r="B453" i="1"/>
  <c r="AC453" i="1"/>
  <c r="AE453" i="1"/>
  <c r="AF453" i="1" s="1"/>
  <c r="D453" i="1" s="1"/>
  <c r="K453" i="1"/>
  <c r="L453" i="1"/>
  <c r="J453" i="1"/>
  <c r="B454" i="1"/>
  <c r="C454" i="1" s="1"/>
  <c r="AC454" i="1"/>
  <c r="AE454" i="1" s="1"/>
  <c r="AF454" i="1" s="1"/>
  <c r="D454" i="1" s="1"/>
  <c r="K454" i="1"/>
  <c r="L454" i="1" s="1"/>
  <c r="J454" i="1"/>
  <c r="B455" i="1"/>
  <c r="C455" i="1" s="1"/>
  <c r="AC455" i="1"/>
  <c r="AE455" i="1" s="1"/>
  <c r="AF455" i="1"/>
  <c r="D455" i="1" s="1"/>
  <c r="K455" i="1"/>
  <c r="L455" i="1" s="1"/>
  <c r="J455" i="1"/>
  <c r="B456" i="1"/>
  <c r="AC456" i="1"/>
  <c r="AE456" i="1"/>
  <c r="AF456" i="1"/>
  <c r="D456" i="1" s="1"/>
  <c r="K456" i="1"/>
  <c r="L456" i="1"/>
  <c r="J456" i="1"/>
  <c r="B457" i="1"/>
  <c r="C457" i="1" s="1"/>
  <c r="AC457" i="1"/>
  <c r="AE457" i="1" s="1"/>
  <c r="AF457" i="1" s="1"/>
  <c r="D457" i="1" s="1"/>
  <c r="K457" i="1"/>
  <c r="L457" i="1" s="1"/>
  <c r="J457" i="1"/>
  <c r="B458" i="1"/>
  <c r="C458" i="1"/>
  <c r="AC458" i="1"/>
  <c r="AE458" i="1" s="1"/>
  <c r="AF458" i="1" s="1"/>
  <c r="K458" i="1"/>
  <c r="L458" i="1" s="1"/>
  <c r="J458" i="1"/>
  <c r="B459" i="1"/>
  <c r="C459" i="1"/>
  <c r="AC459" i="1"/>
  <c r="AE459" i="1"/>
  <c r="AF459" i="1"/>
  <c r="D459" i="1" s="1"/>
  <c r="K459" i="1"/>
  <c r="L459" i="1"/>
  <c r="J459" i="1"/>
  <c r="B460" i="1"/>
  <c r="AC460" i="1"/>
  <c r="AE460" i="1" s="1"/>
  <c r="AF460" i="1" s="1"/>
  <c r="D460" i="1" s="1"/>
  <c r="K460" i="1"/>
  <c r="L460" i="1" s="1"/>
  <c r="J460" i="1"/>
  <c r="B461" i="1"/>
  <c r="AC461" i="1"/>
  <c r="AE461" i="1" s="1"/>
  <c r="AF461" i="1" s="1"/>
  <c r="D461" i="1" s="1"/>
  <c r="K461" i="1"/>
  <c r="L461" i="1"/>
  <c r="J461" i="1"/>
  <c r="B462" i="1"/>
  <c r="C462" i="1"/>
  <c r="AC462" i="1"/>
  <c r="AE462" i="1" s="1"/>
  <c r="AF462" i="1" s="1"/>
  <c r="D462" i="1" s="1"/>
  <c r="K462" i="1"/>
  <c r="L462" i="1" s="1"/>
  <c r="J462" i="1"/>
  <c r="B463" i="1"/>
  <c r="C463" i="1"/>
  <c r="AC463" i="1"/>
  <c r="AE463" i="1" s="1"/>
  <c r="AF463" i="1" s="1"/>
  <c r="K463" i="1"/>
  <c r="L463" i="1" s="1"/>
  <c r="D463" i="1"/>
  <c r="J463" i="1"/>
  <c r="B464" i="1"/>
  <c r="B465" i="1"/>
  <c r="AC465" i="1"/>
  <c r="AE465" i="1" s="1"/>
  <c r="AF465" i="1" s="1"/>
  <c r="K465" i="1"/>
  <c r="L465" i="1" s="1"/>
  <c r="J465" i="1"/>
  <c r="B466" i="1"/>
  <c r="AC466" i="1"/>
  <c r="AE466" i="1" s="1"/>
  <c r="AF466" i="1" s="1"/>
  <c r="K466" i="1"/>
  <c r="L466" i="1" s="1"/>
  <c r="J466" i="1"/>
  <c r="B467" i="1"/>
  <c r="C467" i="1" s="1"/>
  <c r="AC467" i="1"/>
  <c r="AE467" i="1"/>
  <c r="AF467" i="1"/>
  <c r="K467" i="1"/>
  <c r="L467" i="1" s="1"/>
  <c r="J467" i="1"/>
  <c r="B468" i="1"/>
  <c r="AC468" i="1"/>
  <c r="AE468" i="1"/>
  <c r="AF468" i="1" s="1"/>
  <c r="D468" i="1" s="1"/>
  <c r="K468" i="1"/>
  <c r="L468" i="1" s="1"/>
  <c r="J468" i="1"/>
  <c r="B469" i="1"/>
  <c r="AC469" i="1"/>
  <c r="AE469" i="1"/>
  <c r="AF469" i="1" s="1"/>
  <c r="K469" i="1"/>
  <c r="L469" i="1"/>
  <c r="J469" i="1"/>
  <c r="B470" i="1"/>
  <c r="AC470" i="1"/>
  <c r="AE470" i="1" s="1"/>
  <c r="AF470" i="1" s="1"/>
  <c r="K470" i="1"/>
  <c r="L470" i="1" s="1"/>
  <c r="J470" i="1"/>
  <c r="B471" i="1"/>
  <c r="AC471" i="1"/>
  <c r="AE471" i="1" s="1"/>
  <c r="AF471" i="1"/>
  <c r="K471" i="1"/>
  <c r="L471" i="1" s="1"/>
  <c r="D471" i="1"/>
  <c r="J471" i="1"/>
  <c r="B472" i="1"/>
  <c r="AC472" i="1"/>
  <c r="AE472" i="1"/>
  <c r="AF472" i="1"/>
  <c r="K472" i="1"/>
  <c r="L472" i="1"/>
  <c r="D472" i="1"/>
  <c r="J472" i="1"/>
  <c r="B473" i="1"/>
  <c r="AC473" i="1"/>
  <c r="AE473" i="1" s="1"/>
  <c r="AF473" i="1" s="1"/>
  <c r="D473" i="1" s="1"/>
  <c r="K473" i="1"/>
  <c r="L473" i="1" s="1"/>
  <c r="J473" i="1"/>
  <c r="B474" i="1"/>
  <c r="AC474" i="1"/>
  <c r="AE474" i="1" s="1"/>
  <c r="AF474" i="1" s="1"/>
  <c r="D474" i="1" s="1"/>
  <c r="K474" i="1"/>
  <c r="L474" i="1" s="1"/>
  <c r="J474" i="1"/>
  <c r="B475" i="1"/>
  <c r="AC475" i="1"/>
  <c r="AE475" i="1"/>
  <c r="AF475" i="1"/>
  <c r="K475" i="1"/>
  <c r="L475" i="1"/>
  <c r="J475" i="1"/>
  <c r="B476" i="1"/>
  <c r="AC476" i="1"/>
  <c r="AE476" i="1"/>
  <c r="AF476" i="1" s="1"/>
  <c r="D476" i="1" s="1"/>
  <c r="K476" i="1"/>
  <c r="L476" i="1" s="1"/>
  <c r="J476" i="1"/>
  <c r="B477" i="1"/>
  <c r="AC477" i="1"/>
  <c r="AE477" i="1"/>
  <c r="AF477" i="1" s="1"/>
  <c r="D477" i="1" s="1"/>
  <c r="K477" i="1"/>
  <c r="L477" i="1"/>
  <c r="J477" i="1"/>
  <c r="B478" i="1"/>
  <c r="AC478" i="1"/>
  <c r="AE478" i="1" s="1"/>
  <c r="AF478" i="1" s="1"/>
  <c r="D478" i="1" s="1"/>
  <c r="K478" i="1"/>
  <c r="L478" i="1" s="1"/>
  <c r="J478" i="1"/>
  <c r="B479" i="1"/>
  <c r="C479" i="1" s="1"/>
  <c r="AC479" i="1"/>
  <c r="AE479" i="1" s="1"/>
  <c r="AF479" i="1" s="1"/>
  <c r="D479" i="1" s="1"/>
  <c r="K479" i="1"/>
  <c r="L479" i="1" s="1"/>
  <c r="J479" i="1"/>
  <c r="B480" i="1"/>
  <c r="C480" i="1" s="1"/>
  <c r="AC480" i="1"/>
  <c r="AE480" i="1"/>
  <c r="AF480" i="1" s="1"/>
  <c r="D480" i="1" s="1"/>
  <c r="K480" i="1"/>
  <c r="L480" i="1"/>
  <c r="J480" i="1"/>
  <c r="B481" i="1"/>
  <c r="AC481" i="1"/>
  <c r="AE481" i="1"/>
  <c r="AF481" i="1" s="1"/>
  <c r="K481" i="1"/>
  <c r="L481" i="1" s="1"/>
  <c r="J481" i="1"/>
  <c r="B482" i="1"/>
  <c r="AC482" i="1"/>
  <c r="AE482" i="1" s="1"/>
  <c r="AF482" i="1"/>
  <c r="D482" i="1" s="1"/>
  <c r="K482" i="1"/>
  <c r="L482" i="1" s="1"/>
  <c r="J482" i="1"/>
  <c r="B483" i="1"/>
  <c r="C550" i="1" s="1"/>
  <c r="B484" i="1"/>
  <c r="AC484" i="1"/>
  <c r="AE484" i="1" s="1"/>
  <c r="AF484" i="1" s="1"/>
  <c r="D484" i="1" s="1"/>
  <c r="K484" i="1"/>
  <c r="L484" i="1" s="1"/>
  <c r="J484" i="1"/>
  <c r="B485" i="1"/>
  <c r="AC485" i="1"/>
  <c r="AE485" i="1" s="1"/>
  <c r="AF485" i="1" s="1"/>
  <c r="D485" i="1" s="1"/>
  <c r="K485" i="1"/>
  <c r="L485" i="1"/>
  <c r="J485" i="1"/>
  <c r="B486" i="1"/>
  <c r="AC486" i="1"/>
  <c r="AE486" i="1" s="1"/>
  <c r="AF486" i="1" s="1"/>
  <c r="K486" i="1"/>
  <c r="L486" i="1" s="1"/>
  <c r="J486" i="1"/>
  <c r="B487" i="1"/>
  <c r="AC487" i="1"/>
  <c r="AE487" i="1" s="1"/>
  <c r="AF487" i="1"/>
  <c r="D487" i="1" s="1"/>
  <c r="K487" i="1"/>
  <c r="L487" i="1" s="1"/>
  <c r="J487" i="1"/>
  <c r="B488" i="1"/>
  <c r="AC488" i="1"/>
  <c r="AE488" i="1"/>
  <c r="AF488" i="1" s="1"/>
  <c r="D488" i="1" s="1"/>
  <c r="K488" i="1"/>
  <c r="L488" i="1"/>
  <c r="J488" i="1"/>
  <c r="B489" i="1"/>
  <c r="AC489" i="1"/>
  <c r="AE489" i="1"/>
  <c r="AF489" i="1" s="1"/>
  <c r="K489" i="1"/>
  <c r="L489" i="1" s="1"/>
  <c r="D489" i="1"/>
  <c r="J489" i="1"/>
  <c r="B490" i="1"/>
  <c r="AC490" i="1"/>
  <c r="AE490" i="1" s="1"/>
  <c r="AF490" i="1"/>
  <c r="D490" i="1" s="1"/>
  <c r="K490" i="1"/>
  <c r="L490" i="1" s="1"/>
  <c r="J490" i="1"/>
  <c r="B491" i="1"/>
  <c r="AC491" i="1"/>
  <c r="AE491" i="1"/>
  <c r="AF491" i="1"/>
  <c r="D491" i="1" s="1"/>
  <c r="K491" i="1"/>
  <c r="L491" i="1"/>
  <c r="J491" i="1"/>
  <c r="B492" i="1"/>
  <c r="AC492" i="1"/>
  <c r="AE492" i="1" s="1"/>
  <c r="AF492" i="1"/>
  <c r="D492" i="1" s="1"/>
  <c r="K492" i="1"/>
  <c r="L492" i="1" s="1"/>
  <c r="J492" i="1"/>
  <c r="B493" i="1"/>
  <c r="AC493" i="1"/>
  <c r="AE493" i="1" s="1"/>
  <c r="AF493" i="1"/>
  <c r="D493" i="1" s="1"/>
  <c r="K493" i="1"/>
  <c r="L493" i="1"/>
  <c r="J493" i="1"/>
  <c r="B494" i="1"/>
  <c r="B495" i="1"/>
  <c r="AC495" i="1"/>
  <c r="AE495" i="1" s="1"/>
  <c r="AF495" i="1" s="1"/>
  <c r="K495" i="1"/>
  <c r="L495" i="1" s="1"/>
  <c r="D495" i="1"/>
  <c r="J495" i="1"/>
  <c r="B496" i="1"/>
  <c r="C496" i="1"/>
  <c r="AC496" i="1"/>
  <c r="AE496" i="1"/>
  <c r="AF496" i="1" s="1"/>
  <c r="D496" i="1" s="1"/>
  <c r="K496" i="1"/>
  <c r="L496" i="1"/>
  <c r="J496" i="1"/>
  <c r="B497" i="1"/>
  <c r="AC497" i="1"/>
  <c r="AE497" i="1"/>
  <c r="AF497" i="1" s="1"/>
  <c r="D497" i="1" s="1"/>
  <c r="K497" i="1"/>
  <c r="L497" i="1"/>
  <c r="J497" i="1"/>
  <c r="B498" i="1"/>
  <c r="AC498" i="1"/>
  <c r="AE498" i="1" s="1"/>
  <c r="AF498" i="1"/>
  <c r="D498" i="1" s="1"/>
  <c r="K498" i="1"/>
  <c r="L498" i="1"/>
  <c r="J498" i="1"/>
  <c r="B499" i="1"/>
  <c r="C499" i="1"/>
  <c r="AC499" i="1"/>
  <c r="AE499" i="1"/>
  <c r="AF499" i="1" s="1"/>
  <c r="K499" i="1"/>
  <c r="L499" i="1" s="1"/>
  <c r="J499" i="1"/>
  <c r="B500" i="1"/>
  <c r="B501" i="1"/>
  <c r="AC501" i="1"/>
  <c r="AE501" i="1" s="1"/>
  <c r="AF501" i="1" s="1"/>
  <c r="D501" i="1" s="1"/>
  <c r="K501" i="1"/>
  <c r="L501" i="1"/>
  <c r="J501" i="1"/>
  <c r="B502" i="1"/>
  <c r="C502" i="1" s="1"/>
  <c r="B503" i="1"/>
  <c r="B504" i="1"/>
  <c r="AC504" i="1"/>
  <c r="AE504" i="1"/>
  <c r="AF504" i="1" s="1"/>
  <c r="K504" i="1"/>
  <c r="L504" i="1"/>
  <c r="D504" i="1"/>
  <c r="J504" i="1"/>
  <c r="B505" i="1"/>
  <c r="AC505" i="1"/>
  <c r="AE505" i="1" s="1"/>
  <c r="AF505" i="1" s="1"/>
  <c r="D505" i="1" s="1"/>
  <c r="K505" i="1"/>
  <c r="L505" i="1"/>
  <c r="J505" i="1"/>
  <c r="B506" i="1"/>
  <c r="B507" i="1"/>
  <c r="AC507" i="1"/>
  <c r="AE507" i="1"/>
  <c r="AF507" i="1"/>
  <c r="D507" i="1" s="1"/>
  <c r="K507" i="1"/>
  <c r="L507" i="1"/>
  <c r="J507" i="1"/>
  <c r="B508" i="1"/>
  <c r="AC508" i="1"/>
  <c r="AE508" i="1"/>
  <c r="AF508" i="1" s="1"/>
  <c r="D508" i="1" s="1"/>
  <c r="K508" i="1"/>
  <c r="L508" i="1" s="1"/>
  <c r="J508" i="1"/>
  <c r="B509" i="1"/>
  <c r="AC509" i="1"/>
  <c r="AE509" i="1"/>
  <c r="AF509" i="1"/>
  <c r="D509" i="1" s="1"/>
  <c r="K509" i="1"/>
  <c r="L509" i="1"/>
  <c r="J509" i="1"/>
  <c r="B510" i="1"/>
  <c r="C510" i="1" s="1"/>
  <c r="AC510" i="1"/>
  <c r="AE510" i="1"/>
  <c r="AF510" i="1" s="1"/>
  <c r="D510" i="1" s="1"/>
  <c r="K510" i="1"/>
  <c r="L510" i="1" s="1"/>
  <c r="J510" i="1"/>
  <c r="B511" i="1"/>
  <c r="AC511" i="1"/>
  <c r="AE511" i="1" s="1"/>
  <c r="AF511" i="1" s="1"/>
  <c r="D511" i="1" s="1"/>
  <c r="K511" i="1"/>
  <c r="L511" i="1" s="1"/>
  <c r="J511" i="1"/>
  <c r="B512" i="1"/>
  <c r="C512" i="1" s="1"/>
  <c r="AC512" i="1"/>
  <c r="AE512" i="1"/>
  <c r="AF512" i="1"/>
  <c r="K512" i="1"/>
  <c r="L512" i="1"/>
  <c r="J512" i="1"/>
  <c r="B513" i="1"/>
  <c r="B514" i="1"/>
  <c r="AC514" i="1"/>
  <c r="AE514" i="1" s="1"/>
  <c r="AF514" i="1" s="1"/>
  <c r="K514" i="1"/>
  <c r="L514" i="1" s="1"/>
  <c r="J514" i="1"/>
  <c r="B515" i="1"/>
  <c r="AC515" i="1"/>
  <c r="AE515" i="1"/>
  <c r="AF515" i="1" s="1"/>
  <c r="K515" i="1"/>
  <c r="L515" i="1" s="1"/>
  <c r="J515" i="1"/>
  <c r="B516" i="1"/>
  <c r="AC516" i="1"/>
  <c r="AE516" i="1"/>
  <c r="AF516" i="1"/>
  <c r="K516" i="1"/>
  <c r="L516" i="1" s="1"/>
  <c r="D516" i="1"/>
  <c r="J516" i="1"/>
  <c r="B517" i="1"/>
  <c r="B518" i="1"/>
  <c r="C518" i="1" s="1"/>
  <c r="AC518" i="1"/>
  <c r="AE518" i="1" s="1"/>
  <c r="AF518" i="1" s="1"/>
  <c r="K518" i="1"/>
  <c r="L518" i="1"/>
  <c r="J518" i="1"/>
  <c r="B519" i="1"/>
  <c r="C519" i="1"/>
  <c r="AC519" i="1"/>
  <c r="AE519" i="1" s="1"/>
  <c r="AF519" i="1"/>
  <c r="D519" i="1" s="1"/>
  <c r="K519" i="1"/>
  <c r="L519" i="1" s="1"/>
  <c r="J519" i="1"/>
  <c r="B520" i="1"/>
  <c r="AC520" i="1"/>
  <c r="AE520" i="1"/>
  <c r="AF520" i="1"/>
  <c r="D520" i="1" s="1"/>
  <c r="K520" i="1"/>
  <c r="L520" i="1"/>
  <c r="J520" i="1"/>
  <c r="B521" i="1"/>
  <c r="AC521" i="1"/>
  <c r="AE521" i="1" s="1"/>
  <c r="AF521" i="1" s="1"/>
  <c r="K521" i="1"/>
  <c r="L521" i="1" s="1"/>
  <c r="D521" i="1"/>
  <c r="J521" i="1"/>
  <c r="B522" i="1"/>
  <c r="AC522" i="1"/>
  <c r="AE522" i="1" s="1"/>
  <c r="AF522" i="1" s="1"/>
  <c r="K522" i="1"/>
  <c r="L522" i="1" s="1"/>
  <c r="D522" i="1"/>
  <c r="J522" i="1"/>
  <c r="B523" i="1"/>
  <c r="AC523" i="1"/>
  <c r="AE523" i="1"/>
  <c r="AF523" i="1"/>
  <c r="K523" i="1"/>
  <c r="L523" i="1"/>
  <c r="J523" i="1"/>
  <c r="B524" i="1"/>
  <c r="C524" i="1" s="1"/>
  <c r="AC524" i="1"/>
  <c r="AE524" i="1"/>
  <c r="AF524" i="1" s="1"/>
  <c r="K524" i="1"/>
  <c r="L524" i="1" s="1"/>
  <c r="J524" i="1"/>
  <c r="B525" i="1"/>
  <c r="C525" i="1"/>
  <c r="B526" i="1"/>
  <c r="AC526" i="1"/>
  <c r="AE526" i="1"/>
  <c r="AF526" i="1" s="1"/>
  <c r="K526" i="1"/>
  <c r="L526" i="1" s="1"/>
  <c r="J526" i="1"/>
  <c r="B527" i="1"/>
  <c r="AC527" i="1"/>
  <c r="AE527" i="1" s="1"/>
  <c r="AF527" i="1"/>
  <c r="D527" i="1" s="1"/>
  <c r="K527" i="1"/>
  <c r="L527" i="1" s="1"/>
  <c r="J527" i="1"/>
  <c r="B528" i="1"/>
  <c r="AC528" i="1"/>
  <c r="AE528" i="1"/>
  <c r="AF528" i="1" s="1"/>
  <c r="D528" i="1" s="1"/>
  <c r="K528" i="1"/>
  <c r="L528" i="1"/>
  <c r="J528" i="1"/>
  <c r="B529" i="1"/>
  <c r="B530" i="1"/>
  <c r="B531" i="1"/>
  <c r="C531" i="1"/>
  <c r="AC531" i="1"/>
  <c r="AE531" i="1"/>
  <c r="AF531" i="1"/>
  <c r="K531" i="1"/>
  <c r="L531" i="1"/>
  <c r="J531" i="1"/>
  <c r="B532" i="1"/>
  <c r="AC532" i="1"/>
  <c r="AE532" i="1" s="1"/>
  <c r="AF532" i="1" s="1"/>
  <c r="D532" i="1" s="1"/>
  <c r="K532" i="1"/>
  <c r="L532" i="1" s="1"/>
  <c r="J532" i="1"/>
  <c r="B533" i="1"/>
  <c r="B534" i="1"/>
  <c r="C534" i="1"/>
  <c r="AC534" i="1"/>
  <c r="AE534" i="1"/>
  <c r="AF534" i="1" s="1"/>
  <c r="D534" i="1" s="1"/>
  <c r="K534" i="1"/>
  <c r="L534" i="1"/>
  <c r="J534" i="1"/>
  <c r="B535" i="1"/>
  <c r="AC535" i="1"/>
  <c r="AE535" i="1" s="1"/>
  <c r="AF535" i="1" s="1"/>
  <c r="D535" i="1" s="1"/>
  <c r="K535" i="1"/>
  <c r="L535" i="1" s="1"/>
  <c r="J535" i="1"/>
  <c r="B536" i="1"/>
  <c r="C536" i="1" s="1"/>
  <c r="AC536" i="1"/>
  <c r="AE536" i="1"/>
  <c r="AF536" i="1" s="1"/>
  <c r="D536" i="1" s="1"/>
  <c r="K536" i="1"/>
  <c r="L536" i="1"/>
  <c r="J536" i="1"/>
  <c r="B537" i="1"/>
  <c r="AC537" i="1"/>
  <c r="AE537" i="1"/>
  <c r="AF537" i="1" s="1"/>
  <c r="D537" i="1" s="1"/>
  <c r="K537" i="1"/>
  <c r="L537" i="1"/>
  <c r="J537" i="1"/>
  <c r="B538" i="1"/>
  <c r="C538" i="1"/>
  <c r="AC538" i="1"/>
  <c r="AE538" i="1" s="1"/>
  <c r="AF538" i="1" s="1"/>
  <c r="D538" i="1" s="1"/>
  <c r="K538" i="1"/>
  <c r="L538" i="1"/>
  <c r="J538" i="1"/>
  <c r="B539" i="1"/>
  <c r="AC539" i="1"/>
  <c r="AE539" i="1"/>
  <c r="AF539" i="1" s="1"/>
  <c r="D539" i="1" s="1"/>
  <c r="K539" i="1"/>
  <c r="L539" i="1" s="1"/>
  <c r="J539" i="1"/>
  <c r="B540" i="1"/>
  <c r="AC540" i="1"/>
  <c r="AE540" i="1"/>
  <c r="AF540" i="1" s="1"/>
  <c r="D540" i="1" s="1"/>
  <c r="K540" i="1"/>
  <c r="L540" i="1" s="1"/>
  <c r="J540" i="1"/>
  <c r="B541" i="1"/>
  <c r="AC541" i="1"/>
  <c r="AE541" i="1"/>
  <c r="AF541" i="1" s="1"/>
  <c r="D541" i="1" s="1"/>
  <c r="K541" i="1"/>
  <c r="L541" i="1"/>
  <c r="J541" i="1"/>
  <c r="B542" i="1"/>
  <c r="C542" i="1" s="1"/>
  <c r="B543" i="1"/>
  <c r="C560" i="1" s="1"/>
  <c r="AC543" i="1"/>
  <c r="AE543" i="1" s="1"/>
  <c r="AF543" i="1"/>
  <c r="D543" i="1" s="1"/>
  <c r="K543" i="1"/>
  <c r="L543" i="1" s="1"/>
  <c r="J543" i="1"/>
  <c r="B544" i="1"/>
  <c r="AC544" i="1"/>
  <c r="AE544" i="1"/>
  <c r="AF544" i="1" s="1"/>
  <c r="D544" i="1" s="1"/>
  <c r="K544" i="1"/>
  <c r="L544" i="1"/>
  <c r="J544" i="1"/>
  <c r="B545" i="1"/>
  <c r="AC545" i="1"/>
  <c r="AE545" i="1" s="1"/>
  <c r="AF545" i="1" s="1"/>
  <c r="D545" i="1" s="1"/>
  <c r="K545" i="1"/>
  <c r="L545" i="1"/>
  <c r="J545" i="1"/>
  <c r="B546" i="1"/>
  <c r="C546" i="1"/>
  <c r="AC546" i="1"/>
  <c r="AE546" i="1" s="1"/>
  <c r="AF546" i="1"/>
  <c r="K546" i="1"/>
  <c r="L546" i="1" s="1"/>
  <c r="J546" i="1"/>
  <c r="B547" i="1"/>
  <c r="AC547" i="1"/>
  <c r="AE547" i="1"/>
  <c r="AF547" i="1"/>
  <c r="D547" i="1" s="1"/>
  <c r="K547" i="1"/>
  <c r="L547" i="1" s="1"/>
  <c r="J547" i="1"/>
  <c r="B548" i="1"/>
  <c r="AC548" i="1"/>
  <c r="AE548" i="1"/>
  <c r="AF548" i="1"/>
  <c r="D548" i="1" s="1"/>
  <c r="K548" i="1"/>
  <c r="L548" i="1" s="1"/>
  <c r="J548" i="1"/>
  <c r="B549" i="1"/>
  <c r="AC549" i="1"/>
  <c r="AE549" i="1" s="1"/>
  <c r="AF549" i="1" s="1"/>
  <c r="D549" i="1" s="1"/>
  <c r="K549" i="1"/>
  <c r="L549" i="1"/>
  <c r="J549" i="1"/>
  <c r="B550" i="1"/>
  <c r="AC550" i="1"/>
  <c r="AE550" i="1" s="1"/>
  <c r="AF550" i="1" s="1"/>
  <c r="D550" i="1" s="1"/>
  <c r="K550" i="1"/>
  <c r="L550" i="1"/>
  <c r="J550" i="1"/>
  <c r="B551" i="1"/>
  <c r="C551" i="1" s="1"/>
  <c r="B552" i="1"/>
  <c r="B553" i="1"/>
  <c r="AC553" i="1"/>
  <c r="AE553" i="1"/>
  <c r="AF553" i="1" s="1"/>
  <c r="D553" i="1" s="1"/>
  <c r="K553" i="1"/>
  <c r="L553" i="1"/>
  <c r="J553" i="1"/>
  <c r="B554" i="1"/>
  <c r="AC554" i="1"/>
  <c r="AE554" i="1" s="1"/>
  <c r="AF554" i="1"/>
  <c r="D554" i="1" s="1"/>
  <c r="K554" i="1"/>
  <c r="L554" i="1"/>
  <c r="J554" i="1"/>
  <c r="B555" i="1"/>
  <c r="C555" i="1" s="1"/>
  <c r="AC555" i="1"/>
  <c r="AE555" i="1"/>
  <c r="AF555" i="1" s="1"/>
  <c r="K555" i="1"/>
  <c r="L555" i="1"/>
  <c r="J555" i="1"/>
  <c r="B556" i="1"/>
  <c r="AC556" i="1"/>
  <c r="AE556" i="1" s="1"/>
  <c r="AF556" i="1" s="1"/>
  <c r="D556" i="1" s="1"/>
  <c r="K556" i="1"/>
  <c r="L556" i="1" s="1"/>
  <c r="J556" i="1"/>
  <c r="B557" i="1"/>
  <c r="B558" i="1"/>
  <c r="C558" i="1"/>
  <c r="AC558" i="1"/>
  <c r="AE558" i="1"/>
  <c r="AF558" i="1" s="1"/>
  <c r="D558" i="1" s="1"/>
  <c r="K558" i="1"/>
  <c r="L558" i="1"/>
  <c r="J558" i="1"/>
  <c r="B559" i="1"/>
  <c r="B560" i="1"/>
  <c r="B561" i="1"/>
  <c r="C561" i="1" s="1"/>
  <c r="B562" i="1"/>
  <c r="AC562" i="1"/>
  <c r="AE562" i="1" s="1"/>
  <c r="AF562" i="1" s="1"/>
  <c r="D562" i="1" s="1"/>
  <c r="K562" i="1"/>
  <c r="L562" i="1"/>
  <c r="J562" i="1"/>
  <c r="B563" i="1"/>
  <c r="C563" i="1" s="1"/>
  <c r="AC563" i="1"/>
  <c r="AE563" i="1" s="1"/>
  <c r="AF563" i="1" s="1"/>
  <c r="D563" i="1" s="1"/>
  <c r="K563" i="1"/>
  <c r="L563" i="1" s="1"/>
  <c r="J563" i="1"/>
  <c r="B564" i="1"/>
  <c r="AC564" i="1"/>
  <c r="AE564" i="1" s="1"/>
  <c r="AF564" i="1" s="1"/>
  <c r="D564" i="1" s="1"/>
  <c r="K564" i="1"/>
  <c r="L564" i="1" s="1"/>
  <c r="J564" i="1"/>
  <c r="B565" i="1"/>
  <c r="AC565" i="1"/>
  <c r="AE565" i="1"/>
  <c r="AF565" i="1" s="1"/>
  <c r="K565" i="1"/>
  <c r="L565" i="1"/>
  <c r="D565" i="1"/>
  <c r="J565" i="1"/>
  <c r="B566" i="1"/>
  <c r="C566" i="1"/>
  <c r="AC566" i="1"/>
  <c r="AE566" i="1" s="1"/>
  <c r="AF566" i="1" s="1"/>
  <c r="K566" i="1"/>
  <c r="L566" i="1" s="1"/>
  <c r="D566" i="1"/>
  <c r="J566" i="1"/>
  <c r="B567" i="1"/>
  <c r="B568" i="1"/>
  <c r="C568" i="1" s="1"/>
  <c r="AC568" i="1"/>
  <c r="AE568" i="1"/>
  <c r="AF568" i="1"/>
  <c r="K568" i="1"/>
  <c r="L568" i="1"/>
  <c r="D568" i="1"/>
  <c r="J568" i="1"/>
  <c r="B569" i="1"/>
  <c r="AC569" i="1"/>
  <c r="AE569" i="1" s="1"/>
  <c r="AF569" i="1" s="1"/>
  <c r="D569" i="1" s="1"/>
  <c r="K569" i="1"/>
  <c r="L569" i="1"/>
  <c r="J569" i="1"/>
  <c r="B570" i="1"/>
  <c r="AC570" i="1"/>
  <c r="AE570" i="1"/>
  <c r="AF570" i="1" s="1"/>
  <c r="K570" i="1"/>
  <c r="L570" i="1" s="1"/>
  <c r="J570" i="1"/>
  <c r="B571" i="1"/>
  <c r="AC571" i="1"/>
  <c r="AE571" i="1" s="1"/>
  <c r="AF571" i="1" s="1"/>
  <c r="D571" i="1" s="1"/>
  <c r="K571" i="1"/>
  <c r="L571" i="1" s="1"/>
  <c r="J571" i="1"/>
  <c r="B572" i="1"/>
  <c r="C572" i="1" s="1"/>
  <c r="AC572" i="1"/>
  <c r="AE572" i="1"/>
  <c r="AF572" i="1" s="1"/>
  <c r="D572" i="1" s="1"/>
  <c r="K572" i="1"/>
  <c r="L572" i="1" s="1"/>
  <c r="J572" i="1"/>
  <c r="B573" i="1"/>
  <c r="AC573" i="1"/>
  <c r="AE573" i="1" s="1"/>
  <c r="AF573" i="1" s="1"/>
  <c r="D573" i="1" s="1"/>
  <c r="K573" i="1"/>
  <c r="L573" i="1"/>
  <c r="J573" i="1"/>
  <c r="B574" i="1"/>
  <c r="C574" i="1"/>
  <c r="AC574" i="1"/>
  <c r="AE574" i="1"/>
  <c r="AF574" i="1" s="1"/>
  <c r="D574" i="1" s="1"/>
  <c r="K574" i="1"/>
  <c r="L574" i="1" s="1"/>
  <c r="J574" i="1"/>
  <c r="B575" i="1"/>
  <c r="C575" i="1"/>
  <c r="AC575" i="1"/>
  <c r="AE575" i="1" s="1"/>
  <c r="AF575" i="1"/>
  <c r="K575" i="1"/>
  <c r="L575" i="1" s="1"/>
  <c r="J575" i="1"/>
  <c r="B576" i="1"/>
  <c r="C576" i="1"/>
  <c r="AC576" i="1"/>
  <c r="AE576" i="1"/>
  <c r="AF576" i="1" s="1"/>
  <c r="D576" i="1" s="1"/>
  <c r="K576" i="1"/>
  <c r="L576" i="1"/>
  <c r="J576" i="1"/>
  <c r="B577" i="1"/>
  <c r="C594" i="1" s="1"/>
  <c r="AC577" i="1"/>
  <c r="AE577" i="1"/>
  <c r="AF577" i="1" s="1"/>
  <c r="D577" i="1" s="1"/>
  <c r="K577" i="1"/>
  <c r="L577" i="1"/>
  <c r="J577" i="1"/>
  <c r="B578" i="1"/>
  <c r="AC578" i="1"/>
  <c r="AE578" i="1" s="1"/>
  <c r="AF578" i="1" s="1"/>
  <c r="K578" i="1"/>
  <c r="L578" i="1" s="1"/>
  <c r="J578" i="1"/>
  <c r="B579" i="1"/>
  <c r="C579" i="1" s="1"/>
  <c r="AC579" i="1"/>
  <c r="AE579" i="1" s="1"/>
  <c r="AF579" i="1" s="1"/>
  <c r="D579" i="1" s="1"/>
  <c r="K579" i="1"/>
  <c r="L579" i="1" s="1"/>
  <c r="J579" i="1"/>
  <c r="B580" i="1"/>
  <c r="AC580" i="1"/>
  <c r="AE580" i="1"/>
  <c r="AF580" i="1" s="1"/>
  <c r="D580" i="1" s="1"/>
  <c r="K580" i="1"/>
  <c r="L580" i="1" s="1"/>
  <c r="J580" i="1"/>
  <c r="B581" i="1"/>
  <c r="AC581" i="1"/>
  <c r="AE581" i="1" s="1"/>
  <c r="AF581" i="1" s="1"/>
  <c r="D581" i="1" s="1"/>
  <c r="K581" i="1"/>
  <c r="L581" i="1"/>
  <c r="J581" i="1"/>
  <c r="B582" i="1"/>
  <c r="C582" i="1"/>
  <c r="AC582" i="1"/>
  <c r="AE582" i="1"/>
  <c r="AF582" i="1" s="1"/>
  <c r="D582" i="1" s="1"/>
  <c r="K582" i="1"/>
  <c r="L582" i="1" s="1"/>
  <c r="J582" i="1"/>
  <c r="B583" i="1"/>
  <c r="AC583" i="1"/>
  <c r="AE583" i="1" s="1"/>
  <c r="AF583" i="1" s="1"/>
  <c r="D583" i="1" s="1"/>
  <c r="K583" i="1"/>
  <c r="L583" i="1" s="1"/>
  <c r="J583" i="1"/>
  <c r="B584" i="1"/>
  <c r="B585" i="1"/>
  <c r="AC585" i="1"/>
  <c r="AE585" i="1" s="1"/>
  <c r="AF585" i="1" s="1"/>
  <c r="K585" i="1"/>
  <c r="L585" i="1" s="1"/>
  <c r="J585" i="1"/>
  <c r="B586" i="1"/>
  <c r="AC586" i="1"/>
  <c r="AE586" i="1" s="1"/>
  <c r="AF586" i="1" s="1"/>
  <c r="D586" i="1" s="1"/>
  <c r="K586" i="1"/>
  <c r="L586" i="1"/>
  <c r="J586" i="1"/>
  <c r="B587" i="1"/>
  <c r="AC587" i="1"/>
  <c r="AE587" i="1"/>
  <c r="AF587" i="1" s="1"/>
  <c r="K587" i="1"/>
  <c r="L587" i="1" s="1"/>
  <c r="J587" i="1"/>
  <c r="B588" i="1"/>
  <c r="AC588" i="1"/>
  <c r="AE588" i="1" s="1"/>
  <c r="AF588" i="1" s="1"/>
  <c r="D588" i="1" s="1"/>
  <c r="K588" i="1"/>
  <c r="L588" i="1" s="1"/>
  <c r="J588" i="1"/>
  <c r="B589" i="1"/>
  <c r="C589" i="1" s="1"/>
  <c r="B590" i="1"/>
  <c r="AC590" i="1"/>
  <c r="AE590" i="1"/>
  <c r="AF590" i="1" s="1"/>
  <c r="K590" i="1"/>
  <c r="L590" i="1"/>
  <c r="D590" i="1"/>
  <c r="J590" i="1"/>
  <c r="B591" i="1"/>
  <c r="B592" i="1"/>
  <c r="AC592" i="1"/>
  <c r="AE592" i="1"/>
  <c r="AF592" i="1" s="1"/>
  <c r="K592" i="1"/>
  <c r="L592" i="1"/>
  <c r="D592" i="1" s="1"/>
  <c r="J592" i="1"/>
  <c r="B593" i="1"/>
  <c r="C593" i="1" s="1"/>
  <c r="AC593" i="1"/>
  <c r="AE593" i="1"/>
  <c r="AF593" i="1" s="1"/>
  <c r="D593" i="1" s="1"/>
  <c r="K593" i="1"/>
  <c r="L593" i="1"/>
  <c r="J593" i="1"/>
  <c r="B594" i="1"/>
  <c r="AC594" i="1"/>
  <c r="AE594" i="1" s="1"/>
  <c r="AF594" i="1"/>
  <c r="D594" i="1" s="1"/>
  <c r="K594" i="1"/>
  <c r="L594" i="1"/>
  <c r="J594" i="1"/>
  <c r="B595" i="1"/>
  <c r="AC595" i="1"/>
  <c r="AE595" i="1"/>
  <c r="AF595" i="1" s="1"/>
  <c r="D595" i="1" s="1"/>
  <c r="K595" i="1"/>
  <c r="L595" i="1"/>
  <c r="J595" i="1"/>
  <c r="B596" i="1"/>
  <c r="AC596" i="1"/>
  <c r="AE596" i="1"/>
  <c r="AF596" i="1" s="1"/>
  <c r="D596" i="1" s="1"/>
  <c r="K596" i="1"/>
  <c r="L596" i="1" s="1"/>
  <c r="J596" i="1"/>
  <c r="B597" i="1"/>
  <c r="AC597" i="1"/>
  <c r="AE597" i="1"/>
  <c r="AF597" i="1" s="1"/>
  <c r="D597" i="1" s="1"/>
  <c r="K597" i="1"/>
  <c r="L597" i="1"/>
  <c r="J597" i="1"/>
  <c r="B598" i="1"/>
  <c r="AC598" i="1"/>
  <c r="AE598" i="1"/>
  <c r="AF598" i="1" s="1"/>
  <c r="D598" i="1" s="1"/>
  <c r="K598" i="1"/>
  <c r="L598" i="1"/>
  <c r="J598" i="1"/>
  <c r="B599" i="1"/>
  <c r="AC599" i="1"/>
  <c r="AE599" i="1" s="1"/>
  <c r="AF599" i="1" s="1"/>
  <c r="D599" i="1" s="1"/>
  <c r="K599" i="1"/>
  <c r="L599" i="1" s="1"/>
  <c r="J599" i="1"/>
  <c r="B600" i="1"/>
  <c r="B601" i="1"/>
  <c r="AC601" i="1"/>
  <c r="AE601" i="1"/>
  <c r="AF601" i="1" s="1"/>
  <c r="D601" i="1" s="1"/>
  <c r="K601" i="1"/>
  <c r="L601" i="1"/>
  <c r="J601" i="1"/>
  <c r="B602" i="1"/>
  <c r="B603" i="1"/>
  <c r="B604" i="1"/>
  <c r="AC604" i="1"/>
  <c r="AE604" i="1"/>
  <c r="AF604" i="1" s="1"/>
  <c r="K604" i="1"/>
  <c r="L604" i="1" s="1"/>
  <c r="D604" i="1"/>
  <c r="J604" i="1"/>
  <c r="B605" i="1"/>
  <c r="AC605" i="1"/>
  <c r="AE605" i="1"/>
  <c r="AF605" i="1"/>
  <c r="D605" i="1" s="1"/>
  <c r="K605" i="1"/>
  <c r="L605" i="1"/>
  <c r="J605" i="1"/>
  <c r="B606" i="1"/>
  <c r="AC606" i="1"/>
  <c r="AE606" i="1"/>
  <c r="AF606" i="1" s="1"/>
  <c r="K606" i="1"/>
  <c r="L606" i="1"/>
  <c r="D606" i="1" s="1"/>
  <c r="J606" i="1"/>
  <c r="B607" i="1"/>
  <c r="AC607" i="1"/>
  <c r="AE607" i="1" s="1"/>
  <c r="AF607" i="1"/>
  <c r="D607" i="1" s="1"/>
  <c r="K607" i="1"/>
  <c r="L607" i="1"/>
  <c r="J607" i="1"/>
  <c r="B608" i="1"/>
  <c r="AC608" i="1"/>
  <c r="AE608" i="1"/>
  <c r="AF608" i="1" s="1"/>
  <c r="K608" i="1"/>
  <c r="L608" i="1" s="1"/>
  <c r="J608" i="1"/>
  <c r="B609" i="1"/>
  <c r="AC609" i="1"/>
  <c r="AE609" i="1"/>
  <c r="AF609" i="1" s="1"/>
  <c r="D609" i="1" s="1"/>
  <c r="K609" i="1"/>
  <c r="L609" i="1"/>
  <c r="J609" i="1"/>
  <c r="B610" i="1"/>
  <c r="AC610" i="1"/>
  <c r="AE610" i="1" s="1"/>
  <c r="AF610" i="1" s="1"/>
  <c r="D610" i="1" s="1"/>
  <c r="K610" i="1"/>
  <c r="L610" i="1" s="1"/>
  <c r="J610" i="1"/>
  <c r="B611" i="1"/>
  <c r="AC611" i="1"/>
  <c r="AE611" i="1" s="1"/>
  <c r="AF611" i="1"/>
  <c r="D611" i="1" s="1"/>
  <c r="K611" i="1"/>
  <c r="L611" i="1" s="1"/>
  <c r="J611" i="1"/>
  <c r="B612" i="1"/>
  <c r="B613" i="1"/>
  <c r="C613" i="1"/>
  <c r="AC613" i="1"/>
  <c r="AE613" i="1" s="1"/>
  <c r="AF613" i="1"/>
  <c r="D613" i="1" s="1"/>
  <c r="K613" i="1"/>
  <c r="L613" i="1"/>
  <c r="J613" i="1"/>
  <c r="B614" i="1"/>
  <c r="AC614" i="1"/>
  <c r="AE614" i="1"/>
  <c r="AF614" i="1" s="1"/>
  <c r="K614" i="1"/>
  <c r="L614" i="1" s="1"/>
  <c r="D614" i="1"/>
  <c r="J614" i="1"/>
  <c r="B615" i="1"/>
  <c r="B616" i="1"/>
  <c r="AC616" i="1"/>
  <c r="AE616" i="1"/>
  <c r="AF616" i="1" s="1"/>
  <c r="D616" i="1" s="1"/>
  <c r="K616" i="1"/>
  <c r="L616" i="1"/>
  <c r="J616" i="1"/>
  <c r="B617" i="1"/>
  <c r="AC617" i="1"/>
  <c r="AE617" i="1" s="1"/>
  <c r="AF617" i="1" s="1"/>
  <c r="D617" i="1" s="1"/>
  <c r="K617" i="1"/>
  <c r="L617" i="1"/>
  <c r="J617" i="1"/>
  <c r="B618" i="1"/>
  <c r="C618" i="1"/>
  <c r="AC618" i="1"/>
  <c r="AE618" i="1" s="1"/>
  <c r="AF618" i="1" s="1"/>
  <c r="K618" i="1"/>
  <c r="L618" i="1" s="1"/>
  <c r="D618" i="1"/>
  <c r="J618" i="1"/>
  <c r="B619" i="1"/>
  <c r="AC619" i="1"/>
  <c r="AE619" i="1" s="1"/>
  <c r="AF619" i="1" s="1"/>
  <c r="K619" i="1"/>
  <c r="L619" i="1" s="1"/>
  <c r="J619" i="1"/>
  <c r="B620" i="1"/>
  <c r="AC620" i="1"/>
  <c r="AE620" i="1" s="1"/>
  <c r="AF620" i="1" s="1"/>
  <c r="D620" i="1" s="1"/>
  <c r="K620" i="1"/>
  <c r="L620" i="1" s="1"/>
  <c r="J620" i="1"/>
  <c r="B621" i="1"/>
  <c r="C621" i="1"/>
  <c r="AC621" i="1"/>
  <c r="AE621" i="1" s="1"/>
  <c r="AF621" i="1"/>
  <c r="D621" i="1" s="1"/>
  <c r="K621" i="1"/>
  <c r="L621" i="1"/>
  <c r="J621" i="1"/>
  <c r="B622" i="1"/>
  <c r="C622" i="1"/>
  <c r="AC622" i="1"/>
  <c r="AE622" i="1"/>
  <c r="AF622" i="1" s="1"/>
  <c r="D622" i="1" s="1"/>
  <c r="K622" i="1"/>
  <c r="L622" i="1" s="1"/>
  <c r="J622" i="1"/>
  <c r="B623" i="1"/>
  <c r="C623" i="1" s="1"/>
  <c r="AC623" i="1"/>
  <c r="AE623" i="1" s="1"/>
  <c r="AF623" i="1"/>
  <c r="K623" i="1"/>
  <c r="L623" i="1" s="1"/>
  <c r="D623" i="1"/>
  <c r="J623" i="1"/>
  <c r="B624" i="1"/>
  <c r="C624" i="1"/>
  <c r="AC624" i="1"/>
  <c r="AE624" i="1"/>
  <c r="AF624" i="1" s="1"/>
  <c r="D624" i="1" s="1"/>
  <c r="K624" i="1"/>
  <c r="L624" i="1"/>
  <c r="J624" i="1"/>
  <c r="B625" i="1"/>
  <c r="AC625" i="1"/>
  <c r="AE625" i="1"/>
  <c r="AF625" i="1" s="1"/>
  <c r="K625" i="1"/>
  <c r="L625" i="1"/>
  <c r="J625" i="1"/>
  <c r="B626" i="1"/>
  <c r="AC626" i="1"/>
  <c r="AE626" i="1"/>
  <c r="AF626" i="1" s="1"/>
  <c r="K626" i="1"/>
  <c r="L626" i="1"/>
  <c r="J626" i="1"/>
  <c r="B627" i="1"/>
  <c r="AC627" i="1"/>
  <c r="AE627" i="1" s="1"/>
  <c r="AF627" i="1" s="1"/>
  <c r="D627" i="1" s="1"/>
  <c r="K627" i="1"/>
  <c r="L627" i="1" s="1"/>
  <c r="J627" i="1"/>
  <c r="B628" i="1"/>
  <c r="AC628" i="1"/>
  <c r="AE628" i="1" s="1"/>
  <c r="AF628" i="1" s="1"/>
  <c r="K628" i="1"/>
  <c r="L628" i="1" s="1"/>
  <c r="J628" i="1"/>
  <c r="B629" i="1"/>
  <c r="AC629" i="1"/>
  <c r="AE629" i="1" s="1"/>
  <c r="AF629" i="1" s="1"/>
  <c r="D629" i="1" s="1"/>
  <c r="K629" i="1"/>
  <c r="L629" i="1"/>
  <c r="J629" i="1"/>
  <c r="B630" i="1"/>
  <c r="AC630" i="1"/>
  <c r="AE630" i="1" s="1"/>
  <c r="AF630" i="1" s="1"/>
  <c r="D630" i="1" s="1"/>
  <c r="K630" i="1"/>
  <c r="L630" i="1" s="1"/>
  <c r="J630" i="1"/>
  <c r="B631" i="1"/>
  <c r="C631" i="1" s="1"/>
  <c r="AC631" i="1"/>
  <c r="AE631" i="1" s="1"/>
  <c r="AF631" i="1" s="1"/>
  <c r="K631" i="1"/>
  <c r="L631" i="1" s="1"/>
  <c r="D631" i="1"/>
  <c r="J631" i="1"/>
  <c r="B632" i="1"/>
  <c r="C632" i="1"/>
  <c r="AC632" i="1"/>
  <c r="AE632" i="1"/>
  <c r="AF632" i="1"/>
  <c r="K632" i="1"/>
  <c r="L632" i="1"/>
  <c r="J632" i="1"/>
  <c r="B633" i="1"/>
  <c r="AC633" i="1"/>
  <c r="AE633" i="1" s="1"/>
  <c r="AF633" i="1" s="1"/>
  <c r="D633" i="1" s="1"/>
  <c r="K633" i="1"/>
  <c r="L633" i="1" s="1"/>
  <c r="J633" i="1"/>
  <c r="B634" i="1"/>
  <c r="AC634" i="1"/>
  <c r="AE634" i="1" s="1"/>
  <c r="AF634" i="1" s="1"/>
  <c r="D634" i="1" s="1"/>
  <c r="K634" i="1"/>
  <c r="L634" i="1" s="1"/>
  <c r="J634" i="1"/>
  <c r="B635" i="1"/>
  <c r="AC635" i="1"/>
  <c r="AE635" i="1" s="1"/>
  <c r="AF635" i="1" s="1"/>
  <c r="D635" i="1" s="1"/>
  <c r="K635" i="1"/>
  <c r="L635" i="1"/>
  <c r="J635" i="1"/>
  <c r="B636" i="1"/>
  <c r="C636" i="1" s="1"/>
  <c r="AC636" i="1"/>
  <c r="AE636" i="1" s="1"/>
  <c r="AF636" i="1" s="1"/>
  <c r="D636" i="1" s="1"/>
  <c r="K636" i="1"/>
  <c r="L636" i="1" s="1"/>
  <c r="J636" i="1"/>
  <c r="B637" i="1"/>
  <c r="C637" i="1" s="1"/>
  <c r="AC637" i="1"/>
  <c r="AE637" i="1" s="1"/>
  <c r="AF637" i="1" s="1"/>
  <c r="K637" i="1"/>
  <c r="L637" i="1"/>
  <c r="D637" i="1"/>
  <c r="J637" i="1"/>
  <c r="B638" i="1"/>
  <c r="AC638" i="1"/>
  <c r="AE638" i="1" s="1"/>
  <c r="AF638" i="1" s="1"/>
  <c r="K638" i="1"/>
  <c r="L638" i="1"/>
  <c r="D638" i="1"/>
  <c r="J638" i="1"/>
  <c r="B639" i="1"/>
  <c r="C639" i="1" s="1"/>
  <c r="AC639" i="1"/>
  <c r="AE639" i="1" s="1"/>
  <c r="AF639" i="1" s="1"/>
  <c r="D639" i="1" s="1"/>
  <c r="K639" i="1"/>
  <c r="L639" i="1"/>
  <c r="J639" i="1"/>
  <c r="B640" i="1"/>
  <c r="C640" i="1" s="1"/>
  <c r="AC640" i="1"/>
  <c r="AE640" i="1"/>
  <c r="AF640" i="1" s="1"/>
  <c r="K640" i="1"/>
  <c r="L640" i="1" s="1"/>
  <c r="D640" i="1"/>
  <c r="J640" i="1"/>
  <c r="B641" i="1"/>
  <c r="AC641" i="1"/>
  <c r="AE641" i="1" s="1"/>
  <c r="AF641" i="1" s="1"/>
  <c r="D641" i="1" s="1"/>
  <c r="K641" i="1"/>
  <c r="L641" i="1"/>
  <c r="J641" i="1"/>
  <c r="B642" i="1"/>
  <c r="C642" i="1"/>
  <c r="AC642" i="1"/>
  <c r="AE642" i="1" s="1"/>
  <c r="AF642" i="1" s="1"/>
  <c r="K642" i="1"/>
  <c r="L642" i="1"/>
  <c r="J642" i="1"/>
  <c r="B643" i="1"/>
  <c r="C643" i="1"/>
  <c r="AC643" i="1"/>
  <c r="AE643" i="1"/>
  <c r="AF643" i="1" s="1"/>
  <c r="D643" i="1" s="1"/>
  <c r="K643" i="1"/>
  <c r="L643" i="1" s="1"/>
  <c r="J643" i="1"/>
  <c r="B644" i="1"/>
  <c r="C644" i="1" s="1"/>
  <c r="AC644" i="1"/>
  <c r="AE644" i="1"/>
  <c r="AF644" i="1" s="1"/>
  <c r="D644" i="1" s="1"/>
  <c r="K644" i="1"/>
  <c r="L644" i="1" s="1"/>
  <c r="J644" i="1"/>
  <c r="B645" i="1"/>
  <c r="C645" i="1" s="1"/>
  <c r="AC645" i="1"/>
  <c r="AE645" i="1"/>
  <c r="AF645" i="1" s="1"/>
  <c r="D645" i="1" s="1"/>
  <c r="K645" i="1"/>
  <c r="L645" i="1"/>
  <c r="J645" i="1"/>
  <c r="B646" i="1"/>
  <c r="AC646" i="1"/>
  <c r="AE646" i="1" s="1"/>
  <c r="AF646" i="1" s="1"/>
  <c r="D646" i="1" s="1"/>
  <c r="K646" i="1"/>
  <c r="L646" i="1"/>
  <c r="J646" i="1"/>
  <c r="B647" i="1"/>
  <c r="C647" i="1" s="1"/>
  <c r="AC647" i="1"/>
  <c r="AE647" i="1" s="1"/>
  <c r="AF647" i="1"/>
  <c r="D647" i="1" s="1"/>
  <c r="K647" i="1"/>
  <c r="L647" i="1" s="1"/>
  <c r="J647" i="1"/>
  <c r="B648" i="1"/>
  <c r="AC648" i="1"/>
  <c r="AE648" i="1"/>
  <c r="AF648" i="1" s="1"/>
  <c r="K648" i="1"/>
  <c r="L648" i="1" s="1"/>
  <c r="D648" i="1" s="1"/>
  <c r="J648" i="1"/>
  <c r="B649" i="1"/>
  <c r="AC649" i="1"/>
  <c r="AE649" i="1" s="1"/>
  <c r="AF649" i="1"/>
  <c r="D649" i="1" s="1"/>
  <c r="K649" i="1"/>
  <c r="L649" i="1" s="1"/>
  <c r="J649" i="1"/>
  <c r="B650" i="1"/>
  <c r="C650" i="1"/>
  <c r="AC650" i="1"/>
  <c r="AE650" i="1" s="1"/>
  <c r="AF650" i="1" s="1"/>
  <c r="D650" i="1" s="1"/>
  <c r="K650" i="1"/>
  <c r="L650" i="1"/>
  <c r="J650" i="1"/>
  <c r="B651" i="1"/>
  <c r="AC651" i="1"/>
  <c r="AE651" i="1" s="1"/>
  <c r="AF651" i="1" s="1"/>
  <c r="D651" i="1" s="1"/>
  <c r="K651" i="1"/>
  <c r="L651" i="1" s="1"/>
  <c r="J651" i="1"/>
  <c r="B652" i="1"/>
  <c r="AC652" i="1"/>
  <c r="AE652" i="1" s="1"/>
  <c r="AF652" i="1" s="1"/>
  <c r="K652" i="1"/>
  <c r="L652" i="1" s="1"/>
  <c r="J652" i="1"/>
  <c r="B653" i="1"/>
  <c r="AC653" i="1"/>
  <c r="AE653" i="1" s="1"/>
  <c r="AF653" i="1" s="1"/>
  <c r="D653" i="1" s="1"/>
  <c r="K653" i="1"/>
  <c r="L653" i="1"/>
  <c r="J653" i="1"/>
  <c r="B654" i="1"/>
  <c r="AC654" i="1"/>
  <c r="AE654" i="1" s="1"/>
  <c r="AF654" i="1" s="1"/>
  <c r="D654" i="1" s="1"/>
  <c r="K654" i="1"/>
  <c r="L654" i="1"/>
  <c r="J654" i="1"/>
  <c r="B655" i="1"/>
  <c r="C655" i="1"/>
  <c r="AC655" i="1"/>
  <c r="AE655" i="1" s="1"/>
  <c r="AF655" i="1" s="1"/>
  <c r="K655" i="1"/>
  <c r="L655" i="1" s="1"/>
  <c r="J655" i="1"/>
  <c r="B656" i="1"/>
  <c r="C656" i="1"/>
  <c r="AC656" i="1"/>
  <c r="AE656" i="1"/>
  <c r="AF656" i="1"/>
  <c r="D656" i="1" s="1"/>
  <c r="K656" i="1"/>
  <c r="L656" i="1" s="1"/>
  <c r="J656" i="1"/>
  <c r="B657" i="1"/>
  <c r="AC657" i="1"/>
  <c r="AE657" i="1"/>
  <c r="AF657" i="1" s="1"/>
  <c r="K657" i="1"/>
  <c r="L657" i="1" s="1"/>
  <c r="J657" i="1"/>
  <c r="B658" i="1"/>
  <c r="AC658" i="1"/>
  <c r="AE658" i="1" s="1"/>
  <c r="AF658" i="1" s="1"/>
  <c r="D658" i="1" s="1"/>
  <c r="K658" i="1"/>
  <c r="L658" i="1"/>
  <c r="J658" i="1"/>
  <c r="B659" i="1"/>
  <c r="AC659" i="1"/>
  <c r="AE659" i="1" s="1"/>
  <c r="AF659" i="1" s="1"/>
  <c r="D659" i="1" s="1"/>
  <c r="K659" i="1"/>
  <c r="L659" i="1" s="1"/>
  <c r="J659" i="1"/>
  <c r="B660" i="1"/>
  <c r="AC660" i="1"/>
  <c r="AE660" i="1" s="1"/>
  <c r="AF660" i="1" s="1"/>
  <c r="D660" i="1" s="1"/>
  <c r="K660" i="1"/>
  <c r="L660" i="1" s="1"/>
  <c r="J660" i="1"/>
  <c r="B661" i="1"/>
  <c r="C661" i="1"/>
  <c r="AC661" i="1"/>
  <c r="AE661" i="1"/>
  <c r="AF661" i="1" s="1"/>
  <c r="K661" i="1"/>
  <c r="L661" i="1"/>
  <c r="D661" i="1"/>
  <c r="J661" i="1"/>
  <c r="B662" i="1"/>
  <c r="C662" i="1"/>
  <c r="AC662" i="1"/>
  <c r="AE662" i="1" s="1"/>
  <c r="AF662" i="1" s="1"/>
  <c r="K662" i="1"/>
  <c r="L662" i="1" s="1"/>
  <c r="D662" i="1" s="1"/>
  <c r="J662" i="1"/>
  <c r="B663" i="1"/>
  <c r="AC663" i="1"/>
  <c r="AE663" i="1" s="1"/>
  <c r="AF663" i="1" s="1"/>
  <c r="K663" i="1"/>
  <c r="L663" i="1"/>
  <c r="D663" i="1"/>
  <c r="J663" i="1"/>
  <c r="B664" i="1"/>
  <c r="AC664" i="1"/>
  <c r="AE664" i="1"/>
  <c r="AF664" i="1"/>
  <c r="K664" i="1"/>
  <c r="L664" i="1" s="1"/>
  <c r="D664" i="1"/>
  <c r="J664" i="1"/>
  <c r="B665" i="1"/>
  <c r="AC665" i="1"/>
  <c r="AE665" i="1" s="1"/>
  <c r="AF665" i="1"/>
  <c r="K665" i="1"/>
  <c r="L665" i="1"/>
  <c r="J665" i="1"/>
  <c r="B666" i="1"/>
  <c r="AC666" i="1"/>
  <c r="AE666" i="1"/>
  <c r="AF666" i="1" s="1"/>
  <c r="D666" i="1" s="1"/>
  <c r="K666" i="1"/>
  <c r="L666" i="1" s="1"/>
  <c r="J666" i="1"/>
  <c r="B667" i="1"/>
  <c r="C667" i="1" s="1"/>
  <c r="AC667" i="1"/>
  <c r="AE667" i="1"/>
  <c r="AF667" i="1" s="1"/>
  <c r="D667" i="1" s="1"/>
  <c r="K667" i="1"/>
  <c r="L667" i="1" s="1"/>
  <c r="J667" i="1"/>
  <c r="B668" i="1"/>
  <c r="AC668" i="1"/>
  <c r="AE668" i="1" s="1"/>
  <c r="AF668" i="1"/>
  <c r="D668" i="1" s="1"/>
  <c r="K668" i="1"/>
  <c r="L668" i="1" s="1"/>
  <c r="J668" i="1"/>
  <c r="B669" i="1"/>
  <c r="AC669" i="1"/>
  <c r="AE669" i="1"/>
  <c r="AF669" i="1" s="1"/>
  <c r="K669" i="1"/>
  <c r="L669" i="1"/>
  <c r="D669" i="1"/>
  <c r="J669" i="1"/>
  <c r="B670" i="1"/>
  <c r="AC670" i="1"/>
  <c r="AE670" i="1" s="1"/>
  <c r="AF670" i="1" s="1"/>
  <c r="K670" i="1"/>
  <c r="L670" i="1" s="1"/>
  <c r="D670" i="1" s="1"/>
  <c r="J670" i="1"/>
  <c r="B671" i="1"/>
  <c r="C671" i="1"/>
  <c r="AC671" i="1"/>
  <c r="AE671" i="1" s="1"/>
  <c r="AF671" i="1" s="1"/>
  <c r="K671" i="1"/>
  <c r="L671" i="1" s="1"/>
  <c r="J671" i="1"/>
  <c r="B672" i="1"/>
  <c r="C672" i="1"/>
  <c r="B673" i="1"/>
  <c r="AC673" i="1"/>
  <c r="AE673" i="1" s="1"/>
  <c r="AF673" i="1" s="1"/>
  <c r="K673" i="1"/>
  <c r="L673" i="1" s="1"/>
  <c r="D673" i="1"/>
  <c r="J673" i="1"/>
  <c r="B674" i="1"/>
  <c r="C674" i="1"/>
  <c r="AC674" i="1"/>
  <c r="AE674" i="1" s="1"/>
  <c r="AF674" i="1"/>
  <c r="D674" i="1" s="1"/>
  <c r="K674" i="1"/>
  <c r="L674" i="1"/>
  <c r="J674" i="1"/>
  <c r="B675" i="1"/>
  <c r="C675" i="1"/>
  <c r="AC675" i="1"/>
  <c r="AE675" i="1"/>
  <c r="AF675" i="1" s="1"/>
  <c r="D675" i="1" s="1"/>
  <c r="K675" i="1"/>
  <c r="L675" i="1"/>
  <c r="J675" i="1"/>
  <c r="B676" i="1"/>
  <c r="C676" i="1"/>
  <c r="AC676" i="1"/>
  <c r="AE676" i="1"/>
  <c r="AF676" i="1" s="1"/>
  <c r="K676" i="1"/>
  <c r="L676" i="1" s="1"/>
  <c r="D676" i="1" s="1"/>
  <c r="J676" i="1"/>
  <c r="B677" i="1"/>
  <c r="C677" i="1"/>
  <c r="AC677" i="1"/>
  <c r="AE677" i="1"/>
  <c r="AF677" i="1" s="1"/>
  <c r="D677" i="1" s="1"/>
  <c r="K677" i="1"/>
  <c r="L677" i="1"/>
  <c r="J677" i="1"/>
  <c r="B678" i="1"/>
  <c r="AC678" i="1"/>
  <c r="AE678" i="1"/>
  <c r="AF678" i="1" s="1"/>
  <c r="D678" i="1" s="1"/>
  <c r="K678" i="1"/>
  <c r="L678" i="1"/>
  <c r="J678" i="1"/>
  <c r="B679" i="1"/>
  <c r="AC679" i="1"/>
  <c r="AE679" i="1" s="1"/>
  <c r="AF679" i="1" s="1"/>
  <c r="K679" i="1"/>
  <c r="L679" i="1" s="1"/>
  <c r="J679" i="1"/>
  <c r="B680" i="1"/>
  <c r="C680" i="1" s="1"/>
  <c r="B681" i="1"/>
  <c r="C681" i="1" s="1"/>
  <c r="AC681" i="1"/>
  <c r="AE681" i="1"/>
  <c r="AF681" i="1"/>
  <c r="D681" i="1" s="1"/>
  <c r="K681" i="1"/>
  <c r="L681" i="1" s="1"/>
  <c r="J681" i="1"/>
  <c r="B682" i="1"/>
  <c r="AC682" i="1"/>
  <c r="AE682" i="1" s="1"/>
  <c r="AF682" i="1" s="1"/>
  <c r="D682" i="1" s="1"/>
  <c r="K682" i="1"/>
  <c r="L682" i="1" s="1"/>
  <c r="J682" i="1"/>
  <c r="B683" i="1"/>
  <c r="AC683" i="1"/>
  <c r="AE683" i="1" s="1"/>
  <c r="AF683" i="1" s="1"/>
  <c r="D683" i="1" s="1"/>
  <c r="K683" i="1"/>
  <c r="L683" i="1"/>
  <c r="J683" i="1"/>
  <c r="B684" i="1"/>
  <c r="AC684" i="1"/>
  <c r="AE684" i="1"/>
  <c r="AF684" i="1" s="1"/>
  <c r="D684" i="1" s="1"/>
  <c r="K684" i="1"/>
  <c r="L684" i="1" s="1"/>
  <c r="J684" i="1"/>
  <c r="B685" i="1"/>
  <c r="AC685" i="1"/>
  <c r="AE685" i="1"/>
  <c r="AF685" i="1"/>
  <c r="D685" i="1" s="1"/>
  <c r="K685" i="1"/>
  <c r="L685" i="1"/>
  <c r="J685" i="1"/>
  <c r="B686" i="1"/>
  <c r="C686" i="1" s="1"/>
  <c r="AC686" i="1"/>
  <c r="AE686" i="1"/>
  <c r="AF686" i="1" s="1"/>
  <c r="K686" i="1"/>
  <c r="L686" i="1"/>
  <c r="D686" i="1"/>
  <c r="J686" i="1"/>
  <c r="B687" i="1"/>
  <c r="AC687" i="1"/>
  <c r="AE687" i="1" s="1"/>
  <c r="AF687" i="1" s="1"/>
  <c r="D687" i="1" s="1"/>
  <c r="K687" i="1"/>
  <c r="L687" i="1"/>
  <c r="J687" i="1"/>
  <c r="B688" i="1"/>
  <c r="AC688" i="1"/>
  <c r="AE688" i="1"/>
  <c r="AF688" i="1" s="1"/>
  <c r="D688" i="1" s="1"/>
  <c r="K688" i="1"/>
  <c r="L688" i="1" s="1"/>
  <c r="J688" i="1"/>
  <c r="B689" i="1"/>
  <c r="AC689" i="1"/>
  <c r="AE689" i="1" s="1"/>
  <c r="AF689" i="1" s="1"/>
  <c r="K689" i="1"/>
  <c r="L689" i="1" s="1"/>
  <c r="J689" i="1"/>
  <c r="B690" i="1"/>
  <c r="AC690" i="1"/>
  <c r="AE690" i="1" s="1"/>
  <c r="AF690" i="1"/>
  <c r="K690" i="1"/>
  <c r="L690" i="1"/>
  <c r="J690" i="1"/>
  <c r="B691" i="1"/>
  <c r="AC691" i="1"/>
  <c r="AE691" i="1"/>
  <c r="AF691" i="1"/>
  <c r="D691" i="1" s="1"/>
  <c r="K691" i="1"/>
  <c r="L691" i="1" s="1"/>
  <c r="J691" i="1"/>
  <c r="B692" i="1"/>
  <c r="C692" i="1"/>
  <c r="AC692" i="1"/>
  <c r="AE692" i="1"/>
  <c r="AF692" i="1" s="1"/>
  <c r="K692" i="1"/>
  <c r="L692" i="1" s="1"/>
  <c r="J692" i="1"/>
  <c r="B693" i="1"/>
  <c r="AC693" i="1"/>
  <c r="AE693" i="1"/>
  <c r="AF693" i="1" s="1"/>
  <c r="D693" i="1" s="1"/>
  <c r="K693" i="1"/>
  <c r="L693" i="1"/>
  <c r="J693" i="1"/>
  <c r="B694" i="1"/>
  <c r="C694" i="1" s="1"/>
  <c r="AC694" i="1"/>
  <c r="AE694" i="1" s="1"/>
  <c r="AF694" i="1" s="1"/>
  <c r="D694" i="1" s="1"/>
  <c r="K694" i="1"/>
  <c r="L694" i="1" s="1"/>
  <c r="J694" i="1"/>
  <c r="B695" i="1"/>
  <c r="AC695" i="1"/>
  <c r="AE695" i="1" s="1"/>
  <c r="AF695" i="1" s="1"/>
  <c r="D695" i="1" s="1"/>
  <c r="K695" i="1"/>
  <c r="L695" i="1" s="1"/>
  <c r="J695" i="1"/>
  <c r="B696" i="1"/>
  <c r="AC696" i="1"/>
  <c r="AE696" i="1"/>
  <c r="AF696" i="1" s="1"/>
  <c r="K696" i="1"/>
  <c r="L696" i="1" s="1"/>
  <c r="J696" i="1"/>
  <c r="B697" i="1"/>
  <c r="AC697" i="1"/>
  <c r="AE697" i="1"/>
  <c r="AF697" i="1" s="1"/>
  <c r="D697" i="1" s="1"/>
  <c r="K697" i="1"/>
  <c r="L697" i="1" s="1"/>
  <c r="J697" i="1"/>
  <c r="B698" i="1"/>
  <c r="AC698" i="1"/>
  <c r="AE698" i="1"/>
  <c r="AF698" i="1" s="1"/>
  <c r="K698" i="1"/>
  <c r="L698" i="1" s="1"/>
  <c r="J698" i="1"/>
  <c r="B699" i="1"/>
  <c r="AC699" i="1"/>
  <c r="AE699" i="1"/>
  <c r="AF699" i="1" s="1"/>
  <c r="D699" i="1" s="1"/>
  <c r="K699" i="1"/>
  <c r="L699" i="1" s="1"/>
  <c r="J699" i="1"/>
  <c r="B700" i="1"/>
  <c r="AC700" i="1"/>
  <c r="AE700" i="1" s="1"/>
  <c r="AF700" i="1" s="1"/>
  <c r="D700" i="1" s="1"/>
  <c r="K700" i="1"/>
  <c r="L700" i="1" s="1"/>
  <c r="J700" i="1"/>
  <c r="B701" i="1"/>
  <c r="C701" i="1"/>
  <c r="AC701" i="1"/>
  <c r="AE701" i="1"/>
  <c r="AF701" i="1" s="1"/>
  <c r="K701" i="1"/>
  <c r="L701" i="1"/>
  <c r="D701" i="1"/>
  <c r="J701" i="1"/>
  <c r="B702" i="1"/>
  <c r="AC702" i="1"/>
  <c r="AE702" i="1" s="1"/>
  <c r="AF702" i="1" s="1"/>
  <c r="D702" i="1" s="1"/>
  <c r="K702" i="1"/>
  <c r="L702" i="1" s="1"/>
  <c r="J702" i="1"/>
  <c r="B703" i="1"/>
  <c r="AC703" i="1"/>
  <c r="AE703" i="1" s="1"/>
  <c r="AF703" i="1"/>
  <c r="K703" i="1"/>
  <c r="L703" i="1" s="1"/>
  <c r="D703" i="1"/>
  <c r="J703" i="1"/>
  <c r="B704" i="1"/>
  <c r="C704" i="1" s="1"/>
  <c r="AC704" i="1"/>
  <c r="AE704" i="1"/>
  <c r="AF704" i="1"/>
  <c r="K704" i="1"/>
  <c r="L704" i="1"/>
  <c r="J704" i="1"/>
  <c r="B705" i="1"/>
  <c r="C705" i="1" s="1"/>
  <c r="AC705" i="1"/>
  <c r="AE705" i="1"/>
  <c r="AF705" i="1" s="1"/>
  <c r="D705" i="1" s="1"/>
  <c r="K705" i="1"/>
  <c r="L705" i="1"/>
  <c r="J705" i="1"/>
  <c r="B706" i="1"/>
  <c r="AC706" i="1"/>
  <c r="AE706" i="1" s="1"/>
  <c r="AF706" i="1" s="1"/>
  <c r="D706" i="1" s="1"/>
  <c r="K706" i="1"/>
  <c r="L706" i="1" s="1"/>
  <c r="J706" i="1"/>
  <c r="B707" i="1"/>
  <c r="AC707" i="1"/>
  <c r="AE707" i="1" s="1"/>
  <c r="AF707" i="1"/>
  <c r="D707" i="1" s="1"/>
  <c r="K707" i="1"/>
  <c r="L707" i="1"/>
  <c r="J707" i="1"/>
  <c r="B708" i="1"/>
  <c r="C708" i="1"/>
  <c r="AC708" i="1"/>
  <c r="AE708" i="1" s="1"/>
  <c r="AF708" i="1"/>
  <c r="D708" i="1" s="1"/>
  <c r="K708" i="1"/>
  <c r="L708" i="1" s="1"/>
  <c r="J708" i="1"/>
  <c r="B709" i="1"/>
  <c r="AC709" i="1"/>
  <c r="AE709" i="1" s="1"/>
  <c r="AF709" i="1"/>
  <c r="D709" i="1" s="1"/>
  <c r="K709" i="1"/>
  <c r="L709" i="1"/>
  <c r="J709" i="1"/>
  <c r="B710" i="1"/>
  <c r="AC710" i="1"/>
  <c r="AE710" i="1"/>
  <c r="AF710" i="1" s="1"/>
  <c r="K710" i="1"/>
  <c r="L710" i="1"/>
  <c r="D710" i="1"/>
  <c r="J710" i="1"/>
  <c r="B711" i="1"/>
  <c r="B712" i="1"/>
  <c r="AC712" i="1"/>
  <c r="AE712" i="1"/>
  <c r="AF712" i="1" s="1"/>
  <c r="K712" i="1"/>
  <c r="L712" i="1"/>
  <c r="D712" i="1"/>
  <c r="J712" i="1"/>
  <c r="B713" i="1"/>
  <c r="C713" i="1" s="1"/>
  <c r="AC713" i="1"/>
  <c r="AE713" i="1"/>
  <c r="AF713" i="1" s="1"/>
  <c r="K713" i="1"/>
  <c r="L713" i="1"/>
  <c r="D713" i="1"/>
  <c r="J713" i="1"/>
  <c r="B714" i="1"/>
  <c r="AC714" i="1"/>
  <c r="AE714" i="1" s="1"/>
  <c r="AF714" i="1" s="1"/>
  <c r="D714" i="1" s="1"/>
  <c r="K714" i="1"/>
  <c r="L714" i="1" s="1"/>
  <c r="J714" i="1"/>
  <c r="B715" i="1"/>
  <c r="AC715" i="1"/>
  <c r="AE715" i="1"/>
  <c r="AF715" i="1"/>
  <c r="D715" i="1" s="1"/>
  <c r="K715" i="1"/>
  <c r="L715" i="1"/>
  <c r="J715" i="1"/>
  <c r="B716" i="1"/>
  <c r="AC716" i="1"/>
  <c r="AE716" i="1"/>
  <c r="AF716" i="1"/>
  <c r="D716" i="1" s="1"/>
  <c r="K716" i="1"/>
  <c r="L716" i="1" s="1"/>
  <c r="J716" i="1"/>
  <c r="B717" i="1"/>
  <c r="C717" i="1"/>
  <c r="AC717" i="1"/>
  <c r="AE717" i="1"/>
  <c r="AF717" i="1"/>
  <c r="D717" i="1" s="1"/>
  <c r="K717" i="1"/>
  <c r="L717" i="1"/>
  <c r="J717" i="1"/>
  <c r="B718" i="1"/>
  <c r="C718" i="1" s="1"/>
  <c r="AC718" i="1"/>
  <c r="AE718" i="1" s="1"/>
  <c r="AF718" i="1" s="1"/>
  <c r="K718" i="1"/>
  <c r="L718" i="1" s="1"/>
  <c r="D718" i="1"/>
  <c r="J718" i="1"/>
  <c r="B719" i="1"/>
  <c r="AC719" i="1"/>
  <c r="AE719" i="1" s="1"/>
  <c r="AF719" i="1" s="1"/>
  <c r="D719" i="1" s="1"/>
  <c r="K719" i="1"/>
  <c r="L719" i="1"/>
  <c r="J719" i="1"/>
  <c r="B720" i="1"/>
  <c r="C720" i="1" s="1"/>
  <c r="AC720" i="1"/>
  <c r="AE720" i="1"/>
  <c r="AF720" i="1"/>
  <c r="K720" i="1"/>
  <c r="L720" i="1"/>
  <c r="J720" i="1"/>
  <c r="B721" i="1"/>
  <c r="AC721" i="1"/>
  <c r="AE721" i="1" s="1"/>
  <c r="AF721" i="1" s="1"/>
  <c r="D721" i="1" s="1"/>
  <c r="K721" i="1"/>
  <c r="L721" i="1" s="1"/>
  <c r="J721" i="1"/>
  <c r="B722" i="1"/>
  <c r="AC722" i="1"/>
  <c r="AE722" i="1"/>
  <c r="AF722" i="1" s="1"/>
  <c r="D722" i="1" s="1"/>
  <c r="K722" i="1"/>
  <c r="L722" i="1" s="1"/>
  <c r="J722" i="1"/>
  <c r="B723" i="1"/>
  <c r="C723" i="1"/>
  <c r="AC723" i="1"/>
  <c r="AE723" i="1" s="1"/>
  <c r="AF723" i="1" s="1"/>
  <c r="D723" i="1" s="1"/>
  <c r="K723" i="1"/>
  <c r="L723" i="1"/>
  <c r="J723" i="1"/>
  <c r="B724" i="1"/>
  <c r="C724" i="1"/>
  <c r="AC724" i="1"/>
  <c r="AE724" i="1" s="1"/>
  <c r="AF724" i="1" s="1"/>
  <c r="D724" i="1" s="1"/>
  <c r="K724" i="1"/>
  <c r="L724" i="1" s="1"/>
  <c r="J724" i="1"/>
  <c r="B725" i="1"/>
  <c r="AC725" i="1"/>
  <c r="AE725" i="1" s="1"/>
  <c r="AF725" i="1" s="1"/>
  <c r="D725" i="1" s="1"/>
  <c r="K725" i="1"/>
  <c r="L725" i="1"/>
  <c r="J725" i="1"/>
  <c r="B726" i="1"/>
  <c r="C726" i="1"/>
  <c r="AC726" i="1"/>
  <c r="AE726" i="1" s="1"/>
  <c r="AF726" i="1" s="1"/>
  <c r="D726" i="1" s="1"/>
  <c r="K726" i="1"/>
  <c r="L726" i="1"/>
  <c r="J726" i="1"/>
  <c r="B727" i="1"/>
  <c r="C727" i="1"/>
  <c r="AC727" i="1"/>
  <c r="AE727" i="1" s="1"/>
  <c r="AF727" i="1" s="1"/>
  <c r="D727" i="1" s="1"/>
  <c r="K727" i="1"/>
  <c r="L727" i="1"/>
  <c r="J727" i="1"/>
  <c r="B728" i="1"/>
  <c r="C728" i="1"/>
  <c r="AC728" i="1"/>
  <c r="AE728" i="1"/>
  <c r="AF728" i="1" s="1"/>
  <c r="K728" i="1"/>
  <c r="L728" i="1" s="1"/>
  <c r="D728" i="1" s="1"/>
  <c r="J728" i="1"/>
  <c r="B729" i="1"/>
  <c r="AC729" i="1"/>
  <c r="AE729" i="1"/>
  <c r="AF729" i="1" s="1"/>
  <c r="K729" i="1"/>
  <c r="L729" i="1" s="1"/>
  <c r="J729" i="1"/>
  <c r="B730" i="1"/>
  <c r="AC730" i="1"/>
  <c r="AE730" i="1" s="1"/>
  <c r="AF730" i="1" s="1"/>
  <c r="K730" i="1"/>
  <c r="L730" i="1" s="1"/>
  <c r="J730" i="1"/>
  <c r="B731" i="1"/>
  <c r="AC731" i="1"/>
  <c r="AE731" i="1"/>
  <c r="AF731" i="1" s="1"/>
  <c r="D731" i="1" s="1"/>
  <c r="K731" i="1"/>
  <c r="L731" i="1" s="1"/>
  <c r="J731" i="1"/>
  <c r="B732" i="1"/>
  <c r="C732" i="1"/>
  <c r="AC732" i="1"/>
  <c r="AE732" i="1"/>
  <c r="AF732" i="1"/>
  <c r="D732" i="1" s="1"/>
  <c r="K732" i="1"/>
  <c r="L732" i="1" s="1"/>
  <c r="J732" i="1"/>
  <c r="B733" i="1"/>
  <c r="AC733" i="1"/>
  <c r="AE733" i="1"/>
  <c r="AF733" i="1"/>
  <c r="K733" i="1"/>
  <c r="L733" i="1"/>
  <c r="D733" i="1"/>
  <c r="J733" i="1"/>
  <c r="B734" i="1"/>
  <c r="AC734" i="1"/>
  <c r="AE734" i="1" s="1"/>
  <c r="AF734" i="1" s="1"/>
  <c r="D734" i="1" s="1"/>
  <c r="K734" i="1"/>
  <c r="L734" i="1"/>
  <c r="J734" i="1"/>
  <c r="B735" i="1"/>
  <c r="AC735" i="1"/>
  <c r="AE735" i="1" s="1"/>
  <c r="AF735" i="1" s="1"/>
  <c r="D735" i="1" s="1"/>
  <c r="K735" i="1"/>
  <c r="L735" i="1" s="1"/>
  <c r="J735" i="1"/>
  <c r="B736" i="1"/>
  <c r="AC736" i="1"/>
  <c r="AE736" i="1"/>
  <c r="AF736" i="1" s="1"/>
  <c r="K736" i="1"/>
  <c r="L736" i="1" s="1"/>
  <c r="J736" i="1"/>
  <c r="B737" i="1"/>
  <c r="AC737" i="1"/>
  <c r="AE737" i="1" s="1"/>
  <c r="AF737" i="1" s="1"/>
  <c r="K737" i="1"/>
  <c r="L737" i="1" s="1"/>
  <c r="J737" i="1"/>
  <c r="B738" i="1"/>
  <c r="C738" i="1"/>
  <c r="AC738" i="1"/>
  <c r="AE738" i="1" s="1"/>
  <c r="AF738" i="1"/>
  <c r="D738" i="1" s="1"/>
  <c r="K738" i="1"/>
  <c r="L738" i="1"/>
  <c r="J738" i="1"/>
  <c r="B739" i="1"/>
  <c r="C739" i="1"/>
  <c r="AC739" i="1"/>
  <c r="AE739" i="1" s="1"/>
  <c r="AF739" i="1" s="1"/>
  <c r="D739" i="1" s="1"/>
  <c r="K739" i="1"/>
  <c r="L739" i="1" s="1"/>
  <c r="J739" i="1"/>
  <c r="B740" i="1"/>
  <c r="C740" i="1" s="1"/>
  <c r="AC740" i="1"/>
  <c r="AE740" i="1" s="1"/>
  <c r="AF740" i="1" s="1"/>
  <c r="D740" i="1" s="1"/>
  <c r="K740" i="1"/>
  <c r="L740" i="1" s="1"/>
  <c r="J740" i="1"/>
  <c r="B741" i="1"/>
  <c r="AC741" i="1"/>
  <c r="AE741" i="1"/>
  <c r="AF741" i="1" s="1"/>
  <c r="D741" i="1" s="1"/>
  <c r="K741" i="1"/>
  <c r="L741" i="1"/>
  <c r="J741" i="1"/>
  <c r="B742" i="1"/>
  <c r="C742" i="1"/>
  <c r="AC742" i="1"/>
  <c r="AE742" i="1"/>
  <c r="AF742" i="1" s="1"/>
  <c r="K742" i="1"/>
  <c r="L742" i="1" s="1"/>
  <c r="J742" i="1"/>
  <c r="B743" i="1"/>
  <c r="AC743" i="1"/>
  <c r="AE743" i="1" s="1"/>
  <c r="AF743" i="1" s="1"/>
  <c r="D743" i="1" s="1"/>
  <c r="K743" i="1"/>
  <c r="L743" i="1" s="1"/>
  <c r="J743" i="1"/>
  <c r="B744" i="1"/>
  <c r="AC744" i="1"/>
  <c r="AE744" i="1"/>
  <c r="AF744" i="1" s="1"/>
  <c r="K744" i="1"/>
  <c r="L744" i="1" s="1"/>
  <c r="J744" i="1"/>
  <c r="B745" i="1"/>
  <c r="AC745" i="1"/>
  <c r="AE745" i="1" s="1"/>
  <c r="AF745" i="1" s="1"/>
  <c r="K745" i="1"/>
  <c r="L745" i="1" s="1"/>
  <c r="D745" i="1"/>
  <c r="J745" i="1"/>
  <c r="B746" i="1"/>
  <c r="AC746" i="1"/>
  <c r="AE746" i="1" s="1"/>
  <c r="AF746" i="1" s="1"/>
  <c r="D746" i="1" s="1"/>
  <c r="K746" i="1"/>
  <c r="L746" i="1"/>
  <c r="J746" i="1"/>
  <c r="B747" i="1"/>
  <c r="C747" i="1"/>
  <c r="AC747" i="1"/>
  <c r="AE747" i="1" s="1"/>
  <c r="AF747" i="1" s="1"/>
  <c r="K747" i="1"/>
  <c r="L747" i="1" s="1"/>
  <c r="J747" i="1"/>
  <c r="B748" i="1"/>
  <c r="AC748" i="1"/>
  <c r="AE748" i="1"/>
  <c r="AF748" i="1" s="1"/>
  <c r="D748" i="1" s="1"/>
  <c r="K748" i="1"/>
  <c r="L748" i="1" s="1"/>
  <c r="J748" i="1"/>
  <c r="B749" i="1"/>
  <c r="C749" i="1"/>
  <c r="AC749" i="1"/>
  <c r="AE749" i="1"/>
  <c r="AF749" i="1" s="1"/>
  <c r="K749" i="1"/>
  <c r="L749" i="1"/>
  <c r="D749" i="1" s="1"/>
  <c r="J749" i="1"/>
  <c r="B750" i="1"/>
  <c r="C750" i="1"/>
  <c r="AC750" i="1"/>
  <c r="AE750" i="1" s="1"/>
  <c r="AF750" i="1" s="1"/>
  <c r="K750" i="1"/>
  <c r="L750" i="1"/>
  <c r="D750" i="1" s="1"/>
  <c r="J750" i="1"/>
  <c r="B751" i="1"/>
  <c r="C751" i="1" s="1"/>
  <c r="AC751" i="1"/>
  <c r="AE751" i="1" s="1"/>
  <c r="AF751" i="1" s="1"/>
  <c r="K751" i="1"/>
  <c r="L751" i="1"/>
  <c r="D751" i="1"/>
  <c r="J751" i="1"/>
  <c r="B752" i="1"/>
  <c r="C752" i="1"/>
  <c r="AC752" i="1"/>
  <c r="AE752" i="1"/>
  <c r="AF752" i="1"/>
  <c r="K752" i="1"/>
  <c r="L752" i="1"/>
  <c r="D752" i="1" s="1"/>
  <c r="J752" i="1"/>
  <c r="B753" i="1"/>
  <c r="AC753" i="1"/>
  <c r="AE753" i="1" s="1"/>
  <c r="AF753" i="1"/>
  <c r="D753" i="1" s="1"/>
  <c r="K753" i="1"/>
  <c r="L753" i="1"/>
  <c r="J753" i="1"/>
  <c r="B754" i="1"/>
  <c r="C754" i="1"/>
  <c r="AC754" i="1"/>
  <c r="AE754" i="1"/>
  <c r="AF754" i="1" s="1"/>
  <c r="D754" i="1" s="1"/>
  <c r="K754" i="1"/>
  <c r="L754" i="1" s="1"/>
  <c r="J754" i="1"/>
  <c r="B755" i="1"/>
  <c r="AC755" i="1"/>
  <c r="AE755" i="1" s="1"/>
  <c r="AF755" i="1" s="1"/>
  <c r="K755" i="1"/>
  <c r="L755" i="1" s="1"/>
  <c r="J755" i="1"/>
  <c r="B756" i="1"/>
  <c r="C756" i="1" s="1"/>
  <c r="AC756" i="1"/>
  <c r="AE756" i="1"/>
  <c r="AF756" i="1"/>
  <c r="D756" i="1" s="1"/>
  <c r="K756" i="1"/>
  <c r="L756" i="1" s="1"/>
  <c r="J756" i="1"/>
  <c r="B757" i="1"/>
  <c r="AC757" i="1"/>
  <c r="AE757" i="1" s="1"/>
  <c r="AF757" i="1" s="1"/>
  <c r="D757" i="1" s="1"/>
  <c r="K757" i="1"/>
  <c r="L757" i="1"/>
  <c r="J757" i="1"/>
  <c r="B758" i="1"/>
  <c r="C758" i="1"/>
  <c r="AC758" i="1"/>
  <c r="AE758" i="1"/>
  <c r="AF758" i="1" s="1"/>
  <c r="D758" i="1" s="1"/>
  <c r="K758" i="1"/>
  <c r="L758" i="1" s="1"/>
  <c r="J758" i="1"/>
  <c r="B759" i="1"/>
  <c r="AC759" i="1"/>
  <c r="AE759" i="1" s="1"/>
  <c r="AF759" i="1" s="1"/>
  <c r="K759" i="1"/>
  <c r="L759" i="1" s="1"/>
  <c r="D759" i="1"/>
  <c r="J759" i="1"/>
  <c r="B760" i="1"/>
  <c r="AC760" i="1"/>
  <c r="AE760" i="1"/>
  <c r="AF760" i="1" s="1"/>
  <c r="K760" i="1"/>
  <c r="L760" i="1"/>
  <c r="J760" i="1"/>
  <c r="B761" i="1"/>
  <c r="AC761" i="1"/>
  <c r="AE761" i="1"/>
  <c r="AF761" i="1" s="1"/>
  <c r="D761" i="1" s="1"/>
  <c r="K761" i="1"/>
  <c r="L761" i="1"/>
  <c r="J761" i="1"/>
  <c r="B762" i="1"/>
  <c r="AC762" i="1"/>
  <c r="AE762" i="1" s="1"/>
  <c r="AF762" i="1" s="1"/>
  <c r="D762" i="1" s="1"/>
  <c r="K762" i="1"/>
  <c r="L762" i="1"/>
  <c r="J762" i="1"/>
  <c r="B763" i="1"/>
  <c r="AC763" i="1"/>
  <c r="AE763" i="1"/>
  <c r="AF763" i="1" s="1"/>
  <c r="D763" i="1" s="1"/>
  <c r="K763" i="1"/>
  <c r="L763" i="1" s="1"/>
  <c r="J763" i="1"/>
  <c r="B764" i="1"/>
  <c r="C764" i="1" s="1"/>
  <c r="AC764" i="1"/>
  <c r="AE764" i="1" s="1"/>
  <c r="AF764" i="1" s="1"/>
  <c r="D764" i="1" s="1"/>
  <c r="K764" i="1"/>
  <c r="L764" i="1" s="1"/>
  <c r="J764" i="1"/>
  <c r="B765" i="1"/>
  <c r="AC765" i="1"/>
  <c r="AE765" i="1"/>
  <c r="AF765" i="1" s="1"/>
  <c r="D765" i="1" s="1"/>
  <c r="K765" i="1"/>
  <c r="L765" i="1"/>
  <c r="J765" i="1"/>
  <c r="B766" i="1"/>
  <c r="AC766" i="1"/>
  <c r="AE766" i="1" s="1"/>
  <c r="AF766" i="1" s="1"/>
  <c r="D766" i="1" s="1"/>
  <c r="K766" i="1"/>
  <c r="L766" i="1" s="1"/>
  <c r="J766" i="1"/>
  <c r="B767" i="1"/>
  <c r="AC767" i="1"/>
  <c r="AE767" i="1" s="1"/>
  <c r="AF767" i="1" s="1"/>
  <c r="D767" i="1" s="1"/>
  <c r="K767" i="1"/>
  <c r="L767" i="1" s="1"/>
  <c r="J767" i="1"/>
  <c r="B768" i="1"/>
  <c r="C768" i="1" s="1"/>
  <c r="AC768" i="1"/>
  <c r="AE768" i="1"/>
  <c r="AF768" i="1" s="1"/>
  <c r="D768" i="1" s="1"/>
  <c r="K768" i="1"/>
  <c r="L768" i="1"/>
  <c r="J768" i="1"/>
  <c r="B769" i="1"/>
  <c r="AC769" i="1"/>
  <c r="AE769" i="1"/>
  <c r="AF769" i="1" s="1"/>
  <c r="D769" i="1" s="1"/>
  <c r="K769" i="1"/>
  <c r="L769" i="1"/>
  <c r="J769" i="1"/>
  <c r="B770" i="1"/>
  <c r="C770" i="1"/>
  <c r="AC770" i="1"/>
  <c r="AE770" i="1" s="1"/>
  <c r="AF770" i="1"/>
  <c r="K770" i="1"/>
  <c r="L770" i="1" s="1"/>
  <c r="J770" i="1"/>
  <c r="B771" i="1"/>
  <c r="C771" i="1" s="1"/>
  <c r="AC771" i="1"/>
  <c r="AE771" i="1"/>
  <c r="AF771" i="1"/>
  <c r="D771" i="1" s="1"/>
  <c r="K771" i="1"/>
  <c r="L771" i="1" s="1"/>
  <c r="J771" i="1"/>
  <c r="B772" i="1"/>
  <c r="AC772" i="1"/>
  <c r="AE772" i="1"/>
  <c r="AF772" i="1" s="1"/>
  <c r="D772" i="1" s="1"/>
  <c r="K772" i="1"/>
  <c r="L772" i="1" s="1"/>
  <c r="J772" i="1"/>
  <c r="B773" i="1"/>
  <c r="C773" i="1"/>
  <c r="AC773" i="1"/>
  <c r="AE773" i="1"/>
  <c r="AF773" i="1" s="1"/>
  <c r="K773" i="1"/>
  <c r="L773" i="1"/>
  <c r="J773" i="1"/>
  <c r="B774" i="1"/>
  <c r="C774" i="1" s="1"/>
  <c r="AC774" i="1"/>
  <c r="AE774" i="1" s="1"/>
  <c r="AF774" i="1" s="1"/>
  <c r="K774" i="1"/>
  <c r="L774" i="1"/>
  <c r="J774" i="1"/>
  <c r="B775" i="1"/>
  <c r="C775" i="1" s="1"/>
  <c r="AC775" i="1"/>
  <c r="AE775" i="1"/>
  <c r="AF775" i="1" s="1"/>
  <c r="D775" i="1" s="1"/>
  <c r="K775" i="1"/>
  <c r="L775" i="1" s="1"/>
  <c r="J775" i="1"/>
  <c r="B776" i="1"/>
  <c r="AC776" i="1"/>
  <c r="AE776" i="1" s="1"/>
  <c r="AF776" i="1" s="1"/>
  <c r="D776" i="1" s="1"/>
  <c r="K776" i="1"/>
  <c r="L776" i="1"/>
  <c r="J776" i="1"/>
  <c r="B777" i="1"/>
  <c r="C777" i="1"/>
  <c r="AC777" i="1"/>
  <c r="AE777" i="1" s="1"/>
  <c r="AF777" i="1" s="1"/>
  <c r="D777" i="1" s="1"/>
  <c r="K777" i="1"/>
  <c r="L777" i="1"/>
  <c r="J777" i="1"/>
  <c r="B778" i="1"/>
  <c r="AC778" i="1"/>
  <c r="AE778" i="1" s="1"/>
  <c r="AF778" i="1" s="1"/>
  <c r="D778" i="1" s="1"/>
  <c r="K778" i="1"/>
  <c r="L778" i="1" s="1"/>
  <c r="J778" i="1"/>
  <c r="B779" i="1"/>
  <c r="AC779" i="1"/>
  <c r="AE779" i="1"/>
  <c r="AF779" i="1"/>
  <c r="D779" i="1" s="1"/>
  <c r="K779" i="1"/>
  <c r="L779" i="1"/>
  <c r="J779" i="1"/>
  <c r="B780" i="1"/>
  <c r="AC780" i="1"/>
  <c r="AE780" i="1" s="1"/>
  <c r="AF780" i="1"/>
  <c r="K780" i="1"/>
  <c r="L780" i="1" s="1"/>
  <c r="D780" i="1"/>
  <c r="J780" i="1"/>
  <c r="B781" i="1"/>
  <c r="AC781" i="1"/>
  <c r="AE781" i="1"/>
  <c r="AF781" i="1" s="1"/>
  <c r="D781" i="1" s="1"/>
  <c r="K781" i="1"/>
  <c r="L781" i="1"/>
  <c r="J781" i="1"/>
  <c r="B782" i="1"/>
  <c r="C782" i="1" s="1"/>
  <c r="AC782" i="1"/>
  <c r="AE782" i="1"/>
  <c r="AF782" i="1"/>
  <c r="D782" i="1" s="1"/>
  <c r="K782" i="1"/>
  <c r="L782" i="1"/>
  <c r="J782" i="1"/>
  <c r="B783" i="1"/>
  <c r="AC783" i="1"/>
  <c r="AE783" i="1" s="1"/>
  <c r="AF783" i="1" s="1"/>
  <c r="D783" i="1" s="1"/>
  <c r="K783" i="1"/>
  <c r="L783" i="1" s="1"/>
  <c r="J783" i="1"/>
  <c r="B784" i="1"/>
  <c r="AC784" i="1"/>
  <c r="AE784" i="1"/>
  <c r="AF784" i="1" s="1"/>
  <c r="K784" i="1"/>
  <c r="L784" i="1"/>
  <c r="J784" i="1"/>
  <c r="B785" i="1"/>
  <c r="AC785" i="1"/>
  <c r="AE785" i="1" s="1"/>
  <c r="AF785" i="1" s="1"/>
  <c r="K785" i="1"/>
  <c r="L785" i="1" s="1"/>
  <c r="J785" i="1"/>
  <c r="B786" i="1"/>
  <c r="AC786" i="1"/>
  <c r="AE786" i="1" s="1"/>
  <c r="AF786" i="1" s="1"/>
  <c r="K786" i="1"/>
  <c r="L786" i="1" s="1"/>
  <c r="J786" i="1"/>
  <c r="B787" i="1"/>
  <c r="AC787" i="1"/>
  <c r="AE787" i="1"/>
  <c r="AF787" i="1"/>
  <c r="D787" i="1" s="1"/>
  <c r="K787" i="1"/>
  <c r="L787" i="1" s="1"/>
  <c r="J787" i="1"/>
  <c r="B788" i="1"/>
  <c r="AC788" i="1"/>
  <c r="AE788" i="1" s="1"/>
  <c r="AF788" i="1"/>
  <c r="K788" i="1"/>
  <c r="L788" i="1" s="1"/>
  <c r="D788" i="1"/>
  <c r="J788" i="1"/>
  <c r="B789" i="1"/>
  <c r="B790" i="1"/>
  <c r="C790" i="1"/>
  <c r="AC790" i="1"/>
  <c r="AE790" i="1" s="1"/>
  <c r="AF790" i="1" s="1"/>
  <c r="D790" i="1" s="1"/>
  <c r="K790" i="1"/>
  <c r="L790" i="1" s="1"/>
  <c r="J790" i="1"/>
  <c r="B791" i="1"/>
  <c r="C791" i="1"/>
  <c r="AC791" i="1"/>
  <c r="AE791" i="1" s="1"/>
  <c r="AF791" i="1"/>
  <c r="D791" i="1" s="1"/>
  <c r="K791" i="1"/>
  <c r="L791" i="1" s="1"/>
  <c r="J791" i="1"/>
  <c r="B792" i="1"/>
  <c r="AC792" i="1"/>
  <c r="AE792" i="1" s="1"/>
  <c r="AF792" i="1"/>
  <c r="D792" i="1" s="1"/>
  <c r="K792" i="1"/>
  <c r="L792" i="1"/>
  <c r="J792" i="1"/>
  <c r="B793" i="1"/>
  <c r="C793" i="1"/>
  <c r="AC793" i="1"/>
  <c r="AE793" i="1" s="1"/>
  <c r="AF793" i="1" s="1"/>
  <c r="K793" i="1"/>
  <c r="L793" i="1"/>
  <c r="J793" i="1"/>
  <c r="B794" i="1"/>
  <c r="C794" i="1" s="1"/>
  <c r="AC794" i="1"/>
  <c r="AE794" i="1" s="1"/>
  <c r="AF794" i="1" s="1"/>
  <c r="D794" i="1" s="1"/>
  <c r="K794" i="1"/>
  <c r="L794" i="1"/>
  <c r="J794" i="1"/>
  <c r="B795" i="1"/>
  <c r="AC795" i="1"/>
  <c r="AE795" i="1"/>
  <c r="AF795" i="1" s="1"/>
  <c r="D795" i="1" s="1"/>
  <c r="K795" i="1"/>
  <c r="L795" i="1" s="1"/>
  <c r="J795" i="1"/>
  <c r="B796" i="1"/>
  <c r="AC796" i="1"/>
  <c r="AE796" i="1" s="1"/>
  <c r="AF796" i="1"/>
  <c r="D796" i="1" s="1"/>
  <c r="K796" i="1"/>
  <c r="L796" i="1" s="1"/>
  <c r="J796" i="1"/>
  <c r="B797" i="1"/>
  <c r="B798" i="1"/>
  <c r="C798" i="1"/>
  <c r="AC798" i="1"/>
  <c r="AE798" i="1"/>
  <c r="AF798" i="1" s="1"/>
  <c r="K798" i="1"/>
  <c r="L798" i="1"/>
  <c r="J798" i="1"/>
  <c r="B799" i="1"/>
  <c r="C799" i="1" s="1"/>
  <c r="AC799" i="1"/>
  <c r="AE799" i="1" s="1"/>
  <c r="AF799" i="1" s="1"/>
  <c r="K799" i="1"/>
  <c r="L799" i="1" s="1"/>
  <c r="J799" i="1"/>
  <c r="B800" i="1"/>
  <c r="AC800" i="1"/>
  <c r="AE800" i="1" s="1"/>
  <c r="AF800" i="1" s="1"/>
  <c r="K800" i="1"/>
  <c r="L800" i="1"/>
  <c r="J800" i="1"/>
  <c r="B801" i="1"/>
  <c r="C801" i="1" s="1"/>
  <c r="AC801" i="1"/>
  <c r="AE801" i="1"/>
  <c r="AF801" i="1"/>
  <c r="D801" i="1" s="1"/>
  <c r="K801" i="1"/>
  <c r="L801" i="1" s="1"/>
  <c r="J801" i="1"/>
  <c r="B802" i="1"/>
  <c r="AC802" i="1"/>
  <c r="AE802" i="1" s="1"/>
  <c r="AF802" i="1" s="1"/>
  <c r="D802" i="1" s="1"/>
  <c r="K802" i="1"/>
  <c r="L802" i="1" s="1"/>
  <c r="J802" i="1"/>
  <c r="B803" i="1"/>
  <c r="AC803" i="1"/>
  <c r="AE803" i="1"/>
  <c r="AF803" i="1" s="1"/>
  <c r="D803" i="1" s="1"/>
  <c r="K803" i="1"/>
  <c r="L803" i="1"/>
  <c r="J803" i="1"/>
  <c r="B804" i="1"/>
  <c r="C804" i="1" s="1"/>
  <c r="AC804" i="1"/>
  <c r="AE804" i="1"/>
  <c r="AF804" i="1" s="1"/>
  <c r="K804" i="1"/>
  <c r="L804" i="1" s="1"/>
  <c r="J804" i="1"/>
  <c r="B805" i="1"/>
  <c r="AC805" i="1"/>
  <c r="AE805" i="1"/>
  <c r="AF805" i="1" s="1"/>
  <c r="D805" i="1" s="1"/>
  <c r="K805" i="1"/>
  <c r="L805" i="1" s="1"/>
  <c r="J805" i="1"/>
  <c r="B806" i="1"/>
  <c r="AC806" i="1"/>
  <c r="AE806" i="1" s="1"/>
  <c r="AF806" i="1" s="1"/>
  <c r="D806" i="1" s="1"/>
  <c r="K806" i="1"/>
  <c r="L806" i="1"/>
  <c r="J806" i="1"/>
  <c r="B807" i="1"/>
  <c r="AC807" i="1"/>
  <c r="AE807" i="1" s="1"/>
  <c r="AF807" i="1" s="1"/>
  <c r="K807" i="1"/>
  <c r="L807" i="1" s="1"/>
  <c r="J807" i="1"/>
  <c r="B808" i="1"/>
  <c r="AC808" i="1"/>
  <c r="AE808" i="1" s="1"/>
  <c r="AF808" i="1" s="1"/>
  <c r="K808" i="1"/>
  <c r="L808" i="1" s="1"/>
  <c r="J808" i="1"/>
  <c r="B809" i="1"/>
  <c r="AC809" i="1"/>
  <c r="AE809" i="1"/>
  <c r="AF809" i="1"/>
  <c r="D809" i="1" s="1"/>
  <c r="K809" i="1"/>
  <c r="L809" i="1" s="1"/>
  <c r="J809" i="1"/>
  <c r="B810" i="1"/>
  <c r="AC810" i="1"/>
  <c r="AE810" i="1" s="1"/>
  <c r="AF810" i="1"/>
  <c r="D810" i="1" s="1"/>
  <c r="K810" i="1"/>
  <c r="L810" i="1" s="1"/>
  <c r="J810" i="1"/>
  <c r="B811" i="1"/>
  <c r="AC811" i="1"/>
  <c r="AE811" i="1"/>
  <c r="AF811" i="1"/>
  <c r="D811" i="1" s="1"/>
  <c r="K811" i="1"/>
  <c r="L811" i="1"/>
  <c r="J811" i="1"/>
  <c r="B812" i="1"/>
  <c r="AC812" i="1"/>
  <c r="AE812" i="1" s="1"/>
  <c r="AF812" i="1" s="1"/>
  <c r="D812" i="1" s="1"/>
  <c r="K812" i="1"/>
  <c r="L812" i="1" s="1"/>
  <c r="J812" i="1"/>
  <c r="B813" i="1"/>
  <c r="AC813" i="1"/>
  <c r="AE813" i="1" s="1"/>
  <c r="AF813" i="1" s="1"/>
  <c r="D813" i="1" s="1"/>
  <c r="K813" i="1"/>
  <c r="L813" i="1" s="1"/>
  <c r="J813" i="1"/>
  <c r="B814" i="1"/>
  <c r="AC814" i="1"/>
  <c r="AE814" i="1"/>
  <c r="AF814" i="1" s="1"/>
  <c r="D814" i="1" s="1"/>
  <c r="K814" i="1"/>
  <c r="L814" i="1"/>
  <c r="J814" i="1"/>
  <c r="B815" i="1"/>
  <c r="AC815" i="1"/>
  <c r="AE815" i="1" s="1"/>
  <c r="AF815" i="1" s="1"/>
  <c r="K815" i="1"/>
  <c r="L815" i="1" s="1"/>
  <c r="D815" i="1" s="1"/>
  <c r="J815" i="1"/>
  <c r="B816" i="1"/>
  <c r="AC816" i="1"/>
  <c r="AE816" i="1" s="1"/>
  <c r="AF816" i="1" s="1"/>
  <c r="D816" i="1" s="1"/>
  <c r="K816" i="1"/>
  <c r="L816" i="1" s="1"/>
  <c r="J816" i="1"/>
  <c r="B817" i="1"/>
  <c r="C817" i="1"/>
  <c r="AC817" i="1"/>
  <c r="AE817" i="1"/>
  <c r="AF817" i="1"/>
  <c r="K817" i="1"/>
  <c r="L817" i="1"/>
  <c r="D817" i="1"/>
  <c r="J817" i="1"/>
  <c r="B818" i="1"/>
  <c r="C818" i="1" s="1"/>
  <c r="AC818" i="1"/>
  <c r="AE818" i="1" s="1"/>
  <c r="AF818" i="1"/>
  <c r="D818" i="1" s="1"/>
  <c r="K818" i="1"/>
  <c r="L818" i="1"/>
  <c r="J818" i="1"/>
  <c r="B819" i="1"/>
  <c r="C819" i="1"/>
  <c r="AC819" i="1"/>
  <c r="AE819" i="1"/>
  <c r="AF819" i="1" s="1"/>
  <c r="K819" i="1"/>
  <c r="L819" i="1" s="1"/>
  <c r="J819" i="1"/>
  <c r="B820" i="1"/>
  <c r="C820" i="1" s="1"/>
  <c r="AC820" i="1"/>
  <c r="AE820" i="1" s="1"/>
  <c r="AF820" i="1"/>
  <c r="D820" i="1" s="1"/>
  <c r="K820" i="1"/>
  <c r="L820" i="1" s="1"/>
  <c r="J820" i="1"/>
  <c r="B821" i="1"/>
  <c r="AC821" i="1"/>
  <c r="AE821" i="1" s="1"/>
  <c r="AF821" i="1" s="1"/>
  <c r="D821" i="1" s="1"/>
  <c r="K821" i="1"/>
  <c r="L821" i="1" s="1"/>
  <c r="J821" i="1"/>
  <c r="B822" i="1"/>
  <c r="C822" i="1" s="1"/>
  <c r="AC822" i="1"/>
  <c r="AE822" i="1" s="1"/>
  <c r="AF822" i="1"/>
  <c r="D822" i="1" s="1"/>
  <c r="K822" i="1"/>
  <c r="L822" i="1"/>
  <c r="J822" i="1"/>
  <c r="B823" i="1"/>
  <c r="C823" i="1"/>
  <c r="AC823" i="1"/>
  <c r="AE823" i="1"/>
  <c r="AF823" i="1" s="1"/>
  <c r="K823" i="1"/>
  <c r="L823" i="1" s="1"/>
  <c r="D823" i="1" s="1"/>
  <c r="J823" i="1"/>
  <c r="B824" i="1"/>
  <c r="AC824" i="1"/>
  <c r="AE824" i="1" s="1"/>
  <c r="AF824" i="1"/>
  <c r="K824" i="1"/>
  <c r="L824" i="1" s="1"/>
  <c r="D824" i="1"/>
  <c r="J824" i="1"/>
  <c r="B825" i="1"/>
  <c r="AC825" i="1"/>
  <c r="AE825" i="1"/>
  <c r="AF825" i="1" s="1"/>
  <c r="D825" i="1" s="1"/>
  <c r="K825" i="1"/>
  <c r="L825" i="1"/>
  <c r="J825" i="1"/>
  <c r="B826" i="1"/>
  <c r="C826" i="1" s="1"/>
  <c r="AC826" i="1"/>
  <c r="AE826" i="1"/>
  <c r="AF826" i="1" s="1"/>
  <c r="D826" i="1" s="1"/>
  <c r="K826" i="1"/>
  <c r="L826" i="1"/>
  <c r="J826" i="1"/>
  <c r="B827" i="1"/>
  <c r="AC827" i="1"/>
  <c r="AE827" i="1"/>
  <c r="AF827" i="1" s="1"/>
  <c r="D827" i="1" s="1"/>
  <c r="K827" i="1"/>
  <c r="L827" i="1"/>
  <c r="J827" i="1"/>
  <c r="B828" i="1"/>
  <c r="AC828" i="1"/>
  <c r="AE828" i="1" s="1"/>
  <c r="AF828" i="1" s="1"/>
  <c r="K828" i="1"/>
  <c r="L828" i="1" s="1"/>
  <c r="J828" i="1"/>
  <c r="B829" i="1"/>
  <c r="AC829" i="1"/>
  <c r="AE829" i="1" s="1"/>
  <c r="AF829" i="1" s="1"/>
  <c r="D829" i="1" s="1"/>
  <c r="K829" i="1"/>
  <c r="L829" i="1" s="1"/>
  <c r="J829" i="1"/>
  <c r="B830" i="1"/>
  <c r="AC830" i="1"/>
  <c r="AE830" i="1" s="1"/>
  <c r="AF830" i="1"/>
  <c r="K830" i="1"/>
  <c r="L830" i="1"/>
  <c r="D830" i="1"/>
  <c r="J830" i="1"/>
  <c r="B831" i="1"/>
  <c r="B832" i="1"/>
  <c r="AC832" i="1"/>
  <c r="AE832" i="1" s="1"/>
  <c r="AF832" i="1"/>
  <c r="D832" i="1" s="1"/>
  <c r="K832" i="1"/>
  <c r="L832" i="1" s="1"/>
  <c r="J832" i="1"/>
  <c r="B833" i="1"/>
  <c r="C833" i="1" s="1"/>
  <c r="AC833" i="1"/>
  <c r="AE833" i="1"/>
  <c r="AF833" i="1"/>
  <c r="D833" i="1" s="1"/>
  <c r="K833" i="1"/>
  <c r="L833" i="1"/>
  <c r="J833" i="1"/>
  <c r="B834" i="1"/>
  <c r="AC834" i="1"/>
  <c r="AE834" i="1"/>
  <c r="AF834" i="1" s="1"/>
  <c r="D834" i="1" s="1"/>
  <c r="K834" i="1"/>
  <c r="L834" i="1"/>
  <c r="J834" i="1"/>
  <c r="B835" i="1"/>
  <c r="AC835" i="1"/>
  <c r="AE835" i="1" s="1"/>
  <c r="AF835" i="1" s="1"/>
  <c r="K835" i="1"/>
  <c r="L835" i="1" s="1"/>
  <c r="J835" i="1"/>
  <c r="B836" i="1"/>
  <c r="AC836" i="1"/>
  <c r="AE836" i="1" s="1"/>
  <c r="AF836" i="1" s="1"/>
  <c r="K836" i="1"/>
  <c r="L836" i="1"/>
  <c r="J836" i="1"/>
  <c r="B837" i="1"/>
  <c r="AC837" i="1"/>
  <c r="AE837" i="1" s="1"/>
  <c r="AF837" i="1"/>
  <c r="D837" i="1" s="1"/>
  <c r="K837" i="1"/>
  <c r="L837" i="1" s="1"/>
  <c r="J837" i="1"/>
  <c r="B838" i="1"/>
  <c r="C838" i="1"/>
  <c r="AC838" i="1"/>
  <c r="AE838" i="1" s="1"/>
  <c r="AF838" i="1" s="1"/>
  <c r="D838" i="1" s="1"/>
  <c r="K838" i="1"/>
  <c r="L838" i="1"/>
  <c r="J838" i="1"/>
  <c r="B839" i="1"/>
  <c r="C839" i="1"/>
  <c r="AC839" i="1"/>
  <c r="AE839" i="1"/>
  <c r="AF839" i="1" s="1"/>
  <c r="D839" i="1" s="1"/>
  <c r="K839" i="1"/>
  <c r="L839" i="1"/>
  <c r="J839" i="1"/>
  <c r="B840" i="1"/>
  <c r="C840" i="1"/>
  <c r="AC840" i="1"/>
  <c r="AE840" i="1" s="1"/>
  <c r="AF840" i="1"/>
  <c r="D840" i="1" s="1"/>
  <c r="K840" i="1"/>
  <c r="L840" i="1"/>
  <c r="J840" i="1"/>
  <c r="B841" i="1"/>
  <c r="C841" i="1"/>
  <c r="AC841" i="1"/>
  <c r="AE841" i="1"/>
  <c r="AF841" i="1" s="1"/>
  <c r="K841" i="1"/>
  <c r="L841" i="1" s="1"/>
  <c r="J841" i="1"/>
  <c r="B842" i="1"/>
  <c r="C842" i="1" s="1"/>
  <c r="AC842" i="1"/>
  <c r="AE842" i="1"/>
  <c r="AF842" i="1" s="1"/>
  <c r="D842" i="1" s="1"/>
  <c r="K842" i="1"/>
  <c r="L842" i="1" s="1"/>
  <c r="J842" i="1"/>
  <c r="B843" i="1"/>
  <c r="AC843" i="1"/>
  <c r="AE843" i="1" s="1"/>
  <c r="AF843" i="1"/>
  <c r="K843" i="1"/>
  <c r="L843" i="1" s="1"/>
  <c r="D843" i="1"/>
  <c r="J843" i="1"/>
  <c r="B844" i="1"/>
  <c r="AC844" i="1"/>
  <c r="AE844" i="1"/>
  <c r="AF844" i="1"/>
  <c r="K844" i="1"/>
  <c r="L844" i="1"/>
  <c r="J844" i="1"/>
  <c r="B845" i="1"/>
  <c r="AC845" i="1"/>
  <c r="AE845" i="1"/>
  <c r="AF845" i="1"/>
  <c r="K845" i="1"/>
  <c r="L845" i="1" s="1"/>
  <c r="D845" i="1"/>
  <c r="J845" i="1"/>
  <c r="B846" i="1"/>
  <c r="AC846" i="1"/>
  <c r="AE846" i="1"/>
  <c r="AF846" i="1"/>
  <c r="D846" i="1" s="1"/>
  <c r="K846" i="1"/>
  <c r="L846" i="1"/>
  <c r="J846" i="1"/>
  <c r="B847" i="1"/>
  <c r="AC847" i="1"/>
  <c r="AE847" i="1" s="1"/>
  <c r="AF847" i="1" s="1"/>
  <c r="D847" i="1" s="1"/>
  <c r="K847" i="1"/>
  <c r="L847" i="1"/>
  <c r="J847" i="1"/>
  <c r="B848" i="1"/>
  <c r="AC848" i="1"/>
  <c r="AE848" i="1" s="1"/>
  <c r="AF848" i="1" s="1"/>
  <c r="K848" i="1"/>
  <c r="L848" i="1"/>
  <c r="J848" i="1"/>
  <c r="B849" i="1"/>
  <c r="AC849" i="1"/>
  <c r="AE849" i="1"/>
  <c r="AF849" i="1" s="1"/>
  <c r="D849" i="1" s="1"/>
  <c r="K849" i="1"/>
  <c r="L849" i="1" s="1"/>
  <c r="J849" i="1"/>
  <c r="B850" i="1"/>
  <c r="AC850" i="1"/>
  <c r="AE850" i="1" s="1"/>
  <c r="AF850" i="1" s="1"/>
  <c r="K850" i="1"/>
  <c r="L850" i="1"/>
  <c r="J850" i="1"/>
  <c r="B851" i="1"/>
  <c r="C851" i="1"/>
  <c r="AC851" i="1"/>
  <c r="AE851" i="1" s="1"/>
  <c r="AF851" i="1"/>
  <c r="D851" i="1" s="1"/>
  <c r="K851" i="1"/>
  <c r="L851" i="1" s="1"/>
  <c r="J851" i="1"/>
  <c r="B852" i="1"/>
  <c r="C852" i="1" s="1"/>
  <c r="AC852" i="1"/>
  <c r="AE852" i="1"/>
  <c r="AF852" i="1"/>
  <c r="D852" i="1" s="1"/>
  <c r="K852" i="1"/>
  <c r="L852" i="1"/>
  <c r="J852" i="1"/>
  <c r="B853" i="1"/>
  <c r="C853" i="1" s="1"/>
  <c r="AC853" i="1"/>
  <c r="AE853" i="1"/>
  <c r="AF853" i="1"/>
  <c r="D853" i="1" s="1"/>
  <c r="K853" i="1"/>
  <c r="L853" i="1" s="1"/>
  <c r="J853" i="1"/>
  <c r="B854" i="1"/>
  <c r="C854" i="1" s="1"/>
  <c r="AC854" i="1"/>
  <c r="AE854" i="1"/>
  <c r="AF854" i="1"/>
  <c r="D854" i="1" s="1"/>
  <c r="K854" i="1"/>
  <c r="L854" i="1"/>
  <c r="J854" i="1"/>
  <c r="B855" i="1"/>
  <c r="AC855" i="1"/>
  <c r="AE855" i="1"/>
  <c r="AF855" i="1" s="1"/>
  <c r="K855" i="1"/>
  <c r="L855" i="1"/>
  <c r="J855" i="1"/>
  <c r="B856" i="1"/>
  <c r="AC856" i="1"/>
  <c r="AE856" i="1" s="1"/>
  <c r="AF856" i="1" s="1"/>
  <c r="K856" i="1"/>
  <c r="L856" i="1"/>
  <c r="J856" i="1"/>
  <c r="B857" i="1"/>
  <c r="C857" i="1" s="1"/>
  <c r="AC857" i="1"/>
  <c r="AE857" i="1"/>
  <c r="AF857" i="1" s="1"/>
  <c r="K857" i="1"/>
  <c r="L857" i="1" s="1"/>
  <c r="D857" i="1" s="1"/>
  <c r="J857" i="1"/>
  <c r="B858" i="1"/>
  <c r="AC858" i="1"/>
  <c r="AE858" i="1"/>
  <c r="AF858" i="1" s="1"/>
  <c r="D858" i="1" s="1"/>
  <c r="K858" i="1"/>
  <c r="L858" i="1" s="1"/>
  <c r="J858" i="1"/>
  <c r="B859" i="1"/>
  <c r="B860" i="1"/>
  <c r="AC860" i="1"/>
  <c r="AE860" i="1" s="1"/>
  <c r="AF860" i="1" s="1"/>
  <c r="D860" i="1" s="1"/>
  <c r="K860" i="1"/>
  <c r="L860" i="1"/>
  <c r="J860" i="1"/>
  <c r="B861" i="1"/>
  <c r="AC861" i="1"/>
  <c r="AE861" i="1" s="1"/>
  <c r="AF861" i="1" s="1"/>
  <c r="K861" i="1"/>
  <c r="L861" i="1" s="1"/>
  <c r="D861" i="1"/>
  <c r="J861" i="1"/>
  <c r="B862" i="1"/>
  <c r="AC862" i="1"/>
  <c r="AE862" i="1" s="1"/>
  <c r="AF862" i="1"/>
  <c r="D862" i="1" s="1"/>
  <c r="K862" i="1"/>
  <c r="L862" i="1"/>
  <c r="J862" i="1"/>
  <c r="B863" i="1"/>
  <c r="AC863" i="1"/>
  <c r="AE863" i="1"/>
  <c r="AF863" i="1" s="1"/>
  <c r="D863" i="1" s="1"/>
  <c r="K863" i="1"/>
  <c r="L863" i="1"/>
  <c r="J863" i="1"/>
  <c r="B864" i="1"/>
  <c r="AC864" i="1"/>
  <c r="AE864" i="1" s="1"/>
  <c r="AF864" i="1"/>
  <c r="D864" i="1" s="1"/>
  <c r="K864" i="1"/>
  <c r="L864" i="1"/>
  <c r="J864" i="1"/>
  <c r="B865" i="1"/>
  <c r="AC865" i="1"/>
  <c r="AE865" i="1"/>
  <c r="AF865" i="1" s="1"/>
  <c r="K865" i="1"/>
  <c r="L865" i="1" s="1"/>
  <c r="J865" i="1"/>
  <c r="B866" i="1"/>
  <c r="AC866" i="1"/>
  <c r="AE866" i="1"/>
  <c r="AF866" i="1" s="1"/>
  <c r="K866" i="1"/>
  <c r="L866" i="1"/>
  <c r="J866" i="1"/>
  <c r="B867" i="1"/>
  <c r="AC867" i="1"/>
  <c r="AE867" i="1" s="1"/>
  <c r="AF867" i="1" s="1"/>
  <c r="D867" i="1" s="1"/>
  <c r="K867" i="1"/>
  <c r="L867" i="1" s="1"/>
  <c r="J867" i="1"/>
  <c r="B868" i="1"/>
  <c r="AC868" i="1"/>
  <c r="AE868" i="1"/>
  <c r="AF868" i="1" s="1"/>
  <c r="D868" i="1" s="1"/>
  <c r="K868" i="1"/>
  <c r="L868" i="1"/>
  <c r="J868" i="1"/>
  <c r="B869" i="1"/>
  <c r="AC869" i="1"/>
  <c r="AE869" i="1"/>
  <c r="AF869" i="1" s="1"/>
  <c r="D869" i="1" s="1"/>
  <c r="K869" i="1"/>
  <c r="L869" i="1" s="1"/>
  <c r="J869" i="1"/>
  <c r="B870" i="1"/>
  <c r="AC870" i="1"/>
  <c r="AE870" i="1"/>
  <c r="AF870" i="1" s="1"/>
  <c r="D870" i="1" s="1"/>
  <c r="K870" i="1"/>
  <c r="L870" i="1"/>
  <c r="J870" i="1"/>
  <c r="B871" i="1"/>
  <c r="AC871" i="1"/>
  <c r="AE871" i="1"/>
  <c r="AF871" i="1" s="1"/>
  <c r="D871" i="1" s="1"/>
  <c r="K871" i="1"/>
  <c r="L871" i="1"/>
  <c r="J871" i="1"/>
  <c r="B872" i="1"/>
  <c r="AC872" i="1"/>
  <c r="AE872" i="1" s="1"/>
  <c r="AF872" i="1" s="1"/>
  <c r="K872" i="1"/>
  <c r="L872" i="1"/>
  <c r="D872" i="1"/>
  <c r="J872" i="1"/>
  <c r="B873" i="1"/>
  <c r="AC873" i="1"/>
  <c r="AE873" i="1"/>
  <c r="AF873" i="1" s="1"/>
  <c r="K873" i="1"/>
  <c r="L873" i="1"/>
  <c r="J873" i="1"/>
  <c r="B874" i="1"/>
  <c r="AC874" i="1"/>
  <c r="AE874" i="1"/>
  <c r="AF874" i="1" s="1"/>
  <c r="D874" i="1" s="1"/>
  <c r="K874" i="1"/>
  <c r="L874" i="1" s="1"/>
  <c r="J874" i="1"/>
  <c r="B875" i="1"/>
  <c r="AC875" i="1"/>
  <c r="AE875" i="1" s="1"/>
  <c r="AF875" i="1"/>
  <c r="D875" i="1" s="1"/>
  <c r="K875" i="1"/>
  <c r="L875" i="1" s="1"/>
  <c r="J875" i="1"/>
  <c r="B876" i="1"/>
  <c r="AC876" i="1"/>
  <c r="AE876" i="1"/>
  <c r="AF876" i="1" s="1"/>
  <c r="K876" i="1"/>
  <c r="L876" i="1"/>
  <c r="J876" i="1"/>
  <c r="B877" i="1"/>
  <c r="AC877" i="1"/>
  <c r="AE877" i="1"/>
  <c r="AF877" i="1" s="1"/>
  <c r="D877" i="1" s="1"/>
  <c r="K877" i="1"/>
  <c r="L877" i="1" s="1"/>
  <c r="J877" i="1"/>
  <c r="B878" i="1"/>
  <c r="B879" i="1"/>
  <c r="AC879" i="1"/>
  <c r="AE879" i="1"/>
  <c r="AF879" i="1" s="1"/>
  <c r="K879" i="1"/>
  <c r="L879" i="1" s="1"/>
  <c r="J879" i="1"/>
  <c r="B880" i="1"/>
  <c r="AC880" i="1"/>
  <c r="AE880" i="1" s="1"/>
  <c r="AF880" i="1"/>
  <c r="D880" i="1" s="1"/>
  <c r="K880" i="1"/>
  <c r="L880" i="1" s="1"/>
  <c r="J880" i="1"/>
  <c r="B881" i="1"/>
  <c r="AC881" i="1"/>
  <c r="AE881" i="1"/>
  <c r="AF881" i="1"/>
  <c r="K881" i="1"/>
  <c r="L881" i="1" s="1"/>
  <c r="D881" i="1" s="1"/>
  <c r="J881" i="1"/>
  <c r="B882" i="1"/>
  <c r="AC882" i="1"/>
  <c r="AE882" i="1"/>
  <c r="AF882" i="1"/>
  <c r="D882" i="1" s="1"/>
  <c r="K882" i="1"/>
  <c r="L882" i="1" s="1"/>
  <c r="J882" i="1"/>
  <c r="B883" i="1"/>
  <c r="AC883" i="1"/>
  <c r="AE883" i="1"/>
  <c r="AF883" i="1"/>
  <c r="D883" i="1" s="1"/>
  <c r="K883" i="1"/>
  <c r="L883" i="1" s="1"/>
  <c r="J883" i="1"/>
  <c r="B884" i="1"/>
  <c r="AC884" i="1"/>
  <c r="AE884" i="1"/>
  <c r="AF884" i="1" s="1"/>
  <c r="K884" i="1"/>
  <c r="L884" i="1"/>
  <c r="J884" i="1"/>
  <c r="B885" i="1"/>
  <c r="AC885" i="1"/>
  <c r="AE885" i="1"/>
  <c r="AF885" i="1" s="1"/>
  <c r="K885" i="1"/>
  <c r="L885" i="1" s="1"/>
  <c r="D885" i="1"/>
  <c r="J885" i="1"/>
  <c r="B886" i="1"/>
  <c r="AC886" i="1"/>
  <c r="AE886" i="1"/>
  <c r="AF886" i="1" s="1"/>
  <c r="K886" i="1"/>
  <c r="L886" i="1"/>
  <c r="J886" i="1"/>
  <c r="B887" i="1"/>
  <c r="C887" i="1" s="1"/>
  <c r="AC887" i="1"/>
  <c r="AE887" i="1" s="1"/>
  <c r="AF887" i="1" s="1"/>
  <c r="D887" i="1" s="1"/>
  <c r="K887" i="1"/>
  <c r="L887" i="1"/>
  <c r="J887" i="1"/>
  <c r="B888" i="1"/>
  <c r="AC888" i="1"/>
  <c r="AE888" i="1" s="1"/>
  <c r="AF888" i="1" s="1"/>
  <c r="K888" i="1"/>
  <c r="L888" i="1"/>
  <c r="J888" i="1"/>
  <c r="B889" i="1"/>
  <c r="C889" i="1" s="1"/>
  <c r="AC889" i="1"/>
  <c r="AE889" i="1"/>
  <c r="AF889" i="1" s="1"/>
  <c r="K889" i="1"/>
  <c r="L889" i="1" s="1"/>
  <c r="J889" i="1"/>
  <c r="B890" i="1"/>
  <c r="AC890" i="1"/>
  <c r="AE890" i="1"/>
  <c r="AF890" i="1" s="1"/>
  <c r="D890" i="1" s="1"/>
  <c r="K890" i="1"/>
  <c r="L890" i="1"/>
  <c r="J890" i="1"/>
  <c r="B891" i="1"/>
  <c r="AC891" i="1"/>
  <c r="AE891" i="1"/>
  <c r="AF891" i="1" s="1"/>
  <c r="K891" i="1"/>
  <c r="L891" i="1" s="1"/>
  <c r="D891" i="1"/>
  <c r="J891" i="1"/>
  <c r="B892" i="1"/>
  <c r="AC892" i="1"/>
  <c r="AE892" i="1"/>
  <c r="AF892" i="1" s="1"/>
  <c r="K892" i="1"/>
  <c r="L892" i="1"/>
  <c r="J892" i="1"/>
  <c r="B893" i="1"/>
  <c r="C893" i="1" s="1"/>
  <c r="AC893" i="1"/>
  <c r="AE893" i="1"/>
  <c r="AF893" i="1" s="1"/>
  <c r="K893" i="1"/>
  <c r="L893" i="1" s="1"/>
  <c r="D893" i="1"/>
  <c r="J893" i="1"/>
  <c r="B894" i="1"/>
  <c r="C894" i="1" s="1"/>
  <c r="AC894" i="1"/>
  <c r="AE894" i="1"/>
  <c r="AF894" i="1" s="1"/>
  <c r="D894" i="1" s="1"/>
  <c r="K894" i="1"/>
  <c r="L894" i="1"/>
  <c r="J894" i="1"/>
  <c r="B895" i="1"/>
  <c r="AC895" i="1"/>
  <c r="AE895" i="1" s="1"/>
  <c r="AF895" i="1" s="1"/>
  <c r="D895" i="1" s="1"/>
  <c r="K895" i="1"/>
  <c r="L895" i="1"/>
  <c r="J895" i="1"/>
  <c r="B896" i="1"/>
  <c r="AC896" i="1"/>
  <c r="AE896" i="1" s="1"/>
  <c r="AF896" i="1" s="1"/>
  <c r="K896" i="1"/>
  <c r="L896" i="1"/>
  <c r="J896" i="1"/>
  <c r="B897" i="1"/>
  <c r="AC897" i="1"/>
  <c r="AE897" i="1"/>
  <c r="AF897" i="1" s="1"/>
  <c r="D897" i="1" s="1"/>
  <c r="K897" i="1"/>
  <c r="L897" i="1"/>
  <c r="J897" i="1"/>
  <c r="B898" i="1"/>
  <c r="AC898" i="1"/>
  <c r="AE898" i="1"/>
  <c r="AF898" i="1" s="1"/>
  <c r="K898" i="1"/>
  <c r="L898" i="1" s="1"/>
  <c r="D898" i="1"/>
  <c r="J898" i="1"/>
  <c r="B899" i="1"/>
  <c r="AC899" i="1"/>
  <c r="AE899" i="1" s="1"/>
  <c r="AF899" i="1"/>
  <c r="D899" i="1" s="1"/>
  <c r="K899" i="1"/>
  <c r="L899" i="1" s="1"/>
  <c r="J899" i="1"/>
  <c r="B900" i="1"/>
  <c r="C900" i="1" s="1"/>
  <c r="AC900" i="1"/>
  <c r="AE900" i="1"/>
  <c r="AF900" i="1" s="1"/>
  <c r="D900" i="1" s="1"/>
  <c r="K900" i="1"/>
  <c r="L900" i="1"/>
  <c r="J900" i="1"/>
  <c r="B901" i="1"/>
  <c r="C901" i="1" s="1"/>
  <c r="AC901" i="1"/>
  <c r="AE901" i="1"/>
  <c r="AF901" i="1" s="1"/>
  <c r="K901" i="1"/>
  <c r="L901" i="1" s="1"/>
  <c r="D901" i="1"/>
  <c r="J901" i="1"/>
  <c r="B902" i="1"/>
  <c r="AC902" i="1"/>
  <c r="AE902" i="1"/>
  <c r="AF902" i="1" s="1"/>
  <c r="K902" i="1"/>
  <c r="L902" i="1"/>
  <c r="J902" i="1"/>
  <c r="B903" i="1"/>
  <c r="AC903" i="1"/>
  <c r="AE903" i="1"/>
  <c r="AF903" i="1" s="1"/>
  <c r="D903" i="1" s="1"/>
  <c r="K903" i="1"/>
  <c r="L903" i="1" s="1"/>
  <c r="J903" i="1"/>
  <c r="B904" i="1"/>
  <c r="C904" i="1" s="1"/>
  <c r="AC904" i="1"/>
  <c r="AE904" i="1" s="1"/>
  <c r="AF904" i="1" s="1"/>
  <c r="D904" i="1" s="1"/>
  <c r="K904" i="1"/>
  <c r="L904" i="1" s="1"/>
  <c r="J904" i="1"/>
  <c r="B905" i="1"/>
  <c r="AC905" i="1"/>
  <c r="AE905" i="1"/>
  <c r="AF905" i="1" s="1"/>
  <c r="K905" i="1"/>
  <c r="L905" i="1" s="1"/>
  <c r="J905" i="1"/>
  <c r="B906" i="1"/>
  <c r="AC906" i="1"/>
  <c r="AE906" i="1" s="1"/>
  <c r="AF906" i="1" s="1"/>
  <c r="D906" i="1" s="1"/>
  <c r="K906" i="1"/>
  <c r="L906" i="1" s="1"/>
  <c r="J906" i="1"/>
  <c r="B907" i="1"/>
  <c r="C907" i="1"/>
  <c r="AC907" i="1"/>
  <c r="AE907" i="1" s="1"/>
  <c r="AF907" i="1" s="1"/>
  <c r="D907" i="1" s="1"/>
  <c r="K907" i="1"/>
  <c r="L907" i="1" s="1"/>
  <c r="J907" i="1"/>
  <c r="B908" i="1"/>
  <c r="C908" i="1" s="1"/>
  <c r="AC908" i="1"/>
  <c r="AE908" i="1"/>
  <c r="AF908" i="1" s="1"/>
  <c r="D908" i="1" s="1"/>
  <c r="K908" i="1"/>
  <c r="L908" i="1"/>
  <c r="J908" i="1"/>
  <c r="B909" i="1"/>
  <c r="C909" i="1" s="1"/>
  <c r="AC909" i="1"/>
  <c r="AE909" i="1"/>
  <c r="AF909" i="1" s="1"/>
  <c r="D909" i="1" s="1"/>
  <c r="K909" i="1"/>
  <c r="L909" i="1" s="1"/>
  <c r="J909" i="1"/>
  <c r="B910" i="1"/>
  <c r="AC910" i="1"/>
  <c r="AE910" i="1"/>
  <c r="AF910" i="1" s="1"/>
  <c r="K910" i="1"/>
  <c r="L910" i="1"/>
  <c r="J910" i="1"/>
  <c r="B911" i="1"/>
  <c r="C911" i="1" s="1"/>
  <c r="AC911" i="1"/>
  <c r="AE911" i="1"/>
  <c r="AF911" i="1" s="1"/>
  <c r="D911" i="1" s="1"/>
  <c r="K911" i="1"/>
  <c r="L911" i="1" s="1"/>
  <c r="J911" i="1"/>
  <c r="B912" i="1"/>
  <c r="C912" i="1"/>
  <c r="AC912" i="1"/>
  <c r="AE912" i="1" s="1"/>
  <c r="AF912" i="1" s="1"/>
  <c r="D912" i="1" s="1"/>
  <c r="K912" i="1"/>
  <c r="L912" i="1" s="1"/>
  <c r="J912" i="1"/>
  <c r="B913" i="1"/>
  <c r="AC913" i="1"/>
  <c r="AE913" i="1"/>
  <c r="AF913" i="1" s="1"/>
  <c r="K913" i="1"/>
  <c r="L913" i="1" s="1"/>
  <c r="J913" i="1"/>
  <c r="B914" i="1"/>
  <c r="AC914" i="1"/>
  <c r="AE914" i="1"/>
  <c r="AF914" i="1" s="1"/>
  <c r="D914" i="1" s="1"/>
  <c r="K914" i="1"/>
  <c r="L914" i="1" s="1"/>
  <c r="J914" i="1"/>
  <c r="B915" i="1"/>
  <c r="C915" i="1"/>
  <c r="AC915" i="1"/>
  <c r="AE915" i="1"/>
  <c r="AF915" i="1" s="1"/>
  <c r="D915" i="1" s="1"/>
  <c r="K915" i="1"/>
  <c r="L915" i="1"/>
  <c r="J915" i="1"/>
  <c r="B916" i="1"/>
  <c r="C916" i="1" s="1"/>
  <c r="AC916" i="1"/>
  <c r="AE916" i="1" s="1"/>
  <c r="AF916" i="1" s="1"/>
  <c r="D916" i="1" s="1"/>
  <c r="K916" i="1"/>
  <c r="L916" i="1"/>
  <c r="J916" i="1"/>
  <c r="B917" i="1"/>
  <c r="C917" i="1"/>
  <c r="AC917" i="1"/>
  <c r="AE917" i="1"/>
  <c r="AF917" i="1" s="1"/>
  <c r="D917" i="1" s="1"/>
  <c r="K917" i="1"/>
  <c r="L917" i="1" s="1"/>
  <c r="J917" i="1"/>
  <c r="B918" i="1"/>
  <c r="AC918" i="1"/>
  <c r="AE918" i="1" s="1"/>
  <c r="AF918" i="1" s="1"/>
  <c r="K918" i="1"/>
  <c r="L918" i="1"/>
  <c r="J918" i="1"/>
  <c r="B919" i="1"/>
  <c r="C919" i="1" s="1"/>
  <c r="AC919" i="1"/>
  <c r="AE919" i="1" s="1"/>
  <c r="AF919" i="1" s="1"/>
  <c r="D919" i="1" s="1"/>
  <c r="K919" i="1"/>
  <c r="L919" i="1"/>
  <c r="J919" i="1"/>
  <c r="B920" i="1"/>
  <c r="C920" i="1" s="1"/>
  <c r="AC920" i="1"/>
  <c r="AE920" i="1" s="1"/>
  <c r="AF920" i="1" s="1"/>
  <c r="K920" i="1"/>
  <c r="L920" i="1" s="1"/>
  <c r="D920" i="1" s="1"/>
  <c r="J920" i="1"/>
  <c r="B921" i="1"/>
  <c r="AC921" i="1"/>
  <c r="AE921" i="1"/>
  <c r="AF921" i="1"/>
  <c r="D921" i="1" s="1"/>
  <c r="K921" i="1"/>
  <c r="L921" i="1"/>
  <c r="J921" i="1"/>
  <c r="B922" i="1"/>
  <c r="AC922" i="1"/>
  <c r="AE922" i="1" s="1"/>
  <c r="AF922" i="1" s="1"/>
  <c r="K922" i="1"/>
  <c r="L922" i="1" s="1"/>
  <c r="D922" i="1" s="1"/>
  <c r="J922" i="1"/>
  <c r="B923" i="1"/>
  <c r="AC923" i="1"/>
  <c r="AE923" i="1"/>
  <c r="AF923" i="1"/>
  <c r="K923" i="1"/>
  <c r="L923" i="1"/>
  <c r="D923" i="1" s="1"/>
  <c r="J923" i="1"/>
  <c r="B924" i="1"/>
  <c r="AC924" i="1"/>
  <c r="AE924" i="1" s="1"/>
  <c r="AF924" i="1" s="1"/>
  <c r="D924" i="1" s="1"/>
  <c r="K924" i="1"/>
  <c r="L924" i="1"/>
  <c r="J924" i="1"/>
  <c r="B925" i="1"/>
  <c r="AC925" i="1"/>
  <c r="AE925" i="1" s="1"/>
  <c r="AF925" i="1" s="1"/>
  <c r="K925" i="1"/>
  <c r="L925" i="1" s="1"/>
  <c r="J925" i="1"/>
  <c r="B926" i="1"/>
  <c r="AC926" i="1"/>
  <c r="AE926" i="1"/>
  <c r="AF926" i="1" s="1"/>
  <c r="D926" i="1" s="1"/>
  <c r="K926" i="1"/>
  <c r="L926" i="1"/>
  <c r="J926" i="1"/>
  <c r="B927" i="1"/>
  <c r="AC927" i="1"/>
  <c r="AE927" i="1" s="1"/>
  <c r="AF927" i="1" s="1"/>
  <c r="K927" i="1"/>
  <c r="L927" i="1"/>
  <c r="J927" i="1"/>
  <c r="B928" i="1"/>
  <c r="AC928" i="1"/>
  <c r="AE928" i="1" s="1"/>
  <c r="AF928" i="1" s="1"/>
  <c r="D928" i="1" s="1"/>
  <c r="K928" i="1"/>
  <c r="L928" i="1"/>
  <c r="J928" i="1"/>
  <c r="B929" i="1"/>
  <c r="AC929" i="1"/>
  <c r="AE929" i="1"/>
  <c r="AF929" i="1" s="1"/>
  <c r="D929" i="1" s="1"/>
  <c r="K929" i="1"/>
  <c r="L929" i="1" s="1"/>
  <c r="J929" i="1"/>
  <c r="B930" i="1"/>
  <c r="AC930" i="1"/>
  <c r="AE930" i="1" s="1"/>
  <c r="AF930" i="1" s="1"/>
  <c r="K930" i="1"/>
  <c r="L930" i="1" s="1"/>
  <c r="D930" i="1"/>
  <c r="J930" i="1"/>
  <c r="B931" i="1"/>
  <c r="AC931" i="1"/>
  <c r="AE931" i="1" s="1"/>
  <c r="AF931" i="1" s="1"/>
  <c r="D931" i="1" s="1"/>
  <c r="K931" i="1"/>
  <c r="L931" i="1"/>
  <c r="J931" i="1"/>
  <c r="B932" i="1"/>
  <c r="C932" i="1" s="1"/>
  <c r="AC932" i="1"/>
  <c r="AE932" i="1" s="1"/>
  <c r="AF932" i="1"/>
  <c r="D932" i="1" s="1"/>
  <c r="K932" i="1"/>
  <c r="L932" i="1" s="1"/>
  <c r="J932" i="1"/>
  <c r="B933" i="1"/>
  <c r="C933" i="1"/>
  <c r="AC933" i="1"/>
  <c r="AE933" i="1" s="1"/>
  <c r="AF933" i="1" s="1"/>
  <c r="D933" i="1" s="1"/>
  <c r="K933" i="1"/>
  <c r="L933" i="1" s="1"/>
  <c r="J933" i="1"/>
  <c r="B934" i="1"/>
  <c r="C934" i="1" s="1"/>
  <c r="AC934" i="1"/>
  <c r="AE934" i="1"/>
  <c r="AF934" i="1" s="1"/>
  <c r="D934" i="1" s="1"/>
  <c r="K934" i="1"/>
  <c r="L934" i="1"/>
  <c r="J934" i="1"/>
  <c r="B935" i="1"/>
  <c r="C935" i="1"/>
  <c r="AC935" i="1"/>
  <c r="AE935" i="1" s="1"/>
  <c r="AF935" i="1" s="1"/>
  <c r="K935" i="1"/>
  <c r="L935" i="1" s="1"/>
  <c r="D935" i="1"/>
  <c r="J935" i="1"/>
  <c r="B936" i="1"/>
  <c r="C936" i="1" s="1"/>
  <c r="AC936" i="1"/>
  <c r="AE936" i="1" s="1"/>
  <c r="AF936" i="1"/>
  <c r="D936" i="1" s="1"/>
  <c r="K936" i="1"/>
  <c r="L936" i="1" s="1"/>
  <c r="J936" i="1"/>
  <c r="B937" i="1"/>
  <c r="C937" i="1"/>
  <c r="AC937" i="1"/>
  <c r="AE937" i="1"/>
  <c r="AF937" i="1" s="1"/>
  <c r="D937" i="1" s="1"/>
  <c r="K937" i="1"/>
  <c r="L937" i="1"/>
  <c r="J937" i="1"/>
  <c r="B938" i="1"/>
  <c r="C938" i="1" s="1"/>
  <c r="AC938" i="1"/>
  <c r="AE938" i="1" s="1"/>
  <c r="AF938" i="1" s="1"/>
  <c r="D938" i="1" s="1"/>
  <c r="K938" i="1"/>
  <c r="L938" i="1"/>
  <c r="J938" i="1"/>
  <c r="B939" i="1"/>
  <c r="AC939" i="1"/>
  <c r="AE939" i="1" s="1"/>
  <c r="AF939" i="1" s="1"/>
  <c r="D939" i="1" s="1"/>
  <c r="K939" i="1"/>
  <c r="L939" i="1" s="1"/>
  <c r="J939" i="1"/>
  <c r="B940" i="1"/>
  <c r="C940" i="1"/>
  <c r="AC940" i="1"/>
  <c r="AE940" i="1" s="1"/>
  <c r="AF940" i="1" s="1"/>
  <c r="D940" i="1" s="1"/>
  <c r="K940" i="1"/>
  <c r="L940" i="1" s="1"/>
  <c r="J940" i="1"/>
  <c r="B941" i="1"/>
  <c r="AC941" i="1"/>
  <c r="AE941" i="1" s="1"/>
  <c r="AF941" i="1"/>
  <c r="D941" i="1" s="1"/>
  <c r="K941" i="1"/>
  <c r="L941" i="1" s="1"/>
  <c r="J941" i="1"/>
  <c r="B942" i="1"/>
  <c r="AC942" i="1"/>
  <c r="AE942" i="1" s="1"/>
  <c r="AF942" i="1" s="1"/>
  <c r="D942" i="1" s="1"/>
  <c r="K942" i="1"/>
  <c r="L942" i="1"/>
  <c r="J942" i="1"/>
  <c r="B943" i="1"/>
  <c r="AC943" i="1"/>
  <c r="AE943" i="1"/>
  <c r="AF943" i="1" s="1"/>
  <c r="K943" i="1"/>
  <c r="L943" i="1" s="1"/>
  <c r="J943" i="1"/>
  <c r="B944" i="1"/>
  <c r="AC944" i="1"/>
  <c r="AE944" i="1" s="1"/>
  <c r="AF944" i="1"/>
  <c r="K944" i="1"/>
  <c r="L944" i="1" s="1"/>
  <c r="J944" i="1"/>
  <c r="B945" i="1"/>
  <c r="AC945" i="1"/>
  <c r="AE945" i="1"/>
  <c r="AF945" i="1"/>
  <c r="D945" i="1" s="1"/>
  <c r="K945" i="1"/>
  <c r="L945" i="1" s="1"/>
  <c r="J945" i="1"/>
  <c r="B946" i="1"/>
  <c r="AC946" i="1"/>
  <c r="AE946" i="1"/>
  <c r="AF946" i="1" s="1"/>
  <c r="D946" i="1" s="1"/>
  <c r="K946" i="1"/>
  <c r="L946" i="1" s="1"/>
  <c r="J946" i="1"/>
  <c r="B947" i="1"/>
  <c r="AC947" i="1"/>
  <c r="AE947" i="1" s="1"/>
  <c r="AF947" i="1" s="1"/>
  <c r="D947" i="1" s="1"/>
  <c r="K947" i="1"/>
  <c r="L947" i="1" s="1"/>
  <c r="J947" i="1"/>
  <c r="B948" i="1"/>
  <c r="C948" i="1"/>
  <c r="AC948" i="1"/>
  <c r="AE948" i="1" s="1"/>
  <c r="AF948" i="1" s="1"/>
  <c r="D948" i="1" s="1"/>
  <c r="K948" i="1"/>
  <c r="L948" i="1" s="1"/>
  <c r="J948" i="1"/>
  <c r="B949" i="1"/>
  <c r="AC949" i="1"/>
  <c r="AE949" i="1" s="1"/>
  <c r="AF949" i="1" s="1"/>
  <c r="D949" i="1" s="1"/>
  <c r="K949" i="1"/>
  <c r="L949" i="1" s="1"/>
  <c r="J949" i="1"/>
  <c r="B950" i="1"/>
  <c r="AC950" i="1"/>
  <c r="AE950" i="1"/>
  <c r="AF950" i="1" s="1"/>
  <c r="D950" i="1" s="1"/>
  <c r="K950" i="1"/>
  <c r="L950" i="1"/>
  <c r="J950" i="1"/>
  <c r="B951" i="1"/>
  <c r="AC951" i="1"/>
  <c r="AE951" i="1" s="1"/>
  <c r="AF951" i="1" s="1"/>
  <c r="D951" i="1" s="1"/>
  <c r="K951" i="1"/>
  <c r="L951" i="1" s="1"/>
  <c r="J951" i="1"/>
  <c r="B952" i="1"/>
  <c r="C952" i="1" s="1"/>
  <c r="AC952" i="1"/>
  <c r="AE952" i="1"/>
  <c r="AF952" i="1" s="1"/>
  <c r="D952" i="1" s="1"/>
  <c r="K952" i="1"/>
  <c r="L952" i="1"/>
  <c r="J952" i="1"/>
  <c r="B953" i="1"/>
  <c r="C953" i="1" s="1"/>
  <c r="AC953" i="1"/>
  <c r="AE953" i="1"/>
  <c r="AF953" i="1" s="1"/>
  <c r="K953" i="1"/>
  <c r="L953" i="1" s="1"/>
  <c r="D953" i="1"/>
  <c r="J953" i="1"/>
  <c r="B954" i="1"/>
  <c r="AC954" i="1"/>
  <c r="AE954" i="1" s="1"/>
  <c r="AF954" i="1" s="1"/>
  <c r="D954" i="1" s="1"/>
  <c r="K954" i="1"/>
  <c r="L954" i="1"/>
  <c r="J954" i="1"/>
  <c r="B955" i="1"/>
  <c r="C955" i="1" s="1"/>
  <c r="AC955" i="1"/>
  <c r="AE955" i="1" s="1"/>
  <c r="AF955" i="1" s="1"/>
  <c r="D955" i="1" s="1"/>
  <c r="K955" i="1"/>
  <c r="L955" i="1"/>
  <c r="J955" i="1"/>
  <c r="B956" i="1"/>
  <c r="C1008" i="1" s="1"/>
  <c r="AC956" i="1"/>
  <c r="AE956" i="1" s="1"/>
  <c r="AF956" i="1" s="1"/>
  <c r="K956" i="1"/>
  <c r="L956" i="1"/>
  <c r="J956" i="1"/>
  <c r="B957" i="1"/>
  <c r="AC957" i="1"/>
  <c r="AE957" i="1"/>
  <c r="AF957" i="1" s="1"/>
  <c r="D957" i="1" s="1"/>
  <c r="K957" i="1"/>
  <c r="L957" i="1" s="1"/>
  <c r="J957" i="1"/>
  <c r="B958" i="1"/>
  <c r="AC958" i="1"/>
  <c r="AE958" i="1" s="1"/>
  <c r="AF958" i="1" s="1"/>
  <c r="K958" i="1"/>
  <c r="L958" i="1" s="1"/>
  <c r="D958" i="1"/>
  <c r="J958" i="1"/>
  <c r="B959" i="1"/>
  <c r="AC959" i="1"/>
  <c r="AE959" i="1" s="1"/>
  <c r="AF959" i="1" s="1"/>
  <c r="D959" i="1" s="1"/>
  <c r="K959" i="1"/>
  <c r="L959" i="1"/>
  <c r="J959" i="1"/>
  <c r="B960" i="1"/>
  <c r="AC960" i="1"/>
  <c r="AE960" i="1"/>
  <c r="AF960" i="1" s="1"/>
  <c r="K960" i="1"/>
  <c r="L960" i="1" s="1"/>
  <c r="J960" i="1"/>
  <c r="B961" i="1"/>
  <c r="C961" i="1" s="1"/>
  <c r="AC961" i="1"/>
  <c r="AE961" i="1"/>
  <c r="AF961" i="1" s="1"/>
  <c r="K961" i="1"/>
  <c r="L961" i="1" s="1"/>
  <c r="D961" i="1"/>
  <c r="J961" i="1"/>
  <c r="B962" i="1"/>
  <c r="AC962" i="1"/>
  <c r="AE962" i="1"/>
  <c r="AF962" i="1" s="1"/>
  <c r="D962" i="1" s="1"/>
  <c r="K962" i="1"/>
  <c r="L962" i="1"/>
  <c r="J962" i="1"/>
  <c r="B963" i="1"/>
  <c r="AC963" i="1"/>
  <c r="AE963" i="1" s="1"/>
  <c r="AF963" i="1" s="1"/>
  <c r="K963" i="1"/>
  <c r="L963" i="1"/>
  <c r="D963" i="1" s="1"/>
  <c r="J963" i="1"/>
  <c r="B964" i="1"/>
  <c r="AC964" i="1"/>
  <c r="AE964" i="1" s="1"/>
  <c r="AF964" i="1" s="1"/>
  <c r="K964" i="1"/>
  <c r="L964" i="1" s="1"/>
  <c r="D964" i="1" s="1"/>
  <c r="J964" i="1"/>
  <c r="B965" i="1"/>
  <c r="AC965" i="1"/>
  <c r="AE965" i="1"/>
  <c r="AF965" i="1"/>
  <c r="K965" i="1"/>
  <c r="L965" i="1" s="1"/>
  <c r="D965" i="1" s="1"/>
  <c r="J965" i="1"/>
  <c r="B966" i="1"/>
  <c r="AC966" i="1"/>
  <c r="AE966" i="1" s="1"/>
  <c r="AF966" i="1" s="1"/>
  <c r="D966" i="1" s="1"/>
  <c r="K966" i="1"/>
  <c r="L966" i="1" s="1"/>
  <c r="J966" i="1"/>
  <c r="B967" i="1"/>
  <c r="AC967" i="1"/>
  <c r="AE967" i="1"/>
  <c r="AF967" i="1"/>
  <c r="K967" i="1"/>
  <c r="L967" i="1" s="1"/>
  <c r="J967" i="1"/>
  <c r="B968" i="1"/>
  <c r="C968" i="1" s="1"/>
  <c r="AC968" i="1"/>
  <c r="AE968" i="1" s="1"/>
  <c r="AF968" i="1" s="1"/>
  <c r="D968" i="1" s="1"/>
  <c r="K968" i="1"/>
  <c r="L968" i="1" s="1"/>
  <c r="J968" i="1"/>
  <c r="B969" i="1"/>
  <c r="AC969" i="1"/>
  <c r="AE969" i="1"/>
  <c r="AF969" i="1" s="1"/>
  <c r="D969" i="1" s="1"/>
  <c r="K969" i="1"/>
  <c r="L969" i="1" s="1"/>
  <c r="J969" i="1"/>
  <c r="B970" i="1"/>
  <c r="AC970" i="1"/>
  <c r="AE970" i="1" s="1"/>
  <c r="AF970" i="1" s="1"/>
  <c r="D970" i="1" s="1"/>
  <c r="K970" i="1"/>
  <c r="L970" i="1"/>
  <c r="J970" i="1"/>
  <c r="B971" i="1"/>
  <c r="AC971" i="1"/>
  <c r="AE971" i="1" s="1"/>
  <c r="AF971" i="1" s="1"/>
  <c r="D971" i="1" s="1"/>
  <c r="K971" i="1"/>
  <c r="L971" i="1" s="1"/>
  <c r="J971" i="1"/>
  <c r="B972" i="1"/>
  <c r="AC972" i="1"/>
  <c r="AE972" i="1" s="1"/>
  <c r="AF972" i="1"/>
  <c r="D972" i="1" s="1"/>
  <c r="K972" i="1"/>
  <c r="L972" i="1" s="1"/>
  <c r="J972" i="1"/>
  <c r="B973" i="1"/>
  <c r="C973" i="1"/>
  <c r="AC973" i="1"/>
  <c r="AE973" i="1"/>
  <c r="AF973" i="1" s="1"/>
  <c r="D973" i="1" s="1"/>
  <c r="K973" i="1"/>
  <c r="L973" i="1" s="1"/>
  <c r="J973" i="1"/>
  <c r="B974" i="1"/>
  <c r="AC974" i="1"/>
  <c r="AE974" i="1" s="1"/>
  <c r="AF974" i="1" s="1"/>
  <c r="D974" i="1" s="1"/>
  <c r="K974" i="1"/>
  <c r="L974" i="1" s="1"/>
  <c r="J974" i="1"/>
  <c r="B975" i="1"/>
  <c r="AC975" i="1"/>
  <c r="AE975" i="1" s="1"/>
  <c r="AF975" i="1" s="1"/>
  <c r="D975" i="1" s="1"/>
  <c r="K975" i="1"/>
  <c r="L975" i="1"/>
  <c r="J975" i="1"/>
  <c r="B976" i="1"/>
  <c r="C976" i="1" s="1"/>
  <c r="AC976" i="1"/>
  <c r="AE976" i="1" s="1"/>
  <c r="AF976" i="1" s="1"/>
  <c r="K976" i="1"/>
  <c r="L976" i="1" s="1"/>
  <c r="J976" i="1"/>
  <c r="B977" i="1"/>
  <c r="C977" i="1" s="1"/>
  <c r="AC977" i="1"/>
  <c r="AE977" i="1" s="1"/>
  <c r="AF977" i="1" s="1"/>
  <c r="D977" i="1" s="1"/>
  <c r="K977" i="1"/>
  <c r="L977" i="1" s="1"/>
  <c r="J977" i="1"/>
  <c r="B978" i="1"/>
  <c r="C978" i="1"/>
  <c r="AC978" i="1"/>
  <c r="AE978" i="1" s="1"/>
  <c r="AF978" i="1" s="1"/>
  <c r="D978" i="1" s="1"/>
  <c r="K978" i="1"/>
  <c r="L978" i="1"/>
  <c r="J978" i="1"/>
  <c r="B979" i="1"/>
  <c r="C979" i="1"/>
  <c r="AC979" i="1"/>
  <c r="AE979" i="1" s="1"/>
  <c r="AF979" i="1" s="1"/>
  <c r="D979" i="1" s="1"/>
  <c r="K979" i="1"/>
  <c r="L979" i="1" s="1"/>
  <c r="J979" i="1"/>
  <c r="B980" i="1"/>
  <c r="C980" i="1" s="1"/>
  <c r="B981" i="1"/>
  <c r="C981" i="1" s="1"/>
  <c r="AC981" i="1"/>
  <c r="AE981" i="1"/>
  <c r="AF981" i="1"/>
  <c r="K981" i="1"/>
  <c r="L981" i="1"/>
  <c r="D981" i="1"/>
  <c r="J981" i="1"/>
  <c r="B982" i="1"/>
  <c r="AC982" i="1"/>
  <c r="AE982" i="1" s="1"/>
  <c r="AF982" i="1"/>
  <c r="K982" i="1"/>
  <c r="L982" i="1"/>
  <c r="D982" i="1"/>
  <c r="J982" i="1"/>
  <c r="B983" i="1"/>
  <c r="AC983" i="1"/>
  <c r="AE983" i="1"/>
  <c r="AF983" i="1" s="1"/>
  <c r="K983" i="1"/>
  <c r="L983" i="1" s="1"/>
  <c r="D983" i="1" s="1"/>
  <c r="J983" i="1"/>
  <c r="B984" i="1"/>
  <c r="C984" i="1" s="1"/>
  <c r="AC984" i="1"/>
  <c r="AE984" i="1" s="1"/>
  <c r="AF984" i="1" s="1"/>
  <c r="D984" i="1" s="1"/>
  <c r="K984" i="1"/>
  <c r="L984" i="1"/>
  <c r="J984" i="1"/>
  <c r="B985" i="1"/>
  <c r="AC985" i="1"/>
  <c r="AE985" i="1" s="1"/>
  <c r="AF985" i="1"/>
  <c r="D985" i="1" s="1"/>
  <c r="K985" i="1"/>
  <c r="L985" i="1" s="1"/>
  <c r="J985" i="1"/>
  <c r="B986" i="1"/>
  <c r="AC986" i="1"/>
  <c r="AE986" i="1" s="1"/>
  <c r="AF986" i="1" s="1"/>
  <c r="D986" i="1" s="1"/>
  <c r="K986" i="1"/>
  <c r="L986" i="1"/>
  <c r="J986" i="1"/>
  <c r="B987" i="1"/>
  <c r="AC987" i="1"/>
  <c r="AE987" i="1"/>
  <c r="AF987" i="1" s="1"/>
  <c r="K987" i="1"/>
  <c r="L987" i="1"/>
  <c r="D987" i="1" s="1"/>
  <c r="J987" i="1"/>
  <c r="B988" i="1"/>
  <c r="AC988" i="1"/>
  <c r="AE988" i="1" s="1"/>
  <c r="AF988" i="1"/>
  <c r="K988" i="1"/>
  <c r="L988" i="1"/>
  <c r="D988" i="1" s="1"/>
  <c r="J988" i="1"/>
  <c r="B989" i="1"/>
  <c r="C989" i="1"/>
  <c r="AC989" i="1"/>
  <c r="AE989" i="1"/>
  <c r="AF989" i="1"/>
  <c r="K989" i="1"/>
  <c r="L989" i="1" s="1"/>
  <c r="J989" i="1"/>
  <c r="B990" i="1"/>
  <c r="AC990" i="1"/>
  <c r="AE990" i="1"/>
  <c r="AF990" i="1" s="1"/>
  <c r="D990" i="1" s="1"/>
  <c r="K990" i="1"/>
  <c r="L990" i="1"/>
  <c r="J990" i="1"/>
  <c r="B991" i="1"/>
  <c r="AC991" i="1"/>
  <c r="AE991" i="1"/>
  <c r="AF991" i="1" s="1"/>
  <c r="D991" i="1" s="1"/>
  <c r="K991" i="1"/>
  <c r="L991" i="1" s="1"/>
  <c r="J991" i="1"/>
  <c r="B992" i="1"/>
  <c r="AC992" i="1"/>
  <c r="AE992" i="1" s="1"/>
  <c r="AF992" i="1" s="1"/>
  <c r="D992" i="1" s="1"/>
  <c r="K992" i="1"/>
  <c r="L992" i="1" s="1"/>
  <c r="J992" i="1"/>
  <c r="B993" i="1"/>
  <c r="C993" i="1"/>
  <c r="AC993" i="1"/>
  <c r="AE993" i="1" s="1"/>
  <c r="AF993" i="1" s="1"/>
  <c r="D993" i="1" s="1"/>
  <c r="K993" i="1"/>
  <c r="L993" i="1" s="1"/>
  <c r="J993" i="1"/>
  <c r="B994" i="1"/>
  <c r="C994" i="1"/>
  <c r="AC994" i="1"/>
  <c r="AE994" i="1" s="1"/>
  <c r="AF994" i="1" s="1"/>
  <c r="D994" i="1" s="1"/>
  <c r="K994" i="1"/>
  <c r="L994" i="1"/>
  <c r="J994" i="1"/>
  <c r="B995" i="1"/>
  <c r="C995" i="1"/>
  <c r="AC995" i="1"/>
  <c r="AE995" i="1" s="1"/>
  <c r="AF995" i="1" s="1"/>
  <c r="D995" i="1" s="1"/>
  <c r="K995" i="1"/>
  <c r="L995" i="1" s="1"/>
  <c r="J995" i="1"/>
  <c r="B996" i="1"/>
  <c r="C996" i="1"/>
  <c r="AC996" i="1"/>
  <c r="AE996" i="1" s="1"/>
  <c r="AF996" i="1" s="1"/>
  <c r="D996" i="1" s="1"/>
  <c r="K996" i="1"/>
  <c r="L996" i="1" s="1"/>
  <c r="J996" i="1"/>
  <c r="B997" i="1"/>
  <c r="C997" i="1" s="1"/>
  <c r="AC997" i="1"/>
  <c r="AE997" i="1"/>
  <c r="AF997" i="1" s="1"/>
  <c r="D997" i="1" s="1"/>
  <c r="K997" i="1"/>
  <c r="L997" i="1"/>
  <c r="J997" i="1"/>
  <c r="B998" i="1"/>
  <c r="C998" i="1" s="1"/>
  <c r="AC998" i="1"/>
  <c r="AE998" i="1" s="1"/>
  <c r="AF998" i="1" s="1"/>
  <c r="D998" i="1" s="1"/>
  <c r="K998" i="1"/>
  <c r="L998" i="1"/>
  <c r="J998" i="1"/>
  <c r="B999" i="1"/>
  <c r="AC999" i="1"/>
  <c r="AE999" i="1" s="1"/>
  <c r="AF999" i="1" s="1"/>
  <c r="D999" i="1" s="1"/>
  <c r="K999" i="1"/>
  <c r="L999" i="1" s="1"/>
  <c r="J999" i="1"/>
  <c r="B1000" i="1"/>
  <c r="AC1000" i="1"/>
  <c r="AE1000" i="1" s="1"/>
  <c r="AF1000" i="1" s="1"/>
  <c r="D1000" i="1" s="1"/>
  <c r="K1000" i="1"/>
  <c r="L1000" i="1"/>
  <c r="J1000" i="1"/>
  <c r="B1001" i="1"/>
  <c r="C1001" i="1"/>
  <c r="AC1001" i="1"/>
  <c r="AE1001" i="1" s="1"/>
  <c r="AF1001" i="1" s="1"/>
  <c r="D1001" i="1" s="1"/>
  <c r="K1001" i="1"/>
  <c r="L1001" i="1" s="1"/>
  <c r="J1001" i="1"/>
  <c r="B1002" i="1"/>
  <c r="AC1002" i="1"/>
  <c r="AE1002" i="1" s="1"/>
  <c r="AF1002" i="1" s="1"/>
  <c r="D1002" i="1" s="1"/>
  <c r="K1002" i="1"/>
  <c r="L1002" i="1"/>
  <c r="J1002" i="1"/>
  <c r="B1003" i="1"/>
  <c r="AC1003" i="1"/>
  <c r="AE1003" i="1"/>
  <c r="AF1003" i="1" s="1"/>
  <c r="D1003" i="1" s="1"/>
  <c r="K1003" i="1"/>
  <c r="L1003" i="1"/>
  <c r="J1003" i="1"/>
  <c r="B1004" i="1"/>
  <c r="AC1004" i="1"/>
  <c r="AE1004" i="1" s="1"/>
  <c r="AF1004" i="1"/>
  <c r="D1004" i="1" s="1"/>
  <c r="K1004" i="1"/>
  <c r="L1004" i="1"/>
  <c r="J1004" i="1"/>
  <c r="B1005" i="1"/>
  <c r="AC1005" i="1"/>
  <c r="AE1005" i="1"/>
  <c r="AF1005" i="1" s="1"/>
  <c r="K1005" i="1"/>
  <c r="L1005" i="1"/>
  <c r="D1005" i="1" s="1"/>
  <c r="J1005" i="1"/>
  <c r="B1006" i="1"/>
  <c r="AC1006" i="1"/>
  <c r="AE1006" i="1"/>
  <c r="AF1006" i="1" s="1"/>
  <c r="K1006" i="1"/>
  <c r="L1006" i="1"/>
  <c r="D1006" i="1"/>
  <c r="J1006" i="1"/>
  <c r="B1007" i="1"/>
  <c r="AC1007" i="1"/>
  <c r="AE1007" i="1" s="1"/>
  <c r="AF1007" i="1"/>
  <c r="K1007" i="1"/>
  <c r="L1007" i="1" s="1"/>
  <c r="D1007" i="1" s="1"/>
  <c r="J1007" i="1"/>
  <c r="B1008" i="1"/>
  <c r="AC1008" i="1"/>
  <c r="AE1008" i="1"/>
  <c r="AF1008" i="1" s="1"/>
  <c r="D1008" i="1" s="1"/>
  <c r="K1008" i="1"/>
  <c r="L1008" i="1"/>
  <c r="J1008" i="1"/>
  <c r="B1009" i="1"/>
  <c r="AC1009" i="1"/>
  <c r="AE1009" i="1"/>
  <c r="AF1009" i="1" s="1"/>
  <c r="D1009" i="1" s="1"/>
  <c r="K1009" i="1"/>
  <c r="L1009" i="1" s="1"/>
  <c r="J1009" i="1"/>
  <c r="B1010" i="1"/>
  <c r="AC1010" i="1"/>
  <c r="AE1010" i="1"/>
  <c r="AF1010" i="1" s="1"/>
  <c r="D1010" i="1" s="1"/>
  <c r="K1010" i="1"/>
  <c r="L1010" i="1"/>
  <c r="J1010" i="1"/>
  <c r="B1011" i="1"/>
  <c r="AC1011" i="1"/>
  <c r="AE1011" i="1" s="1"/>
  <c r="AF1011" i="1" s="1"/>
  <c r="D1011" i="1" s="1"/>
  <c r="K1011" i="1"/>
  <c r="L1011" i="1" s="1"/>
  <c r="J1011" i="1"/>
  <c r="B1012" i="1"/>
  <c r="B1013" i="1"/>
  <c r="AC1013" i="1"/>
  <c r="AE1013" i="1"/>
  <c r="AF1013" i="1"/>
  <c r="K1013" i="1"/>
  <c r="L1013" i="1" s="1"/>
  <c r="J1013" i="1"/>
  <c r="B1014" i="1"/>
  <c r="AC1014" i="1"/>
  <c r="AE1014" i="1"/>
  <c r="AF1014" i="1" s="1"/>
  <c r="D1014" i="1" s="1"/>
  <c r="K1014" i="1"/>
  <c r="L1014" i="1" s="1"/>
  <c r="J1014" i="1"/>
  <c r="B1015" i="1"/>
  <c r="AC1015" i="1"/>
  <c r="AE1015" i="1" s="1"/>
  <c r="AF1015" i="1" s="1"/>
  <c r="D1015" i="1" s="1"/>
  <c r="K1015" i="1"/>
  <c r="L1015" i="1" s="1"/>
  <c r="J1015" i="1"/>
  <c r="B1016" i="1"/>
  <c r="AC1016" i="1"/>
  <c r="AE1016" i="1" s="1"/>
  <c r="AF1016" i="1" s="1"/>
  <c r="D1016" i="1" s="1"/>
  <c r="K1016" i="1"/>
  <c r="L1016" i="1"/>
  <c r="J1016" i="1"/>
  <c r="B1017" i="1"/>
  <c r="C1017" i="1"/>
  <c r="AC1017" i="1"/>
  <c r="AE1017" i="1" s="1"/>
  <c r="AF1017" i="1" s="1"/>
  <c r="D1017" i="1" s="1"/>
  <c r="K1017" i="1"/>
  <c r="L1017" i="1" s="1"/>
  <c r="J1017" i="1"/>
  <c r="B1018" i="1"/>
  <c r="AC1018" i="1"/>
  <c r="AE1018" i="1" s="1"/>
  <c r="AF1018" i="1" s="1"/>
  <c r="D1018" i="1" s="1"/>
  <c r="K1018" i="1"/>
  <c r="L1018" i="1"/>
  <c r="J1018" i="1"/>
  <c r="B1019" i="1"/>
  <c r="AC1019" i="1"/>
  <c r="AE1019" i="1" s="1"/>
  <c r="AF1019" i="1" s="1"/>
  <c r="D1019" i="1" s="1"/>
  <c r="K1019" i="1"/>
  <c r="L1019" i="1"/>
  <c r="J1019" i="1"/>
  <c r="B1020" i="1"/>
  <c r="C1020" i="1" s="1"/>
  <c r="AC1020" i="1"/>
  <c r="AE1020" i="1" s="1"/>
  <c r="AF1020" i="1" s="1"/>
  <c r="D1020" i="1" s="1"/>
  <c r="K1020" i="1"/>
  <c r="L1020" i="1"/>
  <c r="J1020" i="1"/>
  <c r="B1021" i="1"/>
  <c r="C1021" i="1" s="1"/>
  <c r="AC1021" i="1"/>
  <c r="AE1021" i="1"/>
  <c r="AF1021" i="1" s="1"/>
  <c r="K1021" i="1"/>
  <c r="L1021" i="1" s="1"/>
  <c r="J1021" i="1"/>
  <c r="B1022" i="1"/>
  <c r="AC1022" i="1"/>
  <c r="AE1022" i="1" s="1"/>
  <c r="AF1022" i="1" s="1"/>
  <c r="K1022" i="1"/>
  <c r="L1022" i="1"/>
  <c r="D1022" i="1"/>
  <c r="J1022" i="1"/>
  <c r="B1023" i="1"/>
  <c r="AC1023" i="1"/>
  <c r="AE1023" i="1" s="1"/>
  <c r="AF1023" i="1" s="1"/>
  <c r="D1023" i="1" s="1"/>
  <c r="K1023" i="1"/>
  <c r="L1023" i="1"/>
  <c r="J1023" i="1"/>
  <c r="B1024" i="1"/>
  <c r="AC1024" i="1"/>
  <c r="AE1024" i="1"/>
  <c r="AF1024" i="1" s="1"/>
  <c r="D1024" i="1" s="1"/>
  <c r="K1024" i="1"/>
  <c r="L1024" i="1"/>
  <c r="J1024" i="1"/>
  <c r="B1025" i="1"/>
  <c r="AC1025" i="1"/>
  <c r="AE1025" i="1"/>
  <c r="AF1025" i="1"/>
  <c r="D1025" i="1" s="1"/>
  <c r="K1025" i="1"/>
  <c r="L1025" i="1" s="1"/>
  <c r="J1025" i="1"/>
  <c r="B1026" i="1"/>
  <c r="C1026" i="1" s="1"/>
  <c r="AC1026" i="1"/>
  <c r="AE1026" i="1"/>
  <c r="AF1026" i="1" s="1"/>
  <c r="D1026" i="1" s="1"/>
  <c r="K1026" i="1"/>
  <c r="L1026" i="1"/>
  <c r="J1026" i="1"/>
  <c r="B1027" i="1"/>
  <c r="C1027" i="1" s="1"/>
  <c r="AC1027" i="1"/>
  <c r="AE1027" i="1" s="1"/>
  <c r="AF1027" i="1" s="1"/>
  <c r="D1027" i="1" s="1"/>
  <c r="K1027" i="1"/>
  <c r="L1027" i="1"/>
  <c r="J1027" i="1"/>
  <c r="B1028" i="1"/>
  <c r="AC1028" i="1"/>
  <c r="AE1028" i="1" s="1"/>
  <c r="AF1028" i="1" s="1"/>
  <c r="D1028" i="1" s="1"/>
  <c r="K1028" i="1"/>
  <c r="L1028" i="1" s="1"/>
  <c r="J1028" i="1"/>
  <c r="B1029" i="1"/>
  <c r="AC1029" i="1"/>
  <c r="AE1029" i="1"/>
  <c r="AF1029" i="1" s="1"/>
  <c r="K1029" i="1"/>
  <c r="L1029" i="1" s="1"/>
  <c r="J1029" i="1"/>
  <c r="B1030" i="1"/>
  <c r="AC1030" i="1"/>
  <c r="AE1030" i="1"/>
  <c r="AF1030" i="1" s="1"/>
  <c r="K1030" i="1"/>
  <c r="L1030" i="1" s="1"/>
  <c r="J1030" i="1"/>
  <c r="B1031" i="1"/>
  <c r="C1031" i="1"/>
  <c r="AC1031" i="1"/>
  <c r="AE1031" i="1" s="1"/>
  <c r="AF1031" i="1" s="1"/>
  <c r="D1031" i="1" s="1"/>
  <c r="K1031" i="1"/>
  <c r="L1031" i="1"/>
  <c r="J1031" i="1"/>
  <c r="B1032" i="1"/>
  <c r="C1032" i="1"/>
  <c r="AC1032" i="1"/>
  <c r="AE1032" i="1" s="1"/>
  <c r="AF1032" i="1" s="1"/>
  <c r="D1032" i="1" s="1"/>
  <c r="K1032" i="1"/>
  <c r="L1032" i="1" s="1"/>
  <c r="J1032" i="1"/>
  <c r="B1033" i="1"/>
  <c r="AC1033" i="1"/>
  <c r="AE1033" i="1"/>
  <c r="AF1033" i="1" s="1"/>
  <c r="D1033" i="1" s="1"/>
  <c r="K1033" i="1"/>
  <c r="L1033" i="1" s="1"/>
  <c r="J1033" i="1"/>
  <c r="B1034" i="1"/>
  <c r="C1034" i="1" s="1"/>
  <c r="AC1034" i="1"/>
  <c r="AE1034" i="1"/>
  <c r="AF1034" i="1" s="1"/>
  <c r="D1034" i="1" s="1"/>
  <c r="K1034" i="1"/>
  <c r="L1034" i="1"/>
  <c r="J1034" i="1"/>
  <c r="B1035" i="1"/>
  <c r="C1035" i="1" s="1"/>
  <c r="AC1035" i="1"/>
  <c r="AE1035" i="1"/>
  <c r="AF1035" i="1" s="1"/>
  <c r="K1035" i="1"/>
  <c r="L1035" i="1" s="1"/>
  <c r="J1035" i="1"/>
  <c r="B1036" i="1"/>
  <c r="C1036" i="1" s="1"/>
  <c r="AC1036" i="1"/>
  <c r="AE1036" i="1" s="1"/>
  <c r="AF1036" i="1" s="1"/>
  <c r="D1036" i="1" s="1"/>
  <c r="K1036" i="1"/>
  <c r="L1036" i="1" s="1"/>
  <c r="J1036" i="1"/>
  <c r="B1037" i="1"/>
  <c r="AC1037" i="1"/>
  <c r="AE1037" i="1"/>
  <c r="AF1037" i="1"/>
  <c r="D1037" i="1" s="1"/>
  <c r="K1037" i="1"/>
  <c r="L1037" i="1" s="1"/>
  <c r="J1037" i="1"/>
  <c r="B1038" i="1"/>
  <c r="C1038" i="1" s="1"/>
  <c r="AC1038" i="1"/>
  <c r="AE1038" i="1" s="1"/>
  <c r="AF1038" i="1" s="1"/>
  <c r="D1038" i="1" s="1"/>
  <c r="K1038" i="1"/>
  <c r="L1038" i="1" s="1"/>
  <c r="J1038" i="1"/>
  <c r="B1039" i="1"/>
  <c r="C1039" i="1"/>
  <c r="AC1039" i="1"/>
  <c r="AE1039" i="1" s="1"/>
  <c r="AF1039" i="1" s="1"/>
  <c r="D1039" i="1" s="1"/>
  <c r="K1039" i="1"/>
  <c r="L1039" i="1"/>
  <c r="J1039" i="1"/>
  <c r="B1040" i="1"/>
  <c r="C1040" i="1"/>
  <c r="AC1040" i="1"/>
  <c r="AE1040" i="1" s="1"/>
  <c r="AF1040" i="1" s="1"/>
  <c r="K1040" i="1"/>
  <c r="L1040" i="1" s="1"/>
  <c r="J1040" i="1"/>
  <c r="B1041" i="1"/>
  <c r="AC1041" i="1"/>
  <c r="AE1041" i="1" s="1"/>
  <c r="AF1041" i="1" s="1"/>
  <c r="K1041" i="1"/>
  <c r="L1041" i="1" s="1"/>
  <c r="J1041" i="1"/>
  <c r="B1042" i="1"/>
  <c r="AC1042" i="1"/>
  <c r="AE1042" i="1" s="1"/>
  <c r="AF1042" i="1" s="1"/>
  <c r="K1042" i="1"/>
  <c r="L1042" i="1"/>
  <c r="D1042" i="1" s="1"/>
  <c r="J1042" i="1"/>
  <c r="B1043" i="1"/>
  <c r="C1043" i="1" s="1"/>
  <c r="AC1043" i="1"/>
  <c r="AE1043" i="1" s="1"/>
  <c r="AF1043" i="1" s="1"/>
  <c r="K1043" i="1"/>
  <c r="L1043" i="1"/>
  <c r="D1043" i="1"/>
  <c r="J1043" i="1"/>
  <c r="B1044" i="1"/>
  <c r="C1044" i="1" s="1"/>
  <c r="AC1044" i="1"/>
  <c r="AE1044" i="1" s="1"/>
  <c r="AF1044" i="1" s="1"/>
  <c r="K1044" i="1"/>
  <c r="L1044" i="1" s="1"/>
  <c r="D1044" i="1" s="1"/>
  <c r="J1044" i="1"/>
  <c r="B1045" i="1"/>
  <c r="C1045" i="1" s="1"/>
  <c r="AC1045" i="1"/>
  <c r="AE1045" i="1"/>
  <c r="AF1045" i="1"/>
  <c r="K1045" i="1"/>
  <c r="L1045" i="1"/>
  <c r="D1045" i="1"/>
  <c r="J1045" i="1"/>
  <c r="B1046" i="1"/>
  <c r="AC1046" i="1"/>
  <c r="AE1046" i="1" s="1"/>
  <c r="AF1046" i="1" s="1"/>
  <c r="K1046" i="1"/>
  <c r="L1046" i="1" s="1"/>
  <c r="J1046" i="1"/>
  <c r="B1047" i="1"/>
  <c r="AC1047" i="1"/>
  <c r="AE1047" i="1"/>
  <c r="AF1047" i="1" s="1"/>
  <c r="D1047" i="1" s="1"/>
  <c r="K1047" i="1"/>
  <c r="L1047" i="1" s="1"/>
  <c r="J1047" i="1"/>
  <c r="B1048" i="1"/>
  <c r="C1048" i="1" s="1"/>
  <c r="AC1048" i="1"/>
  <c r="AE1048" i="1" s="1"/>
  <c r="AF1048" i="1" s="1"/>
  <c r="D1048" i="1" s="1"/>
  <c r="K1048" i="1"/>
  <c r="L1048" i="1" s="1"/>
  <c r="J1048" i="1"/>
  <c r="B1049" i="1"/>
  <c r="AC1049" i="1"/>
  <c r="AE1049" i="1" s="1"/>
  <c r="AF1049" i="1" s="1"/>
  <c r="D1049" i="1" s="1"/>
  <c r="K1049" i="1"/>
  <c r="L1049" i="1" s="1"/>
  <c r="J1049" i="1"/>
  <c r="B1050" i="1"/>
  <c r="AC1050" i="1"/>
  <c r="AE1050" i="1" s="1"/>
  <c r="AF1050" i="1" s="1"/>
  <c r="D1050" i="1" s="1"/>
  <c r="K1050" i="1"/>
  <c r="L1050" i="1"/>
  <c r="J1050" i="1"/>
  <c r="B1051" i="1"/>
  <c r="C1051" i="1"/>
  <c r="AC1051" i="1"/>
  <c r="AE1051" i="1" s="1"/>
  <c r="AF1051" i="1" s="1"/>
  <c r="D1051" i="1" s="1"/>
  <c r="K1051" i="1"/>
  <c r="L1051" i="1" s="1"/>
  <c r="J1051" i="1"/>
  <c r="B1052" i="1"/>
  <c r="C1052" i="1"/>
  <c r="AC1052" i="1"/>
  <c r="AE1052" i="1" s="1"/>
  <c r="AF1052" i="1" s="1"/>
  <c r="D1052" i="1" s="1"/>
  <c r="K1052" i="1"/>
  <c r="L1052" i="1" s="1"/>
  <c r="J1052" i="1"/>
  <c r="B1053" i="1"/>
  <c r="C1053" i="1"/>
  <c r="AC1053" i="1"/>
  <c r="AE1053" i="1"/>
  <c r="AF1053" i="1" s="1"/>
  <c r="D1053" i="1" s="1"/>
  <c r="K1053" i="1"/>
  <c r="L1053" i="1"/>
  <c r="J1053" i="1"/>
  <c r="B1054" i="1"/>
  <c r="C1054" i="1" s="1"/>
  <c r="AC1054" i="1"/>
  <c r="AE1054" i="1" s="1"/>
  <c r="AF1054" i="1" s="1"/>
  <c r="D1054" i="1" s="1"/>
  <c r="K1054" i="1"/>
  <c r="L1054" i="1"/>
  <c r="J1054" i="1"/>
  <c r="B1055" i="1"/>
  <c r="C1055" i="1"/>
  <c r="AC1055" i="1"/>
  <c r="AE1055" i="1" s="1"/>
  <c r="AF1055" i="1" s="1"/>
  <c r="K1055" i="1"/>
  <c r="L1055" i="1" s="1"/>
  <c r="J1055" i="1"/>
  <c r="B1056" i="1"/>
  <c r="C1056" i="1" s="1"/>
  <c r="AC1056" i="1"/>
  <c r="AE1056" i="1" s="1"/>
  <c r="AF1056" i="1" s="1"/>
  <c r="D1056" i="1" s="1"/>
  <c r="K1056" i="1"/>
  <c r="L1056" i="1" s="1"/>
  <c r="J1056" i="1"/>
  <c r="B1057" i="1"/>
  <c r="C1057" i="1"/>
  <c r="AC1057" i="1"/>
  <c r="AE1057" i="1" s="1"/>
  <c r="AF1057" i="1" s="1"/>
  <c r="D1057" i="1" s="1"/>
  <c r="K1057" i="1"/>
  <c r="L1057" i="1" s="1"/>
  <c r="J1057" i="1"/>
  <c r="B1058" i="1"/>
  <c r="AC1058" i="1"/>
  <c r="AE1058" i="1"/>
  <c r="AF1058" i="1" s="1"/>
  <c r="D1058" i="1" s="1"/>
  <c r="K1058" i="1"/>
  <c r="L1058" i="1"/>
  <c r="J1058" i="1"/>
  <c r="B1059" i="1"/>
  <c r="AC1059" i="1"/>
  <c r="AE1059" i="1" s="1"/>
  <c r="AF1059" i="1" s="1"/>
  <c r="D1059" i="1" s="1"/>
  <c r="K1059" i="1"/>
  <c r="L1059" i="1" s="1"/>
  <c r="J1059" i="1"/>
  <c r="B1060" i="1"/>
  <c r="AC1060" i="1"/>
  <c r="AE1060" i="1" s="1"/>
  <c r="AF1060" i="1" s="1"/>
  <c r="D1060" i="1" s="1"/>
  <c r="K1060" i="1"/>
  <c r="L1060" i="1" s="1"/>
  <c r="J1060" i="1"/>
  <c r="B1061" i="1"/>
  <c r="AC1061" i="1"/>
  <c r="AE1061" i="1"/>
  <c r="AF1061" i="1" s="1"/>
  <c r="D1061" i="1" s="1"/>
  <c r="K1061" i="1"/>
  <c r="L1061" i="1"/>
  <c r="J1061" i="1"/>
  <c r="B1062" i="1"/>
  <c r="AC1062" i="1"/>
  <c r="AE1062" i="1"/>
  <c r="AF1062" i="1"/>
  <c r="D1062" i="1" s="1"/>
  <c r="K1062" i="1"/>
  <c r="L1062" i="1"/>
  <c r="J1062" i="1"/>
  <c r="B1063" i="1"/>
  <c r="AC1063" i="1"/>
  <c r="AE1063" i="1" s="1"/>
  <c r="AF1063" i="1" s="1"/>
  <c r="D1063" i="1" s="1"/>
  <c r="K1063" i="1"/>
  <c r="L1063" i="1" s="1"/>
  <c r="J1063" i="1"/>
  <c r="B1064" i="1"/>
  <c r="AC1064" i="1"/>
  <c r="AE1064" i="1" s="1"/>
  <c r="AF1064" i="1" s="1"/>
  <c r="D1064" i="1" s="1"/>
  <c r="K1064" i="1"/>
  <c r="L1064" i="1" s="1"/>
  <c r="J1064" i="1"/>
  <c r="B1065" i="1"/>
  <c r="AC1065" i="1"/>
  <c r="AE1065" i="1" s="1"/>
  <c r="AF1065" i="1"/>
  <c r="D1065" i="1" s="1"/>
  <c r="K1065" i="1"/>
  <c r="L1065" i="1" s="1"/>
  <c r="J1065" i="1"/>
  <c r="B1066" i="1"/>
  <c r="AC1066" i="1"/>
  <c r="AE1066" i="1" s="1"/>
  <c r="AF1066" i="1"/>
  <c r="K1066" i="1"/>
  <c r="L1066" i="1"/>
  <c r="D1066" i="1" s="1"/>
  <c r="J1066" i="1"/>
  <c r="B1067" i="1"/>
  <c r="AC1067" i="1"/>
  <c r="AE1067" i="1"/>
  <c r="AF1067" i="1" s="1"/>
  <c r="K1067" i="1"/>
  <c r="L1067" i="1" s="1"/>
  <c r="D1067" i="1" s="1"/>
  <c r="J1067" i="1"/>
  <c r="B1068" i="1"/>
  <c r="AC1068" i="1"/>
  <c r="AE1068" i="1" s="1"/>
  <c r="AF1068" i="1"/>
  <c r="K1068" i="1"/>
  <c r="L1068" i="1" s="1"/>
  <c r="D1068" i="1" s="1"/>
  <c r="J1068" i="1"/>
  <c r="B1069" i="1"/>
  <c r="AC1069" i="1"/>
  <c r="AE1069" i="1"/>
  <c r="AF1069" i="1"/>
  <c r="D1069" i="1" s="1"/>
  <c r="K1069" i="1"/>
  <c r="L1069" i="1" s="1"/>
  <c r="J1069" i="1"/>
  <c r="B1070" i="1"/>
  <c r="AC1070" i="1"/>
  <c r="AE1070" i="1"/>
  <c r="AF1070" i="1"/>
  <c r="K1070" i="1"/>
  <c r="L1070" i="1" s="1"/>
  <c r="J1070" i="1"/>
  <c r="B1071" i="1"/>
  <c r="B1072" i="1"/>
  <c r="AC1072" i="1"/>
  <c r="AE1072" i="1" s="1"/>
  <c r="AF1072" i="1" s="1"/>
  <c r="K1072" i="1"/>
  <c r="L1072" i="1"/>
  <c r="J1072" i="1"/>
  <c r="B1073" i="1"/>
  <c r="AC1073" i="1"/>
  <c r="AE1073" i="1"/>
  <c r="AF1073" i="1" s="1"/>
  <c r="D1073" i="1" s="1"/>
  <c r="K1073" i="1"/>
  <c r="L1073" i="1" s="1"/>
  <c r="J1073" i="1"/>
  <c r="B1074" i="1"/>
  <c r="B1075" i="1"/>
  <c r="C1075" i="1" s="1"/>
  <c r="AC1075" i="1"/>
  <c r="AE1075" i="1" s="1"/>
  <c r="AF1075" i="1" s="1"/>
  <c r="D1075" i="1" s="1"/>
  <c r="K1075" i="1"/>
  <c r="L1075" i="1"/>
  <c r="J1075" i="1"/>
  <c r="B1076" i="1"/>
  <c r="AC1076" i="1"/>
  <c r="AE1076" i="1" s="1"/>
  <c r="AF1076" i="1" s="1"/>
  <c r="D1076" i="1" s="1"/>
  <c r="K1076" i="1"/>
  <c r="L1076" i="1" s="1"/>
  <c r="J1076" i="1"/>
  <c r="B1077" i="1"/>
  <c r="AC1077" i="1"/>
  <c r="AE1077" i="1"/>
  <c r="AF1077" i="1" s="1"/>
  <c r="K1077" i="1"/>
  <c r="L1077" i="1" s="1"/>
  <c r="D1077" i="1"/>
  <c r="J1077" i="1"/>
  <c r="B1078" i="1"/>
  <c r="AC1078" i="1"/>
  <c r="AE1078" i="1" s="1"/>
  <c r="AF1078" i="1" s="1"/>
  <c r="D1078" i="1" s="1"/>
  <c r="K1078" i="1"/>
  <c r="L1078" i="1" s="1"/>
  <c r="J1078" i="1"/>
  <c r="B1079" i="1"/>
  <c r="AC1079" i="1"/>
  <c r="AE1079" i="1" s="1"/>
  <c r="AF1079" i="1" s="1"/>
  <c r="D1079" i="1" s="1"/>
  <c r="K1079" i="1"/>
  <c r="L1079" i="1"/>
  <c r="J1079" i="1"/>
  <c r="B1080" i="1"/>
  <c r="AC1080" i="1"/>
  <c r="AE1080" i="1" s="1"/>
  <c r="AF1080" i="1" s="1"/>
  <c r="D1080" i="1" s="1"/>
  <c r="K1080" i="1"/>
  <c r="L1080" i="1" s="1"/>
  <c r="J1080" i="1"/>
  <c r="B1081" i="1"/>
  <c r="C1081" i="1" s="1"/>
  <c r="AC1081" i="1"/>
  <c r="AE1081" i="1" s="1"/>
  <c r="AF1081" i="1" s="1"/>
  <c r="K1081" i="1"/>
  <c r="L1081" i="1" s="1"/>
  <c r="J1081" i="1"/>
  <c r="B1082" i="1"/>
  <c r="C1082" i="1" s="1"/>
  <c r="AC1082" i="1"/>
  <c r="AE1082" i="1" s="1"/>
  <c r="AF1082" i="1" s="1"/>
  <c r="D1082" i="1" s="1"/>
  <c r="K1082" i="1"/>
  <c r="L1082" i="1"/>
  <c r="J1082" i="1"/>
  <c r="B1083" i="1"/>
  <c r="AC1083" i="1"/>
  <c r="AE1083" i="1" s="1"/>
  <c r="AF1083" i="1" s="1"/>
  <c r="D1083" i="1" s="1"/>
  <c r="K1083" i="1"/>
  <c r="L1083" i="1"/>
  <c r="J1083" i="1"/>
  <c r="B1084" i="1"/>
  <c r="AC1084" i="1"/>
  <c r="AE1084" i="1" s="1"/>
  <c r="AF1084" i="1" s="1"/>
  <c r="K1084" i="1"/>
  <c r="L1084" i="1" s="1"/>
  <c r="J1084" i="1"/>
  <c r="B1085" i="1"/>
  <c r="AC1085" i="1"/>
  <c r="AE1085" i="1"/>
  <c r="AF1085" i="1" s="1"/>
  <c r="D1085" i="1" s="1"/>
  <c r="K1085" i="1"/>
  <c r="L1085" i="1" s="1"/>
  <c r="J1085" i="1"/>
  <c r="B1086" i="1"/>
  <c r="AC1086" i="1"/>
  <c r="AE1086" i="1"/>
  <c r="AF1086" i="1" s="1"/>
  <c r="D1086" i="1" s="1"/>
  <c r="K1086" i="1"/>
  <c r="L1086" i="1" s="1"/>
  <c r="J1086" i="1"/>
  <c r="B1087" i="1"/>
  <c r="B1088" i="1"/>
  <c r="C1088" i="1"/>
  <c r="AC1088" i="1"/>
  <c r="AE1088" i="1"/>
  <c r="AF1088" i="1"/>
  <c r="D1088" i="1" s="1"/>
  <c r="K1088" i="1"/>
  <c r="L1088" i="1"/>
  <c r="J1088" i="1"/>
  <c r="B1089" i="1"/>
  <c r="C1089" i="1"/>
  <c r="AC1089" i="1"/>
  <c r="AE1089" i="1"/>
  <c r="AF1089" i="1"/>
  <c r="D1089" i="1" s="1"/>
  <c r="K1089" i="1"/>
  <c r="L1089" i="1" s="1"/>
  <c r="J1089" i="1"/>
  <c r="B1090" i="1"/>
  <c r="AC1090" i="1"/>
  <c r="AE1090" i="1"/>
  <c r="AF1090" i="1"/>
  <c r="D1090" i="1" s="1"/>
  <c r="K1090" i="1"/>
  <c r="L1090" i="1"/>
  <c r="J1090" i="1"/>
  <c r="B1091" i="1"/>
  <c r="AC1091" i="1"/>
  <c r="AE1091" i="1"/>
  <c r="AF1091" i="1" s="1"/>
  <c r="D1091" i="1" s="1"/>
  <c r="K1091" i="1"/>
  <c r="L1091" i="1"/>
  <c r="J1091" i="1"/>
  <c r="B1092" i="1"/>
  <c r="AC1092" i="1"/>
  <c r="AE1092" i="1" s="1"/>
  <c r="AF1092" i="1"/>
  <c r="D1092" i="1" s="1"/>
  <c r="K1092" i="1"/>
  <c r="L1092" i="1"/>
  <c r="J1092" i="1"/>
  <c r="B1093" i="1"/>
  <c r="C1093" i="1" s="1"/>
  <c r="AC1093" i="1"/>
  <c r="AE1093" i="1"/>
  <c r="AF1093" i="1" s="1"/>
  <c r="D1093" i="1" s="1"/>
  <c r="K1093" i="1"/>
  <c r="L1093" i="1" s="1"/>
  <c r="J1093" i="1"/>
  <c r="B1094" i="1"/>
  <c r="AC1094" i="1"/>
  <c r="AE1094" i="1"/>
  <c r="AF1094" i="1" s="1"/>
  <c r="K1094" i="1"/>
  <c r="L1094" i="1" s="1"/>
  <c r="J1094" i="1"/>
  <c r="B1095" i="1"/>
  <c r="AC1095" i="1"/>
  <c r="AE1095" i="1" s="1"/>
  <c r="AF1095" i="1"/>
  <c r="D1095" i="1" s="1"/>
  <c r="K1095" i="1"/>
  <c r="L1095" i="1"/>
  <c r="J1095" i="1"/>
  <c r="B1096" i="1"/>
  <c r="AC1096" i="1"/>
  <c r="AE1096" i="1"/>
  <c r="AF1096" i="1"/>
  <c r="D1096" i="1" s="1"/>
  <c r="K1096" i="1"/>
  <c r="L1096" i="1" s="1"/>
  <c r="J1096" i="1"/>
  <c r="B1097" i="1"/>
  <c r="AC1097" i="1"/>
  <c r="AE1097" i="1"/>
  <c r="AF1097" i="1"/>
  <c r="K1097" i="1"/>
  <c r="L1097" i="1" s="1"/>
  <c r="J1097" i="1"/>
  <c r="B1098" i="1"/>
  <c r="AC1098" i="1"/>
  <c r="AE1098" i="1"/>
  <c r="AF1098" i="1"/>
  <c r="D1098" i="1" s="1"/>
  <c r="K1098" i="1"/>
  <c r="L1098" i="1"/>
  <c r="J1098" i="1"/>
  <c r="B1099" i="1"/>
  <c r="C1099" i="1" s="1"/>
  <c r="AC1099" i="1"/>
  <c r="AE1099" i="1"/>
  <c r="AF1099" i="1" s="1"/>
  <c r="D1099" i="1" s="1"/>
  <c r="K1099" i="1"/>
  <c r="L1099" i="1"/>
  <c r="J1099" i="1"/>
  <c r="B1100" i="1"/>
  <c r="AC1100" i="1"/>
  <c r="AE1100" i="1" s="1"/>
  <c r="AF1100" i="1" s="1"/>
  <c r="K1100" i="1"/>
  <c r="L1100" i="1"/>
  <c r="D1100" i="1"/>
  <c r="J1100" i="1"/>
  <c r="B1101" i="1"/>
  <c r="AC1101" i="1"/>
  <c r="AE1101" i="1"/>
  <c r="AF1101" i="1" s="1"/>
  <c r="D1101" i="1" s="1"/>
  <c r="K1101" i="1"/>
  <c r="L1101" i="1"/>
  <c r="J1101" i="1"/>
  <c r="B1102" i="1"/>
  <c r="AC1102" i="1"/>
  <c r="AE1102" i="1"/>
  <c r="AF1102" i="1" s="1"/>
  <c r="K1102" i="1"/>
  <c r="L1102" i="1"/>
  <c r="D1102" i="1"/>
  <c r="J1102" i="1"/>
  <c r="B1103" i="1"/>
  <c r="AC1103" i="1"/>
  <c r="AE1103" i="1" s="1"/>
  <c r="AF1103" i="1" s="1"/>
  <c r="K1103" i="1"/>
  <c r="L1103" i="1"/>
  <c r="J1103" i="1"/>
  <c r="B1104" i="1"/>
  <c r="C1104" i="1"/>
  <c r="AC1104" i="1"/>
  <c r="AE1104" i="1"/>
  <c r="AF1104" i="1"/>
  <c r="K1104" i="1"/>
  <c r="L1104" i="1" s="1"/>
  <c r="J1104" i="1"/>
  <c r="B1105" i="1"/>
  <c r="AC1105" i="1"/>
  <c r="AE1105" i="1"/>
  <c r="AF1105" i="1"/>
  <c r="D1105" i="1" s="1"/>
  <c r="K1105" i="1"/>
  <c r="L1105" i="1" s="1"/>
  <c r="J1105" i="1"/>
  <c r="B1106" i="1"/>
  <c r="C1106" i="1"/>
  <c r="B1107" i="1"/>
  <c r="AC1107" i="1"/>
  <c r="AE1107" i="1" s="1"/>
  <c r="AF1107" i="1" s="1"/>
  <c r="K1107" i="1"/>
  <c r="L1107" i="1"/>
  <c r="D1107" i="1"/>
  <c r="J1107" i="1"/>
  <c r="B1108" i="1"/>
  <c r="AC1108" i="1"/>
  <c r="AE1108" i="1" s="1"/>
  <c r="AF1108" i="1" s="1"/>
  <c r="D1108" i="1" s="1"/>
  <c r="K1108" i="1"/>
  <c r="L1108" i="1"/>
  <c r="J1108" i="1"/>
  <c r="B1109" i="1"/>
  <c r="AC1109" i="1"/>
  <c r="AE1109" i="1"/>
  <c r="AF1109" i="1"/>
  <c r="K1109" i="1"/>
  <c r="L1109" i="1" s="1"/>
  <c r="J1109" i="1"/>
  <c r="B1110" i="1"/>
  <c r="AC1110" i="1"/>
  <c r="AE1110" i="1"/>
  <c r="AF1110" i="1" s="1"/>
  <c r="D1110" i="1" s="1"/>
  <c r="K1110" i="1"/>
  <c r="L1110" i="1"/>
  <c r="J1110" i="1"/>
  <c r="B1111" i="1"/>
  <c r="AC1111" i="1"/>
  <c r="AE1111" i="1"/>
  <c r="AF1111" i="1" s="1"/>
  <c r="K1111" i="1"/>
  <c r="L1111" i="1" s="1"/>
  <c r="D1111" i="1"/>
  <c r="J1111" i="1"/>
  <c r="B1112" i="1"/>
  <c r="C1112" i="1" s="1"/>
  <c r="AC1112" i="1"/>
  <c r="AE1112" i="1"/>
  <c r="AF1112" i="1" s="1"/>
  <c r="D1112" i="1" s="1"/>
  <c r="K1112" i="1"/>
  <c r="L1112" i="1"/>
  <c r="J1112" i="1"/>
  <c r="B1113" i="1"/>
  <c r="C1113" i="1" s="1"/>
  <c r="AC1113" i="1"/>
  <c r="AE1113" i="1"/>
  <c r="AF1113" i="1" s="1"/>
  <c r="D1113" i="1" s="1"/>
  <c r="K1113" i="1"/>
  <c r="L1113" i="1" s="1"/>
  <c r="J1113" i="1"/>
  <c r="B1114" i="1"/>
  <c r="AC1114" i="1"/>
  <c r="AE1114" i="1"/>
  <c r="AF1114" i="1" s="1"/>
  <c r="D1114" i="1" s="1"/>
  <c r="K1114" i="1"/>
  <c r="L1114" i="1"/>
  <c r="J1114" i="1"/>
  <c r="B1115" i="1"/>
  <c r="AC1115" i="1"/>
  <c r="AE1115" i="1" s="1"/>
  <c r="AF1115" i="1" s="1"/>
  <c r="D1115" i="1" s="1"/>
  <c r="K1115" i="1"/>
  <c r="L1115" i="1"/>
  <c r="J1115" i="1"/>
  <c r="B1116" i="1"/>
  <c r="AC1116" i="1"/>
  <c r="AE1116" i="1" s="1"/>
  <c r="AF1116" i="1" s="1"/>
  <c r="K1116" i="1"/>
  <c r="L1116" i="1"/>
  <c r="D1116" i="1"/>
  <c r="J1116" i="1"/>
  <c r="B1117" i="1"/>
  <c r="AC1117" i="1"/>
  <c r="AE1117" i="1"/>
  <c r="AF1117" i="1" s="1"/>
  <c r="K1117" i="1"/>
  <c r="L1117" i="1"/>
  <c r="D1117" i="1"/>
  <c r="J1117" i="1"/>
  <c r="B1118" i="1"/>
  <c r="AC1118" i="1"/>
  <c r="AE1118" i="1"/>
  <c r="AF1118" i="1" s="1"/>
  <c r="D1118" i="1" s="1"/>
  <c r="K1118" i="1"/>
  <c r="L1118" i="1"/>
  <c r="J1118" i="1"/>
  <c r="B1119" i="1"/>
  <c r="AC1119" i="1"/>
  <c r="AE1119" i="1" s="1"/>
  <c r="AF1119" i="1"/>
  <c r="K1119" i="1"/>
  <c r="L1119" i="1"/>
  <c r="D1119" i="1"/>
  <c r="J1119" i="1"/>
  <c r="B1120" i="1"/>
  <c r="AC1120" i="1"/>
  <c r="AE1120" i="1"/>
  <c r="AF1120" i="1" s="1"/>
  <c r="D1120" i="1" s="1"/>
  <c r="K1120" i="1"/>
  <c r="L1120" i="1"/>
  <c r="J1120" i="1"/>
  <c r="B1121" i="1"/>
  <c r="AC1121" i="1"/>
  <c r="AE1121" i="1"/>
  <c r="AF1121" i="1" s="1"/>
  <c r="K1121" i="1"/>
  <c r="L1121" i="1" s="1"/>
  <c r="D1121" i="1"/>
  <c r="J1121" i="1"/>
  <c r="B1122" i="1"/>
  <c r="AC1122" i="1"/>
  <c r="AE1122" i="1"/>
  <c r="AF1122" i="1" s="1"/>
  <c r="K1122" i="1"/>
  <c r="L1122" i="1"/>
  <c r="D1122" i="1"/>
  <c r="J1122" i="1"/>
  <c r="B1123" i="1"/>
  <c r="AC1123" i="1"/>
  <c r="AE1123" i="1"/>
  <c r="AF1123" i="1" s="1"/>
  <c r="D1123" i="1" s="1"/>
  <c r="K1123" i="1"/>
  <c r="L1123" i="1"/>
  <c r="J1123" i="1"/>
  <c r="B1124" i="1"/>
  <c r="AC1124" i="1"/>
  <c r="AE1124" i="1" s="1"/>
  <c r="AF1124" i="1" s="1"/>
  <c r="K1124" i="1"/>
  <c r="L1124" i="1" s="1"/>
  <c r="J1124" i="1"/>
  <c r="B1125" i="1"/>
  <c r="AC1125" i="1"/>
  <c r="AE1125" i="1"/>
  <c r="AF1125" i="1" s="1"/>
  <c r="K1125" i="1"/>
  <c r="L1125" i="1" s="1"/>
  <c r="J1125" i="1"/>
  <c r="B1126" i="1"/>
  <c r="AC1126" i="1"/>
  <c r="AE1126" i="1"/>
  <c r="AF1126" i="1" s="1"/>
  <c r="D1126" i="1" s="1"/>
  <c r="K1126" i="1"/>
  <c r="L1126" i="1" s="1"/>
  <c r="J1126" i="1"/>
  <c r="B1127" i="1"/>
  <c r="AC1127" i="1"/>
  <c r="AE1127" i="1" s="1"/>
  <c r="AF1127" i="1"/>
  <c r="D1127" i="1" s="1"/>
  <c r="K1127" i="1"/>
  <c r="L1127" i="1"/>
  <c r="J1127" i="1"/>
  <c r="B1128" i="1"/>
  <c r="AC1128" i="1"/>
  <c r="AE1128" i="1"/>
  <c r="AF1128" i="1" s="1"/>
  <c r="D1128" i="1" s="1"/>
  <c r="K1128" i="1"/>
  <c r="L1128" i="1"/>
  <c r="J1128" i="1"/>
  <c r="B1129" i="1"/>
  <c r="AC1129" i="1"/>
  <c r="AE1129" i="1"/>
  <c r="AF1129" i="1" s="1"/>
  <c r="D1129" i="1" s="1"/>
  <c r="K1129" i="1"/>
  <c r="L1129" i="1" s="1"/>
  <c r="J1129" i="1"/>
  <c r="B1130" i="1"/>
  <c r="AC1130" i="1"/>
  <c r="AE1130" i="1"/>
  <c r="AF1130" i="1" s="1"/>
  <c r="K1130" i="1"/>
  <c r="L1130" i="1"/>
  <c r="J1130" i="1"/>
  <c r="B1131" i="1"/>
  <c r="AC1131" i="1"/>
  <c r="AE1131" i="1"/>
  <c r="AF1131" i="1" s="1"/>
  <c r="D1131" i="1" s="1"/>
  <c r="K1131" i="1"/>
  <c r="L1131" i="1"/>
  <c r="J1131" i="1"/>
  <c r="B1132" i="1"/>
  <c r="AC1132" i="1"/>
  <c r="AE1132" i="1" s="1"/>
  <c r="AF1132" i="1" s="1"/>
  <c r="D1132" i="1" s="1"/>
  <c r="K1132" i="1"/>
  <c r="L1132" i="1" s="1"/>
  <c r="J1132" i="1"/>
  <c r="B1133" i="1"/>
  <c r="AC1133" i="1"/>
  <c r="AE1133" i="1"/>
  <c r="AF1133" i="1" s="1"/>
  <c r="D1133" i="1" s="1"/>
  <c r="K1133" i="1"/>
  <c r="L1133" i="1" s="1"/>
  <c r="J1133" i="1"/>
  <c r="B1134" i="1"/>
  <c r="AC1134" i="1"/>
  <c r="AE1134" i="1" s="1"/>
  <c r="AF1134" i="1" s="1"/>
  <c r="D1134" i="1" s="1"/>
  <c r="K1134" i="1"/>
  <c r="L1134" i="1" s="1"/>
  <c r="J1134" i="1"/>
  <c r="B1135" i="1"/>
  <c r="C1135" i="1"/>
  <c r="AC1135" i="1"/>
  <c r="AE1135" i="1" s="1"/>
  <c r="AF1135" i="1" s="1"/>
  <c r="D1135" i="1" s="1"/>
  <c r="K1135" i="1"/>
  <c r="L1135" i="1"/>
  <c r="J1135" i="1"/>
  <c r="B1136" i="1"/>
  <c r="C1136" i="1" s="1"/>
  <c r="AC1136" i="1"/>
  <c r="AE1136" i="1"/>
  <c r="AF1136" i="1" s="1"/>
  <c r="D1136" i="1" s="1"/>
  <c r="K1136" i="1"/>
  <c r="L1136" i="1"/>
  <c r="J1136" i="1"/>
  <c r="B1137" i="1"/>
  <c r="C1137" i="1"/>
  <c r="AC1137" i="1"/>
  <c r="AE1137" i="1" s="1"/>
  <c r="AF1137" i="1" s="1"/>
  <c r="K1137" i="1"/>
  <c r="L1137" i="1" s="1"/>
  <c r="J1137" i="1"/>
  <c r="B1138" i="1"/>
  <c r="AC1138" i="1"/>
  <c r="AE1138" i="1"/>
  <c r="AF1138" i="1" s="1"/>
  <c r="K1138" i="1"/>
  <c r="L1138" i="1"/>
  <c r="J1138" i="1"/>
  <c r="B1139" i="1"/>
  <c r="AC1139" i="1"/>
  <c r="AE1139" i="1" s="1"/>
  <c r="AF1139" i="1" s="1"/>
  <c r="D1139" i="1" s="1"/>
  <c r="K1139" i="1"/>
  <c r="L1139" i="1" s="1"/>
  <c r="J1139" i="1"/>
  <c r="B1140" i="1"/>
  <c r="AC1140" i="1"/>
  <c r="AE1140" i="1" s="1"/>
  <c r="AF1140" i="1" s="1"/>
  <c r="K1140" i="1"/>
  <c r="L1140" i="1"/>
  <c r="D1140" i="1" s="1"/>
  <c r="J1140" i="1"/>
  <c r="B1141" i="1"/>
  <c r="AC1141" i="1"/>
  <c r="AE1141" i="1"/>
  <c r="AF1141" i="1"/>
  <c r="D1141" i="1" s="1"/>
  <c r="K1141" i="1"/>
  <c r="L1141" i="1" s="1"/>
  <c r="J1141" i="1"/>
  <c r="B1142" i="1"/>
  <c r="AC1142" i="1"/>
  <c r="AE1142" i="1" s="1"/>
  <c r="AF1142" i="1"/>
  <c r="K1142" i="1"/>
  <c r="L1142" i="1"/>
  <c r="D1142" i="1" s="1"/>
  <c r="J1142" i="1"/>
  <c r="B1143" i="1"/>
  <c r="AC1143" i="1"/>
  <c r="AE1143" i="1"/>
  <c r="AF1143" i="1"/>
  <c r="K1143" i="1"/>
  <c r="L1143" i="1" s="1"/>
  <c r="D1143" i="1"/>
  <c r="J1143" i="1"/>
  <c r="B1144" i="1"/>
  <c r="C1144" i="1" s="1"/>
  <c r="AC1144" i="1"/>
  <c r="AE1144" i="1"/>
  <c r="AF1144" i="1"/>
  <c r="K1144" i="1"/>
  <c r="L1144" i="1" s="1"/>
  <c r="J1144" i="1"/>
  <c r="B1145" i="1"/>
  <c r="AC1145" i="1"/>
  <c r="AE1145" i="1" s="1"/>
  <c r="AF1145" i="1" s="1"/>
  <c r="K1145" i="1"/>
  <c r="L1145" i="1" s="1"/>
  <c r="D1145" i="1" s="1"/>
  <c r="J1145" i="1"/>
  <c r="B1146" i="1"/>
  <c r="AC1146" i="1"/>
  <c r="AE1146" i="1"/>
  <c r="AF1146" i="1" s="1"/>
  <c r="K1146" i="1"/>
  <c r="L1146" i="1"/>
  <c r="D1146" i="1"/>
  <c r="J1146" i="1"/>
  <c r="B1147" i="1"/>
  <c r="AC1147" i="1"/>
  <c r="AE1147" i="1" s="1"/>
  <c r="AF1147" i="1" s="1"/>
  <c r="K1147" i="1"/>
  <c r="L1147" i="1"/>
  <c r="D1147" i="1"/>
  <c r="J1147" i="1"/>
  <c r="B1148" i="1"/>
  <c r="AC1148" i="1"/>
  <c r="AE1148" i="1" s="1"/>
  <c r="AF1148" i="1" s="1"/>
  <c r="D1148" i="1" s="1"/>
  <c r="K1148" i="1"/>
  <c r="L1148" i="1"/>
  <c r="J1148" i="1"/>
  <c r="B1149" i="1"/>
  <c r="B1150" i="1"/>
  <c r="AC1150" i="1"/>
  <c r="AE1150" i="1"/>
  <c r="AF1150" i="1" s="1"/>
  <c r="D1150" i="1" s="1"/>
  <c r="K1150" i="1"/>
  <c r="L1150" i="1"/>
  <c r="J1150" i="1"/>
  <c r="B1151" i="1"/>
  <c r="AC1151" i="1"/>
  <c r="AE1151" i="1" s="1"/>
  <c r="AF1151" i="1" s="1"/>
  <c r="D1151" i="1" s="1"/>
  <c r="K1151" i="1"/>
  <c r="L1151" i="1"/>
  <c r="J1151" i="1"/>
  <c r="B1152" i="1"/>
  <c r="AC1152" i="1"/>
  <c r="AE1152" i="1"/>
  <c r="AF1152" i="1"/>
  <c r="D1152" i="1" s="1"/>
  <c r="K1152" i="1"/>
  <c r="L1152" i="1" s="1"/>
  <c r="J1152" i="1"/>
  <c r="B1153" i="1"/>
  <c r="C1153" i="1"/>
  <c r="AC1153" i="1"/>
  <c r="AE1153" i="1"/>
  <c r="AF1153" i="1"/>
  <c r="D1153" i="1" s="1"/>
  <c r="K1153" i="1"/>
  <c r="L1153" i="1" s="1"/>
  <c r="J1153" i="1"/>
  <c r="B1154" i="1"/>
  <c r="AC1154" i="1"/>
  <c r="AE1154" i="1"/>
  <c r="AF1154" i="1"/>
  <c r="D1154" i="1" s="1"/>
  <c r="K1154" i="1"/>
  <c r="L1154" i="1"/>
  <c r="J1154" i="1"/>
  <c r="B1155" i="1"/>
  <c r="AC1155" i="1"/>
  <c r="AE1155" i="1"/>
  <c r="AF1155" i="1" s="1"/>
  <c r="K1155" i="1"/>
  <c r="L1155" i="1" s="1"/>
  <c r="J1155" i="1"/>
  <c r="B1156" i="1"/>
  <c r="AC1156" i="1"/>
  <c r="AE1156" i="1" s="1"/>
  <c r="AF1156" i="1" s="1"/>
  <c r="K1156" i="1"/>
  <c r="L1156" i="1"/>
  <c r="J1156" i="1"/>
  <c r="B1157" i="1"/>
  <c r="AC1157" i="1"/>
  <c r="AE1157" i="1"/>
  <c r="AF1157" i="1" s="1"/>
  <c r="K1157" i="1"/>
  <c r="L1157" i="1" s="1"/>
  <c r="D1157" i="1"/>
  <c r="J1157" i="1"/>
  <c r="B1158" i="1"/>
  <c r="AC1158" i="1"/>
  <c r="AE1158" i="1" s="1"/>
  <c r="AF1158" i="1" s="1"/>
  <c r="D1158" i="1" s="1"/>
  <c r="K1158" i="1"/>
  <c r="L1158" i="1" s="1"/>
  <c r="J1158" i="1"/>
  <c r="B1159" i="1"/>
  <c r="AC1159" i="1"/>
  <c r="AE1159" i="1" s="1"/>
  <c r="AF1159" i="1"/>
  <c r="D1159" i="1" s="1"/>
  <c r="K1159" i="1"/>
  <c r="L1159" i="1"/>
  <c r="J1159" i="1"/>
  <c r="B1160" i="1"/>
  <c r="AC1160" i="1"/>
  <c r="AE1160" i="1"/>
  <c r="AF1160" i="1" s="1"/>
  <c r="D1160" i="1" s="1"/>
  <c r="K1160" i="1"/>
  <c r="L1160" i="1"/>
  <c r="J1160" i="1"/>
  <c r="B1161" i="1"/>
  <c r="AC1161" i="1"/>
  <c r="AE1161" i="1" s="1"/>
  <c r="AF1161" i="1" s="1"/>
  <c r="K1161" i="1"/>
  <c r="L1161" i="1" s="1"/>
  <c r="J1161" i="1"/>
  <c r="B1162" i="1"/>
  <c r="C1162" i="1" s="1"/>
  <c r="AC1162" i="1"/>
  <c r="AE1162" i="1"/>
  <c r="AF1162" i="1" s="1"/>
  <c r="D1162" i="1" s="1"/>
  <c r="K1162" i="1"/>
  <c r="L1162" i="1"/>
  <c r="J1162" i="1"/>
  <c r="B1163" i="1"/>
  <c r="C1163" i="1"/>
  <c r="AC1163" i="1"/>
  <c r="AE1163" i="1" s="1"/>
  <c r="AF1163" i="1" s="1"/>
  <c r="K1163" i="1"/>
  <c r="L1163" i="1" s="1"/>
  <c r="D1163" i="1" s="1"/>
  <c r="J1163" i="1"/>
  <c r="B1164" i="1"/>
  <c r="AC1164" i="1"/>
  <c r="AE1164" i="1" s="1"/>
  <c r="AF1164" i="1" s="1"/>
  <c r="D1164" i="1" s="1"/>
  <c r="K1164" i="1"/>
  <c r="L1164" i="1"/>
  <c r="J1164" i="1"/>
  <c r="B1165" i="1"/>
  <c r="AC1165" i="1"/>
  <c r="AE1165" i="1"/>
  <c r="AF1165" i="1"/>
  <c r="K1165" i="1"/>
  <c r="L1165" i="1" s="1"/>
  <c r="D1165" i="1"/>
  <c r="J1165" i="1"/>
  <c r="B1166" i="1"/>
  <c r="AC1166" i="1"/>
  <c r="AE1166" i="1" s="1"/>
  <c r="AF1166" i="1" s="1"/>
  <c r="D1166" i="1" s="1"/>
  <c r="K1166" i="1"/>
  <c r="L1166" i="1"/>
  <c r="J1166" i="1"/>
  <c r="B1167" i="1"/>
  <c r="AC1167" i="1"/>
  <c r="AE1167" i="1"/>
  <c r="AF1167" i="1" s="1"/>
  <c r="D1167" i="1" s="1"/>
  <c r="K1167" i="1"/>
  <c r="L1167" i="1" s="1"/>
  <c r="J1167" i="1"/>
  <c r="B1168" i="1"/>
  <c r="AC1168" i="1"/>
  <c r="AE1168" i="1"/>
  <c r="AF1168" i="1" s="1"/>
  <c r="D1168" i="1" s="1"/>
  <c r="K1168" i="1"/>
  <c r="L1168" i="1" s="1"/>
  <c r="J1168" i="1"/>
  <c r="B1169" i="1"/>
  <c r="AC1169" i="1"/>
  <c r="AE1169" i="1" s="1"/>
  <c r="AF1169" i="1" s="1"/>
  <c r="D1169" i="1" s="1"/>
  <c r="K1169" i="1"/>
  <c r="L1169" i="1" s="1"/>
  <c r="J1169" i="1"/>
  <c r="B1170" i="1"/>
  <c r="C1170" i="1" s="1"/>
  <c r="AC1170" i="1"/>
  <c r="AE1170" i="1"/>
  <c r="AF1170" i="1" s="1"/>
  <c r="D1170" i="1" s="1"/>
  <c r="K1170" i="1"/>
  <c r="L1170" i="1"/>
  <c r="J1170" i="1"/>
  <c r="B1171" i="1"/>
  <c r="AC1171" i="1"/>
  <c r="AE1171" i="1" s="1"/>
  <c r="AF1171" i="1" s="1"/>
  <c r="D1171" i="1" s="1"/>
  <c r="K1171" i="1"/>
  <c r="L1171" i="1" s="1"/>
  <c r="J1171" i="1"/>
  <c r="B1172" i="1"/>
  <c r="AC1172" i="1"/>
  <c r="AE1172" i="1" s="1"/>
  <c r="AF1172" i="1"/>
  <c r="D1172" i="1" s="1"/>
  <c r="K1172" i="1"/>
  <c r="L1172" i="1" s="1"/>
  <c r="J1172" i="1"/>
  <c r="B1173" i="1"/>
  <c r="AC1173" i="1"/>
  <c r="AE1173" i="1"/>
  <c r="AF1173" i="1" s="1"/>
  <c r="D1173" i="1" s="1"/>
  <c r="K1173" i="1"/>
  <c r="L1173" i="1"/>
  <c r="J1173" i="1"/>
  <c r="B1174" i="1"/>
  <c r="AC1174" i="1"/>
  <c r="AE1174" i="1"/>
  <c r="AF1174" i="1"/>
  <c r="D1174" i="1" s="1"/>
  <c r="K1174" i="1"/>
  <c r="L1174" i="1"/>
  <c r="J1174" i="1"/>
  <c r="B1175" i="1"/>
  <c r="AC1175" i="1"/>
  <c r="AE1175" i="1"/>
  <c r="AF1175" i="1" s="1"/>
  <c r="K1175" i="1"/>
  <c r="L1175" i="1" s="1"/>
  <c r="J1175" i="1"/>
  <c r="B1176" i="1"/>
  <c r="AC1176" i="1"/>
  <c r="AE1176" i="1"/>
  <c r="AF1176" i="1" s="1"/>
  <c r="K1176" i="1"/>
  <c r="L1176" i="1" s="1"/>
  <c r="J1176" i="1"/>
  <c r="B1177" i="1"/>
  <c r="C1177" i="1" s="1"/>
  <c r="AC1177" i="1"/>
  <c r="AE1177" i="1"/>
  <c r="AF1177" i="1" s="1"/>
  <c r="D1177" i="1" s="1"/>
  <c r="K1177" i="1"/>
  <c r="L1177" i="1" s="1"/>
  <c r="J1177" i="1"/>
  <c r="B1178" i="1"/>
  <c r="AC1178" i="1"/>
  <c r="AE1178" i="1"/>
  <c r="AF1178" i="1"/>
  <c r="D1178" i="1" s="1"/>
  <c r="K1178" i="1"/>
  <c r="L1178" i="1"/>
  <c r="J1178" i="1"/>
  <c r="B1179" i="1"/>
  <c r="AC1179" i="1"/>
  <c r="AE1179" i="1" s="1"/>
  <c r="AF1179" i="1" s="1"/>
  <c r="D1179" i="1" s="1"/>
  <c r="K1179" i="1"/>
  <c r="L1179" i="1" s="1"/>
  <c r="J1179" i="1"/>
  <c r="B1180" i="1"/>
  <c r="AC1180" i="1"/>
  <c r="AE1180" i="1" s="1"/>
  <c r="AF1180" i="1"/>
  <c r="D1180" i="1" s="1"/>
  <c r="K1180" i="1"/>
  <c r="L1180" i="1" s="1"/>
  <c r="J1180" i="1"/>
  <c r="B1181" i="1"/>
  <c r="AC1181" i="1"/>
  <c r="AE1181" i="1"/>
  <c r="AF1181" i="1"/>
  <c r="K1181" i="1"/>
  <c r="L1181" i="1"/>
  <c r="J1181" i="1"/>
  <c r="B1182" i="1"/>
  <c r="B1183" i="1"/>
  <c r="AC1183" i="1"/>
  <c r="AE1183" i="1" s="1"/>
  <c r="AF1183" i="1" s="1"/>
  <c r="D1183" i="1" s="1"/>
  <c r="K1183" i="1"/>
  <c r="L1183" i="1"/>
  <c r="J1183" i="1"/>
  <c r="B1184" i="1"/>
  <c r="AC1184" i="1"/>
  <c r="AE1184" i="1" s="1"/>
  <c r="AF1184" i="1" s="1"/>
  <c r="D1184" i="1" s="1"/>
  <c r="K1184" i="1"/>
  <c r="L1184" i="1"/>
  <c r="J1184" i="1"/>
  <c r="B1185" i="1"/>
  <c r="AC1185" i="1"/>
  <c r="AE1185" i="1"/>
  <c r="AF1185" i="1"/>
  <c r="K1185" i="1"/>
  <c r="L1185" i="1"/>
  <c r="J1185" i="1"/>
  <c r="B1186" i="1"/>
  <c r="AC1186" i="1"/>
  <c r="AE1186" i="1" s="1"/>
  <c r="AF1186" i="1" s="1"/>
  <c r="K1186" i="1"/>
  <c r="L1186" i="1" s="1"/>
  <c r="J1186" i="1"/>
  <c r="B1187" i="1"/>
  <c r="AC1187" i="1"/>
  <c r="AE1187" i="1"/>
  <c r="AF1187" i="1" s="1"/>
  <c r="D1187" i="1" s="1"/>
  <c r="K1187" i="1"/>
  <c r="L1187" i="1" s="1"/>
  <c r="J1187" i="1"/>
  <c r="B1188" i="1"/>
  <c r="C1188" i="1" s="1"/>
  <c r="AC1188" i="1"/>
  <c r="AE1188" i="1"/>
  <c r="AF1188" i="1" s="1"/>
  <c r="D1188" i="1" s="1"/>
  <c r="K1188" i="1"/>
  <c r="L1188" i="1"/>
  <c r="J1188" i="1"/>
  <c r="B1189" i="1"/>
  <c r="AC1189" i="1"/>
  <c r="AE1189" i="1" s="1"/>
  <c r="AF1189" i="1" s="1"/>
  <c r="D1189" i="1" s="1"/>
  <c r="K1189" i="1"/>
  <c r="L1189" i="1" s="1"/>
  <c r="J1189" i="1"/>
  <c r="B1190" i="1"/>
  <c r="AC1190" i="1"/>
  <c r="AE1190" i="1"/>
  <c r="AF1190" i="1" s="1"/>
  <c r="D1190" i="1" s="1"/>
  <c r="K1190" i="1"/>
  <c r="L1190" i="1"/>
  <c r="J1190" i="1"/>
  <c r="B1191" i="1"/>
  <c r="AC1191" i="1"/>
  <c r="AE1191" i="1"/>
  <c r="AF1191" i="1" s="1"/>
  <c r="D1191" i="1" s="1"/>
  <c r="K1191" i="1"/>
  <c r="L1191" i="1"/>
  <c r="J1191" i="1"/>
  <c r="B1192" i="1"/>
  <c r="AC1192" i="1"/>
  <c r="AE1192" i="1" s="1"/>
  <c r="AF1192" i="1"/>
  <c r="D1192" i="1" s="1"/>
  <c r="K1192" i="1"/>
  <c r="L1192" i="1"/>
  <c r="J1192" i="1"/>
  <c r="B1193" i="1"/>
  <c r="AC1193" i="1"/>
  <c r="AE1193" i="1"/>
  <c r="AF1193" i="1" s="1"/>
  <c r="K1193" i="1"/>
  <c r="L1193" i="1" s="1"/>
  <c r="D1193" i="1"/>
  <c r="J1193" i="1"/>
  <c r="B1194" i="1"/>
  <c r="AC1194" i="1"/>
  <c r="AE1194" i="1" s="1"/>
  <c r="AF1194" i="1" s="1"/>
  <c r="D1194" i="1" s="1"/>
  <c r="K1194" i="1"/>
  <c r="L1194" i="1" s="1"/>
  <c r="J1194" i="1"/>
  <c r="B1195" i="1"/>
  <c r="AC1195" i="1"/>
  <c r="AE1195" i="1" s="1"/>
  <c r="AF1195" i="1" s="1"/>
  <c r="D1195" i="1" s="1"/>
  <c r="K1195" i="1"/>
  <c r="L1195" i="1"/>
  <c r="J1195" i="1"/>
  <c r="B1196" i="1"/>
  <c r="C1196" i="1"/>
  <c r="AC1196" i="1"/>
  <c r="AE1196" i="1"/>
  <c r="AF1196" i="1" s="1"/>
  <c r="D1196" i="1" s="1"/>
  <c r="K1196" i="1"/>
  <c r="L1196" i="1" s="1"/>
  <c r="J1196" i="1"/>
  <c r="B1197" i="1"/>
  <c r="C1197" i="1" s="1"/>
  <c r="AC1197" i="1"/>
  <c r="AE1197" i="1"/>
  <c r="AF1197" i="1" s="1"/>
  <c r="D1197" i="1" s="1"/>
  <c r="K1197" i="1"/>
  <c r="L1197" i="1" s="1"/>
  <c r="J1197" i="1"/>
  <c r="B1198" i="1"/>
  <c r="C1198" i="1" s="1"/>
  <c r="AC1198" i="1"/>
  <c r="AE1198" i="1"/>
  <c r="AF1198" i="1" s="1"/>
  <c r="D1198" i="1" s="1"/>
  <c r="K1198" i="1"/>
  <c r="L1198" i="1"/>
  <c r="J1198" i="1"/>
  <c r="B1199" i="1"/>
  <c r="AC1199" i="1"/>
  <c r="AE1199" i="1" s="1"/>
  <c r="AF1199" i="1" s="1"/>
  <c r="K1199" i="1"/>
  <c r="L1199" i="1" s="1"/>
  <c r="D1199" i="1" s="1"/>
  <c r="J1199" i="1"/>
  <c r="B1200" i="1"/>
  <c r="C1200" i="1" s="1"/>
  <c r="AC1200" i="1"/>
  <c r="AE1200" i="1" s="1"/>
  <c r="AF1200" i="1" s="1"/>
  <c r="K1200" i="1"/>
  <c r="L1200" i="1" s="1"/>
  <c r="D1200" i="1" s="1"/>
  <c r="J1200" i="1"/>
  <c r="B1201" i="1"/>
  <c r="AC1201" i="1"/>
  <c r="AE1201" i="1"/>
  <c r="AF1201" i="1"/>
  <c r="D1201" i="1" s="1"/>
  <c r="K1201" i="1"/>
  <c r="L1201" i="1"/>
  <c r="J1201" i="1"/>
  <c r="B1202" i="1"/>
  <c r="AC1202" i="1"/>
  <c r="AE1202" i="1" s="1"/>
  <c r="AF1202" i="1"/>
  <c r="K1202" i="1"/>
  <c r="L1202" i="1"/>
  <c r="D1202" i="1"/>
  <c r="J1202" i="1"/>
  <c r="B1203" i="1"/>
  <c r="AC1203" i="1"/>
  <c r="AE1203" i="1"/>
  <c r="AF1203" i="1" s="1"/>
  <c r="K1203" i="1"/>
  <c r="L1203" i="1" s="1"/>
  <c r="D1203" i="1" s="1"/>
  <c r="J1203" i="1"/>
  <c r="B1204" i="1"/>
  <c r="AC1204" i="1"/>
  <c r="AE1204" i="1" s="1"/>
  <c r="AF1204" i="1" s="1"/>
  <c r="D1204" i="1" s="1"/>
  <c r="K1204" i="1"/>
  <c r="L1204" i="1"/>
  <c r="J1204" i="1"/>
  <c r="B1205" i="1"/>
  <c r="AC1205" i="1"/>
  <c r="AE1205" i="1" s="1"/>
  <c r="AF1205" i="1" s="1"/>
  <c r="D1205" i="1" s="1"/>
  <c r="K1205" i="1"/>
  <c r="L1205" i="1" s="1"/>
  <c r="J1205" i="1"/>
  <c r="B1206" i="1"/>
  <c r="C1206" i="1" s="1"/>
  <c r="AC1206" i="1"/>
  <c r="AE1206" i="1" s="1"/>
  <c r="AF1206" i="1"/>
  <c r="D1206" i="1" s="1"/>
  <c r="K1206" i="1"/>
  <c r="L1206" i="1"/>
  <c r="J1206" i="1"/>
  <c r="B1207" i="1"/>
  <c r="C1207" i="1"/>
  <c r="AC1207" i="1"/>
  <c r="AE1207" i="1"/>
  <c r="AF1207" i="1" s="1"/>
  <c r="D1207" i="1" s="1"/>
  <c r="K1207" i="1"/>
  <c r="L1207" i="1" s="1"/>
  <c r="J1207" i="1"/>
  <c r="B1208" i="1"/>
  <c r="C1208" i="1"/>
  <c r="AC1208" i="1"/>
  <c r="AE1208" i="1" s="1"/>
  <c r="AF1208" i="1"/>
  <c r="K1208" i="1"/>
  <c r="L1208" i="1" s="1"/>
  <c r="J1208" i="1"/>
  <c r="B1209" i="1"/>
  <c r="C1209" i="1"/>
  <c r="AC1209" i="1"/>
  <c r="AE1209" i="1"/>
  <c r="AF1209" i="1" s="1"/>
  <c r="D1209" i="1" s="1"/>
  <c r="K1209" i="1"/>
  <c r="L1209" i="1"/>
  <c r="J1209" i="1"/>
  <c r="B1210" i="1"/>
  <c r="C1210" i="1" s="1"/>
  <c r="AC1210" i="1"/>
  <c r="AE1210" i="1"/>
  <c r="AF1210" i="1" s="1"/>
  <c r="D1210" i="1" s="1"/>
  <c r="K1210" i="1"/>
  <c r="L1210" i="1"/>
  <c r="J1210" i="1"/>
  <c r="B1211" i="1"/>
  <c r="AC1211" i="1"/>
  <c r="AE1211" i="1"/>
  <c r="AF1211" i="1" s="1"/>
  <c r="D1211" i="1" s="1"/>
  <c r="K1211" i="1"/>
  <c r="L1211" i="1"/>
  <c r="J1211" i="1"/>
  <c r="B1212" i="1"/>
  <c r="C1212" i="1"/>
  <c r="AC1212" i="1"/>
  <c r="AE1212" i="1"/>
  <c r="AF1212" i="1" s="1"/>
  <c r="D1212" i="1" s="1"/>
  <c r="K1212" i="1"/>
  <c r="L1212" i="1" s="1"/>
  <c r="J1212" i="1"/>
  <c r="B1213" i="1"/>
  <c r="AC1213" i="1"/>
  <c r="AE1213" i="1" s="1"/>
  <c r="AF1213" i="1" s="1"/>
  <c r="D1213" i="1" s="1"/>
  <c r="K1213" i="1"/>
  <c r="L1213" i="1" s="1"/>
  <c r="J1213" i="1"/>
  <c r="B1214" i="1"/>
  <c r="AC1214" i="1"/>
  <c r="AE1214" i="1"/>
  <c r="AF1214" i="1" s="1"/>
  <c r="D1214" i="1" s="1"/>
  <c r="K1214" i="1"/>
  <c r="L1214" i="1"/>
  <c r="J1214" i="1"/>
  <c r="B1215" i="1"/>
  <c r="B1216" i="1"/>
  <c r="AC1216" i="1"/>
  <c r="AE1216" i="1" s="1"/>
  <c r="AF1216" i="1"/>
  <c r="D1216" i="1" s="1"/>
  <c r="K1216" i="1"/>
  <c r="L1216" i="1" s="1"/>
  <c r="J1216" i="1"/>
  <c r="B1217" i="1"/>
  <c r="C1217" i="1" s="1"/>
  <c r="AC1217" i="1"/>
  <c r="AE1217" i="1"/>
  <c r="AF1217" i="1"/>
  <c r="D1217" i="1" s="1"/>
  <c r="K1217" i="1"/>
  <c r="L1217" i="1"/>
  <c r="J1217" i="1"/>
  <c r="B1218" i="1"/>
  <c r="AC1218" i="1"/>
  <c r="AE1218" i="1"/>
  <c r="AF1218" i="1" s="1"/>
  <c r="D1218" i="1" s="1"/>
  <c r="K1218" i="1"/>
  <c r="L1218" i="1"/>
  <c r="J1218" i="1"/>
  <c r="B1219" i="1"/>
  <c r="AC1219" i="1"/>
  <c r="AE1219" i="1"/>
  <c r="AF1219" i="1" s="1"/>
  <c r="K1219" i="1"/>
  <c r="L1219" i="1" s="1"/>
  <c r="D1219" i="1"/>
  <c r="J1219" i="1"/>
  <c r="B1220" i="1"/>
  <c r="AC1220" i="1"/>
  <c r="AE1220" i="1" s="1"/>
  <c r="AF1220" i="1" s="1"/>
  <c r="D1220" i="1" s="1"/>
  <c r="K1220" i="1"/>
  <c r="L1220" i="1"/>
  <c r="J1220" i="1"/>
  <c r="B1221" i="1"/>
  <c r="C1221" i="1" s="1"/>
  <c r="AC1221" i="1"/>
  <c r="AE1221" i="1" s="1"/>
  <c r="AF1221" i="1" s="1"/>
  <c r="D1221" i="1" s="1"/>
  <c r="K1221" i="1"/>
  <c r="L1221" i="1" s="1"/>
  <c r="J1221" i="1"/>
  <c r="B1222" i="1"/>
  <c r="C1222" i="1"/>
  <c r="AC1222" i="1"/>
  <c r="AE1222" i="1" s="1"/>
  <c r="AF1222" i="1"/>
  <c r="D1222" i="1" s="1"/>
  <c r="K1222" i="1"/>
  <c r="L1222" i="1"/>
  <c r="J1222" i="1"/>
  <c r="B1223" i="1"/>
  <c r="C1223" i="1"/>
  <c r="AC1223" i="1"/>
  <c r="AE1223" i="1"/>
  <c r="AF1223" i="1" s="1"/>
  <c r="D1223" i="1" s="1"/>
  <c r="K1223" i="1"/>
  <c r="L1223" i="1"/>
  <c r="J1223" i="1"/>
  <c r="B1224" i="1"/>
  <c r="C1224" i="1"/>
  <c r="AC1224" i="1"/>
  <c r="AE1224" i="1" s="1"/>
  <c r="AF1224" i="1"/>
  <c r="D1224" i="1" s="1"/>
  <c r="K1224" i="1"/>
  <c r="L1224" i="1"/>
  <c r="J1224" i="1"/>
  <c r="B1225" i="1"/>
  <c r="C1225" i="1"/>
  <c r="AC1225" i="1"/>
  <c r="AE1225" i="1"/>
  <c r="AF1225" i="1" s="1"/>
  <c r="K1225" i="1"/>
  <c r="L1225" i="1" s="1"/>
  <c r="J1225" i="1"/>
  <c r="B1226" i="1"/>
  <c r="AC1226" i="1"/>
  <c r="AE1226" i="1"/>
  <c r="AF1226" i="1" s="1"/>
  <c r="K1226" i="1"/>
  <c r="L1226" i="1" s="1"/>
  <c r="D1226" i="1" s="1"/>
  <c r="J1226" i="1"/>
  <c r="B1227" i="1"/>
  <c r="AC1227" i="1"/>
  <c r="AE1227" i="1" s="1"/>
  <c r="AF1227" i="1"/>
  <c r="D1227" i="1" s="1"/>
  <c r="K1227" i="1"/>
  <c r="L1227" i="1"/>
  <c r="J1227" i="1"/>
  <c r="B1228" i="1"/>
  <c r="AC1228" i="1"/>
  <c r="AE1228" i="1"/>
  <c r="AF1228" i="1" s="1"/>
  <c r="K1228" i="1"/>
  <c r="L1228" i="1" s="1"/>
  <c r="J1228" i="1"/>
  <c r="B1229" i="1"/>
  <c r="AC1229" i="1"/>
  <c r="AE1229" i="1"/>
  <c r="AF1229" i="1" s="1"/>
  <c r="D1229" i="1" s="1"/>
  <c r="K1229" i="1"/>
  <c r="L1229" i="1" s="1"/>
  <c r="J1229" i="1"/>
  <c r="B1230" i="1"/>
  <c r="AC1230" i="1"/>
  <c r="AE1230" i="1"/>
  <c r="AF1230" i="1" s="1"/>
  <c r="D1230" i="1" s="1"/>
  <c r="K1230" i="1"/>
  <c r="L1230" i="1"/>
  <c r="J1230" i="1"/>
  <c r="B1231" i="1"/>
  <c r="AC1231" i="1"/>
  <c r="AE1231" i="1"/>
  <c r="AF1231" i="1" s="1"/>
  <c r="D1231" i="1" s="1"/>
  <c r="K1231" i="1"/>
  <c r="L1231" i="1"/>
  <c r="J1231" i="1"/>
  <c r="B1232" i="1"/>
  <c r="AC1232" i="1"/>
  <c r="AE1232" i="1" s="1"/>
  <c r="AF1232" i="1" s="1"/>
  <c r="K1232" i="1"/>
  <c r="L1232" i="1" s="1"/>
  <c r="J1232" i="1"/>
  <c r="B1233" i="1"/>
  <c r="AC1233" i="1"/>
  <c r="AE1233" i="1"/>
  <c r="AF1233" i="1" s="1"/>
  <c r="D1233" i="1" s="1"/>
  <c r="K1233" i="1"/>
  <c r="L1233" i="1" s="1"/>
  <c r="J1233" i="1"/>
  <c r="B1234" i="1"/>
  <c r="AC1234" i="1"/>
  <c r="AE1234" i="1"/>
  <c r="AF1234" i="1"/>
  <c r="K1234" i="1"/>
  <c r="L1234" i="1"/>
  <c r="J1234" i="1"/>
  <c r="B1235" i="1"/>
  <c r="AC1235" i="1"/>
  <c r="AE1235" i="1"/>
  <c r="AF1235" i="1"/>
  <c r="K1235" i="1"/>
  <c r="L1235" i="1" s="1"/>
  <c r="D1235" i="1"/>
  <c r="J1235" i="1"/>
  <c r="B1236" i="1"/>
  <c r="C1236" i="1" s="1"/>
  <c r="AC1236" i="1"/>
  <c r="AE1236" i="1"/>
  <c r="AF1236" i="1"/>
  <c r="K1236" i="1"/>
  <c r="L1236" i="1"/>
  <c r="J1236" i="1"/>
  <c r="B1237" i="1"/>
  <c r="C1237" i="1" s="1"/>
  <c r="AC1237" i="1"/>
  <c r="AE1237" i="1"/>
  <c r="AF1237" i="1"/>
  <c r="K1237" i="1"/>
  <c r="L1237" i="1" s="1"/>
  <c r="D1237" i="1"/>
  <c r="J1237" i="1"/>
  <c r="B1238" i="1"/>
  <c r="C1238" i="1" s="1"/>
  <c r="AC1238" i="1"/>
  <c r="AE1238" i="1"/>
  <c r="AF1238" i="1"/>
  <c r="K1238" i="1"/>
  <c r="L1238" i="1"/>
  <c r="J1238" i="1"/>
  <c r="B1239" i="1"/>
  <c r="C1239" i="1" s="1"/>
  <c r="AC1239" i="1"/>
  <c r="AE1239" i="1"/>
  <c r="AF1239" i="1" s="1"/>
  <c r="K1239" i="1"/>
  <c r="L1239" i="1"/>
  <c r="J1239" i="1"/>
  <c r="B1240" i="1"/>
  <c r="AC1240" i="1"/>
  <c r="AE1240" i="1" s="1"/>
  <c r="AF1240" i="1" s="1"/>
  <c r="D1240" i="1" s="1"/>
  <c r="K1240" i="1"/>
  <c r="L1240" i="1"/>
  <c r="J1240" i="1"/>
  <c r="B1241" i="1"/>
  <c r="B1242" i="1"/>
  <c r="AC1242" i="1"/>
  <c r="AE1242" i="1"/>
  <c r="AF1242" i="1" s="1"/>
  <c r="D1242" i="1" s="1"/>
  <c r="K1242" i="1"/>
  <c r="L1242" i="1"/>
  <c r="J1242" i="1"/>
  <c r="B1243" i="1"/>
  <c r="AC1243" i="1"/>
  <c r="AE1243" i="1"/>
  <c r="AF1243" i="1" s="1"/>
  <c r="D1243" i="1" s="1"/>
  <c r="K1243" i="1"/>
  <c r="L1243" i="1" s="1"/>
  <c r="J1243" i="1"/>
  <c r="B1244" i="1"/>
  <c r="AC1244" i="1"/>
  <c r="AE1244" i="1" s="1"/>
  <c r="AF1244" i="1" s="1"/>
  <c r="D1244" i="1" s="1"/>
  <c r="K1244" i="1"/>
  <c r="L1244" i="1"/>
  <c r="J1244" i="1"/>
  <c r="B1245" i="1"/>
  <c r="C1245" i="1" s="1"/>
  <c r="AC1245" i="1"/>
  <c r="AE1245" i="1" s="1"/>
  <c r="AF1245" i="1"/>
  <c r="K1245" i="1"/>
  <c r="L1245" i="1" s="1"/>
  <c r="D1245" i="1"/>
  <c r="J1245" i="1"/>
  <c r="B1246" i="1"/>
  <c r="C1246" i="1" s="1"/>
  <c r="AC1246" i="1"/>
  <c r="AE1246" i="1" s="1"/>
  <c r="AF1246" i="1"/>
  <c r="K1246" i="1"/>
  <c r="L1246" i="1"/>
  <c r="D1246" i="1"/>
  <c r="J1246" i="1"/>
  <c r="B1247" i="1"/>
  <c r="C1247" i="1" s="1"/>
  <c r="AC1247" i="1"/>
  <c r="AE1247" i="1"/>
  <c r="AF1247" i="1" s="1"/>
  <c r="K1247" i="1"/>
  <c r="L1247" i="1"/>
  <c r="D1247" i="1"/>
  <c r="J1247" i="1"/>
  <c r="B1248" i="1"/>
  <c r="C1248" i="1" s="1"/>
  <c r="AC1248" i="1"/>
  <c r="AE1248" i="1" s="1"/>
  <c r="AF1248" i="1"/>
  <c r="K1248" i="1"/>
  <c r="L1248" i="1"/>
  <c r="D1248" i="1"/>
  <c r="J1248" i="1"/>
  <c r="B1249" i="1"/>
  <c r="C1249" i="1" s="1"/>
  <c r="AC1249" i="1"/>
  <c r="AE1249" i="1"/>
  <c r="AF1249" i="1" s="1"/>
  <c r="K1249" i="1"/>
  <c r="L1249" i="1" s="1"/>
  <c r="D1249" i="1" s="1"/>
  <c r="J1249" i="1"/>
  <c r="B1250" i="1"/>
  <c r="AC1250" i="1"/>
  <c r="AE1250" i="1"/>
  <c r="AF1250" i="1" s="1"/>
  <c r="K1250" i="1"/>
  <c r="L1250" i="1"/>
  <c r="D1250" i="1" s="1"/>
  <c r="J1250" i="1"/>
  <c r="B1251" i="1"/>
  <c r="AC1251" i="1"/>
  <c r="AE1251" i="1" s="1"/>
  <c r="AF1251" i="1" s="1"/>
  <c r="D1251" i="1" s="1"/>
  <c r="K1251" i="1"/>
  <c r="L1251" i="1"/>
  <c r="J1251" i="1"/>
  <c r="B1252" i="1"/>
  <c r="AC1252" i="1"/>
  <c r="AE1252" i="1"/>
  <c r="AF1252" i="1" s="1"/>
  <c r="D1252" i="1" s="1"/>
  <c r="K1252" i="1"/>
  <c r="L1252" i="1"/>
  <c r="J1252" i="1"/>
  <c r="B1253" i="1"/>
  <c r="AC1253" i="1"/>
  <c r="AE1253" i="1"/>
  <c r="AF1253" i="1" s="1"/>
  <c r="D1253" i="1" s="1"/>
  <c r="K1253" i="1"/>
  <c r="L1253" i="1" s="1"/>
  <c r="J1253" i="1"/>
  <c r="B1254" i="1"/>
  <c r="AC1254" i="1"/>
  <c r="AE1254" i="1"/>
  <c r="AF1254" i="1" s="1"/>
  <c r="D1254" i="1" s="1"/>
  <c r="K1254" i="1"/>
  <c r="L1254" i="1"/>
  <c r="J1254" i="1"/>
  <c r="B1255" i="1"/>
  <c r="AC1255" i="1"/>
  <c r="AE1255" i="1" s="1"/>
  <c r="AF1255" i="1" s="1"/>
  <c r="D1255" i="1" s="1"/>
  <c r="K1255" i="1"/>
  <c r="L1255" i="1"/>
  <c r="J1255" i="1"/>
  <c r="B1256" i="1"/>
  <c r="C1256" i="1" s="1"/>
  <c r="AC1256" i="1"/>
  <c r="AE1256" i="1" s="1"/>
  <c r="AF1256" i="1"/>
  <c r="K1256" i="1"/>
  <c r="L1256" i="1" s="1"/>
  <c r="J1256" i="1"/>
  <c r="B1257" i="1"/>
  <c r="AC1257" i="1"/>
  <c r="AE1257" i="1"/>
  <c r="AF1257" i="1"/>
  <c r="K1257" i="1"/>
  <c r="L1257" i="1" s="1"/>
  <c r="J1257" i="1"/>
  <c r="B1258" i="1"/>
  <c r="AC1258" i="1"/>
  <c r="AE1258" i="1"/>
  <c r="AF1258" i="1" s="1"/>
  <c r="K1258" i="1"/>
  <c r="L1258" i="1" s="1"/>
  <c r="J1258" i="1"/>
  <c r="B1259" i="1"/>
  <c r="AC1259" i="1"/>
  <c r="AE1259" i="1"/>
  <c r="AF1259" i="1" s="1"/>
  <c r="D1259" i="1" s="1"/>
  <c r="K1259" i="1"/>
  <c r="L1259" i="1" s="1"/>
  <c r="J1259" i="1"/>
  <c r="B1260" i="1"/>
  <c r="AC1260" i="1"/>
  <c r="AE1260" i="1"/>
  <c r="AF1260" i="1" s="1"/>
  <c r="D1260" i="1" s="1"/>
  <c r="K1260" i="1"/>
  <c r="L1260" i="1"/>
  <c r="J1260" i="1"/>
  <c r="B1261" i="1"/>
  <c r="AC1261" i="1"/>
  <c r="AE1261" i="1"/>
  <c r="AF1261" i="1" s="1"/>
  <c r="D1261" i="1" s="1"/>
  <c r="K1261" i="1"/>
  <c r="L1261" i="1" s="1"/>
  <c r="J1261" i="1"/>
  <c r="B1262" i="1"/>
  <c r="AC1262" i="1"/>
  <c r="AE1262" i="1"/>
  <c r="AF1262" i="1" s="1"/>
  <c r="D1262" i="1" s="1"/>
  <c r="K1262" i="1"/>
  <c r="L1262" i="1"/>
  <c r="J1262" i="1"/>
  <c r="B1263" i="1"/>
  <c r="AC1263" i="1"/>
  <c r="AE1263" i="1"/>
  <c r="AF1263" i="1" s="1"/>
  <c r="D1263" i="1" s="1"/>
  <c r="K1263" i="1"/>
  <c r="L1263" i="1"/>
  <c r="J1263" i="1"/>
  <c r="B1264" i="1"/>
  <c r="AC1264" i="1"/>
  <c r="AE1264" i="1" s="1"/>
  <c r="AF1264" i="1" s="1"/>
  <c r="D1264" i="1" s="1"/>
  <c r="K1264" i="1"/>
  <c r="L1264" i="1"/>
  <c r="J1264" i="1"/>
  <c r="B1265" i="1"/>
  <c r="C1265" i="1" s="1"/>
  <c r="AC1265" i="1"/>
  <c r="AE1265" i="1"/>
  <c r="AF1265" i="1" s="1"/>
  <c r="K1265" i="1"/>
  <c r="L1265" i="1" s="1"/>
  <c r="D1265" i="1"/>
  <c r="J1265" i="1"/>
  <c r="B1266" i="1"/>
  <c r="AC1266" i="1"/>
  <c r="AE1266" i="1" s="1"/>
  <c r="AF1266" i="1" s="1"/>
  <c r="D1266" i="1" s="1"/>
  <c r="K1266" i="1"/>
  <c r="L1266" i="1" s="1"/>
  <c r="J1266" i="1"/>
  <c r="B1267" i="1"/>
  <c r="B1268" i="1"/>
  <c r="C1268" i="1" s="1"/>
  <c r="AC1268" i="1"/>
  <c r="AE1268" i="1" s="1"/>
  <c r="AF1268" i="1" s="1"/>
  <c r="D1268" i="1" s="1"/>
  <c r="K1268" i="1"/>
  <c r="L1268" i="1"/>
  <c r="J1268" i="1"/>
  <c r="B1269" i="1"/>
  <c r="AC1269" i="1"/>
  <c r="AE1269" i="1" s="1"/>
  <c r="AF1269" i="1"/>
  <c r="D1269" i="1" s="1"/>
  <c r="K1269" i="1"/>
  <c r="L1269" i="1" s="1"/>
  <c r="J1269" i="1"/>
  <c r="B1270" i="1"/>
  <c r="AC1270" i="1"/>
  <c r="AE1270" i="1" s="1"/>
  <c r="AF1270" i="1" s="1"/>
  <c r="D1270" i="1" s="1"/>
  <c r="K1270" i="1"/>
  <c r="L1270" i="1"/>
  <c r="J1270" i="1"/>
  <c r="B1271" i="1"/>
  <c r="AC1271" i="1"/>
  <c r="AE1271" i="1"/>
  <c r="AF1271" i="1" s="1"/>
  <c r="K1271" i="1"/>
  <c r="L1271" i="1"/>
  <c r="D1271" i="1"/>
  <c r="J1271" i="1"/>
  <c r="B1272" i="1"/>
  <c r="AC1272" i="1"/>
  <c r="AE1272" i="1" s="1"/>
  <c r="AF1272" i="1"/>
  <c r="K1272" i="1"/>
  <c r="L1272" i="1"/>
  <c r="D1272" i="1"/>
  <c r="J1272" i="1"/>
  <c r="B1273" i="1"/>
  <c r="AC1273" i="1"/>
  <c r="AE1273" i="1"/>
  <c r="AF1273" i="1" s="1"/>
  <c r="K1273" i="1"/>
  <c r="L1273" i="1" s="1"/>
  <c r="D1273" i="1" s="1"/>
  <c r="J1273" i="1"/>
  <c r="B1274" i="1"/>
  <c r="AC1274" i="1"/>
  <c r="AE1274" i="1"/>
  <c r="AF1274" i="1" s="1"/>
  <c r="D1274" i="1" s="1"/>
  <c r="K1274" i="1"/>
  <c r="L1274" i="1"/>
  <c r="J1274" i="1"/>
  <c r="B1275" i="1"/>
  <c r="AC1275" i="1"/>
  <c r="AE1275" i="1" s="1"/>
  <c r="AF1275" i="1"/>
  <c r="K1275" i="1"/>
  <c r="L1275" i="1" s="1"/>
  <c r="D1275" i="1"/>
  <c r="J1275" i="1"/>
  <c r="B1276" i="1"/>
  <c r="AC1276" i="1"/>
  <c r="AE1276" i="1"/>
  <c r="AF1276" i="1"/>
  <c r="K1276" i="1"/>
  <c r="L1276" i="1"/>
  <c r="J1276" i="1"/>
  <c r="B1277" i="1"/>
  <c r="AC1277" i="1"/>
  <c r="AE1277" i="1"/>
  <c r="AF1277" i="1"/>
  <c r="K1277" i="1"/>
  <c r="L1277" i="1" s="1"/>
  <c r="D1277" i="1"/>
  <c r="J1277" i="1"/>
  <c r="B1278" i="1"/>
  <c r="AC1278" i="1"/>
  <c r="AE1278" i="1"/>
  <c r="AF1278" i="1"/>
  <c r="D1278" i="1" s="1"/>
  <c r="K1278" i="1"/>
  <c r="L1278" i="1"/>
  <c r="J1278" i="1"/>
  <c r="B1279" i="1"/>
  <c r="AC1279" i="1"/>
  <c r="AE1279" i="1"/>
  <c r="AF1279" i="1" s="1"/>
  <c r="K1279" i="1"/>
  <c r="L1279" i="1" s="1"/>
  <c r="D1279" i="1"/>
  <c r="J1279" i="1"/>
  <c r="B1280" i="1"/>
  <c r="AC1280" i="1"/>
  <c r="AE1280" i="1" s="1"/>
  <c r="AF1280" i="1" s="1"/>
  <c r="D1280" i="1" s="1"/>
  <c r="K1280" i="1"/>
  <c r="L1280" i="1"/>
  <c r="J1280" i="1"/>
  <c r="B1281" i="1"/>
  <c r="AC1281" i="1"/>
  <c r="AE1281" i="1"/>
  <c r="AF1281" i="1" s="1"/>
  <c r="D1281" i="1" s="1"/>
  <c r="K1281" i="1"/>
  <c r="L1281" i="1"/>
  <c r="J1281" i="1"/>
  <c r="B1282" i="1"/>
  <c r="AC1282" i="1"/>
  <c r="AE1282" i="1"/>
  <c r="AF1282" i="1" s="1"/>
  <c r="D1282" i="1" s="1"/>
  <c r="K1282" i="1"/>
  <c r="L1282" i="1"/>
  <c r="J1282" i="1"/>
  <c r="B1283" i="1"/>
  <c r="C1283" i="1"/>
  <c r="AC1283" i="1"/>
  <c r="AE1283" i="1"/>
  <c r="AF1283" i="1" s="1"/>
  <c r="D1283" i="1" s="1"/>
  <c r="K1283" i="1"/>
  <c r="L1283" i="1" s="1"/>
  <c r="J1283" i="1"/>
  <c r="B1284" i="1"/>
  <c r="C1284" i="1"/>
  <c r="AC1284" i="1"/>
  <c r="AE1284" i="1"/>
  <c r="AF1284" i="1" s="1"/>
  <c r="D1284" i="1" s="1"/>
  <c r="K1284" i="1"/>
  <c r="L1284" i="1"/>
  <c r="J1284" i="1"/>
  <c r="B1285" i="1"/>
  <c r="C1285" i="1"/>
  <c r="AC1285" i="1"/>
  <c r="AE1285" i="1"/>
  <c r="AF1285" i="1" s="1"/>
  <c r="D1285" i="1" s="1"/>
  <c r="K1285" i="1"/>
  <c r="L1285" i="1" s="1"/>
  <c r="J1285" i="1"/>
  <c r="B1286" i="1"/>
  <c r="C1286" i="1"/>
  <c r="AC1286" i="1"/>
  <c r="AE1286" i="1"/>
  <c r="AF1286" i="1" s="1"/>
  <c r="D1286" i="1" s="1"/>
  <c r="K1286" i="1"/>
  <c r="L1286" i="1"/>
  <c r="J1286" i="1"/>
  <c r="B1287" i="1"/>
  <c r="C1287" i="1"/>
  <c r="AC1287" i="1"/>
  <c r="AE1287" i="1"/>
  <c r="AF1287" i="1" s="1"/>
  <c r="D1287" i="1" s="1"/>
  <c r="K1287" i="1"/>
  <c r="L1287" i="1"/>
  <c r="J1287" i="1"/>
  <c r="B1288" i="1"/>
  <c r="C1288" i="1" s="1"/>
  <c r="AC1288" i="1"/>
  <c r="AE1288" i="1" s="1"/>
  <c r="AF1288" i="1" s="1"/>
  <c r="D1288" i="1" s="1"/>
  <c r="K1288" i="1"/>
  <c r="L1288" i="1"/>
  <c r="J1288" i="1"/>
  <c r="B1289" i="1"/>
  <c r="AC1289" i="1"/>
  <c r="AE1289" i="1"/>
  <c r="AF1289" i="1" s="1"/>
  <c r="D1289" i="1" s="1"/>
  <c r="K1289" i="1"/>
  <c r="L1289" i="1" s="1"/>
  <c r="J1289" i="1"/>
  <c r="B1290" i="1"/>
  <c r="AC1290" i="1"/>
  <c r="AE1290" i="1"/>
  <c r="AF1290" i="1" s="1"/>
  <c r="K1290" i="1"/>
  <c r="L1290" i="1" s="1"/>
  <c r="D1290" i="1"/>
  <c r="J1290" i="1"/>
  <c r="B1291" i="1"/>
  <c r="AC1291" i="1"/>
  <c r="AE1291" i="1" s="1"/>
  <c r="AF1291" i="1"/>
  <c r="K1291" i="1"/>
  <c r="L1291" i="1"/>
  <c r="D1291" i="1"/>
  <c r="J1291" i="1"/>
  <c r="B1292" i="1"/>
  <c r="AC1292" i="1"/>
  <c r="AE1292" i="1"/>
  <c r="AF1292" i="1" s="1"/>
  <c r="K1292" i="1"/>
  <c r="L1292" i="1" s="1"/>
  <c r="J1292" i="1"/>
  <c r="B1293" i="1"/>
  <c r="AC1293" i="1"/>
  <c r="AE1293" i="1"/>
  <c r="AF1293" i="1" s="1"/>
  <c r="K1293" i="1"/>
  <c r="L1293" i="1" s="1"/>
  <c r="D1293" i="1"/>
  <c r="J1293" i="1"/>
  <c r="B1294" i="1"/>
  <c r="C1294" i="1" s="1"/>
  <c r="AC1294" i="1"/>
  <c r="AE1294" i="1"/>
  <c r="AF1294" i="1" s="1"/>
  <c r="K1294" i="1"/>
  <c r="L1294" i="1"/>
  <c r="D1294" i="1"/>
  <c r="J1294" i="1"/>
  <c r="B1295" i="1"/>
  <c r="AC1295" i="1"/>
  <c r="AE1295" i="1" s="1"/>
  <c r="AF1295" i="1" s="1"/>
  <c r="D1295" i="1" s="1"/>
  <c r="K1295" i="1"/>
  <c r="L1295" i="1"/>
  <c r="J1295" i="1"/>
  <c r="B1296" i="1"/>
  <c r="AC1296" i="1"/>
  <c r="AE1296" i="1" s="1"/>
  <c r="AF1296" i="1" s="1"/>
  <c r="K1296" i="1"/>
  <c r="L1296" i="1" s="1"/>
  <c r="D1296" i="1" s="1"/>
  <c r="J1296" i="1"/>
  <c r="B1297" i="1"/>
  <c r="AC1297" i="1"/>
  <c r="AE1297" i="1"/>
  <c r="AF1297" i="1"/>
  <c r="K1297" i="1"/>
  <c r="L1297" i="1" s="1"/>
  <c r="D1297" i="1" s="1"/>
  <c r="J1297" i="1"/>
  <c r="B1298" i="1"/>
  <c r="AC1298" i="1"/>
  <c r="AE1298" i="1" s="1"/>
  <c r="AF1298" i="1"/>
  <c r="D1298" i="1" s="1"/>
  <c r="K1298" i="1"/>
  <c r="L1298" i="1"/>
  <c r="J1298" i="1"/>
  <c r="B1299" i="1"/>
  <c r="AC1299" i="1"/>
  <c r="AE1299" i="1"/>
  <c r="AF1299" i="1" s="1"/>
  <c r="K1299" i="1"/>
  <c r="L1299" i="1" s="1"/>
  <c r="J1299" i="1"/>
  <c r="B1300" i="1"/>
  <c r="AC1300" i="1"/>
  <c r="AE1300" i="1"/>
  <c r="AF1300" i="1" s="1"/>
  <c r="D1300" i="1" s="1"/>
  <c r="K1300" i="1"/>
  <c r="L1300" i="1" s="1"/>
  <c r="J1300" i="1"/>
  <c r="B1301" i="1"/>
  <c r="AC1301" i="1"/>
  <c r="AE1301" i="1"/>
  <c r="AF1301" i="1"/>
  <c r="K1301" i="1"/>
  <c r="L1301" i="1" s="1"/>
  <c r="D1301" i="1"/>
  <c r="J1301" i="1"/>
  <c r="B1302" i="1"/>
  <c r="AC1302" i="1"/>
  <c r="AE1302" i="1" s="1"/>
  <c r="AF1302" i="1" s="1"/>
  <c r="D1302" i="1" s="1"/>
  <c r="K1302" i="1"/>
  <c r="L1302" i="1"/>
  <c r="J1302" i="1"/>
  <c r="B1303" i="1"/>
  <c r="AC1303" i="1"/>
  <c r="AE1303" i="1" s="1"/>
  <c r="AF1303" i="1" s="1"/>
  <c r="D1303" i="1" s="1"/>
  <c r="K1303" i="1"/>
  <c r="L1303" i="1"/>
  <c r="J1303" i="1"/>
  <c r="B1304" i="1"/>
  <c r="AC1304" i="1"/>
  <c r="AE1304" i="1" s="1"/>
  <c r="AF1304" i="1" s="1"/>
  <c r="D1304" i="1" s="1"/>
  <c r="K1304" i="1"/>
  <c r="L1304" i="1"/>
  <c r="J1304" i="1"/>
  <c r="B1305" i="1"/>
  <c r="AC1305" i="1"/>
  <c r="AE1305" i="1"/>
  <c r="AF1305" i="1" s="1"/>
  <c r="D1305" i="1" s="1"/>
  <c r="K1305" i="1"/>
  <c r="L1305" i="1" s="1"/>
  <c r="J1305" i="1"/>
  <c r="B1306" i="1"/>
  <c r="AC1306" i="1"/>
  <c r="AE1306" i="1" s="1"/>
  <c r="AF1306" i="1" s="1"/>
  <c r="D1306" i="1" s="1"/>
  <c r="K1306" i="1"/>
  <c r="L1306" i="1" s="1"/>
  <c r="J1306" i="1"/>
  <c r="B1307" i="1"/>
  <c r="AC1307" i="1"/>
  <c r="AE1307" i="1" s="1"/>
  <c r="AF1307" i="1" s="1"/>
  <c r="D1307" i="1" s="1"/>
  <c r="K1307" i="1"/>
  <c r="L1307" i="1"/>
  <c r="J1307" i="1"/>
  <c r="B1308" i="1"/>
  <c r="C1308" i="1" s="1"/>
  <c r="AC1308" i="1"/>
  <c r="AE1308" i="1" s="1"/>
  <c r="AF1308" i="1" s="1"/>
  <c r="D1308" i="1" s="1"/>
  <c r="K1308" i="1"/>
  <c r="L1308" i="1" s="1"/>
  <c r="J1308" i="1"/>
  <c r="B1309" i="1"/>
  <c r="AC1309" i="1"/>
  <c r="AE1309" i="1" s="1"/>
  <c r="AF1309" i="1" s="1"/>
  <c r="D1309" i="1" s="1"/>
  <c r="K1309" i="1"/>
  <c r="L1309" i="1" s="1"/>
  <c r="J1309" i="1"/>
  <c r="B1310" i="1"/>
  <c r="C1310" i="1" s="1"/>
  <c r="AC1310" i="1"/>
  <c r="AE1310" i="1"/>
  <c r="AF1310" i="1" s="1"/>
  <c r="K1310" i="1"/>
  <c r="L1310" i="1"/>
  <c r="D1310" i="1"/>
  <c r="J1310" i="1"/>
  <c r="B1311" i="1"/>
  <c r="AC1311" i="1"/>
  <c r="AE1311" i="1" s="1"/>
  <c r="AF1311" i="1" s="1"/>
  <c r="K1311" i="1"/>
  <c r="L1311" i="1" s="1"/>
  <c r="D1311" i="1"/>
  <c r="J1311" i="1"/>
  <c r="B1312" i="1"/>
  <c r="AC1312" i="1"/>
  <c r="AE1312" i="1" s="1"/>
  <c r="AF1312" i="1" s="1"/>
  <c r="D1312" i="1" s="1"/>
  <c r="K1312" i="1"/>
  <c r="L1312" i="1" s="1"/>
  <c r="J1312" i="1"/>
  <c r="B1313" i="1"/>
  <c r="C1313" i="1" s="1"/>
  <c r="AC1313" i="1"/>
  <c r="AE1313" i="1"/>
  <c r="AF1313" i="1"/>
  <c r="D1313" i="1" s="1"/>
  <c r="K1313" i="1"/>
  <c r="L1313" i="1"/>
  <c r="J1313" i="1"/>
  <c r="B1314" i="1"/>
  <c r="AC1314" i="1"/>
  <c r="AE1314" i="1" s="1"/>
  <c r="AF1314" i="1" s="1"/>
  <c r="D1314" i="1" s="1"/>
  <c r="K1314" i="1"/>
  <c r="L1314" i="1"/>
  <c r="J1314" i="1"/>
  <c r="B1315" i="1"/>
  <c r="AC1315" i="1"/>
  <c r="AE1315" i="1"/>
  <c r="AF1315" i="1" s="1"/>
  <c r="K1315" i="1"/>
  <c r="L1315" i="1" s="1"/>
  <c r="D1315" i="1" s="1"/>
  <c r="J1315" i="1"/>
  <c r="B1316" i="1"/>
  <c r="AC1316" i="1"/>
  <c r="AE1316" i="1" s="1"/>
  <c r="AF1316" i="1"/>
  <c r="D1316" i="1" s="1"/>
  <c r="K1316" i="1"/>
  <c r="L1316" i="1"/>
  <c r="J1316" i="1"/>
  <c r="B1317" i="1"/>
  <c r="AC1317" i="1"/>
  <c r="AE1317" i="1" s="1"/>
  <c r="AF1317" i="1"/>
  <c r="K1317" i="1"/>
  <c r="L1317" i="1" s="1"/>
  <c r="D1317" i="1"/>
  <c r="J1317" i="1"/>
  <c r="B1318" i="1"/>
  <c r="AC1318" i="1"/>
  <c r="AE1318" i="1" s="1"/>
  <c r="AF1318" i="1" s="1"/>
  <c r="K1318" i="1"/>
  <c r="L1318" i="1"/>
  <c r="J1318" i="1"/>
  <c r="B1319" i="1"/>
  <c r="AC1319" i="1"/>
  <c r="AE1319" i="1"/>
  <c r="AF1319" i="1" s="1"/>
  <c r="K1319" i="1"/>
  <c r="L1319" i="1"/>
  <c r="D1319" i="1" s="1"/>
  <c r="J1319" i="1"/>
  <c r="B1320" i="1"/>
  <c r="AC1320" i="1"/>
  <c r="AE1320" i="1" s="1"/>
  <c r="AF1320" i="1"/>
  <c r="K1320" i="1"/>
  <c r="L1320" i="1"/>
  <c r="D1320" i="1" s="1"/>
  <c r="J1320" i="1"/>
  <c r="B1321" i="1"/>
  <c r="C1321" i="1"/>
  <c r="AC1321" i="1"/>
  <c r="AE1321" i="1"/>
  <c r="AF1321" i="1"/>
  <c r="K1321" i="1"/>
  <c r="L1321" i="1" s="1"/>
  <c r="D1321" i="1"/>
  <c r="J1321" i="1"/>
  <c r="B1322" i="1"/>
  <c r="AC1322" i="1"/>
  <c r="AE1322" i="1"/>
  <c r="AF1322" i="1"/>
  <c r="K1322" i="1"/>
  <c r="L1322" i="1" s="1"/>
  <c r="D1322" i="1"/>
  <c r="J1322" i="1"/>
  <c r="B1323" i="1"/>
  <c r="AC1323" i="1"/>
  <c r="AE1323" i="1" s="1"/>
  <c r="AF1323" i="1" s="1"/>
  <c r="K1323" i="1"/>
  <c r="L1323" i="1" s="1"/>
  <c r="J1323" i="1"/>
  <c r="B1324" i="1"/>
  <c r="AC1324" i="1"/>
  <c r="AE1324" i="1" s="1"/>
  <c r="AF1324" i="1" s="1"/>
  <c r="K1324" i="1"/>
  <c r="L1324" i="1" s="1"/>
  <c r="J1324" i="1"/>
  <c r="B1325" i="1"/>
  <c r="AC1325" i="1"/>
  <c r="AE1325" i="1" s="1"/>
  <c r="AF1325" i="1" s="1"/>
  <c r="D1325" i="1" s="1"/>
  <c r="K1325" i="1"/>
  <c r="L1325" i="1" s="1"/>
  <c r="J1325" i="1"/>
  <c r="B1326" i="1"/>
  <c r="AC1326" i="1"/>
  <c r="AE1326" i="1"/>
  <c r="AF1326" i="1" s="1"/>
  <c r="K1326" i="1"/>
  <c r="L1326" i="1"/>
  <c r="D1326" i="1"/>
  <c r="J1326" i="1"/>
  <c r="B1327" i="1"/>
  <c r="AC1327" i="1"/>
  <c r="AE1327" i="1" s="1"/>
  <c r="AF1327" i="1" s="1"/>
  <c r="D1327" i="1" s="1"/>
  <c r="K1327" i="1"/>
  <c r="L1327" i="1" s="1"/>
  <c r="J1327" i="1"/>
  <c r="B1328" i="1"/>
  <c r="C1328" i="1"/>
  <c r="AC1328" i="1"/>
  <c r="AE1328" i="1" s="1"/>
  <c r="AF1328" i="1"/>
  <c r="D1328" i="1" s="1"/>
  <c r="K1328" i="1"/>
  <c r="L1328" i="1" s="1"/>
  <c r="J1328" i="1"/>
  <c r="B1329" i="1"/>
  <c r="AC1329" i="1"/>
  <c r="AE1329" i="1"/>
  <c r="AF1329" i="1"/>
  <c r="D1329" i="1" s="1"/>
  <c r="K1329" i="1"/>
  <c r="L1329" i="1"/>
  <c r="J1329" i="1"/>
  <c r="B1330" i="1"/>
  <c r="AC1330" i="1"/>
  <c r="AE1330" i="1"/>
  <c r="AF1330" i="1" s="1"/>
  <c r="D1330" i="1" s="1"/>
  <c r="K1330" i="1"/>
  <c r="L1330" i="1"/>
  <c r="J1330" i="1"/>
  <c r="B1331" i="1"/>
  <c r="AC1331" i="1"/>
  <c r="AE1331" i="1"/>
  <c r="AF1331" i="1" s="1"/>
  <c r="D1331" i="1" s="1"/>
  <c r="K1331" i="1"/>
  <c r="L1331" i="1" s="1"/>
  <c r="J1331" i="1"/>
  <c r="B1332" i="1"/>
  <c r="AC1332" i="1"/>
  <c r="AE1332" i="1" s="1"/>
  <c r="AF1332" i="1" s="1"/>
  <c r="D1332" i="1" s="1"/>
  <c r="K1332" i="1"/>
  <c r="L1332" i="1"/>
  <c r="J1332" i="1"/>
  <c r="B1333" i="1"/>
  <c r="AC1333" i="1"/>
  <c r="AE1333" i="1" s="1"/>
  <c r="AF1333" i="1"/>
  <c r="D1333" i="1" s="1"/>
  <c r="K1333" i="1"/>
  <c r="L1333" i="1" s="1"/>
  <c r="J1333" i="1"/>
  <c r="B1334" i="1"/>
  <c r="AC1334" i="1"/>
  <c r="AE1334" i="1" s="1"/>
  <c r="AF1334" i="1"/>
  <c r="K1334" i="1"/>
  <c r="L1334" i="1"/>
  <c r="D1334" i="1"/>
  <c r="J1334" i="1"/>
  <c r="B1335" i="1"/>
  <c r="AC1335" i="1"/>
  <c r="AE1335" i="1"/>
  <c r="AF1335" i="1" s="1"/>
  <c r="K1335" i="1"/>
  <c r="L1335" i="1"/>
  <c r="D1335" i="1"/>
  <c r="J1335" i="1"/>
  <c r="B1336" i="1"/>
  <c r="AC1336" i="1"/>
  <c r="AE1336" i="1" s="1"/>
  <c r="AF1336" i="1"/>
  <c r="K1336" i="1"/>
  <c r="L1336" i="1"/>
  <c r="D1336" i="1"/>
  <c r="J1336" i="1"/>
  <c r="B1337" i="1"/>
  <c r="AC1337" i="1"/>
  <c r="AE1337" i="1"/>
  <c r="AF1337" i="1" s="1"/>
  <c r="K1337" i="1"/>
  <c r="L1337" i="1" s="1"/>
  <c r="D1337" i="1" s="1"/>
  <c r="J1337" i="1"/>
  <c r="B1338" i="1"/>
  <c r="AC1338" i="1"/>
  <c r="AE1338" i="1"/>
  <c r="AF1338" i="1" s="1"/>
  <c r="K1338" i="1"/>
  <c r="L1338" i="1"/>
  <c r="D1338" i="1" s="1"/>
  <c r="J1338" i="1"/>
  <c r="B1339" i="1"/>
  <c r="AC1339" i="1"/>
  <c r="AE1339" i="1" s="1"/>
  <c r="AF1339" i="1" s="1"/>
  <c r="K1339" i="1"/>
  <c r="L1339" i="1"/>
  <c r="D1339" i="1"/>
  <c r="J1339" i="1"/>
  <c r="B1340" i="1"/>
  <c r="AC1340" i="1"/>
  <c r="AE1340" i="1"/>
  <c r="AF1340" i="1" s="1"/>
  <c r="D1340" i="1" s="1"/>
  <c r="K1340" i="1"/>
  <c r="L1340" i="1"/>
  <c r="J1340" i="1"/>
  <c r="B1341" i="1"/>
  <c r="AC1341" i="1"/>
  <c r="AE1341" i="1"/>
  <c r="AF1341" i="1" s="1"/>
  <c r="D1341" i="1" s="1"/>
  <c r="K1341" i="1"/>
  <c r="L1341" i="1" s="1"/>
  <c r="J1341" i="1"/>
  <c r="B1342" i="1"/>
  <c r="AC1342" i="1"/>
  <c r="AE1342" i="1"/>
  <c r="AF1342" i="1" s="1"/>
  <c r="K1342" i="1"/>
  <c r="L1342" i="1"/>
  <c r="J1342" i="1"/>
  <c r="B1343" i="1"/>
  <c r="AC1343" i="1"/>
  <c r="AE1343" i="1" s="1"/>
  <c r="AF1343" i="1" s="1"/>
  <c r="K1343" i="1"/>
  <c r="L1343" i="1"/>
  <c r="D1343" i="1"/>
  <c r="J1343" i="1"/>
  <c r="B1344" i="1"/>
  <c r="C1344" i="1" s="1"/>
  <c r="AC1344" i="1"/>
  <c r="AE1344" i="1" s="1"/>
  <c r="AF1344" i="1"/>
  <c r="D1344" i="1" s="1"/>
  <c r="K1344" i="1"/>
  <c r="L1344" i="1" s="1"/>
  <c r="J1344" i="1"/>
  <c r="B1345" i="1"/>
  <c r="AC1345" i="1"/>
  <c r="AE1345" i="1"/>
  <c r="AF1345" i="1"/>
  <c r="D1345" i="1" s="1"/>
  <c r="K1345" i="1"/>
  <c r="L1345" i="1" s="1"/>
  <c r="J1345" i="1"/>
  <c r="B1346" i="1"/>
  <c r="AC1346" i="1"/>
  <c r="AE1346" i="1"/>
  <c r="AF1346" i="1" s="1"/>
  <c r="D1346" i="1" s="1"/>
  <c r="K1346" i="1"/>
  <c r="L1346" i="1" s="1"/>
  <c r="J1346" i="1"/>
  <c r="B1347" i="1"/>
  <c r="C1347" i="1"/>
  <c r="AC1347" i="1"/>
  <c r="AE1347" i="1"/>
  <c r="AF1347" i="1" s="1"/>
  <c r="K1347" i="1"/>
  <c r="L1347" i="1" s="1"/>
  <c r="J1347" i="1"/>
  <c r="B1348" i="1"/>
  <c r="AC1348" i="1"/>
  <c r="AE1348" i="1"/>
  <c r="AF1348" i="1" s="1"/>
  <c r="D1348" i="1" s="1"/>
  <c r="K1348" i="1"/>
  <c r="L1348" i="1"/>
  <c r="J1348" i="1"/>
  <c r="B1349" i="1"/>
  <c r="AC1349" i="1"/>
  <c r="AE1349" i="1"/>
  <c r="AF1349" i="1" s="1"/>
  <c r="D1349" i="1" s="1"/>
  <c r="K1349" i="1"/>
  <c r="L1349" i="1" s="1"/>
  <c r="J1349" i="1"/>
  <c r="B1350" i="1"/>
  <c r="AC1350" i="1"/>
  <c r="AE1350" i="1"/>
  <c r="AF1350" i="1" s="1"/>
  <c r="D1350" i="1" s="1"/>
  <c r="K1350" i="1"/>
  <c r="L1350" i="1"/>
  <c r="J1350" i="1"/>
  <c r="B1351" i="1"/>
  <c r="AC1351" i="1"/>
  <c r="AE1351" i="1"/>
  <c r="AF1351" i="1" s="1"/>
  <c r="D1351" i="1" s="1"/>
  <c r="K1351" i="1"/>
  <c r="L1351" i="1"/>
  <c r="J1351" i="1"/>
  <c r="B1352" i="1"/>
  <c r="AC1352" i="1"/>
  <c r="AE1352" i="1" s="1"/>
  <c r="AF1352" i="1" s="1"/>
  <c r="D1352" i="1" s="1"/>
  <c r="K1352" i="1"/>
  <c r="L1352" i="1"/>
  <c r="J1352" i="1"/>
  <c r="B1353" i="1"/>
  <c r="AC1353" i="1"/>
  <c r="AE1353" i="1"/>
  <c r="AF1353" i="1" s="1"/>
  <c r="D1353" i="1" s="1"/>
  <c r="K1353" i="1"/>
  <c r="L1353" i="1" s="1"/>
  <c r="J1353" i="1"/>
  <c r="B1354" i="1"/>
  <c r="AC1354" i="1"/>
  <c r="AE1354" i="1" s="1"/>
  <c r="AF1354" i="1" s="1"/>
  <c r="D1354" i="1" s="1"/>
  <c r="K1354" i="1"/>
  <c r="L1354" i="1" s="1"/>
  <c r="J1354" i="1"/>
  <c r="B1355" i="1"/>
  <c r="AC1355" i="1"/>
  <c r="AE1355" i="1" s="1"/>
  <c r="AF1355" i="1" s="1"/>
  <c r="K1355" i="1"/>
  <c r="L1355" i="1"/>
  <c r="D1355" i="1"/>
  <c r="J1355" i="1"/>
  <c r="B1356" i="1"/>
  <c r="AC1356" i="1"/>
  <c r="AE1356" i="1"/>
  <c r="AF1356" i="1" s="1"/>
  <c r="K1356" i="1"/>
  <c r="L1356" i="1"/>
  <c r="J1356" i="1"/>
  <c r="B1357" i="1"/>
  <c r="AC1357" i="1"/>
  <c r="AE1357" i="1"/>
  <c r="AF1357" i="1" s="1"/>
  <c r="D1357" i="1" s="1"/>
  <c r="K1357" i="1"/>
  <c r="L1357" i="1" s="1"/>
  <c r="J1357" i="1"/>
  <c r="B1358" i="1"/>
  <c r="AC1358" i="1"/>
  <c r="AE1358" i="1"/>
  <c r="AF1358" i="1" s="1"/>
  <c r="D1358" i="1" s="1"/>
  <c r="K1358" i="1"/>
  <c r="L1358" i="1"/>
  <c r="J1358" i="1"/>
  <c r="B1359" i="1"/>
  <c r="C1359" i="1" s="1"/>
  <c r="AC1359" i="1"/>
  <c r="AE1359" i="1" s="1"/>
  <c r="AF1359" i="1" s="1"/>
  <c r="K1359" i="1"/>
  <c r="L1359" i="1" s="1"/>
  <c r="D1359" i="1"/>
  <c r="J1359" i="1"/>
  <c r="B1360" i="1"/>
  <c r="AC1360" i="1"/>
  <c r="AE1360" i="1" s="1"/>
  <c r="AF1360" i="1" s="1"/>
  <c r="K1360" i="1"/>
  <c r="L1360" i="1" s="1"/>
  <c r="D1360" i="1"/>
  <c r="J1360" i="1"/>
  <c r="B1361" i="1"/>
  <c r="AC1361" i="1"/>
  <c r="AE1361" i="1"/>
  <c r="AF1361" i="1"/>
  <c r="K1361" i="1"/>
  <c r="L1361" i="1" s="1"/>
  <c r="D1361" i="1"/>
  <c r="J1361" i="1"/>
  <c r="B1362" i="1"/>
  <c r="AC1362" i="1"/>
  <c r="AE1362" i="1" s="1"/>
  <c r="AF1362" i="1" s="1"/>
  <c r="K1362" i="1"/>
  <c r="L1362" i="1"/>
  <c r="J1362" i="1"/>
  <c r="B1363" i="1"/>
  <c r="C1363" i="1"/>
  <c r="AC1363" i="1"/>
  <c r="AE1363" i="1"/>
  <c r="AF1363" i="1"/>
  <c r="K1363" i="1"/>
  <c r="L1363" i="1" s="1"/>
  <c r="D1363" i="1"/>
  <c r="J1363" i="1"/>
  <c r="B1364" i="1"/>
  <c r="AC1364" i="1"/>
  <c r="AE1364" i="1" s="1"/>
  <c r="AF1364" i="1" s="1"/>
  <c r="K1364" i="1"/>
  <c r="L1364" i="1" s="1"/>
  <c r="J1364" i="1"/>
  <c r="B1365" i="1"/>
  <c r="AC1365" i="1"/>
  <c r="AE1365" i="1" s="1"/>
  <c r="AF1365" i="1" s="1"/>
  <c r="K1365" i="1"/>
  <c r="L1365" i="1" s="1"/>
  <c r="D1365" i="1"/>
  <c r="J1365" i="1"/>
  <c r="B1366" i="1"/>
  <c r="C1366" i="1" s="1"/>
  <c r="AC1366" i="1"/>
  <c r="AE1366" i="1"/>
  <c r="AF1366" i="1" s="1"/>
  <c r="K1366" i="1"/>
  <c r="L1366" i="1"/>
  <c r="D1366" i="1"/>
  <c r="J1366" i="1"/>
  <c r="B1367" i="1"/>
  <c r="AC1367" i="1"/>
  <c r="AE1367" i="1" s="1"/>
  <c r="AF1367" i="1" s="1"/>
  <c r="D1367" i="1" s="1"/>
  <c r="K1367" i="1"/>
  <c r="L1367" i="1"/>
  <c r="J1367" i="1"/>
  <c r="B1368" i="1"/>
  <c r="AC1368" i="1"/>
  <c r="AE1368" i="1" s="1"/>
  <c r="AF1368" i="1" s="1"/>
  <c r="K1368" i="1"/>
  <c r="L1368" i="1"/>
  <c r="D1368" i="1"/>
  <c r="J1368" i="1"/>
  <c r="B1369" i="1"/>
  <c r="AC1369" i="1"/>
  <c r="AE1369" i="1"/>
  <c r="AF1369" i="1" s="1"/>
  <c r="D1369" i="1" s="1"/>
  <c r="K1369" i="1"/>
  <c r="L1369" i="1"/>
  <c r="J1369" i="1"/>
  <c r="B1370" i="1"/>
  <c r="AC1370" i="1"/>
  <c r="AE1370" i="1" s="1"/>
  <c r="AF1370" i="1" s="1"/>
  <c r="D1370" i="1" s="1"/>
  <c r="K1370" i="1"/>
  <c r="L1370" i="1"/>
  <c r="J1370" i="1"/>
  <c r="B1371" i="1"/>
  <c r="AC1371" i="1"/>
  <c r="AE1371" i="1" s="1"/>
  <c r="AF1371" i="1" s="1"/>
  <c r="D1371" i="1" s="1"/>
  <c r="K1371" i="1"/>
  <c r="L1371" i="1" s="1"/>
  <c r="J1371" i="1"/>
  <c r="B1372" i="1"/>
  <c r="AC1372" i="1"/>
  <c r="AE1372" i="1" s="1"/>
  <c r="AF1372" i="1" s="1"/>
  <c r="D1372" i="1" s="1"/>
  <c r="K1372" i="1"/>
  <c r="L1372" i="1" s="1"/>
  <c r="J1372" i="1"/>
  <c r="B1373" i="1"/>
  <c r="C1373" i="1" s="1"/>
  <c r="AC1373" i="1"/>
  <c r="AE1373" i="1" s="1"/>
  <c r="AF1373" i="1" s="1"/>
  <c r="D1373" i="1" s="1"/>
  <c r="K1373" i="1"/>
  <c r="L1373" i="1" s="1"/>
  <c r="J1373" i="1"/>
  <c r="B1374" i="1"/>
  <c r="AC1374" i="1"/>
  <c r="AE1374" i="1"/>
  <c r="AF1374" i="1" s="1"/>
  <c r="D1374" i="1" s="1"/>
  <c r="K1374" i="1"/>
  <c r="L1374" i="1"/>
  <c r="J1374" i="1"/>
  <c r="B1375" i="1"/>
  <c r="C1406" i="1" s="1"/>
  <c r="AC1375" i="1"/>
  <c r="AE1375" i="1" s="1"/>
  <c r="AF1375" i="1" s="1"/>
  <c r="D1375" i="1" s="1"/>
  <c r="K1375" i="1"/>
  <c r="L1375" i="1" s="1"/>
  <c r="J1375" i="1"/>
  <c r="B1376" i="1"/>
  <c r="AC1376" i="1"/>
  <c r="AE1376" i="1" s="1"/>
  <c r="AF1376" i="1"/>
  <c r="D1376" i="1" s="1"/>
  <c r="K1376" i="1"/>
  <c r="L1376" i="1" s="1"/>
  <c r="J1376" i="1"/>
  <c r="B1377" i="1"/>
  <c r="C1377" i="1" s="1"/>
  <c r="B1378" i="1"/>
  <c r="AC1378" i="1"/>
  <c r="AE1378" i="1" s="1"/>
  <c r="AF1378" i="1" s="1"/>
  <c r="D1378" i="1" s="1"/>
  <c r="K1378" i="1"/>
  <c r="L1378" i="1" s="1"/>
  <c r="J1378" i="1"/>
  <c r="B1379" i="1"/>
  <c r="AC1379" i="1"/>
  <c r="AE1379" i="1" s="1"/>
  <c r="AF1379" i="1"/>
  <c r="D1379" i="1" s="1"/>
  <c r="K1379" i="1"/>
  <c r="L1379" i="1"/>
  <c r="J1379" i="1"/>
  <c r="B1380" i="1"/>
  <c r="C1380" i="1" s="1"/>
  <c r="AC1380" i="1"/>
  <c r="AE1380" i="1"/>
  <c r="AF1380" i="1" s="1"/>
  <c r="K1380" i="1"/>
  <c r="L1380" i="1" s="1"/>
  <c r="J1380" i="1"/>
  <c r="B1381" i="1"/>
  <c r="C1381" i="1"/>
  <c r="AC1381" i="1"/>
  <c r="AE1381" i="1" s="1"/>
  <c r="AF1381" i="1" s="1"/>
  <c r="K1381" i="1"/>
  <c r="L1381" i="1" s="1"/>
  <c r="D1381" i="1" s="1"/>
  <c r="J1381" i="1"/>
  <c r="B1382" i="1"/>
  <c r="AC1382" i="1"/>
  <c r="AE1382" i="1"/>
  <c r="AF1382" i="1" s="1"/>
  <c r="D1382" i="1" s="1"/>
  <c r="K1382" i="1"/>
  <c r="L1382" i="1"/>
  <c r="J1382" i="1"/>
  <c r="B1383" i="1"/>
  <c r="C1383" i="1" s="1"/>
  <c r="AC1383" i="1"/>
  <c r="AE1383" i="1" s="1"/>
  <c r="AF1383" i="1" s="1"/>
  <c r="K1383" i="1"/>
  <c r="L1383" i="1" s="1"/>
  <c r="D1383" i="1"/>
  <c r="J1383" i="1"/>
  <c r="B1384" i="1"/>
  <c r="AC1384" i="1"/>
  <c r="AE1384" i="1" s="1"/>
  <c r="AF1384" i="1" s="1"/>
  <c r="K1384" i="1"/>
  <c r="L1384" i="1"/>
  <c r="D1384" i="1" s="1"/>
  <c r="J1384" i="1"/>
  <c r="B1385" i="1"/>
  <c r="C1385" i="1"/>
  <c r="AC1385" i="1"/>
  <c r="AE1385" i="1"/>
  <c r="AF1385" i="1"/>
  <c r="K1385" i="1"/>
  <c r="L1385" i="1" s="1"/>
  <c r="D1385" i="1"/>
  <c r="J1385" i="1"/>
  <c r="B1386" i="1"/>
  <c r="C1386" i="1" s="1"/>
  <c r="AC1386" i="1"/>
  <c r="AE1386" i="1" s="1"/>
  <c r="AF1386" i="1" s="1"/>
  <c r="K1386" i="1"/>
  <c r="L1386" i="1" s="1"/>
  <c r="J1386" i="1"/>
  <c r="B1387" i="1"/>
  <c r="C1387" i="1"/>
  <c r="AC1387" i="1"/>
  <c r="AE1387" i="1"/>
  <c r="AF1387" i="1"/>
  <c r="D1387" i="1" s="1"/>
  <c r="K1387" i="1"/>
  <c r="L1387" i="1" s="1"/>
  <c r="J1387" i="1"/>
  <c r="B1388" i="1"/>
  <c r="AC1388" i="1"/>
  <c r="AE1388" i="1" s="1"/>
  <c r="AF1388" i="1" s="1"/>
  <c r="D1388" i="1" s="1"/>
  <c r="K1388" i="1"/>
  <c r="L1388" i="1" s="1"/>
  <c r="J1388" i="1"/>
  <c r="B1389" i="1"/>
  <c r="C1389" i="1" s="1"/>
  <c r="AC1389" i="1"/>
  <c r="AE1389" i="1" s="1"/>
  <c r="AF1389" i="1" s="1"/>
  <c r="K1389" i="1"/>
  <c r="L1389" i="1" s="1"/>
  <c r="D1389" i="1" s="1"/>
  <c r="J1389" i="1"/>
  <c r="B1390" i="1"/>
  <c r="AC1390" i="1"/>
  <c r="AE1390" i="1"/>
  <c r="AF1390" i="1" s="1"/>
  <c r="D1390" i="1" s="1"/>
  <c r="K1390" i="1"/>
  <c r="L1390" i="1"/>
  <c r="J1390" i="1"/>
  <c r="B1391" i="1"/>
  <c r="C1391" i="1"/>
  <c r="AC1391" i="1"/>
  <c r="AE1391" i="1" s="1"/>
  <c r="AF1391" i="1" s="1"/>
  <c r="D1391" i="1" s="1"/>
  <c r="K1391" i="1"/>
  <c r="L1391" i="1"/>
  <c r="J1391" i="1"/>
  <c r="B1392" i="1"/>
  <c r="C1392" i="1"/>
  <c r="AC1392" i="1"/>
  <c r="AE1392" i="1" s="1"/>
  <c r="AF1392" i="1" s="1"/>
  <c r="K1392" i="1"/>
  <c r="L1392" i="1"/>
  <c r="D1392" i="1" s="1"/>
  <c r="J1392" i="1"/>
  <c r="B1393" i="1"/>
  <c r="AC1393" i="1"/>
  <c r="AE1393" i="1"/>
  <c r="AF1393" i="1" s="1"/>
  <c r="K1393" i="1"/>
  <c r="L1393" i="1"/>
  <c r="J1393" i="1"/>
  <c r="B1394" i="1"/>
  <c r="AC1394" i="1"/>
  <c r="AE1394" i="1" s="1"/>
  <c r="AF1394" i="1" s="1"/>
  <c r="K1394" i="1"/>
  <c r="L1394" i="1"/>
  <c r="J1394" i="1"/>
  <c r="B1395" i="1"/>
  <c r="C1395" i="1"/>
  <c r="AC1395" i="1"/>
  <c r="AE1395" i="1" s="1"/>
  <c r="AF1395" i="1" s="1"/>
  <c r="D1395" i="1" s="1"/>
  <c r="K1395" i="1"/>
  <c r="L1395" i="1" s="1"/>
  <c r="J1395" i="1"/>
  <c r="B1396" i="1"/>
  <c r="C1398" i="1" s="1"/>
  <c r="AC1396" i="1"/>
  <c r="AE1396" i="1" s="1"/>
  <c r="AF1396" i="1"/>
  <c r="D1396" i="1" s="1"/>
  <c r="K1396" i="1"/>
  <c r="L1396" i="1" s="1"/>
  <c r="J1396" i="1"/>
  <c r="B1397" i="1"/>
  <c r="AC1397" i="1"/>
  <c r="AE1397" i="1" s="1"/>
  <c r="AF1397" i="1" s="1"/>
  <c r="D1397" i="1" s="1"/>
  <c r="K1397" i="1"/>
  <c r="L1397" i="1" s="1"/>
  <c r="J1397" i="1"/>
  <c r="B1398" i="1"/>
  <c r="AC1398" i="1"/>
  <c r="AE1398" i="1" s="1"/>
  <c r="AF1398" i="1" s="1"/>
  <c r="D1398" i="1" s="1"/>
  <c r="K1398" i="1"/>
  <c r="L1398" i="1"/>
  <c r="J1398" i="1"/>
  <c r="B1399" i="1"/>
  <c r="C1399" i="1" s="1"/>
  <c r="AC1399" i="1"/>
  <c r="AE1399" i="1" s="1"/>
  <c r="AF1399" i="1" s="1"/>
  <c r="K1399" i="1"/>
  <c r="L1399" i="1" s="1"/>
  <c r="D1399" i="1"/>
  <c r="J1399" i="1"/>
  <c r="B1400" i="1"/>
  <c r="AC1400" i="1"/>
  <c r="AE1400" i="1" s="1"/>
  <c r="AF1400" i="1" s="1"/>
  <c r="D1400" i="1" s="1"/>
  <c r="K1400" i="1"/>
  <c r="L1400" i="1" s="1"/>
  <c r="J1400" i="1"/>
  <c r="B1401" i="1"/>
  <c r="AC1401" i="1"/>
  <c r="AE1401" i="1" s="1"/>
  <c r="AF1401" i="1" s="1"/>
  <c r="D1401" i="1" s="1"/>
  <c r="K1401" i="1"/>
  <c r="L1401" i="1"/>
  <c r="J1401" i="1"/>
  <c r="B1402" i="1"/>
  <c r="C1402" i="1"/>
  <c r="AC1402" i="1"/>
  <c r="AE1402" i="1"/>
  <c r="AF1402" i="1" s="1"/>
  <c r="K1402" i="1"/>
  <c r="L1402" i="1" s="1"/>
  <c r="D1402" i="1" s="1"/>
  <c r="J1402" i="1"/>
  <c r="B1403" i="1"/>
  <c r="AC1403" i="1"/>
  <c r="AE1403" i="1" s="1"/>
  <c r="AF1403" i="1" s="1"/>
  <c r="D1403" i="1" s="1"/>
  <c r="K1403" i="1"/>
  <c r="L1403" i="1" s="1"/>
  <c r="J1403" i="1"/>
  <c r="B1404" i="1"/>
  <c r="AC1404" i="1"/>
  <c r="AE1404" i="1"/>
  <c r="AF1404" i="1" s="1"/>
  <c r="D1404" i="1" s="1"/>
  <c r="K1404" i="1"/>
  <c r="L1404" i="1"/>
  <c r="J1404" i="1"/>
  <c r="B1405" i="1"/>
  <c r="AC1405" i="1"/>
  <c r="AE1405" i="1"/>
  <c r="AF1405" i="1" s="1"/>
  <c r="D1405" i="1" s="1"/>
  <c r="K1405" i="1"/>
  <c r="L1405" i="1"/>
  <c r="J1405" i="1"/>
  <c r="B1406" i="1"/>
  <c r="AC1406" i="1"/>
  <c r="AE1406" i="1" s="1"/>
  <c r="AF1406" i="1" s="1"/>
  <c r="K1406" i="1"/>
  <c r="L1406" i="1"/>
  <c r="J1406" i="1"/>
  <c r="B1407" i="1"/>
  <c r="C1407" i="1"/>
  <c r="AC1407" i="1"/>
  <c r="AE1407" i="1" s="1"/>
  <c r="AF1407" i="1" s="1"/>
  <c r="D1407" i="1" s="1"/>
  <c r="K1407" i="1"/>
  <c r="L1407" i="1" s="1"/>
  <c r="J1407" i="1"/>
  <c r="B1408" i="1"/>
  <c r="C1479" i="1" s="1"/>
  <c r="AC1408" i="1"/>
  <c r="AE1408" i="1" s="1"/>
  <c r="AF1408" i="1"/>
  <c r="D1408" i="1" s="1"/>
  <c r="K1408" i="1"/>
  <c r="L1408" i="1" s="1"/>
  <c r="J1408" i="1"/>
  <c r="B1409" i="1"/>
  <c r="AC1409" i="1"/>
  <c r="AE1409" i="1" s="1"/>
  <c r="AF1409" i="1" s="1"/>
  <c r="D1409" i="1" s="1"/>
  <c r="K1409" i="1"/>
  <c r="L1409" i="1"/>
  <c r="J1409" i="1"/>
  <c r="B1410" i="1"/>
  <c r="AC1410" i="1"/>
  <c r="AE1410" i="1"/>
  <c r="AF1410" i="1" s="1"/>
  <c r="D1410" i="1" s="1"/>
  <c r="K1410" i="1"/>
  <c r="L1410" i="1" s="1"/>
  <c r="J1410" i="1"/>
  <c r="B1411" i="1"/>
  <c r="AC1411" i="1"/>
  <c r="AE1411" i="1" s="1"/>
  <c r="AF1411" i="1"/>
  <c r="K1411" i="1"/>
  <c r="L1411" i="1" s="1"/>
  <c r="D1411" i="1"/>
  <c r="J1411" i="1"/>
  <c r="B1412" i="1"/>
  <c r="AC1412" i="1"/>
  <c r="AE1412" i="1"/>
  <c r="AF1412" i="1" s="1"/>
  <c r="D1412" i="1" s="1"/>
  <c r="K1412" i="1"/>
  <c r="L1412" i="1"/>
  <c r="J1412" i="1"/>
  <c r="B1413" i="1"/>
  <c r="AC1413" i="1"/>
  <c r="AE1413" i="1"/>
  <c r="AF1413" i="1" s="1"/>
  <c r="D1413" i="1" s="1"/>
  <c r="K1413" i="1"/>
  <c r="L1413" i="1"/>
  <c r="J1413" i="1"/>
  <c r="B1414" i="1"/>
  <c r="AC1414" i="1"/>
  <c r="AE1414" i="1" s="1"/>
  <c r="AF1414" i="1" s="1"/>
  <c r="D1414" i="1" s="1"/>
  <c r="K1414" i="1"/>
  <c r="L1414" i="1" s="1"/>
  <c r="J1414" i="1"/>
  <c r="B1415" i="1"/>
  <c r="AC1415" i="1"/>
  <c r="AE1415" i="1" s="1"/>
  <c r="AF1415" i="1" s="1"/>
  <c r="K1415" i="1"/>
  <c r="L1415" i="1" s="1"/>
  <c r="J1415" i="1"/>
  <c r="B1416" i="1"/>
  <c r="B1417" i="1"/>
  <c r="C1417" i="1"/>
  <c r="AC1417" i="1"/>
  <c r="AE1417" i="1" s="1"/>
  <c r="AF1417" i="1" s="1"/>
  <c r="D1417" i="1" s="1"/>
  <c r="K1417" i="1"/>
  <c r="L1417" i="1"/>
  <c r="J1417" i="1"/>
  <c r="B1418" i="1"/>
  <c r="C1418" i="1" s="1"/>
  <c r="AC1418" i="1"/>
  <c r="AE1418" i="1"/>
  <c r="AF1418" i="1" s="1"/>
  <c r="D1418" i="1" s="1"/>
  <c r="K1418" i="1"/>
  <c r="L1418" i="1"/>
  <c r="J1418" i="1"/>
  <c r="B1419" i="1"/>
  <c r="C1419" i="1" s="1"/>
  <c r="AC1419" i="1"/>
  <c r="AE1419" i="1" s="1"/>
  <c r="AF1419" i="1"/>
  <c r="K1419" i="1"/>
  <c r="L1419" i="1" s="1"/>
  <c r="J1419" i="1"/>
  <c r="B1420" i="1"/>
  <c r="C1420" i="1" s="1"/>
  <c r="AC1420" i="1"/>
  <c r="AE1420" i="1"/>
  <c r="AF1420" i="1"/>
  <c r="D1420" i="1" s="1"/>
  <c r="K1420" i="1"/>
  <c r="L1420" i="1" s="1"/>
  <c r="J1420" i="1"/>
  <c r="B1421" i="1"/>
  <c r="C1421" i="1" s="1"/>
  <c r="AC1421" i="1"/>
  <c r="AE1421" i="1"/>
  <c r="AF1421" i="1" s="1"/>
  <c r="D1421" i="1" s="1"/>
  <c r="K1421" i="1"/>
  <c r="L1421" i="1" s="1"/>
  <c r="J1421" i="1"/>
  <c r="B1422" i="1"/>
  <c r="AC1422" i="1"/>
  <c r="AE1422" i="1"/>
  <c r="AF1422" i="1" s="1"/>
  <c r="D1422" i="1" s="1"/>
  <c r="K1422" i="1"/>
  <c r="L1422" i="1" s="1"/>
  <c r="J1422" i="1"/>
  <c r="B1423" i="1"/>
  <c r="C1423" i="1"/>
  <c r="AC1423" i="1"/>
  <c r="AE1423" i="1"/>
  <c r="AF1423" i="1" s="1"/>
  <c r="D1423" i="1" s="1"/>
  <c r="K1423" i="1"/>
  <c r="L1423" i="1"/>
  <c r="J1423" i="1"/>
  <c r="B1424" i="1"/>
  <c r="C1424" i="1"/>
  <c r="AC1424" i="1"/>
  <c r="AE1424" i="1" s="1"/>
  <c r="AF1424" i="1" s="1"/>
  <c r="D1424" i="1" s="1"/>
  <c r="K1424" i="1"/>
  <c r="L1424" i="1" s="1"/>
  <c r="J1424" i="1"/>
  <c r="B1425" i="1"/>
  <c r="AC1425" i="1"/>
  <c r="AE1425" i="1" s="1"/>
  <c r="AF1425" i="1" s="1"/>
  <c r="D1425" i="1" s="1"/>
  <c r="K1425" i="1"/>
  <c r="L1425" i="1"/>
  <c r="J1425" i="1"/>
  <c r="B1426" i="1"/>
  <c r="AC1426" i="1"/>
  <c r="AE1426" i="1" s="1"/>
  <c r="AF1426" i="1" s="1"/>
  <c r="D1426" i="1" s="1"/>
  <c r="K1426" i="1"/>
  <c r="L1426" i="1"/>
  <c r="J1426" i="1"/>
  <c r="B1427" i="1"/>
  <c r="C1427" i="1" s="1"/>
  <c r="AC1427" i="1"/>
  <c r="AE1427" i="1" s="1"/>
  <c r="AF1427" i="1" s="1"/>
  <c r="K1427" i="1"/>
  <c r="L1427" i="1"/>
  <c r="D1427" i="1" s="1"/>
  <c r="J1427" i="1"/>
  <c r="B1428" i="1"/>
  <c r="C1428" i="1" s="1"/>
  <c r="AC1428" i="1"/>
  <c r="AE1428" i="1"/>
  <c r="AF1428" i="1" s="1"/>
  <c r="K1428" i="1"/>
  <c r="L1428" i="1" s="1"/>
  <c r="J1428" i="1"/>
  <c r="B1429" i="1"/>
  <c r="C1429" i="1" s="1"/>
  <c r="AC1429" i="1"/>
  <c r="AE1429" i="1" s="1"/>
  <c r="AF1429" i="1" s="1"/>
  <c r="K1429" i="1"/>
  <c r="L1429" i="1" s="1"/>
  <c r="J1429" i="1"/>
  <c r="B1430" i="1"/>
  <c r="C1430" i="1"/>
  <c r="AC1430" i="1"/>
  <c r="AE1430" i="1" s="1"/>
  <c r="AF1430" i="1"/>
  <c r="D1430" i="1" s="1"/>
  <c r="K1430" i="1"/>
  <c r="L1430" i="1" s="1"/>
  <c r="J1430" i="1"/>
  <c r="B1431" i="1"/>
  <c r="AC1431" i="1"/>
  <c r="AE1431" i="1"/>
  <c r="AF1431" i="1" s="1"/>
  <c r="D1431" i="1" s="1"/>
  <c r="K1431" i="1"/>
  <c r="L1431" i="1"/>
  <c r="J1431" i="1"/>
  <c r="B1432" i="1"/>
  <c r="AC1432" i="1"/>
  <c r="AE1432" i="1"/>
  <c r="AF1432" i="1"/>
  <c r="D1432" i="1" s="1"/>
  <c r="K1432" i="1"/>
  <c r="L1432" i="1" s="1"/>
  <c r="J1432" i="1"/>
  <c r="B1433" i="1"/>
  <c r="AC1433" i="1"/>
  <c r="AE1433" i="1"/>
  <c r="AF1433" i="1"/>
  <c r="K1433" i="1"/>
  <c r="L1433" i="1"/>
  <c r="D1433" i="1"/>
  <c r="J1433" i="1"/>
  <c r="B1434" i="1"/>
  <c r="C1434" i="1" s="1"/>
  <c r="AC1434" i="1"/>
  <c r="AE1434" i="1"/>
  <c r="AF1434" i="1" s="1"/>
  <c r="D1434" i="1" s="1"/>
  <c r="K1434" i="1"/>
  <c r="L1434" i="1"/>
  <c r="J1434" i="1"/>
  <c r="B1435" i="1"/>
  <c r="AC1435" i="1"/>
  <c r="AE1435" i="1" s="1"/>
  <c r="AF1435" i="1" s="1"/>
  <c r="D1435" i="1" s="1"/>
  <c r="K1435" i="1"/>
  <c r="L1435" i="1"/>
  <c r="J1435" i="1"/>
  <c r="B1436" i="1"/>
  <c r="C1436" i="1" s="1"/>
  <c r="AC1436" i="1"/>
  <c r="AE1436" i="1"/>
  <c r="AF1436" i="1" s="1"/>
  <c r="K1436" i="1"/>
  <c r="L1436" i="1"/>
  <c r="D1436" i="1"/>
  <c r="J1436" i="1"/>
  <c r="B1437" i="1"/>
  <c r="B1438" i="1"/>
  <c r="C1438" i="1"/>
  <c r="AC1438" i="1"/>
  <c r="AE1438" i="1" s="1"/>
  <c r="AF1438" i="1"/>
  <c r="D1438" i="1" s="1"/>
  <c r="K1438" i="1"/>
  <c r="L1438" i="1"/>
  <c r="J1438" i="1"/>
  <c r="B1439" i="1"/>
  <c r="C1439" i="1"/>
  <c r="AC1439" i="1"/>
  <c r="AE1439" i="1"/>
  <c r="AF1439" i="1"/>
  <c r="D1439" i="1" s="1"/>
  <c r="K1439" i="1"/>
  <c r="L1439" i="1" s="1"/>
  <c r="J1439" i="1"/>
  <c r="B1440" i="1"/>
  <c r="AC1440" i="1"/>
  <c r="AE1440" i="1"/>
  <c r="AF1440" i="1" s="1"/>
  <c r="D1440" i="1" s="1"/>
  <c r="K1440" i="1"/>
  <c r="L1440" i="1" s="1"/>
  <c r="J1440" i="1"/>
  <c r="B1441" i="1"/>
  <c r="C1441" i="1" s="1"/>
  <c r="AC1441" i="1"/>
  <c r="AE1441" i="1"/>
  <c r="AF1441" i="1"/>
  <c r="D1441" i="1" s="1"/>
  <c r="K1441" i="1"/>
  <c r="L1441" i="1"/>
  <c r="J1441" i="1"/>
  <c r="B1442" i="1"/>
  <c r="C1442" i="1" s="1"/>
  <c r="AC1442" i="1"/>
  <c r="AE1442" i="1"/>
  <c r="AF1442" i="1" s="1"/>
  <c r="K1442" i="1"/>
  <c r="L1442" i="1" s="1"/>
  <c r="J1442" i="1"/>
  <c r="B1443" i="1"/>
  <c r="AC1443" i="1"/>
  <c r="AE1443" i="1" s="1"/>
  <c r="AF1443" i="1" s="1"/>
  <c r="D1443" i="1" s="1"/>
  <c r="K1443" i="1"/>
  <c r="L1443" i="1" s="1"/>
  <c r="J1443" i="1"/>
  <c r="B1444" i="1"/>
  <c r="AC1444" i="1"/>
  <c r="AE1444" i="1"/>
  <c r="AF1444" i="1" s="1"/>
  <c r="D1444" i="1" s="1"/>
  <c r="K1444" i="1"/>
  <c r="L1444" i="1" s="1"/>
  <c r="J1444" i="1"/>
  <c r="B1445" i="1"/>
  <c r="AC1445" i="1"/>
  <c r="AE1445" i="1"/>
  <c r="AF1445" i="1"/>
  <c r="D1445" i="1" s="1"/>
  <c r="K1445" i="1"/>
  <c r="L1445" i="1" s="1"/>
  <c r="J1445" i="1"/>
  <c r="B1446" i="1"/>
  <c r="AC1446" i="1"/>
  <c r="AE1446" i="1"/>
  <c r="AF1446" i="1" s="1"/>
  <c r="K1446" i="1"/>
  <c r="L1446" i="1"/>
  <c r="D1446" i="1"/>
  <c r="J1446" i="1"/>
  <c r="B1447" i="1"/>
  <c r="C1459" i="1" s="1"/>
  <c r="AC1447" i="1"/>
  <c r="AE1447" i="1" s="1"/>
  <c r="AF1447" i="1" s="1"/>
  <c r="K1447" i="1"/>
  <c r="L1447" i="1"/>
  <c r="J1447" i="1"/>
  <c r="B1448" i="1"/>
  <c r="C1448" i="1" s="1"/>
  <c r="AC1448" i="1"/>
  <c r="AE1448" i="1" s="1"/>
  <c r="AF1448" i="1" s="1"/>
  <c r="D1448" i="1" s="1"/>
  <c r="K1448" i="1"/>
  <c r="L1448" i="1" s="1"/>
  <c r="J1448" i="1"/>
  <c r="B1449" i="1"/>
  <c r="C1449" i="1" s="1"/>
  <c r="AC1449" i="1"/>
  <c r="AE1449" i="1" s="1"/>
  <c r="AF1449" i="1" s="1"/>
  <c r="D1449" i="1" s="1"/>
  <c r="K1449" i="1"/>
  <c r="L1449" i="1"/>
  <c r="J1449" i="1"/>
  <c r="B1450" i="1"/>
  <c r="C1450" i="1"/>
  <c r="AC1450" i="1"/>
  <c r="AE1450" i="1" s="1"/>
  <c r="AF1450" i="1" s="1"/>
  <c r="D1450" i="1" s="1"/>
  <c r="K1450" i="1"/>
  <c r="L1450" i="1"/>
  <c r="J1450" i="1"/>
  <c r="B1451" i="1"/>
  <c r="C1451" i="1" s="1"/>
  <c r="AC1451" i="1"/>
  <c r="AE1451" i="1" s="1"/>
  <c r="AF1451" i="1" s="1"/>
  <c r="K1451" i="1"/>
  <c r="L1451" i="1" s="1"/>
  <c r="J1451" i="1"/>
  <c r="B1452" i="1"/>
  <c r="C1452" i="1" s="1"/>
  <c r="AC1452" i="1"/>
  <c r="AE1452" i="1"/>
  <c r="AF1452" i="1"/>
  <c r="K1452" i="1"/>
  <c r="L1452" i="1" s="1"/>
  <c r="D1452" i="1" s="1"/>
  <c r="J1452" i="1"/>
  <c r="B1453" i="1"/>
  <c r="C1453" i="1" s="1"/>
  <c r="AC1453" i="1"/>
  <c r="AE1453" i="1" s="1"/>
  <c r="AF1453" i="1"/>
  <c r="D1453" i="1" s="1"/>
  <c r="K1453" i="1"/>
  <c r="L1453" i="1" s="1"/>
  <c r="J1453" i="1"/>
  <c r="B1454" i="1"/>
  <c r="AC1454" i="1"/>
  <c r="AE1454" i="1"/>
  <c r="AF1454" i="1" s="1"/>
  <c r="D1454" i="1" s="1"/>
  <c r="K1454" i="1"/>
  <c r="L1454" i="1"/>
  <c r="J1454" i="1"/>
  <c r="B1455" i="1"/>
  <c r="C1455" i="1" s="1"/>
  <c r="AC1455" i="1"/>
  <c r="AE1455" i="1"/>
  <c r="AF1455" i="1" s="1"/>
  <c r="D1455" i="1" s="1"/>
  <c r="K1455" i="1"/>
  <c r="L1455" i="1"/>
  <c r="J1455" i="1"/>
  <c r="B1456" i="1"/>
  <c r="AC1456" i="1"/>
  <c r="AE1456" i="1"/>
  <c r="AF1456" i="1" s="1"/>
  <c r="K1456" i="1"/>
  <c r="L1456" i="1" s="1"/>
  <c r="D1456" i="1"/>
  <c r="J1456" i="1"/>
  <c r="B1457" i="1"/>
  <c r="C1457" i="1" s="1"/>
  <c r="AC1457" i="1"/>
  <c r="AE1457" i="1"/>
  <c r="AF1457" i="1" s="1"/>
  <c r="D1457" i="1" s="1"/>
  <c r="K1457" i="1"/>
  <c r="L1457" i="1"/>
  <c r="J1457" i="1"/>
  <c r="B1458" i="1"/>
  <c r="C1458" i="1"/>
  <c r="AC1458" i="1"/>
  <c r="AE1458" i="1" s="1"/>
  <c r="AF1458" i="1" s="1"/>
  <c r="K1458" i="1"/>
  <c r="L1458" i="1"/>
  <c r="D1458" i="1"/>
  <c r="J1458" i="1"/>
  <c r="B1459" i="1"/>
  <c r="AC1459" i="1"/>
  <c r="AE1459" i="1" s="1"/>
  <c r="AF1459" i="1" s="1"/>
  <c r="D1459" i="1" s="1"/>
  <c r="K1459" i="1"/>
  <c r="L1459" i="1"/>
  <c r="J1459" i="1"/>
  <c r="B1460" i="1"/>
  <c r="C1460" i="1"/>
  <c r="AC1460" i="1"/>
  <c r="AE1460" i="1"/>
  <c r="AF1460" i="1"/>
  <c r="K1460" i="1"/>
  <c r="L1460" i="1"/>
  <c r="J1460" i="1"/>
  <c r="B1461" i="1"/>
  <c r="AC1461" i="1"/>
  <c r="AE1461" i="1" s="1"/>
  <c r="AF1461" i="1" s="1"/>
  <c r="D1461" i="1" s="1"/>
  <c r="K1461" i="1"/>
  <c r="L1461" i="1" s="1"/>
  <c r="J1461" i="1"/>
  <c r="B1462" i="1"/>
  <c r="C1462" i="1"/>
  <c r="AC1462" i="1"/>
  <c r="AE1462" i="1"/>
  <c r="AF1462" i="1" s="1"/>
  <c r="D1462" i="1" s="1"/>
  <c r="K1462" i="1"/>
  <c r="L1462" i="1" s="1"/>
  <c r="J1462" i="1"/>
  <c r="B1463" i="1"/>
  <c r="AC1463" i="1"/>
  <c r="AE1463" i="1"/>
  <c r="AF1463" i="1" s="1"/>
  <c r="D1463" i="1" s="1"/>
  <c r="K1463" i="1"/>
  <c r="L1463" i="1" s="1"/>
  <c r="J1463" i="1"/>
  <c r="B1464" i="1"/>
  <c r="C1464" i="1" s="1"/>
  <c r="AC1464" i="1"/>
  <c r="AE1464" i="1"/>
  <c r="AF1464" i="1"/>
  <c r="D1464" i="1" s="1"/>
  <c r="K1464" i="1"/>
  <c r="L1464" i="1" s="1"/>
  <c r="J1464" i="1"/>
  <c r="B1465" i="1"/>
  <c r="C1465" i="1" s="1"/>
  <c r="AC1465" i="1"/>
  <c r="AE1465" i="1"/>
  <c r="AF1465" i="1" s="1"/>
  <c r="D1465" i="1" s="1"/>
  <c r="K1465" i="1"/>
  <c r="L1465" i="1"/>
  <c r="J1465" i="1"/>
  <c r="B1466" i="1"/>
  <c r="AC1466" i="1"/>
  <c r="AE1466" i="1" s="1"/>
  <c r="AF1466" i="1" s="1"/>
  <c r="D1466" i="1" s="1"/>
  <c r="K1466" i="1"/>
  <c r="L1466" i="1" s="1"/>
  <c r="J1466" i="1"/>
  <c r="B1467" i="1"/>
  <c r="C1467" i="1"/>
  <c r="AC1467" i="1"/>
  <c r="AE1467" i="1" s="1"/>
  <c r="AF1467" i="1"/>
  <c r="D1467" i="1" s="1"/>
  <c r="K1467" i="1"/>
  <c r="L1467" i="1" s="1"/>
  <c r="J1467" i="1"/>
  <c r="B1468" i="1"/>
  <c r="AC1468" i="1"/>
  <c r="AE1468" i="1"/>
  <c r="AF1468" i="1" s="1"/>
  <c r="D1468" i="1" s="1"/>
  <c r="K1468" i="1"/>
  <c r="L1468" i="1"/>
  <c r="J1468" i="1"/>
  <c r="B1469" i="1"/>
  <c r="C1469" i="1" s="1"/>
  <c r="AC1469" i="1"/>
  <c r="AE1469" i="1"/>
  <c r="AF1469" i="1" s="1"/>
  <c r="D1469" i="1" s="1"/>
  <c r="K1469" i="1"/>
  <c r="L1469" i="1"/>
  <c r="J1469" i="1"/>
  <c r="B1470" i="1"/>
  <c r="C1470" i="1"/>
  <c r="AC1470" i="1"/>
  <c r="AE1470" i="1" s="1"/>
  <c r="AF1470" i="1" s="1"/>
  <c r="K1470" i="1"/>
  <c r="L1470" i="1" s="1"/>
  <c r="J1470" i="1"/>
  <c r="B1471" i="1"/>
  <c r="AC1471" i="1"/>
  <c r="AE1471" i="1" s="1"/>
  <c r="AF1471" i="1"/>
  <c r="D1471" i="1" s="1"/>
  <c r="K1471" i="1"/>
  <c r="L1471" i="1" s="1"/>
  <c r="J1471" i="1"/>
  <c r="B1472" i="1"/>
  <c r="C1472" i="1"/>
  <c r="AC1472" i="1"/>
  <c r="AE1472" i="1" s="1"/>
  <c r="AF1472" i="1"/>
  <c r="D1472" i="1" s="1"/>
  <c r="K1472" i="1"/>
  <c r="L1472" i="1" s="1"/>
  <c r="J1472" i="1"/>
  <c r="B1473" i="1"/>
  <c r="C1473" i="1"/>
  <c r="AC1473" i="1"/>
  <c r="AE1473" i="1" s="1"/>
  <c r="AF1473" i="1"/>
  <c r="D1473" i="1" s="1"/>
  <c r="K1473" i="1"/>
  <c r="L1473" i="1"/>
  <c r="J1473" i="1"/>
  <c r="B1474" i="1"/>
  <c r="AC1474" i="1"/>
  <c r="AE1474" i="1"/>
  <c r="AF1474" i="1" s="1"/>
  <c r="D1474" i="1" s="1"/>
  <c r="K1474" i="1"/>
  <c r="L1474" i="1" s="1"/>
  <c r="J1474" i="1"/>
  <c r="B1475" i="1"/>
  <c r="AC1475" i="1"/>
  <c r="AE1475" i="1" s="1"/>
  <c r="AF1475" i="1"/>
  <c r="K1475" i="1"/>
  <c r="L1475" i="1" s="1"/>
  <c r="D1475" i="1" s="1"/>
  <c r="J1475" i="1"/>
  <c r="B1476" i="1"/>
  <c r="AC1476" i="1"/>
  <c r="AE1476" i="1"/>
  <c r="AF1476" i="1"/>
  <c r="D1476" i="1" s="1"/>
  <c r="K1476" i="1"/>
  <c r="L1476" i="1"/>
  <c r="J1476" i="1"/>
  <c r="B1477" i="1"/>
  <c r="AC1477" i="1"/>
  <c r="AE1477" i="1"/>
  <c r="AF1477" i="1"/>
  <c r="D1477" i="1" s="1"/>
  <c r="K1477" i="1"/>
  <c r="L1477" i="1"/>
  <c r="J1477" i="1"/>
  <c r="B1478" i="1"/>
  <c r="AC1478" i="1"/>
  <c r="AE1478" i="1"/>
  <c r="AF1478" i="1" s="1"/>
  <c r="K1478" i="1"/>
  <c r="L1478" i="1" s="1"/>
  <c r="D1478" i="1" s="1"/>
  <c r="J1478" i="1"/>
  <c r="B1479" i="1"/>
  <c r="AC1479" i="1"/>
  <c r="AE1479" i="1" s="1"/>
  <c r="AF1479" i="1"/>
  <c r="K1479" i="1"/>
  <c r="L1479" i="1" s="1"/>
  <c r="J1479" i="1"/>
  <c r="B1480" i="1"/>
  <c r="C1480" i="1"/>
  <c r="AC1480" i="1"/>
  <c r="AE1480" i="1" s="1"/>
  <c r="AF1480" i="1"/>
  <c r="K1480" i="1"/>
  <c r="L1480" i="1" s="1"/>
  <c r="D1480" i="1"/>
  <c r="J1480" i="1"/>
  <c r="B1481" i="1"/>
  <c r="AC1481" i="1"/>
  <c r="AE1481" i="1" s="1"/>
  <c r="AF1481" i="1" s="1"/>
  <c r="D1481" i="1" s="1"/>
  <c r="K1481" i="1"/>
  <c r="L1481" i="1"/>
  <c r="J1481" i="1"/>
  <c r="B1482" i="1"/>
  <c r="C1482" i="1" s="1"/>
  <c r="AC1482" i="1"/>
  <c r="AE1482" i="1"/>
  <c r="AF1482" i="1" s="1"/>
  <c r="K1482" i="1"/>
  <c r="L1482" i="1"/>
  <c r="D1482" i="1"/>
  <c r="J1482" i="1"/>
  <c r="B1483" i="1"/>
  <c r="C1483" i="1" s="1"/>
  <c r="AC1483" i="1"/>
  <c r="AE1483" i="1" s="1"/>
  <c r="AF1483" i="1"/>
  <c r="K1483" i="1"/>
  <c r="L1483" i="1"/>
  <c r="D1483" i="1"/>
  <c r="J1483" i="1"/>
  <c r="B1484" i="1"/>
  <c r="C1484" i="1" s="1"/>
  <c r="AC1484" i="1"/>
  <c r="AE1484" i="1"/>
  <c r="AF1484" i="1"/>
  <c r="K1484" i="1"/>
  <c r="L1484" i="1"/>
  <c r="J1484" i="1"/>
  <c r="B1485" i="1"/>
  <c r="C1485" i="1" s="1"/>
  <c r="AC1485" i="1"/>
  <c r="AE1485" i="1"/>
  <c r="AF1485" i="1" s="1"/>
  <c r="D1485" i="1" s="1"/>
  <c r="K1485" i="1"/>
  <c r="L1485" i="1"/>
  <c r="J1485" i="1"/>
  <c r="B1486" i="1"/>
  <c r="AC1486" i="1"/>
  <c r="AE1486" i="1" s="1"/>
  <c r="AF1486" i="1" s="1"/>
  <c r="D1486" i="1" s="1"/>
  <c r="K1486" i="1"/>
  <c r="L1486" i="1" s="1"/>
  <c r="J1486" i="1"/>
  <c r="B1487" i="1"/>
  <c r="AC1487" i="1"/>
  <c r="AE1487" i="1" s="1"/>
  <c r="AF1487" i="1" s="1"/>
  <c r="D1487" i="1" s="1"/>
  <c r="K1487" i="1"/>
  <c r="L1487" i="1"/>
  <c r="J1487" i="1"/>
  <c r="B1488" i="1"/>
  <c r="C1488" i="1" s="1"/>
  <c r="AC1488" i="1"/>
  <c r="AE1488" i="1" s="1"/>
  <c r="AF1488" i="1" s="1"/>
  <c r="D1488" i="1" s="1"/>
  <c r="K1488" i="1"/>
  <c r="L1488" i="1" s="1"/>
  <c r="J1488" i="1"/>
  <c r="B1489" i="1"/>
  <c r="C1489" i="1" s="1"/>
  <c r="AC1489" i="1"/>
  <c r="AE1489" i="1" s="1"/>
  <c r="AF1489" i="1" s="1"/>
  <c r="D1489" i="1" s="1"/>
  <c r="K1489" i="1"/>
  <c r="L1489" i="1"/>
  <c r="J1489" i="1"/>
  <c r="B1490" i="1"/>
  <c r="C1490" i="1"/>
  <c r="AC1490" i="1"/>
  <c r="AE1490" i="1"/>
  <c r="AF1490" i="1" s="1"/>
  <c r="D1490" i="1" s="1"/>
  <c r="K1490" i="1"/>
  <c r="L1490" i="1"/>
  <c r="J1490" i="1"/>
  <c r="B1491" i="1"/>
  <c r="C1491" i="1"/>
  <c r="AC1491" i="1"/>
  <c r="AE1491" i="1" s="1"/>
  <c r="AF1491" i="1"/>
  <c r="D1491" i="1" s="1"/>
  <c r="K1491" i="1"/>
  <c r="L1491" i="1"/>
  <c r="J1491" i="1"/>
  <c r="B1492" i="1"/>
  <c r="C1492" i="1"/>
  <c r="AC1492" i="1"/>
  <c r="AE1492" i="1"/>
  <c r="AF1492" i="1" s="1"/>
  <c r="D1492" i="1" s="1"/>
  <c r="K1492" i="1"/>
  <c r="L1492" i="1"/>
  <c r="J1492" i="1"/>
  <c r="B1493" i="1"/>
  <c r="AC1493" i="1"/>
  <c r="AE1493" i="1" s="1"/>
  <c r="AF1493" i="1" s="1"/>
  <c r="D1493" i="1" s="1"/>
  <c r="K1493" i="1"/>
  <c r="L1493" i="1" s="1"/>
  <c r="J1493" i="1"/>
  <c r="B1494" i="1"/>
  <c r="AC1494" i="1"/>
  <c r="AE1494" i="1" s="1"/>
  <c r="AF1494" i="1" s="1"/>
  <c r="K1494" i="1"/>
  <c r="L1494" i="1" s="1"/>
  <c r="J1494" i="1"/>
  <c r="B1495" i="1"/>
  <c r="C1495" i="1" s="1"/>
  <c r="AC1495" i="1"/>
  <c r="AE1495" i="1"/>
  <c r="AF1495" i="1"/>
  <c r="D1495" i="1" s="1"/>
  <c r="K1495" i="1"/>
  <c r="L1495" i="1"/>
  <c r="J1495" i="1"/>
  <c r="B1496" i="1"/>
  <c r="C1496" i="1" s="1"/>
  <c r="AC1496" i="1"/>
  <c r="AE1496" i="1"/>
  <c r="AF1496" i="1"/>
  <c r="D1496" i="1" s="1"/>
  <c r="K1496" i="1"/>
  <c r="L1496" i="1" s="1"/>
  <c r="J1496" i="1"/>
  <c r="B1497" i="1"/>
  <c r="C1497" i="1" s="1"/>
  <c r="AC1497" i="1"/>
  <c r="AE1497" i="1"/>
  <c r="AF1497" i="1"/>
  <c r="D1497" i="1" s="1"/>
  <c r="K1497" i="1"/>
  <c r="L1497" i="1"/>
  <c r="J1497" i="1"/>
  <c r="B1498" i="1"/>
  <c r="AC1498" i="1"/>
  <c r="AE1498" i="1" s="1"/>
  <c r="AF1498" i="1" s="1"/>
  <c r="K1498" i="1"/>
  <c r="L1498" i="1" s="1"/>
  <c r="J1498" i="1"/>
  <c r="B1499" i="1"/>
  <c r="AC1499" i="1"/>
  <c r="AE1499" i="1" s="1"/>
  <c r="AF1499" i="1"/>
  <c r="D1499" i="1" s="1"/>
  <c r="K1499" i="1"/>
  <c r="L1499" i="1"/>
  <c r="J1499" i="1"/>
  <c r="B1500" i="1"/>
  <c r="AC1500" i="1"/>
  <c r="AE1500" i="1"/>
  <c r="AF1500" i="1"/>
  <c r="D1500" i="1" s="1"/>
  <c r="K1500" i="1"/>
  <c r="L1500" i="1"/>
  <c r="J1500" i="1"/>
  <c r="B1501" i="1"/>
  <c r="AC1501" i="1"/>
  <c r="AE1501" i="1" s="1"/>
  <c r="AF1501" i="1" s="1"/>
  <c r="D1501" i="1" s="1"/>
  <c r="K1501" i="1"/>
  <c r="L1501" i="1"/>
  <c r="J1501" i="1"/>
  <c r="B1502" i="1"/>
  <c r="C1502" i="1"/>
  <c r="AC1502" i="1"/>
  <c r="AE1502" i="1"/>
  <c r="AF1502" i="1" s="1"/>
  <c r="K1502" i="1"/>
  <c r="L1502" i="1" s="1"/>
  <c r="J1502" i="1"/>
  <c r="B1503" i="1"/>
  <c r="AC1503" i="1"/>
  <c r="AE1503" i="1" s="1"/>
  <c r="AF1503" i="1" s="1"/>
  <c r="D1503" i="1" s="1"/>
  <c r="K1503" i="1"/>
  <c r="L1503" i="1"/>
  <c r="J1503" i="1"/>
  <c r="B1504" i="1"/>
  <c r="C1504" i="1" s="1"/>
  <c r="AC1504" i="1"/>
  <c r="AE1504" i="1" s="1"/>
  <c r="AF1504" i="1" s="1"/>
  <c r="D1504" i="1" s="1"/>
  <c r="K1504" i="1"/>
  <c r="L1504" i="1" s="1"/>
  <c r="J1504" i="1"/>
  <c r="B1505" i="1"/>
  <c r="C1505" i="1" s="1"/>
  <c r="AC1505" i="1"/>
  <c r="AE1505" i="1" s="1"/>
  <c r="AF1505" i="1" s="1"/>
  <c r="D1505" i="1" s="1"/>
  <c r="K1505" i="1"/>
  <c r="L1505" i="1"/>
  <c r="J1505" i="1"/>
  <c r="B1506" i="1"/>
  <c r="C1506" i="1" s="1"/>
  <c r="AC1506" i="1"/>
  <c r="AE1506" i="1" s="1"/>
  <c r="AF1506" i="1" s="1"/>
  <c r="K1506" i="1"/>
  <c r="L1506" i="1" s="1"/>
  <c r="J1506" i="1"/>
  <c r="B1507" i="1"/>
  <c r="C1507" i="1"/>
  <c r="AC1507" i="1"/>
  <c r="AE1507" i="1" s="1"/>
  <c r="AF1507" i="1"/>
  <c r="D1507" i="1" s="1"/>
  <c r="K1507" i="1"/>
  <c r="L1507" i="1"/>
  <c r="J1507" i="1"/>
  <c r="B1508" i="1"/>
  <c r="AC1508" i="1"/>
  <c r="AE1508" i="1"/>
  <c r="AF1508" i="1"/>
  <c r="D1508" i="1" s="1"/>
  <c r="K1508" i="1"/>
  <c r="L1508" i="1" s="1"/>
  <c r="J1508" i="1"/>
  <c r="B1509" i="1"/>
  <c r="AC1509" i="1"/>
  <c r="AE1509" i="1"/>
  <c r="AF1509" i="1" s="1"/>
  <c r="D1509" i="1" s="1"/>
  <c r="K1509" i="1"/>
  <c r="L1509" i="1" s="1"/>
  <c r="J1509" i="1"/>
  <c r="B1510" i="1"/>
  <c r="AC1510" i="1"/>
  <c r="AE1510" i="1"/>
  <c r="AF1510" i="1" s="1"/>
  <c r="D1510" i="1" s="1"/>
  <c r="K1510" i="1"/>
  <c r="L1510" i="1"/>
  <c r="J1510" i="1"/>
  <c r="B1511" i="1"/>
  <c r="AC1511" i="1"/>
  <c r="AE1511" i="1" s="1"/>
  <c r="AF1511" i="1" s="1"/>
  <c r="K1511" i="1"/>
  <c r="L1511" i="1" s="1"/>
  <c r="J1511" i="1"/>
  <c r="B1512" i="1"/>
  <c r="AC1512" i="1"/>
  <c r="AE1512" i="1"/>
  <c r="AF1512" i="1" s="1"/>
  <c r="K1512" i="1"/>
  <c r="L1512" i="1" s="1"/>
  <c r="D1512" i="1"/>
  <c r="J1512" i="1"/>
  <c r="B1513" i="1"/>
  <c r="C1513" i="1" s="1"/>
  <c r="AC1513" i="1"/>
  <c r="AE1513" i="1"/>
  <c r="AF1513" i="1" s="1"/>
  <c r="K1513" i="1"/>
  <c r="L1513" i="1"/>
  <c r="D1513" i="1"/>
  <c r="J1513" i="1"/>
  <c r="B1514" i="1"/>
  <c r="C1514" i="1" s="1"/>
  <c r="AC1514" i="1"/>
  <c r="AE1514" i="1" s="1"/>
  <c r="AF1514" i="1" s="1"/>
  <c r="D1514" i="1" s="1"/>
  <c r="K1514" i="1"/>
  <c r="L1514" i="1"/>
  <c r="J1514" i="1"/>
  <c r="B1515" i="1"/>
  <c r="AC1515" i="1"/>
  <c r="AE1515" i="1" s="1"/>
  <c r="AF1515" i="1" s="1"/>
  <c r="K1515" i="1"/>
  <c r="L1515" i="1"/>
  <c r="D1515" i="1"/>
  <c r="J1515" i="1"/>
  <c r="B1516" i="1"/>
  <c r="C1516" i="1" s="1"/>
  <c r="AC1516" i="1"/>
  <c r="AE1516" i="1"/>
  <c r="AF1516" i="1"/>
  <c r="D1516" i="1" s="1"/>
  <c r="K1516" i="1"/>
  <c r="L1516" i="1"/>
  <c r="J1516" i="1"/>
  <c r="B1517" i="1"/>
  <c r="AC1517" i="1"/>
  <c r="AE1517" i="1" s="1"/>
  <c r="AF1517" i="1" s="1"/>
  <c r="D1517" i="1" s="1"/>
  <c r="K1517" i="1"/>
  <c r="L1517" i="1"/>
  <c r="J1517" i="1"/>
  <c r="B1518" i="1"/>
  <c r="AC1518" i="1"/>
  <c r="AE1518" i="1"/>
  <c r="AF1518" i="1"/>
  <c r="D1518" i="1" s="1"/>
  <c r="K1518" i="1"/>
  <c r="L1518" i="1"/>
  <c r="J1518" i="1"/>
  <c r="B1519" i="1"/>
  <c r="AC1519" i="1"/>
  <c r="AE1519" i="1" s="1"/>
  <c r="AF1519" i="1" s="1"/>
  <c r="D1519" i="1" s="1"/>
  <c r="K1519" i="1"/>
  <c r="L1519" i="1"/>
  <c r="J1519" i="1"/>
  <c r="B1520" i="1"/>
  <c r="C1520" i="1" s="1"/>
  <c r="AC1520" i="1"/>
  <c r="AE1520" i="1"/>
  <c r="AF1520" i="1" s="1"/>
  <c r="D1520" i="1" s="1"/>
  <c r="K1520" i="1"/>
  <c r="L1520" i="1" s="1"/>
  <c r="J1520" i="1"/>
  <c r="B1521" i="1"/>
  <c r="AC1521" i="1"/>
  <c r="AE1521" i="1" s="1"/>
  <c r="AF1521" i="1" s="1"/>
  <c r="D1521" i="1" s="1"/>
  <c r="K1521" i="1"/>
  <c r="L1521" i="1"/>
  <c r="J1521" i="1"/>
  <c r="B1522" i="1"/>
  <c r="C1522" i="1"/>
  <c r="AC1522" i="1"/>
  <c r="AE1522" i="1"/>
  <c r="AF1522" i="1" s="1"/>
  <c r="D1522" i="1" s="1"/>
  <c r="K1522" i="1"/>
  <c r="L1522" i="1"/>
  <c r="J1522" i="1"/>
  <c r="B1523" i="1"/>
  <c r="C1523" i="1"/>
  <c r="AC1523" i="1"/>
  <c r="AE1523" i="1" s="1"/>
  <c r="AF1523" i="1"/>
  <c r="D1523" i="1" s="1"/>
  <c r="K1523" i="1"/>
  <c r="L1523" i="1"/>
  <c r="J1523" i="1"/>
  <c r="B1524" i="1"/>
  <c r="C1524" i="1"/>
  <c r="AC1524" i="1"/>
  <c r="AE1524" i="1"/>
  <c r="AF1524" i="1" s="1"/>
  <c r="D1524" i="1" s="1"/>
  <c r="K1524" i="1"/>
  <c r="L1524" i="1"/>
  <c r="J1524" i="1"/>
  <c r="B1525" i="1"/>
  <c r="C1560" i="1" s="1"/>
  <c r="AC1525" i="1"/>
  <c r="AE1525" i="1"/>
  <c r="AF1525" i="1" s="1"/>
  <c r="D1525" i="1" s="1"/>
  <c r="K1525" i="1"/>
  <c r="L1525" i="1"/>
  <c r="J1525" i="1"/>
  <c r="B1526" i="1"/>
  <c r="AC1526" i="1"/>
  <c r="AE1526" i="1" s="1"/>
  <c r="AF1526" i="1" s="1"/>
  <c r="D1526" i="1" s="1"/>
  <c r="K1526" i="1"/>
  <c r="L1526" i="1"/>
  <c r="J1526" i="1"/>
  <c r="B1527" i="1"/>
  <c r="AC1527" i="1"/>
  <c r="AE1527" i="1" s="1"/>
  <c r="AF1527" i="1" s="1"/>
  <c r="D1527" i="1" s="1"/>
  <c r="K1527" i="1"/>
  <c r="L1527" i="1" s="1"/>
  <c r="J1527" i="1"/>
  <c r="B1528" i="1"/>
  <c r="C1528" i="1"/>
  <c r="AC1528" i="1"/>
  <c r="AE1528" i="1"/>
  <c r="AF1528" i="1" s="1"/>
  <c r="D1528" i="1" s="1"/>
  <c r="K1528" i="1"/>
  <c r="L1528" i="1" s="1"/>
  <c r="J1528" i="1"/>
  <c r="B1529" i="1"/>
  <c r="AC1529" i="1"/>
  <c r="AE1529" i="1" s="1"/>
  <c r="AF1529" i="1" s="1"/>
  <c r="D1529" i="1" s="1"/>
  <c r="K1529" i="1"/>
  <c r="L1529" i="1"/>
  <c r="J1529" i="1"/>
  <c r="B1530" i="1"/>
  <c r="C1530" i="1"/>
  <c r="AC1530" i="1"/>
  <c r="AE1530" i="1"/>
  <c r="AF1530" i="1" s="1"/>
  <c r="D1530" i="1" s="1"/>
  <c r="K1530" i="1"/>
  <c r="L1530" i="1" s="1"/>
  <c r="J1530" i="1"/>
  <c r="B1531" i="1"/>
  <c r="C1531" i="1" s="1"/>
  <c r="AC1531" i="1"/>
  <c r="AE1531" i="1" s="1"/>
  <c r="AF1531" i="1" s="1"/>
  <c r="D1531" i="1" s="1"/>
  <c r="K1531" i="1"/>
  <c r="L1531" i="1" s="1"/>
  <c r="J1531" i="1"/>
  <c r="B1532" i="1"/>
  <c r="AC1532" i="1"/>
  <c r="AE1532" i="1"/>
  <c r="AF1532" i="1" s="1"/>
  <c r="D1532" i="1" s="1"/>
  <c r="K1532" i="1"/>
  <c r="L1532" i="1"/>
  <c r="J1532" i="1"/>
  <c r="B1533" i="1"/>
  <c r="AC1533" i="1"/>
  <c r="AE1533" i="1"/>
  <c r="AF1533" i="1" s="1"/>
  <c r="D1533" i="1" s="1"/>
  <c r="K1533" i="1"/>
  <c r="L1533" i="1"/>
  <c r="J1533" i="1"/>
  <c r="B1534" i="1"/>
  <c r="AC1534" i="1"/>
  <c r="AE1534" i="1" s="1"/>
  <c r="AF1534" i="1" s="1"/>
  <c r="D1534" i="1" s="1"/>
  <c r="K1534" i="1"/>
  <c r="L1534" i="1" s="1"/>
  <c r="J1534" i="1"/>
  <c r="B1535" i="1"/>
  <c r="C1535" i="1" s="1"/>
  <c r="AC1535" i="1"/>
  <c r="AE1535" i="1" s="1"/>
  <c r="AF1535" i="1" s="1"/>
  <c r="D1535" i="1" s="1"/>
  <c r="K1535" i="1"/>
  <c r="L1535" i="1" s="1"/>
  <c r="J1535" i="1"/>
  <c r="B1536" i="1"/>
  <c r="AC1536" i="1"/>
  <c r="AE1536" i="1" s="1"/>
  <c r="AF1536" i="1"/>
  <c r="D1536" i="1" s="1"/>
  <c r="K1536" i="1"/>
  <c r="L1536" i="1" s="1"/>
  <c r="J1536" i="1"/>
  <c r="B1537" i="1"/>
  <c r="AC1537" i="1"/>
  <c r="AE1537" i="1" s="1"/>
  <c r="AF1537" i="1" s="1"/>
  <c r="D1537" i="1" s="1"/>
  <c r="K1537" i="1"/>
  <c r="L1537" i="1"/>
  <c r="J1537" i="1"/>
  <c r="B1538" i="1"/>
  <c r="AC1538" i="1"/>
  <c r="AE1538" i="1"/>
  <c r="AF1538" i="1" s="1"/>
  <c r="K1538" i="1"/>
  <c r="L1538" i="1" s="1"/>
  <c r="D1538" i="1" s="1"/>
  <c r="J1538" i="1"/>
  <c r="B1539" i="1"/>
  <c r="AC1539" i="1"/>
  <c r="AE1539" i="1" s="1"/>
  <c r="AF1539" i="1"/>
  <c r="K1539" i="1"/>
  <c r="L1539" i="1" s="1"/>
  <c r="D1539" i="1" s="1"/>
  <c r="J1539" i="1"/>
  <c r="B1540" i="1"/>
  <c r="AC1540" i="1"/>
  <c r="AE1540" i="1"/>
  <c r="AF1540" i="1"/>
  <c r="D1540" i="1" s="1"/>
  <c r="K1540" i="1"/>
  <c r="L1540" i="1"/>
  <c r="J1540" i="1"/>
  <c r="B1541" i="1"/>
  <c r="AC1541" i="1"/>
  <c r="AE1541" i="1"/>
  <c r="AF1541" i="1"/>
  <c r="D1541" i="1" s="1"/>
  <c r="K1541" i="1"/>
  <c r="L1541" i="1"/>
  <c r="J1541" i="1"/>
  <c r="B1542" i="1"/>
  <c r="AC1542" i="1"/>
  <c r="AE1542" i="1" s="1"/>
  <c r="AF1542" i="1" s="1"/>
  <c r="D1542" i="1" s="1"/>
  <c r="K1542" i="1"/>
  <c r="L1542" i="1"/>
  <c r="J1542" i="1"/>
  <c r="B1543" i="1"/>
  <c r="AC1543" i="1"/>
  <c r="AE1543" i="1"/>
  <c r="AF1543" i="1" s="1"/>
  <c r="K1543" i="1"/>
  <c r="L1543" i="1" s="1"/>
  <c r="J1543" i="1"/>
  <c r="B1544" i="1"/>
  <c r="AC1544" i="1"/>
  <c r="AE1544" i="1"/>
  <c r="AF1544" i="1" s="1"/>
  <c r="D1544" i="1" s="1"/>
  <c r="K1544" i="1"/>
  <c r="L1544" i="1" s="1"/>
  <c r="J1544" i="1"/>
  <c r="B1545" i="1"/>
  <c r="C1545" i="1"/>
  <c r="AC1545" i="1"/>
  <c r="AE1545" i="1"/>
  <c r="AF1545" i="1" s="1"/>
  <c r="D1545" i="1" s="1"/>
  <c r="K1545" i="1"/>
  <c r="L1545" i="1"/>
  <c r="J1545" i="1"/>
  <c r="B1546" i="1"/>
  <c r="C1546" i="1" s="1"/>
  <c r="AC1546" i="1"/>
  <c r="AE1546" i="1" s="1"/>
  <c r="AF1546" i="1" s="1"/>
  <c r="K1546" i="1"/>
  <c r="L1546" i="1" s="1"/>
  <c r="J1546" i="1"/>
  <c r="B1547" i="1"/>
  <c r="AC1547" i="1"/>
  <c r="AE1547" i="1" s="1"/>
  <c r="AF1547" i="1" s="1"/>
  <c r="K1547" i="1"/>
  <c r="L1547" i="1" s="1"/>
  <c r="J1547" i="1"/>
  <c r="B1548" i="1"/>
  <c r="C1548" i="1" s="1"/>
  <c r="AC1548" i="1"/>
  <c r="AE1548" i="1"/>
  <c r="AF1548" i="1"/>
  <c r="D1548" i="1" s="1"/>
  <c r="K1548" i="1"/>
  <c r="L1548" i="1"/>
  <c r="J1548" i="1"/>
  <c r="B1549" i="1"/>
  <c r="C1549" i="1" s="1"/>
  <c r="AC1549" i="1"/>
  <c r="AE1549" i="1"/>
  <c r="AF1549" i="1" s="1"/>
  <c r="K1549" i="1"/>
  <c r="L1549" i="1" s="1"/>
  <c r="J1549" i="1"/>
  <c r="B1550" i="1"/>
  <c r="AC1550" i="1"/>
  <c r="AE1550" i="1"/>
  <c r="AF1550" i="1" s="1"/>
  <c r="D1550" i="1" s="1"/>
  <c r="K1550" i="1"/>
  <c r="L1550" i="1" s="1"/>
  <c r="J1550" i="1"/>
  <c r="B1551" i="1"/>
  <c r="AC1551" i="1"/>
  <c r="AE1551" i="1"/>
  <c r="AF1551" i="1" s="1"/>
  <c r="D1551" i="1" s="1"/>
  <c r="K1551" i="1"/>
  <c r="L1551" i="1"/>
  <c r="J1551" i="1"/>
  <c r="B1552" i="1"/>
  <c r="AC1552" i="1"/>
  <c r="AE1552" i="1"/>
  <c r="AF1552" i="1" s="1"/>
  <c r="D1552" i="1" s="1"/>
  <c r="K1552" i="1"/>
  <c r="L1552" i="1" s="1"/>
  <c r="J1552" i="1"/>
  <c r="B1553" i="1"/>
  <c r="C1553" i="1"/>
  <c r="AC1553" i="1"/>
  <c r="AE1553" i="1"/>
  <c r="AF1553" i="1" s="1"/>
  <c r="D1553" i="1" s="1"/>
  <c r="K1553" i="1"/>
  <c r="L1553" i="1"/>
  <c r="J1553" i="1"/>
  <c r="B1554" i="1"/>
  <c r="AC1554" i="1"/>
  <c r="AE1554" i="1" s="1"/>
  <c r="AF1554" i="1" s="1"/>
  <c r="D1554" i="1" s="1"/>
  <c r="K1554" i="1"/>
  <c r="L1554" i="1"/>
  <c r="J1554" i="1"/>
  <c r="B1555" i="1"/>
  <c r="AC1555" i="1"/>
  <c r="AE1555" i="1" s="1"/>
  <c r="AF1555" i="1" s="1"/>
  <c r="D1555" i="1" s="1"/>
  <c r="K1555" i="1"/>
  <c r="L1555" i="1"/>
  <c r="J1555" i="1"/>
  <c r="B1556" i="1"/>
  <c r="C1556" i="1" s="1"/>
  <c r="AC1556" i="1"/>
  <c r="AE1556" i="1"/>
  <c r="AF1556" i="1" s="1"/>
  <c r="D1556" i="1" s="1"/>
  <c r="K1556" i="1"/>
  <c r="L1556" i="1" s="1"/>
  <c r="J1556" i="1"/>
  <c r="B1557" i="1"/>
  <c r="AC1557" i="1"/>
  <c r="AE1557" i="1"/>
  <c r="AF1557" i="1" s="1"/>
  <c r="D1557" i="1" s="1"/>
  <c r="K1557" i="1"/>
  <c r="L1557" i="1"/>
  <c r="J1557" i="1"/>
  <c r="B1558" i="1"/>
  <c r="AC1558" i="1"/>
  <c r="AE1558" i="1" s="1"/>
  <c r="AF1558" i="1"/>
  <c r="D1558" i="1" s="1"/>
  <c r="K1558" i="1"/>
  <c r="L1558" i="1"/>
  <c r="J1558" i="1"/>
  <c r="B1559" i="1"/>
  <c r="AC1559" i="1"/>
  <c r="AE1559" i="1"/>
  <c r="AF1559" i="1" s="1"/>
  <c r="D1559" i="1" s="1"/>
  <c r="K1559" i="1"/>
  <c r="L1559" i="1" s="1"/>
  <c r="J1559" i="1"/>
  <c r="B1560" i="1"/>
  <c r="AC1560" i="1"/>
  <c r="AE1560" i="1"/>
  <c r="AF1560" i="1" s="1"/>
  <c r="D1560" i="1" s="1"/>
  <c r="K1560" i="1"/>
  <c r="L1560" i="1" s="1"/>
  <c r="J1560" i="1"/>
  <c r="B1561" i="1"/>
  <c r="AC1561" i="1"/>
  <c r="AE1561" i="1"/>
  <c r="AF1561" i="1" s="1"/>
  <c r="D1561" i="1" s="1"/>
  <c r="K1561" i="1"/>
  <c r="L1561" i="1"/>
  <c r="J1561" i="1"/>
  <c r="B1562" i="1"/>
  <c r="AC1562" i="1"/>
  <c r="AE1562" i="1"/>
  <c r="AF1562" i="1" s="1"/>
  <c r="D1562" i="1" s="1"/>
  <c r="K1562" i="1"/>
  <c r="L1562" i="1"/>
  <c r="J1562" i="1"/>
  <c r="B1563" i="1"/>
  <c r="AC1563" i="1"/>
  <c r="AE1563" i="1" s="1"/>
  <c r="AF1563" i="1" s="1"/>
  <c r="D1563" i="1" s="1"/>
  <c r="K1563" i="1"/>
  <c r="L1563" i="1" s="1"/>
  <c r="J1563" i="1"/>
  <c r="B1564" i="1"/>
  <c r="AC1564" i="1"/>
  <c r="AE1564" i="1"/>
  <c r="AF1564" i="1" s="1"/>
  <c r="K1564" i="1"/>
  <c r="L1564" i="1" s="1"/>
  <c r="J1564" i="1"/>
  <c r="B1565" i="1"/>
  <c r="AC1565" i="1"/>
  <c r="AE1565" i="1" s="1"/>
  <c r="AF1565" i="1" s="1"/>
  <c r="D1565" i="1" s="1"/>
  <c r="K1565" i="1"/>
  <c r="L1565" i="1"/>
  <c r="J1565" i="1"/>
  <c r="B1566" i="1"/>
  <c r="AC1566" i="1"/>
  <c r="AE1566" i="1"/>
  <c r="AF1566" i="1" s="1"/>
  <c r="D1566" i="1" s="1"/>
  <c r="K1566" i="1"/>
  <c r="L1566" i="1" s="1"/>
  <c r="J1566" i="1"/>
  <c r="B1567" i="1"/>
  <c r="AC1567" i="1"/>
  <c r="AE1567" i="1"/>
  <c r="AF1567" i="1" s="1"/>
  <c r="D1567" i="1" s="1"/>
  <c r="K1567" i="1"/>
  <c r="L1567" i="1" s="1"/>
  <c r="J1567" i="1"/>
  <c r="B1568" i="1"/>
  <c r="AC1568" i="1"/>
  <c r="AE1568" i="1"/>
  <c r="AF1568" i="1" s="1"/>
  <c r="D1568" i="1" s="1"/>
  <c r="K1568" i="1"/>
  <c r="L1568" i="1"/>
  <c r="J1568" i="1"/>
  <c r="B1569" i="1"/>
  <c r="AC1569" i="1"/>
  <c r="AE1569" i="1" s="1"/>
  <c r="AF1569" i="1" s="1"/>
  <c r="K1569" i="1"/>
  <c r="L1569" i="1" s="1"/>
  <c r="J1569" i="1"/>
  <c r="B1570" i="1"/>
  <c r="AC1570" i="1"/>
  <c r="AE1570" i="1" s="1"/>
  <c r="AF1570" i="1" s="1"/>
  <c r="K1570" i="1"/>
  <c r="L1570" i="1" s="1"/>
  <c r="J1570" i="1"/>
  <c r="B1571" i="1"/>
  <c r="AC1571" i="1"/>
  <c r="AE1571" i="1"/>
  <c r="AF1571" i="1"/>
  <c r="K1571" i="1"/>
  <c r="L1571" i="1"/>
  <c r="D1571" i="1"/>
  <c r="J1571" i="1"/>
  <c r="B1572" i="1"/>
  <c r="AC1572" i="1"/>
  <c r="AE1572" i="1" s="1"/>
  <c r="AF1572" i="1" s="1"/>
  <c r="D1572" i="1" s="1"/>
  <c r="K1572" i="1"/>
  <c r="L1572" i="1"/>
  <c r="J1572" i="1"/>
  <c r="B1573" i="1"/>
  <c r="C1573" i="1"/>
  <c r="AC1573" i="1"/>
  <c r="AE1573" i="1"/>
  <c r="AF1573" i="1" s="1"/>
  <c r="K1573" i="1"/>
  <c r="L1573" i="1"/>
  <c r="D1573" i="1"/>
  <c r="J1573" i="1"/>
  <c r="B1574" i="1"/>
  <c r="AC1574" i="1"/>
  <c r="AE1574" i="1" s="1"/>
  <c r="AF1574" i="1" s="1"/>
  <c r="D1574" i="1" s="1"/>
  <c r="K1574" i="1"/>
  <c r="L1574" i="1"/>
  <c r="J1574" i="1"/>
  <c r="B1575" i="1"/>
  <c r="C1575" i="1" s="1"/>
  <c r="AC1575" i="1"/>
  <c r="AE1575" i="1" s="1"/>
  <c r="AF1575" i="1" s="1"/>
  <c r="D1575" i="1" s="1"/>
  <c r="K1575" i="1"/>
  <c r="L1575" i="1" s="1"/>
  <c r="J1575" i="1"/>
  <c r="B1576" i="1"/>
  <c r="AC1576" i="1"/>
  <c r="AE1576" i="1" s="1"/>
  <c r="AF1576" i="1" s="1"/>
  <c r="K1576" i="1"/>
  <c r="L1576" i="1"/>
  <c r="J1576" i="1"/>
  <c r="B1577" i="1"/>
  <c r="AC1577" i="1"/>
  <c r="AE1577" i="1"/>
  <c r="AF1577" i="1" s="1"/>
  <c r="K1577" i="1"/>
  <c r="L1577" i="1"/>
  <c r="D1577" i="1" s="1"/>
  <c r="J1577" i="1"/>
  <c r="B1578" i="1"/>
  <c r="AC1578" i="1"/>
  <c r="AE1578" i="1" s="1"/>
  <c r="AF1578" i="1"/>
  <c r="K1578" i="1"/>
  <c r="L1578" i="1"/>
  <c r="D1578" i="1" s="1"/>
  <c r="J1578" i="1"/>
  <c r="B1579" i="1"/>
  <c r="AC1579" i="1"/>
  <c r="AE1579" i="1"/>
  <c r="AF1579" i="1"/>
  <c r="K1579" i="1"/>
  <c r="L1579" i="1" s="1"/>
  <c r="D1579" i="1"/>
  <c r="J1579" i="1"/>
  <c r="B1580" i="1"/>
  <c r="AC1580" i="1"/>
  <c r="AE1580" i="1"/>
  <c r="AF1580" i="1"/>
  <c r="K1580" i="1"/>
  <c r="L1580" i="1" s="1"/>
  <c r="D1580" i="1" s="1"/>
  <c r="J1580" i="1"/>
  <c r="B1581" i="1"/>
  <c r="AC1581" i="1"/>
  <c r="AE1581" i="1"/>
  <c r="AF1581" i="1" s="1"/>
  <c r="D1581" i="1" s="1"/>
  <c r="K1581" i="1"/>
  <c r="L1581" i="1"/>
  <c r="J1581" i="1"/>
  <c r="B1582" i="1"/>
  <c r="AC1582" i="1"/>
  <c r="AE1582" i="1" s="1"/>
  <c r="AF1582" i="1" s="1"/>
  <c r="D1582" i="1" s="1"/>
  <c r="K1582" i="1"/>
  <c r="L1582" i="1" s="1"/>
  <c r="J1582" i="1"/>
  <c r="B1583" i="1"/>
  <c r="AC1583" i="1"/>
  <c r="AE1583" i="1" s="1"/>
  <c r="AF1583" i="1" s="1"/>
  <c r="D1583" i="1" s="1"/>
  <c r="K1583" i="1"/>
  <c r="L1583" i="1" s="1"/>
  <c r="J1583" i="1"/>
  <c r="B1584" i="1"/>
  <c r="AC1584" i="1"/>
  <c r="AE1584" i="1" s="1"/>
  <c r="AF1584" i="1" s="1"/>
  <c r="D1584" i="1" s="1"/>
  <c r="K1584" i="1"/>
  <c r="L1584" i="1"/>
  <c r="J1584" i="1"/>
  <c r="B1585" i="1"/>
  <c r="C1585" i="1"/>
  <c r="AC1585" i="1"/>
  <c r="AE1585" i="1" s="1"/>
  <c r="AF1585" i="1" s="1"/>
  <c r="D1585" i="1" s="1"/>
  <c r="K1585" i="1"/>
  <c r="L1585" i="1" s="1"/>
  <c r="J1585" i="1"/>
  <c r="B1586" i="1"/>
  <c r="C1586" i="1"/>
  <c r="AC1586" i="1"/>
  <c r="AE1586" i="1" s="1"/>
  <c r="AF1586" i="1" s="1"/>
  <c r="K1586" i="1"/>
  <c r="L1586" i="1" s="1"/>
  <c r="J1586" i="1"/>
  <c r="B1587" i="1"/>
  <c r="AC1587" i="1"/>
  <c r="AE1587" i="1"/>
  <c r="AF1587" i="1"/>
  <c r="D1587" i="1" s="1"/>
  <c r="K1587" i="1"/>
  <c r="L1587" i="1"/>
  <c r="J1587" i="1"/>
  <c r="B1588" i="1"/>
  <c r="AC1588" i="1"/>
  <c r="AE1588" i="1" s="1"/>
  <c r="AF1588" i="1" s="1"/>
  <c r="D1588" i="1" s="1"/>
  <c r="K1588" i="1"/>
  <c r="L1588" i="1"/>
  <c r="J1588" i="1"/>
  <c r="B1589" i="1"/>
  <c r="C1589" i="1"/>
  <c r="AC1589" i="1"/>
  <c r="AE1589" i="1"/>
  <c r="AF1589" i="1" s="1"/>
  <c r="D1589" i="1" s="1"/>
  <c r="K1589" i="1"/>
  <c r="L1589" i="1" s="1"/>
  <c r="J1589" i="1"/>
  <c r="B1590" i="1"/>
  <c r="C1590" i="1" s="1"/>
  <c r="B1591" i="1"/>
  <c r="C1591" i="1" s="1"/>
  <c r="AC1591" i="1"/>
  <c r="AE1591" i="1" s="1"/>
  <c r="AF1591" i="1" s="1"/>
  <c r="D1591" i="1" s="1"/>
  <c r="K1591" i="1"/>
  <c r="L1591" i="1" s="1"/>
  <c r="J1591" i="1"/>
  <c r="B1592" i="1"/>
  <c r="AC1592" i="1"/>
  <c r="AE1592" i="1" s="1"/>
  <c r="AF1592" i="1" s="1"/>
  <c r="K1592" i="1"/>
  <c r="L1592" i="1"/>
  <c r="D1592" i="1"/>
  <c r="J1592" i="1"/>
  <c r="B1593" i="1"/>
  <c r="AC1593" i="1"/>
  <c r="AE1593" i="1"/>
  <c r="AF1593" i="1" s="1"/>
  <c r="K1593" i="1"/>
  <c r="L1593" i="1"/>
  <c r="D1593" i="1"/>
  <c r="J1593" i="1"/>
  <c r="B1594" i="1"/>
  <c r="AC1594" i="1"/>
  <c r="AE1594" i="1" s="1"/>
  <c r="AF1594" i="1"/>
  <c r="K1594" i="1"/>
  <c r="L1594" i="1"/>
  <c r="D1594" i="1"/>
  <c r="J1594" i="1"/>
  <c r="B1595" i="1"/>
  <c r="AC1595" i="1"/>
  <c r="AE1595" i="1"/>
  <c r="AF1595" i="1" s="1"/>
  <c r="K1595" i="1"/>
  <c r="L1595" i="1"/>
  <c r="D1595" i="1"/>
  <c r="J1595" i="1"/>
  <c r="B1596" i="1"/>
  <c r="AC1596" i="1"/>
  <c r="AE1596" i="1"/>
  <c r="AF1596" i="1" s="1"/>
  <c r="D1596" i="1" s="1"/>
  <c r="K1596" i="1"/>
  <c r="L1596" i="1"/>
  <c r="J1596" i="1"/>
  <c r="B1597" i="1"/>
  <c r="AC1597" i="1"/>
  <c r="AE1597" i="1" s="1"/>
  <c r="AF1597" i="1" s="1"/>
  <c r="K1597" i="1"/>
  <c r="L1597" i="1"/>
  <c r="J1597" i="1"/>
  <c r="B1598" i="1"/>
  <c r="AC1598" i="1"/>
  <c r="AE1598" i="1"/>
  <c r="AF1598" i="1"/>
  <c r="K1598" i="1"/>
  <c r="L1598" i="1" s="1"/>
  <c r="J1598" i="1"/>
  <c r="B1599" i="1"/>
  <c r="AC1599" i="1"/>
  <c r="AE1599" i="1"/>
  <c r="AF1599" i="1"/>
  <c r="K1599" i="1"/>
  <c r="L1599" i="1" s="1"/>
  <c r="J1599" i="1"/>
  <c r="B1600" i="1"/>
  <c r="AC1600" i="1"/>
  <c r="AE1600" i="1"/>
  <c r="AF1600" i="1"/>
  <c r="K1600" i="1"/>
  <c r="L1600" i="1"/>
  <c r="D1600" i="1"/>
  <c r="J1600" i="1"/>
  <c r="B1601" i="1"/>
  <c r="AC1601" i="1"/>
  <c r="AE1601" i="1"/>
  <c r="AF1601" i="1" s="1"/>
  <c r="D1601" i="1" s="1"/>
  <c r="K1601" i="1"/>
  <c r="L1601" i="1" s="1"/>
  <c r="J1601" i="1"/>
  <c r="B1602" i="1"/>
  <c r="C1602" i="1" s="1"/>
  <c r="AC1602" i="1"/>
  <c r="AE1602" i="1" s="1"/>
  <c r="AF1602" i="1"/>
  <c r="K1602" i="1"/>
  <c r="L1602" i="1" s="1"/>
  <c r="D1602" i="1"/>
  <c r="J1602" i="1"/>
  <c r="B1603" i="1"/>
  <c r="AC1603" i="1"/>
  <c r="AE1603" i="1"/>
  <c r="AF1603" i="1" s="1"/>
  <c r="D1603" i="1" s="1"/>
  <c r="K1603" i="1"/>
  <c r="L1603" i="1"/>
  <c r="J1603" i="1"/>
  <c r="B1604" i="1"/>
  <c r="AC1604" i="1"/>
  <c r="AE1604" i="1"/>
  <c r="AF1604" i="1"/>
  <c r="D1604" i="1" s="1"/>
  <c r="K1604" i="1"/>
  <c r="L1604" i="1"/>
  <c r="J1604" i="1"/>
  <c r="B1605" i="1"/>
  <c r="AC1605" i="1"/>
  <c r="AE1605" i="1" s="1"/>
  <c r="AF1605" i="1" s="1"/>
  <c r="D1605" i="1" s="1"/>
  <c r="K1605" i="1"/>
  <c r="L1605" i="1" s="1"/>
  <c r="J1605" i="1"/>
  <c r="B1606" i="1"/>
  <c r="AC1606" i="1"/>
  <c r="AE1606" i="1" s="1"/>
  <c r="AF1606" i="1"/>
  <c r="D1606" i="1" s="1"/>
  <c r="K1606" i="1"/>
  <c r="L1606" i="1"/>
  <c r="J1606" i="1"/>
  <c r="B1607" i="1"/>
  <c r="AC1607" i="1"/>
  <c r="AE1607" i="1" s="1"/>
  <c r="AF1607" i="1"/>
  <c r="D1607" i="1" s="1"/>
  <c r="K1607" i="1"/>
  <c r="L1607" i="1" s="1"/>
  <c r="J1607" i="1"/>
  <c r="B1608" i="1"/>
  <c r="AC1608" i="1"/>
  <c r="AE1608" i="1" s="1"/>
  <c r="AF1608" i="1" s="1"/>
  <c r="D1608" i="1" s="1"/>
  <c r="K1608" i="1"/>
  <c r="L1608" i="1"/>
  <c r="J1608" i="1"/>
  <c r="B1609" i="1"/>
  <c r="C1609" i="1"/>
  <c r="AC1609" i="1"/>
  <c r="AE1609" i="1"/>
  <c r="AF1609" i="1" s="1"/>
  <c r="K1609" i="1"/>
  <c r="L1609" i="1"/>
  <c r="J1609" i="1"/>
  <c r="B1610" i="1"/>
  <c r="AC1610" i="1"/>
  <c r="AE1610" i="1" s="1"/>
  <c r="AF1610" i="1"/>
  <c r="D1610" i="1" s="1"/>
  <c r="K1610" i="1"/>
  <c r="L1610" i="1"/>
  <c r="J1610" i="1"/>
  <c r="B1611" i="1"/>
  <c r="C1611" i="1" s="1"/>
  <c r="AC1611" i="1"/>
  <c r="AE1611" i="1"/>
  <c r="AF1611" i="1" s="1"/>
  <c r="D1611" i="1" s="1"/>
  <c r="K1611" i="1"/>
  <c r="L1611" i="1" s="1"/>
  <c r="J1611" i="1"/>
  <c r="B1612" i="1"/>
  <c r="AC1612" i="1"/>
  <c r="AE1612" i="1"/>
  <c r="AF1612" i="1" s="1"/>
  <c r="D1612" i="1" s="1"/>
  <c r="K1612" i="1"/>
  <c r="L1612" i="1" s="1"/>
  <c r="J1612" i="1"/>
  <c r="B1613" i="1"/>
  <c r="AC1613" i="1"/>
  <c r="AE1613" i="1" s="1"/>
  <c r="AF1613" i="1"/>
  <c r="K1613" i="1"/>
  <c r="L1613" i="1"/>
  <c r="D1613" i="1"/>
  <c r="J1613" i="1"/>
  <c r="B1614" i="1"/>
  <c r="C1614" i="1"/>
  <c r="AC1614" i="1"/>
  <c r="AE1614" i="1"/>
  <c r="AF1614" i="1" s="1"/>
  <c r="K1614" i="1"/>
  <c r="L1614" i="1"/>
  <c r="J1614" i="1"/>
  <c r="B1615" i="1"/>
  <c r="AC1615" i="1"/>
  <c r="AE1615" i="1"/>
  <c r="AF1615" i="1" s="1"/>
  <c r="K1615" i="1"/>
  <c r="L1615" i="1" s="1"/>
  <c r="D1615" i="1"/>
  <c r="J1615" i="1"/>
  <c r="B1616" i="1"/>
  <c r="AC1616" i="1"/>
  <c r="AE1616" i="1"/>
  <c r="AF1616" i="1" s="1"/>
  <c r="D1616" i="1" s="1"/>
  <c r="K1616" i="1"/>
  <c r="L1616" i="1"/>
  <c r="J1616" i="1"/>
  <c r="B1617" i="1"/>
  <c r="C1617" i="1" s="1"/>
  <c r="AC1617" i="1"/>
  <c r="AE1617" i="1" s="1"/>
  <c r="AF1617" i="1" s="1"/>
  <c r="K1617" i="1"/>
  <c r="L1617" i="1"/>
  <c r="D1617" i="1" s="1"/>
  <c r="J1617" i="1"/>
  <c r="B1618" i="1"/>
  <c r="AC1618" i="1"/>
  <c r="AE1618" i="1" s="1"/>
  <c r="AF1618" i="1" s="1"/>
  <c r="D1618" i="1" s="1"/>
  <c r="K1618" i="1"/>
  <c r="L1618" i="1"/>
  <c r="J1618" i="1"/>
  <c r="B1619" i="1"/>
  <c r="AC1619" i="1"/>
  <c r="AE1619" i="1"/>
  <c r="AF1619" i="1"/>
  <c r="K1619" i="1"/>
  <c r="L1619" i="1" s="1"/>
  <c r="J1619" i="1"/>
  <c r="B1620" i="1"/>
  <c r="AC1620" i="1"/>
  <c r="AE1620" i="1" s="1"/>
  <c r="AF1620" i="1" s="1"/>
  <c r="K1620" i="1"/>
  <c r="L1620" i="1" s="1"/>
  <c r="J1620" i="1"/>
  <c r="B1621" i="1"/>
  <c r="AC1621" i="1"/>
  <c r="AE1621" i="1"/>
  <c r="AF1621" i="1"/>
  <c r="K1621" i="1"/>
  <c r="L1621" i="1" s="1"/>
  <c r="D1621" i="1" s="1"/>
  <c r="J1621" i="1"/>
  <c r="B1622" i="1"/>
  <c r="C1622" i="1" s="1"/>
  <c r="AC1622" i="1"/>
  <c r="AE1622" i="1"/>
  <c r="AF1622" i="1"/>
  <c r="D1622" i="1" s="1"/>
  <c r="K1622" i="1"/>
  <c r="L1622" i="1"/>
  <c r="J1622" i="1"/>
  <c r="B1623" i="1"/>
  <c r="AC1623" i="1"/>
  <c r="AE1623" i="1"/>
  <c r="AF1623" i="1"/>
  <c r="D1623" i="1" s="1"/>
  <c r="K1623" i="1"/>
  <c r="L1623" i="1" s="1"/>
  <c r="J1623" i="1"/>
  <c r="B1624" i="1"/>
  <c r="AC1624" i="1"/>
  <c r="AE1624" i="1"/>
  <c r="AF1624" i="1" s="1"/>
  <c r="D1624" i="1" s="1"/>
  <c r="K1624" i="1"/>
  <c r="L1624" i="1"/>
  <c r="J1624" i="1"/>
  <c r="B1625" i="1"/>
  <c r="AC1625" i="1"/>
  <c r="AE1625" i="1"/>
  <c r="AF1625" i="1" s="1"/>
  <c r="D1625" i="1" s="1"/>
  <c r="K1625" i="1"/>
  <c r="L1625" i="1"/>
  <c r="J1625" i="1"/>
  <c r="B1626" i="1"/>
  <c r="AC1626" i="1"/>
  <c r="AE1626" i="1" s="1"/>
  <c r="AF1626" i="1"/>
  <c r="K1626" i="1"/>
  <c r="L1626" i="1"/>
  <c r="J1626" i="1"/>
  <c r="B1627" i="1"/>
  <c r="AC1627" i="1"/>
  <c r="AE1627" i="1"/>
  <c r="AF1627" i="1" s="1"/>
  <c r="D1627" i="1" s="1"/>
  <c r="K1627" i="1"/>
  <c r="L1627" i="1" s="1"/>
  <c r="J1627" i="1"/>
  <c r="B1628" i="1"/>
  <c r="AC1628" i="1"/>
  <c r="AE1628" i="1" s="1"/>
  <c r="AF1628" i="1" s="1"/>
  <c r="D1628" i="1" s="1"/>
  <c r="K1628" i="1"/>
  <c r="L1628" i="1" s="1"/>
  <c r="J1628" i="1"/>
  <c r="B1629" i="1"/>
  <c r="B1630" i="1"/>
  <c r="C1630" i="1"/>
  <c r="AC1630" i="1"/>
  <c r="AE1630" i="1" s="1"/>
  <c r="AF1630" i="1"/>
  <c r="K1630" i="1"/>
  <c r="L1630" i="1"/>
  <c r="J1630" i="1"/>
  <c r="B1631" i="1"/>
  <c r="AC1631" i="1"/>
  <c r="AE1631" i="1" s="1"/>
  <c r="AF1631" i="1" s="1"/>
  <c r="D1631" i="1" s="1"/>
  <c r="K1631" i="1"/>
  <c r="L1631" i="1" s="1"/>
  <c r="J1631" i="1"/>
  <c r="B1632" i="1"/>
  <c r="C1665" i="1" s="1"/>
  <c r="AC1632" i="1"/>
  <c r="AE1632" i="1" s="1"/>
  <c r="AF1632" i="1"/>
  <c r="D1632" i="1" s="1"/>
  <c r="K1632" i="1"/>
  <c r="L1632" i="1"/>
  <c r="J1632" i="1"/>
  <c r="B1633" i="1"/>
  <c r="C1633" i="1"/>
  <c r="AC1633" i="1"/>
  <c r="AE1633" i="1"/>
  <c r="AF1633" i="1" s="1"/>
  <c r="D1633" i="1" s="1"/>
  <c r="K1633" i="1"/>
  <c r="L1633" i="1"/>
  <c r="J1633" i="1"/>
  <c r="B1634" i="1"/>
  <c r="AC1634" i="1"/>
  <c r="AE1634" i="1" s="1"/>
  <c r="AF1634" i="1"/>
  <c r="K1634" i="1"/>
  <c r="L1634" i="1"/>
  <c r="J1634" i="1"/>
  <c r="B1635" i="1"/>
  <c r="AC1635" i="1"/>
  <c r="AE1635" i="1"/>
  <c r="AF1635" i="1" s="1"/>
  <c r="D1635" i="1" s="1"/>
  <c r="K1635" i="1"/>
  <c r="L1635" i="1" s="1"/>
  <c r="J1635" i="1"/>
  <c r="B1636" i="1"/>
  <c r="AC1636" i="1"/>
  <c r="AE1636" i="1"/>
  <c r="AF1636" i="1" s="1"/>
  <c r="K1636" i="1"/>
  <c r="L1636" i="1" s="1"/>
  <c r="D1636" i="1"/>
  <c r="J1636" i="1"/>
  <c r="B1637" i="1"/>
  <c r="AC1637" i="1"/>
  <c r="AE1637" i="1" s="1"/>
  <c r="AF1637" i="1" s="1"/>
  <c r="D1637" i="1" s="1"/>
  <c r="K1637" i="1"/>
  <c r="L1637" i="1"/>
  <c r="J1637" i="1"/>
  <c r="B1638" i="1"/>
  <c r="AC1638" i="1"/>
  <c r="AE1638" i="1"/>
  <c r="AF1638" i="1" s="1"/>
  <c r="K1638" i="1"/>
  <c r="L1638" i="1"/>
  <c r="J1638" i="1"/>
  <c r="B1639" i="1"/>
  <c r="AC1639" i="1"/>
  <c r="AE1639" i="1"/>
  <c r="AF1639" i="1" s="1"/>
  <c r="D1639" i="1" s="1"/>
  <c r="K1639" i="1"/>
  <c r="L1639" i="1" s="1"/>
  <c r="J1639" i="1"/>
  <c r="B1640" i="1"/>
  <c r="C1640" i="1"/>
  <c r="AC1640" i="1"/>
  <c r="AE1640" i="1"/>
  <c r="AF1640" i="1" s="1"/>
  <c r="D1640" i="1" s="1"/>
  <c r="K1640" i="1"/>
  <c r="L1640" i="1"/>
  <c r="J1640" i="1"/>
  <c r="B1641" i="1"/>
  <c r="C1641" i="1" s="1"/>
  <c r="AC1641" i="1"/>
  <c r="AE1641" i="1" s="1"/>
  <c r="AF1641" i="1" s="1"/>
  <c r="K1641" i="1"/>
  <c r="L1641" i="1"/>
  <c r="D1641" i="1"/>
  <c r="J1641" i="1"/>
  <c r="B1642" i="1"/>
  <c r="AC1642" i="1"/>
  <c r="AE1642" i="1" s="1"/>
  <c r="AF1642" i="1" s="1"/>
  <c r="D1642" i="1" s="1"/>
  <c r="K1642" i="1"/>
  <c r="L1642" i="1"/>
  <c r="J1642" i="1"/>
  <c r="B1643" i="1"/>
  <c r="C1643" i="1" s="1"/>
  <c r="AC1643" i="1"/>
  <c r="AE1643" i="1"/>
  <c r="AF1643" i="1"/>
  <c r="K1643" i="1"/>
  <c r="L1643" i="1"/>
  <c r="J1643" i="1"/>
  <c r="B1644" i="1"/>
  <c r="AC1644" i="1"/>
  <c r="AE1644" i="1" s="1"/>
  <c r="AF1644" i="1" s="1"/>
  <c r="D1644" i="1" s="1"/>
  <c r="K1644" i="1"/>
  <c r="L1644" i="1"/>
  <c r="J1644" i="1"/>
  <c r="B1645" i="1"/>
  <c r="AC1645" i="1"/>
  <c r="AE1645" i="1"/>
  <c r="AF1645" i="1" s="1"/>
  <c r="D1645" i="1" s="1"/>
  <c r="K1645" i="1"/>
  <c r="L1645" i="1" s="1"/>
  <c r="J1645" i="1"/>
  <c r="B1646" i="1"/>
  <c r="C1646" i="1" s="1"/>
  <c r="B1647" i="1"/>
  <c r="AC1647" i="1"/>
  <c r="AE1647" i="1"/>
  <c r="AF1647" i="1"/>
  <c r="D1647" i="1" s="1"/>
  <c r="K1647" i="1"/>
  <c r="L1647" i="1" s="1"/>
  <c r="J1647" i="1"/>
  <c r="B1648" i="1"/>
  <c r="AC1648" i="1"/>
  <c r="AE1648" i="1"/>
  <c r="AF1648" i="1"/>
  <c r="D1648" i="1" s="1"/>
  <c r="K1648" i="1"/>
  <c r="L1648" i="1"/>
  <c r="J1648" i="1"/>
  <c r="B1649" i="1"/>
  <c r="AC1649" i="1"/>
  <c r="AE1649" i="1"/>
  <c r="AF1649" i="1" s="1"/>
  <c r="K1649" i="1"/>
  <c r="L1649" i="1"/>
  <c r="J1649" i="1"/>
  <c r="B1650" i="1"/>
  <c r="C1650" i="1"/>
  <c r="AC1650" i="1"/>
  <c r="AE1650" i="1" s="1"/>
  <c r="AF1650" i="1" s="1"/>
  <c r="D1650" i="1" s="1"/>
  <c r="K1650" i="1"/>
  <c r="L1650" i="1"/>
  <c r="J1650" i="1"/>
  <c r="B1651" i="1"/>
  <c r="AC1651" i="1"/>
  <c r="AE1651" i="1"/>
  <c r="AF1651" i="1" s="1"/>
  <c r="K1651" i="1"/>
  <c r="L1651" i="1" s="1"/>
  <c r="D1651" i="1"/>
  <c r="J1651" i="1"/>
  <c r="B1652" i="1"/>
  <c r="C1652" i="1" s="1"/>
  <c r="AC1652" i="1"/>
  <c r="AE1652" i="1"/>
  <c r="AF1652" i="1" s="1"/>
  <c r="D1652" i="1" s="1"/>
  <c r="K1652" i="1"/>
  <c r="L1652" i="1" s="1"/>
  <c r="J1652" i="1"/>
  <c r="B1653" i="1"/>
  <c r="AC1653" i="1"/>
  <c r="AE1653" i="1" s="1"/>
  <c r="AF1653" i="1" s="1"/>
  <c r="D1653" i="1" s="1"/>
  <c r="K1653" i="1"/>
  <c r="L1653" i="1"/>
  <c r="J1653" i="1"/>
  <c r="B1654" i="1"/>
  <c r="AC1654" i="1"/>
  <c r="AE1654" i="1"/>
  <c r="AF1654" i="1" s="1"/>
  <c r="D1654" i="1" s="1"/>
  <c r="K1654" i="1"/>
  <c r="L1654" i="1" s="1"/>
  <c r="J1654" i="1"/>
  <c r="B1655" i="1"/>
  <c r="C1687" i="1" s="1"/>
  <c r="AC1655" i="1"/>
  <c r="AE1655" i="1"/>
  <c r="AF1655" i="1" s="1"/>
  <c r="K1655" i="1"/>
  <c r="L1655" i="1" s="1"/>
  <c r="J1655" i="1"/>
  <c r="B1656" i="1"/>
  <c r="AC1656" i="1"/>
  <c r="AE1656" i="1"/>
  <c r="AF1656" i="1" s="1"/>
  <c r="K1656" i="1"/>
  <c r="L1656" i="1"/>
  <c r="D1656" i="1"/>
  <c r="J1656" i="1"/>
  <c r="B1657" i="1"/>
  <c r="AC1657" i="1"/>
  <c r="AE1657" i="1" s="1"/>
  <c r="AF1657" i="1" s="1"/>
  <c r="D1657" i="1" s="1"/>
  <c r="K1657" i="1"/>
  <c r="L1657" i="1" s="1"/>
  <c r="J1657" i="1"/>
  <c r="B1658" i="1"/>
  <c r="AC1658" i="1"/>
  <c r="AE1658" i="1" s="1"/>
  <c r="AF1658" i="1" s="1"/>
  <c r="D1658" i="1" s="1"/>
  <c r="K1658" i="1"/>
  <c r="L1658" i="1" s="1"/>
  <c r="J1658" i="1"/>
  <c r="B1659" i="1"/>
  <c r="C1659" i="1" s="1"/>
  <c r="AC1659" i="1"/>
  <c r="AE1659" i="1"/>
  <c r="AF1659" i="1"/>
  <c r="D1659" i="1" s="1"/>
  <c r="K1659" i="1"/>
  <c r="L1659" i="1"/>
  <c r="J1659" i="1"/>
  <c r="B1660" i="1"/>
  <c r="AC1660" i="1"/>
  <c r="AE1660" i="1" s="1"/>
  <c r="AF1660" i="1" s="1"/>
  <c r="D1660" i="1" s="1"/>
  <c r="K1660" i="1"/>
  <c r="L1660" i="1"/>
  <c r="J1660" i="1"/>
  <c r="B1661" i="1"/>
  <c r="C1661" i="1"/>
  <c r="AC1661" i="1"/>
  <c r="AE1661" i="1"/>
  <c r="AF1661" i="1" s="1"/>
  <c r="K1661" i="1"/>
  <c r="L1661" i="1"/>
  <c r="D1661" i="1"/>
  <c r="J1661" i="1"/>
  <c r="B1662" i="1"/>
  <c r="AC1662" i="1"/>
  <c r="AE1662" i="1" s="1"/>
  <c r="AF1662" i="1" s="1"/>
  <c r="D1662" i="1" s="1"/>
  <c r="K1662" i="1"/>
  <c r="L1662" i="1"/>
  <c r="J1662" i="1"/>
  <c r="B1663" i="1"/>
  <c r="C1663" i="1" s="1"/>
  <c r="AC1663" i="1"/>
  <c r="AE1663" i="1" s="1"/>
  <c r="AF1663" i="1"/>
  <c r="D1663" i="1" s="1"/>
  <c r="K1663" i="1"/>
  <c r="L1663" i="1" s="1"/>
  <c r="J1663" i="1"/>
  <c r="B1664" i="1"/>
  <c r="AC1664" i="1"/>
  <c r="AE1664" i="1" s="1"/>
  <c r="AF1664" i="1"/>
  <c r="D1664" i="1" s="1"/>
  <c r="K1664" i="1"/>
  <c r="L1664" i="1"/>
  <c r="J1664" i="1"/>
  <c r="B1665" i="1"/>
  <c r="AC1665" i="1"/>
  <c r="AE1665" i="1"/>
  <c r="AF1665" i="1" s="1"/>
  <c r="K1665" i="1"/>
  <c r="L1665" i="1" s="1"/>
  <c r="J1665" i="1"/>
  <c r="B1666" i="1"/>
  <c r="AC1666" i="1"/>
  <c r="AE1666" i="1" s="1"/>
  <c r="AF1666" i="1"/>
  <c r="K1666" i="1"/>
  <c r="L1666" i="1"/>
  <c r="J1666" i="1"/>
  <c r="B1667" i="1"/>
  <c r="C1667" i="1"/>
  <c r="AC1667" i="1"/>
  <c r="AE1667" i="1"/>
  <c r="AF1667" i="1"/>
  <c r="K1667" i="1"/>
  <c r="L1667" i="1" s="1"/>
  <c r="D1667" i="1"/>
  <c r="J1667" i="1"/>
  <c r="B1668" i="1"/>
  <c r="AC1668" i="1"/>
  <c r="AE1668" i="1"/>
  <c r="AF1668" i="1" s="1"/>
  <c r="D1668" i="1" s="1"/>
  <c r="K1668" i="1"/>
  <c r="L1668" i="1" s="1"/>
  <c r="J1668" i="1"/>
  <c r="B1669" i="1"/>
  <c r="AC1669" i="1"/>
  <c r="AE1669" i="1"/>
  <c r="AF1669" i="1" s="1"/>
  <c r="D1669" i="1" s="1"/>
  <c r="K1669" i="1"/>
  <c r="L1669" i="1"/>
  <c r="J1669" i="1"/>
  <c r="B1670" i="1"/>
  <c r="AC1670" i="1"/>
  <c r="AE1670" i="1"/>
  <c r="AF1670" i="1" s="1"/>
  <c r="D1670" i="1" s="1"/>
  <c r="K1670" i="1"/>
  <c r="L1670" i="1" s="1"/>
  <c r="J1670" i="1"/>
  <c r="B1671" i="1"/>
  <c r="AC1671" i="1"/>
  <c r="AE1671" i="1" s="1"/>
  <c r="AF1671" i="1" s="1"/>
  <c r="D1671" i="1" s="1"/>
  <c r="K1671" i="1"/>
  <c r="L1671" i="1" s="1"/>
  <c r="J1671" i="1"/>
  <c r="B1672" i="1"/>
  <c r="AC1672" i="1"/>
  <c r="AE1672" i="1"/>
  <c r="AF1672" i="1" s="1"/>
  <c r="D1672" i="1" s="1"/>
  <c r="K1672" i="1"/>
  <c r="L1672" i="1"/>
  <c r="J1672" i="1"/>
  <c r="B1673" i="1"/>
  <c r="AC1673" i="1"/>
  <c r="AE1673" i="1" s="1"/>
  <c r="AF1673" i="1" s="1"/>
  <c r="K1673" i="1"/>
  <c r="L1673" i="1" s="1"/>
  <c r="D1673" i="1"/>
  <c r="J1673" i="1"/>
  <c r="B1674" i="1"/>
  <c r="C1674" i="1"/>
  <c r="AC1674" i="1"/>
  <c r="AE1674" i="1" s="1"/>
  <c r="AF1674" i="1" s="1"/>
  <c r="K1674" i="1"/>
  <c r="L1674" i="1" s="1"/>
  <c r="D1674" i="1"/>
  <c r="J1674" i="1"/>
  <c r="B1675" i="1"/>
  <c r="C1693" i="1" s="1"/>
  <c r="AC1675" i="1"/>
  <c r="AE1675" i="1"/>
  <c r="AF1675" i="1"/>
  <c r="K1675" i="1"/>
  <c r="L1675" i="1"/>
  <c r="J1675" i="1"/>
  <c r="B1676" i="1"/>
  <c r="C1676" i="1" s="1"/>
  <c r="AC1676" i="1"/>
  <c r="AE1676" i="1" s="1"/>
  <c r="AF1676" i="1"/>
  <c r="D1676" i="1" s="1"/>
  <c r="K1676" i="1"/>
  <c r="L1676" i="1"/>
  <c r="J1676" i="1"/>
  <c r="B1677" i="1"/>
  <c r="AC1677" i="1"/>
  <c r="AE1677" i="1"/>
  <c r="AF1677" i="1" s="1"/>
  <c r="K1677" i="1"/>
  <c r="L1677" i="1" s="1"/>
  <c r="D1677" i="1"/>
  <c r="J1677" i="1"/>
  <c r="B1678" i="1"/>
  <c r="AC1678" i="1"/>
  <c r="AE1678" i="1" s="1"/>
  <c r="AF1678" i="1"/>
  <c r="D1678" i="1" s="1"/>
  <c r="K1678" i="1"/>
  <c r="L1678" i="1"/>
  <c r="J1678" i="1"/>
  <c r="B1679" i="1"/>
  <c r="C1679" i="1" s="1"/>
  <c r="AC1679" i="1"/>
  <c r="AE1679" i="1" s="1"/>
  <c r="AF1679" i="1"/>
  <c r="K1679" i="1"/>
  <c r="L1679" i="1" s="1"/>
  <c r="D1679" i="1"/>
  <c r="J1679" i="1"/>
  <c r="B1680" i="1"/>
  <c r="AC1680" i="1"/>
  <c r="AE1680" i="1" s="1"/>
  <c r="AF1680" i="1"/>
  <c r="D1680" i="1" s="1"/>
  <c r="K1680" i="1"/>
  <c r="L1680" i="1"/>
  <c r="J1680" i="1"/>
  <c r="B1681" i="1"/>
  <c r="AC1681" i="1"/>
  <c r="AE1681" i="1"/>
  <c r="AF1681" i="1" s="1"/>
  <c r="D1681" i="1" s="1"/>
  <c r="K1681" i="1"/>
  <c r="L1681" i="1"/>
  <c r="J1681" i="1"/>
  <c r="B1682" i="1"/>
  <c r="AC1682" i="1"/>
  <c r="AE1682" i="1" s="1"/>
  <c r="AF1682" i="1"/>
  <c r="D1682" i="1" s="1"/>
  <c r="K1682" i="1"/>
  <c r="L1682" i="1"/>
  <c r="J1682" i="1"/>
  <c r="B1683" i="1"/>
  <c r="AC1683" i="1"/>
  <c r="AE1683" i="1"/>
  <c r="AF1683" i="1" s="1"/>
  <c r="D1683" i="1" s="1"/>
  <c r="K1683" i="1"/>
  <c r="L1683" i="1"/>
  <c r="J1683" i="1"/>
  <c r="B1684" i="1"/>
  <c r="AC1684" i="1"/>
  <c r="AE1684" i="1"/>
  <c r="AF1684" i="1" s="1"/>
  <c r="K1684" i="1"/>
  <c r="L1684" i="1" s="1"/>
  <c r="D1684" i="1" s="1"/>
  <c r="J1684" i="1"/>
  <c r="B1685" i="1"/>
  <c r="AC1685" i="1"/>
  <c r="AE1685" i="1" s="1"/>
  <c r="AF1685" i="1" s="1"/>
  <c r="D1685" i="1" s="1"/>
  <c r="K1685" i="1"/>
  <c r="L1685" i="1"/>
  <c r="J1685" i="1"/>
  <c r="B1686" i="1"/>
  <c r="AC1686" i="1"/>
  <c r="AE1686" i="1"/>
  <c r="AF1686" i="1" s="1"/>
  <c r="D1686" i="1" s="1"/>
  <c r="K1686" i="1"/>
  <c r="L1686" i="1" s="1"/>
  <c r="J1686" i="1"/>
  <c r="B1687" i="1"/>
  <c r="B1688" i="1"/>
  <c r="C1688" i="1"/>
  <c r="AC1688" i="1"/>
  <c r="AE1688" i="1"/>
  <c r="AF1688" i="1"/>
  <c r="D1688" i="1" s="1"/>
  <c r="K1688" i="1"/>
  <c r="L1688" i="1"/>
  <c r="J1688" i="1"/>
  <c r="B1689" i="1"/>
  <c r="C1689" i="1" s="1"/>
  <c r="AC1689" i="1"/>
  <c r="AE1689" i="1"/>
  <c r="AF1689" i="1" s="1"/>
  <c r="K1689" i="1"/>
  <c r="L1689" i="1" s="1"/>
  <c r="D1689" i="1"/>
  <c r="J1689" i="1"/>
  <c r="B1690" i="1"/>
  <c r="B1691" i="1"/>
  <c r="AC1691" i="1"/>
  <c r="AE1691" i="1"/>
  <c r="AF1691" i="1" s="1"/>
  <c r="D1691" i="1" s="1"/>
  <c r="K1691" i="1"/>
  <c r="L1691" i="1"/>
  <c r="J1691" i="1"/>
  <c r="B1692" i="1"/>
  <c r="AC1692" i="1"/>
  <c r="AE1692" i="1" s="1"/>
  <c r="AF1692" i="1" s="1"/>
  <c r="D1692" i="1" s="1"/>
  <c r="K1692" i="1"/>
  <c r="L1692" i="1"/>
  <c r="J1692" i="1"/>
  <c r="B1693" i="1"/>
  <c r="AC1693" i="1"/>
  <c r="AE1693" i="1" s="1"/>
  <c r="AF1693" i="1" s="1"/>
  <c r="D1693" i="1" s="1"/>
  <c r="K1693" i="1"/>
  <c r="L1693" i="1" s="1"/>
  <c r="J1693" i="1"/>
  <c r="B1694" i="1"/>
  <c r="C1738" i="1" s="1"/>
  <c r="AC1694" i="1"/>
  <c r="AE1694" i="1" s="1"/>
  <c r="AF1694" i="1"/>
  <c r="K1694" i="1"/>
  <c r="L1694" i="1"/>
  <c r="J1694" i="1"/>
  <c r="B1695" i="1"/>
  <c r="C1695" i="1"/>
  <c r="AC1695" i="1"/>
  <c r="AE1695" i="1" s="1"/>
  <c r="AF1695" i="1"/>
  <c r="D1695" i="1" s="1"/>
  <c r="K1695" i="1"/>
  <c r="L1695" i="1" s="1"/>
  <c r="J1695" i="1"/>
  <c r="B1696" i="1"/>
  <c r="C1696" i="1" s="1"/>
  <c r="AC1696" i="1"/>
  <c r="AE1696" i="1" s="1"/>
  <c r="AF1696" i="1" s="1"/>
  <c r="D1696" i="1" s="1"/>
  <c r="K1696" i="1"/>
  <c r="L1696" i="1"/>
  <c r="J1696" i="1"/>
  <c r="B1697" i="1"/>
  <c r="C1697" i="1" s="1"/>
  <c r="AC1697" i="1"/>
  <c r="AE1697" i="1"/>
  <c r="AF1697" i="1" s="1"/>
  <c r="D1697" i="1" s="1"/>
  <c r="K1697" i="1"/>
  <c r="L1697" i="1"/>
  <c r="J1697" i="1"/>
  <c r="B1698" i="1"/>
  <c r="AC1698" i="1"/>
  <c r="AE1698" i="1" s="1"/>
  <c r="AF1698" i="1"/>
  <c r="D1698" i="1" s="1"/>
  <c r="K1698" i="1"/>
  <c r="L1698" i="1"/>
  <c r="J1698" i="1"/>
  <c r="B1699" i="1"/>
  <c r="C1699" i="1" s="1"/>
  <c r="AC1699" i="1"/>
  <c r="AE1699" i="1"/>
  <c r="AF1699" i="1" s="1"/>
  <c r="K1699" i="1"/>
  <c r="L1699" i="1" s="1"/>
  <c r="D1699" i="1"/>
  <c r="J1699" i="1"/>
  <c r="B1700" i="1"/>
  <c r="AC1700" i="1"/>
  <c r="AE1700" i="1"/>
  <c r="AF1700" i="1" s="1"/>
  <c r="D1700" i="1" s="1"/>
  <c r="K1700" i="1"/>
  <c r="L1700" i="1" s="1"/>
  <c r="J1700" i="1"/>
  <c r="B1701" i="1"/>
  <c r="AC1701" i="1"/>
  <c r="AE1701" i="1" s="1"/>
  <c r="AF1701" i="1"/>
  <c r="K1701" i="1"/>
  <c r="L1701" i="1"/>
  <c r="D1701" i="1"/>
  <c r="J1701" i="1"/>
  <c r="B1702" i="1"/>
  <c r="C1702" i="1"/>
  <c r="AC1702" i="1"/>
  <c r="AE1702" i="1"/>
  <c r="AF1702" i="1" s="1"/>
  <c r="K1702" i="1"/>
  <c r="L1702" i="1" s="1"/>
  <c r="J1702" i="1"/>
  <c r="B1703" i="1"/>
  <c r="AC1703" i="1"/>
  <c r="AE1703" i="1"/>
  <c r="AF1703" i="1" s="1"/>
  <c r="K1703" i="1"/>
  <c r="L1703" i="1" s="1"/>
  <c r="D1703" i="1" s="1"/>
  <c r="J1703" i="1"/>
  <c r="B1704" i="1"/>
  <c r="AC1704" i="1"/>
  <c r="AE1704" i="1"/>
  <c r="AF1704" i="1" s="1"/>
  <c r="D1704" i="1" s="1"/>
  <c r="K1704" i="1"/>
  <c r="L1704" i="1"/>
  <c r="J1704" i="1"/>
  <c r="B1705" i="1"/>
  <c r="AC1705" i="1"/>
  <c r="AE1705" i="1" s="1"/>
  <c r="AF1705" i="1" s="1"/>
  <c r="D1705" i="1" s="1"/>
  <c r="K1705" i="1"/>
  <c r="L1705" i="1"/>
  <c r="J1705" i="1"/>
  <c r="B1706" i="1"/>
  <c r="AC1706" i="1"/>
  <c r="AE1706" i="1" s="1"/>
  <c r="AF1706" i="1" s="1"/>
  <c r="K1706" i="1"/>
  <c r="L1706" i="1" s="1"/>
  <c r="J1706" i="1"/>
  <c r="B1707" i="1"/>
  <c r="AC1707" i="1"/>
  <c r="AE1707" i="1"/>
  <c r="AF1707" i="1"/>
  <c r="K1707" i="1"/>
  <c r="L1707" i="1" s="1"/>
  <c r="J1707" i="1"/>
  <c r="B1708" i="1"/>
  <c r="AC1708" i="1"/>
  <c r="AE1708" i="1" s="1"/>
  <c r="AF1708" i="1"/>
  <c r="K1708" i="1"/>
  <c r="L1708" i="1" s="1"/>
  <c r="J1708" i="1"/>
  <c r="B1709" i="1"/>
  <c r="AC1709" i="1"/>
  <c r="AE1709" i="1"/>
  <c r="AF1709" i="1"/>
  <c r="D1709" i="1" s="1"/>
  <c r="K1709" i="1"/>
  <c r="L1709" i="1" s="1"/>
  <c r="J1709" i="1"/>
  <c r="B1710" i="1"/>
  <c r="AC1710" i="1"/>
  <c r="AE1710" i="1"/>
  <c r="AF1710" i="1" s="1"/>
  <c r="D1710" i="1" s="1"/>
  <c r="K1710" i="1"/>
  <c r="L1710" i="1"/>
  <c r="J1710" i="1"/>
  <c r="B1711" i="1"/>
  <c r="AC1711" i="1"/>
  <c r="AE1711" i="1" s="1"/>
  <c r="AF1711" i="1" s="1"/>
  <c r="D1711" i="1" s="1"/>
  <c r="K1711" i="1"/>
  <c r="L1711" i="1" s="1"/>
  <c r="J1711" i="1"/>
  <c r="B1712" i="1"/>
  <c r="AC1712" i="1"/>
  <c r="AE1712" i="1" s="1"/>
  <c r="AF1712" i="1" s="1"/>
  <c r="D1712" i="1" s="1"/>
  <c r="K1712" i="1"/>
  <c r="L1712" i="1"/>
  <c r="J1712" i="1"/>
  <c r="B1713" i="1"/>
  <c r="AC1713" i="1"/>
  <c r="AE1713" i="1" s="1"/>
  <c r="AF1713" i="1" s="1"/>
  <c r="D1713" i="1" s="1"/>
  <c r="K1713" i="1"/>
  <c r="L1713" i="1"/>
  <c r="J1713" i="1"/>
  <c r="B1714" i="1"/>
  <c r="AC1714" i="1"/>
  <c r="AE1714" i="1" s="1"/>
  <c r="AF1714" i="1"/>
  <c r="D1714" i="1" s="1"/>
  <c r="K1714" i="1"/>
  <c r="L1714" i="1"/>
  <c r="J1714" i="1"/>
  <c r="B1715" i="1"/>
  <c r="AC1715" i="1"/>
  <c r="AE1715" i="1"/>
  <c r="AF1715" i="1" s="1"/>
  <c r="D1715" i="1" s="1"/>
  <c r="K1715" i="1"/>
  <c r="L1715" i="1" s="1"/>
  <c r="J1715" i="1"/>
  <c r="B1716" i="1"/>
  <c r="C1716" i="1" s="1"/>
  <c r="AC1716" i="1"/>
  <c r="AE1716" i="1"/>
  <c r="AF1716" i="1" s="1"/>
  <c r="D1716" i="1" s="1"/>
  <c r="K1716" i="1"/>
  <c r="L1716" i="1" s="1"/>
  <c r="J1716" i="1"/>
  <c r="B1717" i="1"/>
  <c r="AC1717" i="1"/>
  <c r="AE1717" i="1" s="1"/>
  <c r="AF1717" i="1" s="1"/>
  <c r="D1717" i="1" s="1"/>
  <c r="K1717" i="1"/>
  <c r="L1717" i="1"/>
  <c r="J1717" i="1"/>
  <c r="B1718" i="1"/>
  <c r="C1718" i="1" s="1"/>
  <c r="AC1718" i="1"/>
  <c r="AE1718" i="1"/>
  <c r="AF1718" i="1" s="1"/>
  <c r="D1718" i="1" s="1"/>
  <c r="K1718" i="1"/>
  <c r="L1718" i="1" s="1"/>
  <c r="J1718" i="1"/>
  <c r="B1719" i="1"/>
  <c r="C1719" i="1" s="1"/>
  <c r="AC1719" i="1"/>
  <c r="AE1719" i="1"/>
  <c r="AF1719" i="1" s="1"/>
  <c r="D1719" i="1" s="1"/>
  <c r="K1719" i="1"/>
  <c r="L1719" i="1" s="1"/>
  <c r="J1719" i="1"/>
  <c r="B1720" i="1"/>
  <c r="AC1720" i="1"/>
  <c r="AE1720" i="1"/>
  <c r="AF1720" i="1" s="1"/>
  <c r="D1720" i="1" s="1"/>
  <c r="K1720" i="1"/>
  <c r="L1720" i="1"/>
  <c r="J1720" i="1"/>
  <c r="B1721" i="1"/>
  <c r="AC1721" i="1"/>
  <c r="AE1721" i="1" s="1"/>
  <c r="AF1721" i="1" s="1"/>
  <c r="D1721" i="1" s="1"/>
  <c r="K1721" i="1"/>
  <c r="L1721" i="1" s="1"/>
  <c r="J1721" i="1"/>
  <c r="B1722" i="1"/>
  <c r="AC1722" i="1"/>
  <c r="AE1722" i="1" s="1"/>
  <c r="AF1722" i="1" s="1"/>
  <c r="D1722" i="1" s="1"/>
  <c r="K1722" i="1"/>
  <c r="L1722" i="1" s="1"/>
  <c r="J1722" i="1"/>
  <c r="B1723" i="1"/>
  <c r="AC1723" i="1"/>
  <c r="AE1723" i="1"/>
  <c r="AF1723" i="1"/>
  <c r="D1723" i="1" s="1"/>
  <c r="K1723" i="1"/>
  <c r="L1723" i="1"/>
  <c r="J1723" i="1"/>
  <c r="B1724" i="1"/>
  <c r="AC1724" i="1"/>
  <c r="AE1724" i="1" s="1"/>
  <c r="AF1724" i="1"/>
  <c r="K1724" i="1"/>
  <c r="L1724" i="1"/>
  <c r="D1724" i="1"/>
  <c r="J1724" i="1"/>
  <c r="B1725" i="1"/>
  <c r="AC1725" i="1"/>
  <c r="AE1725" i="1"/>
  <c r="AF1725" i="1" s="1"/>
  <c r="K1725" i="1"/>
  <c r="L1725" i="1" s="1"/>
  <c r="D1725" i="1" s="1"/>
  <c r="J1725" i="1"/>
  <c r="B1726" i="1"/>
  <c r="AC1726" i="1"/>
  <c r="AE1726" i="1" s="1"/>
  <c r="AF1726" i="1" s="1"/>
  <c r="K1726" i="1"/>
  <c r="L1726" i="1" s="1"/>
  <c r="J1726" i="1"/>
  <c r="B1727" i="1"/>
  <c r="C1727" i="1" s="1"/>
  <c r="AC1727" i="1"/>
  <c r="AE1727" i="1" s="1"/>
  <c r="AF1727" i="1"/>
  <c r="D1727" i="1" s="1"/>
  <c r="K1727" i="1"/>
  <c r="L1727" i="1" s="1"/>
  <c r="J1727" i="1"/>
  <c r="B1728" i="1"/>
  <c r="AC1728" i="1"/>
  <c r="AE1728" i="1" s="1"/>
  <c r="AF1728" i="1"/>
  <c r="D1728" i="1" s="1"/>
  <c r="K1728" i="1"/>
  <c r="L1728" i="1"/>
  <c r="J1728" i="1"/>
  <c r="B1729" i="1"/>
  <c r="AC1729" i="1"/>
  <c r="AE1729" i="1"/>
  <c r="AF1729" i="1" s="1"/>
  <c r="K1729" i="1"/>
  <c r="L1729" i="1" s="1"/>
  <c r="J1729" i="1"/>
  <c r="B1730" i="1"/>
  <c r="AC1730" i="1"/>
  <c r="AE1730" i="1" s="1"/>
  <c r="AF1730" i="1"/>
  <c r="K1730" i="1"/>
  <c r="L1730" i="1"/>
  <c r="J1730" i="1"/>
  <c r="B1731" i="1"/>
  <c r="AC1731" i="1"/>
  <c r="AE1731" i="1"/>
  <c r="AF1731" i="1" s="1"/>
  <c r="D1731" i="1" s="1"/>
  <c r="K1731" i="1"/>
  <c r="L1731" i="1" s="1"/>
  <c r="J1731" i="1"/>
  <c r="B1732" i="1"/>
  <c r="AC1732" i="1"/>
  <c r="AE1732" i="1"/>
  <c r="AF1732" i="1"/>
  <c r="D1732" i="1" s="1"/>
  <c r="K1732" i="1"/>
  <c r="L1732" i="1" s="1"/>
  <c r="J1732" i="1"/>
  <c r="B1733" i="1"/>
  <c r="AC1733" i="1"/>
  <c r="AE1733" i="1"/>
  <c r="AF1733" i="1" s="1"/>
  <c r="D1733" i="1" s="1"/>
  <c r="K1733" i="1"/>
  <c r="L1733" i="1"/>
  <c r="J1733" i="1"/>
  <c r="B1734" i="1"/>
  <c r="AC1734" i="1"/>
  <c r="AE1734" i="1"/>
  <c r="AF1734" i="1" s="1"/>
  <c r="D1734" i="1" s="1"/>
  <c r="K1734" i="1"/>
  <c r="L1734" i="1" s="1"/>
  <c r="J1734" i="1"/>
  <c r="B1735" i="1"/>
  <c r="AC1735" i="1"/>
  <c r="AE1735" i="1" s="1"/>
  <c r="AF1735" i="1" s="1"/>
  <c r="D1735" i="1" s="1"/>
  <c r="K1735" i="1"/>
  <c r="L1735" i="1" s="1"/>
  <c r="J1735" i="1"/>
  <c r="B1736" i="1"/>
  <c r="B1737" i="1"/>
  <c r="AC1737" i="1"/>
  <c r="AE1737" i="1"/>
  <c r="AF1737" i="1" s="1"/>
  <c r="D1737" i="1" s="1"/>
  <c r="K1737" i="1"/>
  <c r="L1737" i="1"/>
  <c r="J1737" i="1"/>
  <c r="B1738" i="1"/>
  <c r="AC1738" i="1"/>
  <c r="AE1738" i="1" s="1"/>
  <c r="AF1738" i="1" s="1"/>
  <c r="D1738" i="1" s="1"/>
  <c r="K1738" i="1"/>
  <c r="L1738" i="1"/>
  <c r="J1738" i="1"/>
  <c r="B1739" i="1"/>
  <c r="AC1739" i="1"/>
  <c r="AE1739" i="1"/>
  <c r="AF1739" i="1" s="1"/>
  <c r="K1739" i="1"/>
  <c r="L1739" i="1" s="1"/>
  <c r="D1739" i="1"/>
  <c r="J1739" i="1"/>
  <c r="B1740" i="1"/>
  <c r="AC1740" i="1"/>
  <c r="AE1740" i="1" s="1"/>
  <c r="AF1740" i="1" s="1"/>
  <c r="D1740" i="1" s="1"/>
  <c r="K1740" i="1"/>
  <c r="L1740" i="1" s="1"/>
  <c r="J1740" i="1"/>
  <c r="B1741" i="1"/>
  <c r="AC1741" i="1"/>
  <c r="AE1741" i="1" s="1"/>
  <c r="AF1741" i="1" s="1"/>
  <c r="D1741" i="1" s="1"/>
  <c r="K1741" i="1"/>
  <c r="L1741" i="1"/>
  <c r="J1741" i="1"/>
  <c r="B1742" i="1"/>
  <c r="C1742" i="1" s="1"/>
  <c r="AC1742" i="1"/>
  <c r="AE1742" i="1" s="1"/>
  <c r="AF1742" i="1" s="1"/>
  <c r="D1742" i="1" s="1"/>
  <c r="K1742" i="1"/>
  <c r="L1742" i="1" s="1"/>
  <c r="J1742" i="1"/>
  <c r="B1743" i="1"/>
  <c r="AC1743" i="1"/>
  <c r="AE1743" i="1" s="1"/>
  <c r="AF1743" i="1" s="1"/>
  <c r="D1743" i="1" s="1"/>
  <c r="K1743" i="1"/>
  <c r="L1743" i="1" s="1"/>
  <c r="J1743" i="1"/>
  <c r="B1744" i="1"/>
  <c r="AC1744" i="1"/>
  <c r="AE1744" i="1"/>
  <c r="AF1744" i="1" s="1"/>
  <c r="K1744" i="1"/>
  <c r="L1744" i="1"/>
  <c r="D1744" i="1"/>
  <c r="J1744" i="1"/>
  <c r="B1745" i="1"/>
  <c r="AC1745" i="1"/>
  <c r="AE1745" i="1" s="1"/>
  <c r="AF1745" i="1" s="1"/>
  <c r="K1745" i="1"/>
  <c r="L1745" i="1" s="1"/>
  <c r="D1745" i="1" s="1"/>
  <c r="J1745" i="1"/>
  <c r="B1746" i="1"/>
  <c r="C1755" i="1" s="1"/>
  <c r="AC1746" i="1"/>
  <c r="AE1746" i="1" s="1"/>
  <c r="AF1746" i="1" s="1"/>
  <c r="D1746" i="1" s="1"/>
  <c r="K1746" i="1"/>
  <c r="L1746" i="1" s="1"/>
  <c r="J1746" i="1"/>
  <c r="B1747" i="1"/>
  <c r="C1747" i="1" s="1"/>
  <c r="AC1747" i="1"/>
  <c r="AE1747" i="1"/>
  <c r="AF1747" i="1"/>
  <c r="K1747" i="1"/>
  <c r="L1747" i="1"/>
  <c r="D1747" i="1"/>
  <c r="J1747" i="1"/>
  <c r="B1748" i="1"/>
  <c r="AC1748" i="1"/>
  <c r="AE1748" i="1" s="1"/>
  <c r="AF1748" i="1" s="1"/>
  <c r="D1748" i="1" s="1"/>
  <c r="K1748" i="1"/>
  <c r="L1748" i="1"/>
  <c r="J1748" i="1"/>
  <c r="B1749" i="1"/>
  <c r="AC1749" i="1"/>
  <c r="AE1749" i="1"/>
  <c r="AF1749" i="1" s="1"/>
  <c r="K1749" i="1"/>
  <c r="L1749" i="1"/>
  <c r="D1749" i="1" s="1"/>
  <c r="J1749" i="1"/>
  <c r="B1750" i="1"/>
  <c r="AC1750" i="1"/>
  <c r="AE1750" i="1" s="1"/>
  <c r="AF1750" i="1"/>
  <c r="D1750" i="1" s="1"/>
  <c r="K1750" i="1"/>
  <c r="L1750" i="1"/>
  <c r="J1750" i="1"/>
  <c r="B1751" i="1"/>
  <c r="AC1751" i="1"/>
  <c r="AE1751" i="1" s="1"/>
  <c r="AF1751" i="1" s="1"/>
  <c r="D1751" i="1" s="1"/>
  <c r="K1751" i="1"/>
  <c r="L1751" i="1" s="1"/>
  <c r="J1751" i="1"/>
  <c r="B1752" i="1"/>
  <c r="AC1752" i="1"/>
  <c r="AE1752" i="1" s="1"/>
  <c r="AF1752" i="1" s="1"/>
  <c r="D1752" i="1" s="1"/>
  <c r="K1752" i="1"/>
  <c r="L1752" i="1"/>
  <c r="J1752" i="1"/>
  <c r="B1753" i="1"/>
  <c r="AC1753" i="1"/>
  <c r="AE1753" i="1"/>
  <c r="AF1753" i="1" s="1"/>
  <c r="K1753" i="1"/>
  <c r="L1753" i="1" s="1"/>
  <c r="D1753" i="1" s="1"/>
  <c r="J1753" i="1"/>
  <c r="B1754" i="1"/>
  <c r="AC1754" i="1"/>
  <c r="AE1754" i="1" s="1"/>
  <c r="AF1754" i="1"/>
  <c r="K1754" i="1"/>
  <c r="L1754" i="1" s="1"/>
  <c r="D1754" i="1" s="1"/>
  <c r="J1754" i="1"/>
  <c r="B1755" i="1"/>
  <c r="AC1755" i="1"/>
  <c r="AE1755" i="1"/>
  <c r="AF1755" i="1"/>
  <c r="K1755" i="1"/>
  <c r="L1755" i="1"/>
  <c r="D1755" i="1"/>
  <c r="J1755" i="1"/>
  <c r="B1756" i="1"/>
  <c r="C1756" i="1" s="1"/>
  <c r="AC1756" i="1"/>
  <c r="AE1756" i="1"/>
  <c r="AF1756" i="1"/>
  <c r="K1756" i="1"/>
  <c r="L1756" i="1"/>
  <c r="D1756" i="1"/>
  <c r="J1756" i="1"/>
  <c r="B1757" i="1"/>
  <c r="AC1757" i="1"/>
  <c r="AE1757" i="1" s="1"/>
  <c r="AF1757" i="1" s="1"/>
  <c r="D1757" i="1" s="1"/>
  <c r="K1757" i="1"/>
  <c r="L1757" i="1"/>
  <c r="J1757" i="1"/>
  <c r="B1758" i="1"/>
  <c r="C1758" i="1"/>
  <c r="AC1758" i="1"/>
  <c r="AE1758" i="1" s="1"/>
  <c r="AF1758" i="1" s="1"/>
  <c r="D1758" i="1" s="1"/>
  <c r="K1758" i="1"/>
  <c r="L1758" i="1" s="1"/>
  <c r="J1758" i="1"/>
  <c r="B1759" i="1"/>
  <c r="AC1759" i="1"/>
  <c r="AE1759" i="1" s="1"/>
  <c r="AF1759" i="1" s="1"/>
  <c r="D1759" i="1" s="1"/>
  <c r="K1759" i="1"/>
  <c r="L1759" i="1" s="1"/>
  <c r="J1759" i="1"/>
  <c r="B1760" i="1"/>
  <c r="C1760" i="1"/>
  <c r="B1761" i="1"/>
  <c r="AC1761" i="1"/>
  <c r="AE1761" i="1" s="1"/>
  <c r="AF1761" i="1" s="1"/>
  <c r="D1761" i="1" s="1"/>
  <c r="K1761" i="1"/>
  <c r="L1761" i="1" s="1"/>
  <c r="J1761" i="1"/>
  <c r="B1762" i="1"/>
  <c r="AC1762" i="1"/>
  <c r="AE1762" i="1" s="1"/>
  <c r="AF1762" i="1"/>
  <c r="K1762" i="1"/>
  <c r="L1762" i="1"/>
  <c r="J1762" i="1"/>
  <c r="B1763" i="1"/>
  <c r="AC1763" i="1"/>
  <c r="AE1763" i="1"/>
  <c r="AF1763" i="1"/>
  <c r="K1763" i="1"/>
  <c r="L1763" i="1" s="1"/>
  <c r="D1763" i="1"/>
  <c r="J1763" i="1"/>
  <c r="B1764" i="1"/>
  <c r="AC1764" i="1"/>
  <c r="AE1764" i="1" s="1"/>
  <c r="AF1764" i="1" s="1"/>
  <c r="D1764" i="1" s="1"/>
  <c r="K1764" i="1"/>
  <c r="L1764" i="1" s="1"/>
  <c r="J1764" i="1"/>
  <c r="B1765" i="1"/>
  <c r="AC1765" i="1"/>
  <c r="AE1765" i="1" s="1"/>
  <c r="AF1765" i="1" s="1"/>
  <c r="D1765" i="1" s="1"/>
  <c r="K1765" i="1"/>
  <c r="L1765" i="1"/>
  <c r="J1765" i="1"/>
  <c r="B1766" i="1"/>
  <c r="C1766" i="1" s="1"/>
  <c r="AC1766" i="1"/>
  <c r="AE1766" i="1" s="1"/>
  <c r="AF1766" i="1" s="1"/>
  <c r="D1766" i="1" s="1"/>
  <c r="K1766" i="1"/>
  <c r="L1766" i="1" s="1"/>
  <c r="J1766" i="1"/>
  <c r="B1767" i="1"/>
  <c r="C1767" i="1"/>
  <c r="AC1767" i="1"/>
  <c r="AE1767" i="1" s="1"/>
  <c r="AF1767" i="1" s="1"/>
  <c r="D1767" i="1" s="1"/>
  <c r="K1767" i="1"/>
  <c r="L1767" i="1" s="1"/>
  <c r="J1767" i="1"/>
  <c r="B1768" i="1"/>
  <c r="C1768" i="1"/>
  <c r="AC1768" i="1"/>
  <c r="AE1768" i="1"/>
  <c r="AF1768" i="1" s="1"/>
  <c r="D1768" i="1" s="1"/>
  <c r="K1768" i="1"/>
  <c r="L1768" i="1"/>
  <c r="J1768" i="1"/>
  <c r="B1769" i="1"/>
  <c r="C1769" i="1"/>
  <c r="AC1769" i="1"/>
  <c r="AE1769" i="1" s="1"/>
  <c r="AF1769" i="1" s="1"/>
  <c r="K1769" i="1"/>
  <c r="L1769" i="1" s="1"/>
  <c r="D1769" i="1" s="1"/>
  <c r="J1769" i="1"/>
  <c r="B1770" i="1"/>
  <c r="C1770" i="1" s="1"/>
  <c r="AC1770" i="1"/>
  <c r="AE1770" i="1" s="1"/>
  <c r="AF1770" i="1" s="1"/>
  <c r="D1770" i="1" s="1"/>
  <c r="K1770" i="1"/>
  <c r="L1770" i="1" s="1"/>
  <c r="J1770" i="1"/>
  <c r="B1771" i="1"/>
  <c r="C1771" i="1" s="1"/>
  <c r="AC1771" i="1"/>
  <c r="AE1771" i="1"/>
  <c r="AF1771" i="1"/>
  <c r="K1771" i="1"/>
  <c r="L1771" i="1"/>
  <c r="D1771" i="1"/>
  <c r="J1771" i="1"/>
  <c r="B1772" i="1"/>
  <c r="AC1772" i="1"/>
  <c r="AE1772" i="1" s="1"/>
  <c r="AF1772" i="1" s="1"/>
  <c r="D1772" i="1" s="1"/>
  <c r="K1772" i="1"/>
  <c r="L1772" i="1"/>
  <c r="J1772" i="1"/>
  <c r="B1773" i="1"/>
  <c r="AC1773" i="1"/>
  <c r="AE1773" i="1"/>
  <c r="AF1773" i="1" s="1"/>
  <c r="D1773" i="1" s="1"/>
  <c r="K1773" i="1"/>
  <c r="L1773" i="1"/>
  <c r="J1773" i="1"/>
  <c r="B1774" i="1"/>
  <c r="AC1774" i="1"/>
  <c r="AE1774" i="1" s="1"/>
  <c r="AF1774" i="1"/>
  <c r="D1774" i="1" s="1"/>
  <c r="K1774" i="1"/>
  <c r="L1774" i="1"/>
  <c r="J1774" i="1"/>
  <c r="B1775" i="1"/>
  <c r="AC1775" i="1"/>
  <c r="AE1775" i="1" s="1"/>
  <c r="AF1775" i="1" s="1"/>
  <c r="D1775" i="1" s="1"/>
  <c r="K1775" i="1"/>
  <c r="L1775" i="1" s="1"/>
  <c r="J1775" i="1"/>
  <c r="B1776" i="1"/>
  <c r="AC1776" i="1"/>
  <c r="AE1776" i="1" s="1"/>
  <c r="AF1776" i="1" s="1"/>
  <c r="D1776" i="1" s="1"/>
  <c r="K1776" i="1"/>
  <c r="L1776" i="1"/>
  <c r="J1776" i="1"/>
  <c r="B1777" i="1"/>
  <c r="AC1777" i="1"/>
  <c r="AE1777" i="1"/>
  <c r="AF1777" i="1" s="1"/>
  <c r="K1777" i="1"/>
  <c r="L1777" i="1" s="1"/>
  <c r="D1777" i="1" s="1"/>
  <c r="J1777" i="1"/>
  <c r="B1778" i="1"/>
  <c r="AC1778" i="1"/>
  <c r="AE1778" i="1" s="1"/>
  <c r="AF1778" i="1"/>
  <c r="K1778" i="1"/>
  <c r="L1778" i="1" s="1"/>
  <c r="D1778" i="1" s="1"/>
  <c r="J1778" i="1"/>
  <c r="B1779" i="1"/>
  <c r="AC1779" i="1"/>
  <c r="AE1779" i="1"/>
  <c r="AF1779" i="1"/>
  <c r="K1779" i="1"/>
  <c r="L1779" i="1" s="1"/>
  <c r="J1779" i="1"/>
  <c r="B1780" i="1"/>
  <c r="C1780" i="1" s="1"/>
  <c r="AC1780" i="1"/>
  <c r="AE1780" i="1"/>
  <c r="AF1780" i="1"/>
  <c r="D1780" i="1" s="1"/>
  <c r="K1780" i="1"/>
  <c r="L1780" i="1" s="1"/>
  <c r="J1780" i="1"/>
  <c r="B1781" i="1"/>
  <c r="AC1781" i="1"/>
  <c r="AE1781" i="1" s="1"/>
  <c r="AF1781" i="1" s="1"/>
  <c r="D1781" i="1" s="1"/>
  <c r="K1781" i="1"/>
  <c r="L1781" i="1" s="1"/>
  <c r="J1781" i="1"/>
  <c r="B1782" i="1"/>
  <c r="C1782" i="1"/>
  <c r="AC1782" i="1"/>
  <c r="AE1782" i="1" s="1"/>
  <c r="AF1782" i="1" s="1"/>
  <c r="D1782" i="1" s="1"/>
  <c r="K1782" i="1"/>
  <c r="L1782" i="1" s="1"/>
  <c r="J1782" i="1"/>
  <c r="B1783" i="1"/>
  <c r="AC1783" i="1"/>
  <c r="AE1783" i="1"/>
  <c r="AF1783" i="1" s="1"/>
  <c r="D1783" i="1" s="1"/>
  <c r="K1783" i="1"/>
  <c r="L1783" i="1" s="1"/>
  <c r="J1783" i="1"/>
  <c r="B1784" i="1"/>
  <c r="AC1784" i="1"/>
  <c r="AE1784" i="1"/>
  <c r="AF1784" i="1"/>
  <c r="D1784" i="1" s="1"/>
  <c r="K1784" i="1"/>
  <c r="L1784" i="1"/>
  <c r="J1784" i="1"/>
  <c r="B1785" i="1"/>
  <c r="C1785" i="1" s="1"/>
  <c r="AC1785" i="1"/>
  <c r="AE1785" i="1"/>
  <c r="AF1785" i="1" s="1"/>
  <c r="D1785" i="1" s="1"/>
  <c r="K1785" i="1"/>
  <c r="L1785" i="1" s="1"/>
  <c r="J1785" i="1"/>
  <c r="B1786" i="1"/>
  <c r="C1786" i="1"/>
  <c r="AC1786" i="1"/>
  <c r="AE1786" i="1" s="1"/>
  <c r="AF1786" i="1"/>
  <c r="D1786" i="1" s="1"/>
  <c r="K1786" i="1"/>
  <c r="L1786" i="1" s="1"/>
  <c r="J1786" i="1"/>
  <c r="B1787" i="1"/>
  <c r="C1787" i="1" s="1"/>
  <c r="AC1787" i="1"/>
  <c r="AE1787" i="1"/>
  <c r="AF1787" i="1"/>
  <c r="D1787" i="1" s="1"/>
  <c r="K1787" i="1"/>
  <c r="L1787" i="1"/>
  <c r="J1787" i="1"/>
  <c r="B1788" i="1"/>
  <c r="AC1788" i="1"/>
  <c r="AE1788" i="1"/>
  <c r="AF1788" i="1" s="1"/>
  <c r="D1788" i="1" s="1"/>
  <c r="K1788" i="1"/>
  <c r="L1788" i="1"/>
  <c r="J1788" i="1"/>
  <c r="B1789" i="1"/>
  <c r="C1789" i="1"/>
  <c r="AC1789" i="1"/>
  <c r="AE1789" i="1"/>
  <c r="AF1789" i="1" s="1"/>
  <c r="K1789" i="1"/>
  <c r="L1789" i="1" s="1"/>
  <c r="D1789" i="1"/>
  <c r="J1789" i="1"/>
  <c r="B1790" i="1"/>
  <c r="C1790" i="1"/>
  <c r="AC1790" i="1"/>
  <c r="AE1790" i="1" s="1"/>
  <c r="AF1790" i="1" s="1"/>
  <c r="D1790" i="1" s="1"/>
  <c r="K1790" i="1"/>
  <c r="L1790" i="1"/>
  <c r="J1790" i="1"/>
  <c r="B1791" i="1"/>
  <c r="C1805" i="1" s="1"/>
  <c r="AC1791" i="1"/>
  <c r="AE1791" i="1" s="1"/>
  <c r="AF1791" i="1" s="1"/>
  <c r="D1791" i="1" s="1"/>
  <c r="K1791" i="1"/>
  <c r="L1791" i="1" s="1"/>
  <c r="J1791" i="1"/>
  <c r="B1792" i="1"/>
  <c r="C1792" i="1"/>
  <c r="AC1792" i="1"/>
  <c r="AE1792" i="1" s="1"/>
  <c r="AF1792" i="1"/>
  <c r="D1792" i="1" s="1"/>
  <c r="K1792" i="1"/>
  <c r="L1792" i="1"/>
  <c r="J1792" i="1"/>
  <c r="B1793" i="1"/>
  <c r="C1793" i="1"/>
  <c r="AC1793" i="1"/>
  <c r="AE1793" i="1"/>
  <c r="AF1793" i="1" s="1"/>
  <c r="D1793" i="1" s="1"/>
  <c r="K1793" i="1"/>
  <c r="L1793" i="1"/>
  <c r="J1793" i="1"/>
  <c r="B1794" i="1"/>
  <c r="C1794" i="1"/>
  <c r="AC1794" i="1"/>
  <c r="AE1794" i="1" s="1"/>
  <c r="AF1794" i="1"/>
  <c r="D1794" i="1" s="1"/>
  <c r="K1794" i="1"/>
  <c r="L1794" i="1"/>
  <c r="J1794" i="1"/>
  <c r="B1795" i="1"/>
  <c r="C1795" i="1"/>
  <c r="AC1795" i="1"/>
  <c r="AE1795" i="1"/>
  <c r="AF1795" i="1" s="1"/>
  <c r="D1795" i="1" s="1"/>
  <c r="K1795" i="1"/>
  <c r="L1795" i="1" s="1"/>
  <c r="J1795" i="1"/>
  <c r="B1796" i="1"/>
  <c r="AC1796" i="1"/>
  <c r="AE1796" i="1"/>
  <c r="AF1796" i="1" s="1"/>
  <c r="K1796" i="1"/>
  <c r="L1796" i="1" s="1"/>
  <c r="D1796" i="1" s="1"/>
  <c r="J1796" i="1"/>
  <c r="B1797" i="1"/>
  <c r="AC1797" i="1"/>
  <c r="AE1797" i="1" s="1"/>
  <c r="AF1797" i="1"/>
  <c r="D1797" i="1" s="1"/>
  <c r="K1797" i="1"/>
  <c r="L1797" i="1"/>
  <c r="J1797" i="1"/>
  <c r="B1798" i="1"/>
  <c r="AC1798" i="1"/>
  <c r="AE1798" i="1"/>
  <c r="AF1798" i="1" s="1"/>
  <c r="D1798" i="1" s="1"/>
  <c r="K1798" i="1"/>
  <c r="L1798" i="1" s="1"/>
  <c r="J1798" i="1"/>
  <c r="B1799" i="1"/>
  <c r="AC1799" i="1"/>
  <c r="AE1799" i="1"/>
  <c r="AF1799" i="1" s="1"/>
  <c r="D1799" i="1" s="1"/>
  <c r="K1799" i="1"/>
  <c r="L1799" i="1" s="1"/>
  <c r="J1799" i="1"/>
  <c r="B1800" i="1"/>
  <c r="AC1800" i="1"/>
  <c r="AE1800" i="1"/>
  <c r="AF1800" i="1" s="1"/>
  <c r="D1800" i="1" s="1"/>
  <c r="K1800" i="1"/>
  <c r="L1800" i="1"/>
  <c r="J1800" i="1"/>
  <c r="B1801" i="1"/>
  <c r="AC1801" i="1"/>
  <c r="AE1801" i="1"/>
  <c r="AF1801" i="1" s="1"/>
  <c r="D1801" i="1" s="1"/>
  <c r="K1801" i="1"/>
  <c r="L1801" i="1"/>
  <c r="J1801" i="1"/>
  <c r="B1802" i="1"/>
  <c r="AC1802" i="1"/>
  <c r="AE1802" i="1" s="1"/>
  <c r="AF1802" i="1"/>
  <c r="K1802" i="1"/>
  <c r="L1802" i="1" s="1"/>
  <c r="D1802" i="1" s="1"/>
  <c r="J1802" i="1"/>
  <c r="B1803" i="1"/>
  <c r="AC1803" i="1"/>
  <c r="AE1803" i="1"/>
  <c r="AF1803" i="1"/>
  <c r="K1803" i="1"/>
  <c r="L1803" i="1" s="1"/>
  <c r="J1803" i="1"/>
  <c r="B1804" i="1"/>
  <c r="AC1804" i="1"/>
  <c r="AE1804" i="1"/>
  <c r="AF1804" i="1" s="1"/>
  <c r="K1804" i="1"/>
  <c r="L1804" i="1"/>
  <c r="J1804" i="1"/>
  <c r="B1805" i="1"/>
  <c r="AC1805" i="1"/>
  <c r="AE1805" i="1"/>
  <c r="AF1805" i="1" s="1"/>
  <c r="D1805" i="1" s="1"/>
  <c r="K1805" i="1"/>
  <c r="L1805" i="1" s="1"/>
  <c r="J1805" i="1"/>
  <c r="B1806" i="1"/>
  <c r="C1806" i="1" s="1"/>
  <c r="AC1806" i="1"/>
  <c r="AE1806" i="1"/>
  <c r="AF1806" i="1" s="1"/>
  <c r="K1806" i="1"/>
  <c r="L1806" i="1"/>
  <c r="J1806" i="1"/>
  <c r="B1807" i="1"/>
  <c r="C1807" i="1" s="1"/>
  <c r="AC1807" i="1"/>
  <c r="AE1807" i="1"/>
  <c r="AF1807" i="1" s="1"/>
  <c r="D1807" i="1" s="1"/>
  <c r="K1807" i="1"/>
  <c r="L1807" i="1" s="1"/>
  <c r="J1807" i="1"/>
  <c r="B1808" i="1"/>
  <c r="C1808" i="1" s="1"/>
  <c r="AC1808" i="1"/>
  <c r="AE1808" i="1"/>
  <c r="AF1808" i="1" s="1"/>
  <c r="K1808" i="1"/>
  <c r="L1808" i="1"/>
  <c r="J1808" i="1"/>
  <c r="B1809" i="1"/>
  <c r="C1809" i="1" s="1"/>
  <c r="AC1809" i="1"/>
  <c r="AE1809" i="1"/>
  <c r="AF1809" i="1" s="1"/>
  <c r="K1809" i="1"/>
  <c r="L1809" i="1"/>
  <c r="J1809" i="1"/>
  <c r="B1810" i="1"/>
  <c r="C1810" i="1"/>
  <c r="AC1810" i="1"/>
  <c r="AE1810" i="1" s="1"/>
  <c r="AF1810" i="1" s="1"/>
  <c r="D1810" i="1" s="1"/>
  <c r="K1810" i="1"/>
  <c r="L1810" i="1"/>
  <c r="J1810" i="1"/>
  <c r="B1811" i="1"/>
  <c r="AC1811" i="1"/>
  <c r="AE1811" i="1"/>
  <c r="AF1811" i="1" s="1"/>
  <c r="D1811" i="1" s="1"/>
  <c r="K1811" i="1"/>
  <c r="L1811" i="1" s="1"/>
  <c r="J1811" i="1"/>
  <c r="B1812" i="1"/>
  <c r="AC1812" i="1"/>
  <c r="AE1812" i="1" s="1"/>
  <c r="AF1812" i="1" s="1"/>
  <c r="D1812" i="1" s="1"/>
  <c r="K1812" i="1"/>
  <c r="L1812" i="1" s="1"/>
  <c r="J1812" i="1"/>
  <c r="B1813" i="1"/>
  <c r="AC1813" i="1"/>
  <c r="AE1813" i="1" s="1"/>
  <c r="AF1813" i="1"/>
  <c r="D1813" i="1" s="1"/>
  <c r="K1813" i="1"/>
  <c r="L1813" i="1"/>
  <c r="J1813" i="1"/>
  <c r="B1814" i="1"/>
  <c r="C1814" i="1" s="1"/>
  <c r="AC1814" i="1"/>
  <c r="AE1814" i="1"/>
  <c r="AF1814" i="1" s="1"/>
  <c r="D1814" i="1" s="1"/>
  <c r="K1814" i="1"/>
  <c r="L1814" i="1"/>
  <c r="J1814" i="1"/>
  <c r="B1815" i="1"/>
  <c r="AC1815" i="1"/>
  <c r="AE1815" i="1"/>
  <c r="AF1815" i="1" s="1"/>
  <c r="D1815" i="1" s="1"/>
  <c r="K1815" i="1"/>
  <c r="L1815" i="1" s="1"/>
  <c r="J1815" i="1"/>
  <c r="B1816" i="1"/>
  <c r="C1816" i="1" s="1"/>
  <c r="AC1816" i="1"/>
  <c r="AE1816" i="1"/>
  <c r="AF1816" i="1" s="1"/>
  <c r="K1816" i="1"/>
  <c r="L1816" i="1"/>
  <c r="J1816" i="1"/>
  <c r="B1817" i="1"/>
  <c r="AC1817" i="1"/>
  <c r="AE1817" i="1" s="1"/>
  <c r="AF1817" i="1" s="1"/>
  <c r="K1817" i="1"/>
  <c r="L1817" i="1" s="1"/>
  <c r="D1817" i="1" s="1"/>
  <c r="J1817" i="1"/>
  <c r="B1818" i="1"/>
  <c r="AC1818" i="1"/>
  <c r="AE1818" i="1" s="1"/>
  <c r="AF1818" i="1" s="1"/>
  <c r="K1818" i="1"/>
  <c r="L1818" i="1" s="1"/>
  <c r="J1818" i="1"/>
  <c r="B1819" i="1"/>
  <c r="AC1819" i="1"/>
  <c r="AE1819" i="1"/>
  <c r="AF1819" i="1"/>
  <c r="D1819" i="1" s="1"/>
  <c r="K1819" i="1"/>
  <c r="L1819" i="1" s="1"/>
  <c r="J1819" i="1"/>
  <c r="B1820" i="1"/>
  <c r="AC1820" i="1"/>
  <c r="AE1820" i="1" s="1"/>
  <c r="AF1820" i="1" s="1"/>
  <c r="D1820" i="1" s="1"/>
  <c r="K1820" i="1"/>
  <c r="L1820" i="1" s="1"/>
  <c r="J1820" i="1"/>
  <c r="B1821" i="1"/>
  <c r="B1822" i="1"/>
  <c r="B1823" i="1"/>
  <c r="AC1823" i="1"/>
  <c r="AE1823" i="1"/>
  <c r="AF1823" i="1" s="1"/>
  <c r="D1823" i="1" s="1"/>
  <c r="K1823" i="1"/>
  <c r="L1823" i="1" s="1"/>
  <c r="J1823" i="1"/>
  <c r="B1824" i="1"/>
  <c r="AC1824" i="1"/>
  <c r="AE1824" i="1"/>
  <c r="AF1824" i="1" s="1"/>
  <c r="D1824" i="1" s="1"/>
  <c r="K1824" i="1"/>
  <c r="L1824" i="1"/>
  <c r="J1824" i="1"/>
  <c r="B1825" i="1"/>
  <c r="AC1825" i="1"/>
  <c r="AE1825" i="1"/>
  <c r="AF1825" i="1" s="1"/>
  <c r="D1825" i="1" s="1"/>
  <c r="K1825" i="1"/>
  <c r="L1825" i="1" s="1"/>
  <c r="J1825" i="1"/>
  <c r="B1826" i="1"/>
  <c r="AC1826" i="1"/>
  <c r="AE1826" i="1" s="1"/>
  <c r="AF1826" i="1" s="1"/>
  <c r="K1826" i="1"/>
  <c r="L1826" i="1" s="1"/>
  <c r="J1826" i="1"/>
  <c r="B1827" i="1"/>
  <c r="AC1827" i="1"/>
  <c r="AE1827" i="1"/>
  <c r="AF1827" i="1" s="1"/>
  <c r="K1827" i="1"/>
  <c r="L1827" i="1" s="1"/>
  <c r="J1827" i="1"/>
  <c r="B1828" i="1"/>
  <c r="AC1828" i="1"/>
  <c r="AE1828" i="1"/>
  <c r="AF1828" i="1" s="1"/>
  <c r="K1828" i="1"/>
  <c r="L1828" i="1" s="1"/>
  <c r="J1828" i="1"/>
  <c r="B1829" i="1"/>
  <c r="AC1829" i="1"/>
  <c r="AE1829" i="1" s="1"/>
  <c r="AF1829" i="1" s="1"/>
  <c r="D1829" i="1" s="1"/>
  <c r="K1829" i="1"/>
  <c r="L1829" i="1" s="1"/>
  <c r="J1829" i="1"/>
  <c r="B1830" i="1"/>
  <c r="B1831" i="1"/>
  <c r="C1831" i="1" s="1"/>
  <c r="AC1831" i="1"/>
  <c r="AE1831" i="1" s="1"/>
  <c r="AF1831" i="1" s="1"/>
  <c r="D1831" i="1" s="1"/>
  <c r="K1831" i="1"/>
  <c r="L1831" i="1" s="1"/>
  <c r="J1831" i="1"/>
  <c r="B1832" i="1"/>
  <c r="C1832" i="1" s="1"/>
  <c r="AC1832" i="1"/>
  <c r="AE1832" i="1" s="1"/>
  <c r="AF1832" i="1"/>
  <c r="D1832" i="1" s="1"/>
  <c r="K1832" i="1"/>
  <c r="L1832" i="1"/>
  <c r="J1832" i="1"/>
  <c r="B1833" i="1"/>
  <c r="AC1833" i="1"/>
  <c r="AE1833" i="1" s="1"/>
  <c r="AF1833" i="1" s="1"/>
  <c r="K1833" i="1"/>
  <c r="L1833" i="1" s="1"/>
  <c r="J1833" i="1"/>
  <c r="B1834" i="1"/>
  <c r="AC1834" i="1"/>
  <c r="AE1834" i="1" s="1"/>
  <c r="AF1834" i="1"/>
  <c r="K1834" i="1"/>
  <c r="L1834" i="1"/>
  <c r="J1834" i="1"/>
  <c r="B1835" i="1"/>
  <c r="AC1835" i="1"/>
  <c r="AE1835" i="1"/>
  <c r="AF1835" i="1"/>
  <c r="D1835" i="1" s="1"/>
  <c r="K1835" i="1"/>
  <c r="L1835" i="1" s="1"/>
  <c r="J1835" i="1"/>
  <c r="B1836" i="1"/>
  <c r="AC1836" i="1"/>
  <c r="AE1836" i="1"/>
  <c r="AF1836" i="1" s="1"/>
  <c r="K1836" i="1"/>
  <c r="L1836" i="1" s="1"/>
  <c r="J1836" i="1"/>
  <c r="B1837" i="1"/>
  <c r="AC1837" i="1"/>
  <c r="AE1837" i="1"/>
  <c r="AF1837" i="1" s="1"/>
  <c r="K1837" i="1"/>
  <c r="L1837" i="1"/>
  <c r="D1837" i="1"/>
  <c r="J1837" i="1"/>
  <c r="B1838" i="1"/>
  <c r="AC1838" i="1"/>
  <c r="AE1838" i="1" s="1"/>
  <c r="AF1838" i="1" s="1"/>
  <c r="K1838" i="1"/>
  <c r="L1838" i="1" s="1"/>
  <c r="J1838" i="1"/>
  <c r="B1839" i="1"/>
  <c r="C1839" i="1" s="1"/>
  <c r="AC1839" i="1"/>
  <c r="AE1839" i="1" s="1"/>
  <c r="AF1839" i="1" s="1"/>
  <c r="K1839" i="1"/>
  <c r="L1839" i="1" s="1"/>
  <c r="D1839" i="1"/>
  <c r="J1839" i="1"/>
  <c r="B1840" i="1"/>
  <c r="AC1840" i="1"/>
  <c r="AE1840" i="1"/>
  <c r="AF1840" i="1" s="1"/>
  <c r="K1840" i="1"/>
  <c r="L1840" i="1"/>
  <c r="D1840" i="1"/>
  <c r="J1840" i="1"/>
  <c r="B1841" i="1"/>
  <c r="C1841" i="1"/>
  <c r="AC1841" i="1"/>
  <c r="AE1841" i="1" s="1"/>
  <c r="AF1841" i="1" s="1"/>
  <c r="K1841" i="1"/>
  <c r="L1841" i="1" s="1"/>
  <c r="D1841" i="1" s="1"/>
  <c r="J1841" i="1"/>
  <c r="B1842" i="1"/>
  <c r="C1842" i="1"/>
  <c r="AC1842" i="1"/>
  <c r="AE1842" i="1" s="1"/>
  <c r="AF1842" i="1" s="1"/>
  <c r="K1842" i="1"/>
  <c r="L1842" i="1"/>
  <c r="J1842" i="1"/>
  <c r="B1843" i="1"/>
  <c r="C1843" i="1" s="1"/>
  <c r="AC1843" i="1"/>
  <c r="AE1843" i="1"/>
  <c r="AF1843" i="1"/>
  <c r="K1843" i="1"/>
  <c r="L1843" i="1" s="1"/>
  <c r="D1843" i="1" s="1"/>
  <c r="J1843" i="1"/>
  <c r="B1844" i="1"/>
  <c r="AC1844" i="1"/>
  <c r="AE1844" i="1" s="1"/>
  <c r="AF1844" i="1"/>
  <c r="D1844" i="1" s="1"/>
  <c r="K1844" i="1"/>
  <c r="L1844" i="1"/>
  <c r="J1844" i="1"/>
  <c r="B1845" i="1"/>
  <c r="AC1845" i="1"/>
  <c r="AE1845" i="1"/>
  <c r="AF1845" i="1" s="1"/>
  <c r="K1845" i="1"/>
  <c r="L1845" i="1" s="1"/>
  <c r="J1845" i="1"/>
  <c r="B1846" i="1"/>
  <c r="AC1846" i="1"/>
  <c r="AE1846" i="1"/>
  <c r="AF1846" i="1" s="1"/>
  <c r="D1846" i="1" s="1"/>
  <c r="K1846" i="1"/>
  <c r="L1846" i="1" s="1"/>
  <c r="J1846" i="1"/>
  <c r="B1847" i="1"/>
  <c r="C1847" i="1" s="1"/>
  <c r="AC1847" i="1"/>
  <c r="AE1847" i="1"/>
  <c r="AF1847" i="1" s="1"/>
  <c r="D1847" i="1" s="1"/>
  <c r="K1847" i="1"/>
  <c r="L1847" i="1" s="1"/>
  <c r="J1847" i="1"/>
  <c r="B1848" i="1"/>
  <c r="AC1848" i="1"/>
  <c r="AE1848" i="1" s="1"/>
  <c r="AF1848" i="1" s="1"/>
  <c r="D1848" i="1" s="1"/>
  <c r="K1848" i="1"/>
  <c r="L1848" i="1"/>
  <c r="J1848" i="1"/>
  <c r="B1849" i="1"/>
  <c r="AC1849" i="1"/>
  <c r="AE1849" i="1"/>
  <c r="AF1849" i="1" s="1"/>
  <c r="D1849" i="1" s="1"/>
  <c r="K1849" i="1"/>
  <c r="L1849" i="1" s="1"/>
  <c r="J1849" i="1"/>
  <c r="B1850" i="1"/>
  <c r="AC1850" i="1"/>
  <c r="AE1850" i="1" s="1"/>
  <c r="AF1850" i="1"/>
  <c r="K1850" i="1"/>
  <c r="L1850" i="1" s="1"/>
  <c r="D1850" i="1"/>
  <c r="J1850" i="1"/>
  <c r="B1851" i="1"/>
  <c r="C1851" i="1"/>
  <c r="AC1851" i="1"/>
  <c r="AE1851" i="1"/>
  <c r="AF1851" i="1"/>
  <c r="K1851" i="1"/>
  <c r="L1851" i="1"/>
  <c r="J1851" i="1"/>
  <c r="B1852" i="1"/>
  <c r="C1852" i="1" s="1"/>
  <c r="AC1852" i="1"/>
  <c r="AE1852" i="1"/>
  <c r="AF1852" i="1" s="1"/>
  <c r="D1852" i="1" s="1"/>
  <c r="K1852" i="1"/>
  <c r="L1852" i="1"/>
  <c r="J1852" i="1"/>
  <c r="B1853" i="1"/>
  <c r="AC1853" i="1"/>
  <c r="AE1853" i="1"/>
  <c r="AF1853" i="1" s="1"/>
  <c r="D1853" i="1" s="1"/>
  <c r="K1853" i="1"/>
  <c r="L1853" i="1" s="1"/>
  <c r="J1853" i="1"/>
  <c r="B1854" i="1"/>
  <c r="C1854" i="1" s="1"/>
  <c r="AC1854" i="1"/>
  <c r="AE1854" i="1"/>
  <c r="AF1854" i="1" s="1"/>
  <c r="D1854" i="1" s="1"/>
  <c r="K1854" i="1"/>
  <c r="L1854" i="1" s="1"/>
  <c r="J1854" i="1"/>
  <c r="B1855" i="1"/>
  <c r="AC1855" i="1"/>
  <c r="AE1855" i="1"/>
  <c r="AF1855" i="1" s="1"/>
  <c r="D1855" i="1" s="1"/>
  <c r="K1855" i="1"/>
  <c r="L1855" i="1" s="1"/>
  <c r="J1855" i="1"/>
  <c r="B1856" i="1"/>
  <c r="C1856" i="1" s="1"/>
  <c r="AC1856" i="1"/>
  <c r="AE1856" i="1" s="1"/>
  <c r="AF1856" i="1" s="1"/>
  <c r="D1856" i="1" s="1"/>
  <c r="K1856" i="1"/>
  <c r="L1856" i="1"/>
  <c r="J1856" i="1"/>
  <c r="B1857" i="1"/>
  <c r="C1857" i="1"/>
  <c r="AC1857" i="1"/>
  <c r="AE1857" i="1"/>
  <c r="AF1857" i="1" s="1"/>
  <c r="D1857" i="1" s="1"/>
  <c r="K1857" i="1"/>
  <c r="L1857" i="1" s="1"/>
  <c r="J1857" i="1"/>
  <c r="B1858" i="1"/>
  <c r="C1858" i="1" s="1"/>
  <c r="AC1858" i="1"/>
  <c r="AE1858" i="1" s="1"/>
  <c r="AF1858" i="1" s="1"/>
  <c r="K1858" i="1"/>
  <c r="L1858" i="1" s="1"/>
  <c r="D1858" i="1"/>
  <c r="J1858" i="1"/>
  <c r="B1859" i="1"/>
  <c r="C1859" i="1" s="1"/>
  <c r="AC1859" i="1"/>
  <c r="AE1859" i="1"/>
  <c r="AF1859" i="1" s="1"/>
  <c r="D1859" i="1" s="1"/>
  <c r="K1859" i="1"/>
  <c r="L1859" i="1"/>
  <c r="J1859" i="1"/>
  <c r="B1860" i="1"/>
  <c r="AC1860" i="1"/>
  <c r="AE1860" i="1"/>
  <c r="AF1860" i="1" s="1"/>
  <c r="K1860" i="1"/>
  <c r="L1860" i="1"/>
  <c r="J1860" i="1"/>
  <c r="B1861" i="1"/>
  <c r="AC1861" i="1"/>
  <c r="AE1861" i="1" s="1"/>
  <c r="AF1861" i="1" s="1"/>
  <c r="K1861" i="1"/>
  <c r="L1861" i="1" s="1"/>
  <c r="J1861" i="1"/>
  <c r="B1862" i="1"/>
  <c r="AC1862" i="1"/>
  <c r="AE1862" i="1" s="1"/>
  <c r="AF1862" i="1" s="1"/>
  <c r="K1862" i="1"/>
  <c r="L1862" i="1" s="1"/>
  <c r="J1862" i="1"/>
  <c r="B1863" i="1"/>
  <c r="C1939" i="1" s="1"/>
  <c r="AC1863" i="1"/>
  <c r="AE1863" i="1" s="1"/>
  <c r="AF1863" i="1"/>
  <c r="K1863" i="1"/>
  <c r="L1863" i="1" s="1"/>
  <c r="D1863" i="1"/>
  <c r="J1863" i="1"/>
  <c r="B1864" i="1"/>
  <c r="C1864" i="1"/>
  <c r="AC1864" i="1"/>
  <c r="AE1864" i="1" s="1"/>
  <c r="AF1864" i="1" s="1"/>
  <c r="D1864" i="1" s="1"/>
  <c r="K1864" i="1"/>
  <c r="L1864" i="1"/>
  <c r="J1864" i="1"/>
  <c r="B1865" i="1"/>
  <c r="AC1865" i="1"/>
  <c r="AE1865" i="1"/>
  <c r="AF1865" i="1" s="1"/>
  <c r="K1865" i="1"/>
  <c r="L1865" i="1" s="1"/>
  <c r="D1865" i="1" s="1"/>
  <c r="J1865" i="1"/>
  <c r="B1866" i="1"/>
  <c r="AC1866" i="1"/>
  <c r="AE1866" i="1" s="1"/>
  <c r="AF1866" i="1"/>
  <c r="K1866" i="1"/>
  <c r="L1866" i="1" s="1"/>
  <c r="D1866" i="1" s="1"/>
  <c r="J1866" i="1"/>
  <c r="B1867" i="1"/>
  <c r="AC1867" i="1"/>
  <c r="AE1867" i="1"/>
  <c r="AF1867" i="1"/>
  <c r="D1867" i="1" s="1"/>
  <c r="K1867" i="1"/>
  <c r="L1867" i="1"/>
  <c r="J1867" i="1"/>
  <c r="B1868" i="1"/>
  <c r="AC1868" i="1"/>
  <c r="AE1868" i="1"/>
  <c r="AF1868" i="1"/>
  <c r="D1868" i="1" s="1"/>
  <c r="K1868" i="1"/>
  <c r="L1868" i="1"/>
  <c r="J1868" i="1"/>
  <c r="B1869" i="1"/>
  <c r="AC1869" i="1"/>
  <c r="AE1869" i="1" s="1"/>
  <c r="AF1869" i="1" s="1"/>
  <c r="D1869" i="1" s="1"/>
  <c r="K1869" i="1"/>
  <c r="L1869" i="1"/>
  <c r="J1869" i="1"/>
  <c r="B1870" i="1"/>
  <c r="C1870" i="1"/>
  <c r="AC1870" i="1"/>
  <c r="AE1870" i="1"/>
  <c r="AF1870" i="1" s="1"/>
  <c r="K1870" i="1"/>
  <c r="L1870" i="1" s="1"/>
  <c r="J1870" i="1"/>
  <c r="B1871" i="1"/>
  <c r="AC1871" i="1"/>
  <c r="AE1871" i="1"/>
  <c r="AF1871" i="1" s="1"/>
  <c r="K1871" i="1"/>
  <c r="L1871" i="1" s="1"/>
  <c r="D1871" i="1"/>
  <c r="J1871" i="1"/>
  <c r="B1872" i="1"/>
  <c r="AC1872" i="1"/>
  <c r="AE1872" i="1"/>
  <c r="AF1872" i="1" s="1"/>
  <c r="D1872" i="1" s="1"/>
  <c r="K1872" i="1"/>
  <c r="L1872" i="1"/>
  <c r="J1872" i="1"/>
  <c r="B1873" i="1"/>
  <c r="C1873" i="1" s="1"/>
  <c r="AC1873" i="1"/>
  <c r="AE1873" i="1" s="1"/>
  <c r="AF1873" i="1" s="1"/>
  <c r="K1873" i="1"/>
  <c r="L1873" i="1"/>
  <c r="J1873" i="1"/>
  <c r="B1874" i="1"/>
  <c r="AC1874" i="1"/>
  <c r="AE1874" i="1" s="1"/>
  <c r="AF1874" i="1" s="1"/>
  <c r="K1874" i="1"/>
  <c r="L1874" i="1" s="1"/>
  <c r="J1874" i="1"/>
  <c r="B1875" i="1"/>
  <c r="AC1875" i="1"/>
  <c r="AE1875" i="1"/>
  <c r="AF1875" i="1"/>
  <c r="D1875" i="1" s="1"/>
  <c r="K1875" i="1"/>
  <c r="L1875" i="1" s="1"/>
  <c r="J1875" i="1"/>
  <c r="B1876" i="1"/>
  <c r="C1876" i="1" s="1"/>
  <c r="AC1876" i="1"/>
  <c r="AE1876" i="1"/>
  <c r="AF1876" i="1" s="1"/>
  <c r="K1876" i="1"/>
  <c r="L1876" i="1"/>
  <c r="J1876" i="1"/>
  <c r="B1877" i="1"/>
  <c r="C1877" i="1"/>
  <c r="AC1877" i="1"/>
  <c r="AE1877" i="1"/>
  <c r="AF1877" i="1" s="1"/>
  <c r="K1877" i="1"/>
  <c r="L1877" i="1" s="1"/>
  <c r="D1877" i="1"/>
  <c r="J1877" i="1"/>
  <c r="B1878" i="1"/>
  <c r="C1878" i="1" s="1"/>
  <c r="AC1878" i="1"/>
  <c r="AE1878" i="1"/>
  <c r="AF1878" i="1" s="1"/>
  <c r="D1878" i="1" s="1"/>
  <c r="K1878" i="1"/>
  <c r="L1878" i="1"/>
  <c r="J1878" i="1"/>
  <c r="B1879" i="1"/>
  <c r="C1879" i="1" s="1"/>
  <c r="AC1879" i="1"/>
  <c r="AE1879" i="1"/>
  <c r="AF1879" i="1" s="1"/>
  <c r="D1879" i="1" s="1"/>
  <c r="K1879" i="1"/>
  <c r="L1879" i="1" s="1"/>
  <c r="J1879" i="1"/>
  <c r="B1880" i="1"/>
  <c r="C1880" i="1"/>
  <c r="AC1880" i="1"/>
  <c r="AE1880" i="1"/>
  <c r="AF1880" i="1" s="1"/>
  <c r="K1880" i="1"/>
  <c r="L1880" i="1"/>
  <c r="J1880" i="1"/>
  <c r="B1881" i="1"/>
  <c r="AC1881" i="1"/>
  <c r="AE1881" i="1" s="1"/>
  <c r="AF1881" i="1" s="1"/>
  <c r="K1881" i="1"/>
  <c r="L1881" i="1"/>
  <c r="J1881" i="1"/>
  <c r="B1882" i="1"/>
  <c r="C1882" i="1" s="1"/>
  <c r="AC1882" i="1"/>
  <c r="AE1882" i="1" s="1"/>
  <c r="AF1882" i="1" s="1"/>
  <c r="D1882" i="1" s="1"/>
  <c r="K1882" i="1"/>
  <c r="L1882" i="1"/>
  <c r="J1882" i="1"/>
  <c r="B1883" i="1"/>
  <c r="C1883" i="1" s="1"/>
  <c r="AC1883" i="1"/>
  <c r="AE1883" i="1"/>
  <c r="AF1883" i="1" s="1"/>
  <c r="K1883" i="1"/>
  <c r="L1883" i="1" s="1"/>
  <c r="J1883" i="1"/>
  <c r="B1884" i="1"/>
  <c r="AC1884" i="1"/>
  <c r="AE1884" i="1"/>
  <c r="AF1884" i="1" s="1"/>
  <c r="K1884" i="1"/>
  <c r="L1884" i="1"/>
  <c r="D1884" i="1"/>
  <c r="J1884" i="1"/>
  <c r="B1885" i="1"/>
  <c r="AC1885" i="1"/>
  <c r="AE1885" i="1" s="1"/>
  <c r="AF1885" i="1"/>
  <c r="K1885" i="1"/>
  <c r="L1885" i="1"/>
  <c r="D1885" i="1"/>
  <c r="J1885" i="1"/>
  <c r="B1886" i="1"/>
  <c r="AC1886" i="1"/>
  <c r="AE1886" i="1"/>
  <c r="AF1886" i="1" s="1"/>
  <c r="K1886" i="1"/>
  <c r="L1886" i="1" s="1"/>
  <c r="J1886" i="1"/>
  <c r="B1887" i="1"/>
  <c r="C1887" i="1" s="1"/>
  <c r="AC1887" i="1"/>
  <c r="AE1887" i="1"/>
  <c r="AF1887" i="1" s="1"/>
  <c r="K1887" i="1"/>
  <c r="L1887" i="1" s="1"/>
  <c r="D1887" i="1" s="1"/>
  <c r="J1887" i="1"/>
  <c r="B1888" i="1"/>
  <c r="AC1888" i="1"/>
  <c r="AE1888" i="1"/>
  <c r="AF1888" i="1" s="1"/>
  <c r="K1888" i="1"/>
  <c r="L1888" i="1"/>
  <c r="J1888" i="1"/>
  <c r="B1889" i="1"/>
  <c r="AC1889" i="1"/>
  <c r="AE1889" i="1"/>
  <c r="AF1889" i="1" s="1"/>
  <c r="D1889" i="1" s="1"/>
  <c r="K1889" i="1"/>
  <c r="L1889" i="1"/>
  <c r="J1889" i="1"/>
  <c r="B1890" i="1"/>
  <c r="AC1890" i="1"/>
  <c r="AE1890" i="1" s="1"/>
  <c r="AF1890" i="1" s="1"/>
  <c r="K1890" i="1"/>
  <c r="L1890" i="1" s="1"/>
  <c r="D1890" i="1" s="1"/>
  <c r="J1890" i="1"/>
  <c r="B1891" i="1"/>
  <c r="AC1891" i="1"/>
  <c r="AE1891" i="1"/>
  <c r="AF1891" i="1" s="1"/>
  <c r="D1891" i="1" s="1"/>
  <c r="K1891" i="1"/>
  <c r="L1891" i="1" s="1"/>
  <c r="J1891" i="1"/>
  <c r="B1892" i="1"/>
  <c r="AC1892" i="1"/>
  <c r="AE1892" i="1"/>
  <c r="AF1892" i="1" s="1"/>
  <c r="K1892" i="1"/>
  <c r="L1892" i="1" s="1"/>
  <c r="D1892" i="1"/>
  <c r="J1892" i="1"/>
  <c r="B1893" i="1"/>
  <c r="C1893" i="1"/>
  <c r="AC1893" i="1"/>
  <c r="AE1893" i="1" s="1"/>
  <c r="AF1893" i="1" s="1"/>
  <c r="D1893" i="1" s="1"/>
  <c r="K1893" i="1"/>
  <c r="L1893" i="1"/>
  <c r="J1893" i="1"/>
  <c r="B1894" i="1"/>
  <c r="C1894" i="1"/>
  <c r="AC1894" i="1"/>
  <c r="AE1894" i="1"/>
  <c r="AF1894" i="1" s="1"/>
  <c r="K1894" i="1"/>
  <c r="L1894" i="1" s="1"/>
  <c r="J1894" i="1"/>
  <c r="B1895" i="1"/>
  <c r="C1895" i="1" s="1"/>
  <c r="AC1895" i="1"/>
  <c r="AE1895" i="1"/>
  <c r="AF1895" i="1" s="1"/>
  <c r="K1895" i="1"/>
  <c r="L1895" i="1" s="1"/>
  <c r="D1895" i="1"/>
  <c r="J1895" i="1"/>
  <c r="B1896" i="1"/>
  <c r="C1896" i="1" s="1"/>
  <c r="AC1896" i="1"/>
  <c r="AE1896" i="1"/>
  <c r="AF1896" i="1" s="1"/>
  <c r="D1896" i="1" s="1"/>
  <c r="K1896" i="1"/>
  <c r="L1896" i="1"/>
  <c r="J1896" i="1"/>
  <c r="B1897" i="1"/>
  <c r="AC1897" i="1"/>
  <c r="AE1897" i="1"/>
  <c r="AF1897" i="1" s="1"/>
  <c r="K1897" i="1"/>
  <c r="L1897" i="1"/>
  <c r="J1897" i="1"/>
  <c r="B1898" i="1"/>
  <c r="AC1898" i="1"/>
  <c r="AE1898" i="1" s="1"/>
  <c r="AF1898" i="1" s="1"/>
  <c r="D1898" i="1" s="1"/>
  <c r="K1898" i="1"/>
  <c r="L1898" i="1" s="1"/>
  <c r="J1898" i="1"/>
  <c r="B1899" i="1"/>
  <c r="C1899" i="1" s="1"/>
  <c r="AC1899" i="1"/>
  <c r="AE1899" i="1"/>
  <c r="AF1899" i="1" s="1"/>
  <c r="K1899" i="1"/>
  <c r="L1899" i="1" s="1"/>
  <c r="J1899" i="1"/>
  <c r="B1900" i="1"/>
  <c r="AC1900" i="1"/>
  <c r="AE1900" i="1"/>
  <c r="AF1900" i="1"/>
  <c r="D1900" i="1" s="1"/>
  <c r="K1900" i="1"/>
  <c r="L1900" i="1" s="1"/>
  <c r="J1900" i="1"/>
  <c r="B1901" i="1"/>
  <c r="AC1901" i="1"/>
  <c r="AE1901" i="1"/>
  <c r="AF1901" i="1"/>
  <c r="D1901" i="1" s="1"/>
  <c r="K1901" i="1"/>
  <c r="L1901" i="1"/>
  <c r="J1901" i="1"/>
  <c r="B1902" i="1"/>
  <c r="AC1902" i="1"/>
  <c r="AE1902" i="1" s="1"/>
  <c r="AF1902" i="1" s="1"/>
  <c r="D1902" i="1" s="1"/>
  <c r="K1902" i="1"/>
  <c r="L1902" i="1"/>
  <c r="J1902" i="1"/>
  <c r="B1903" i="1"/>
  <c r="AC1903" i="1"/>
  <c r="AE1903" i="1"/>
  <c r="AF1903" i="1" s="1"/>
  <c r="D1903" i="1" s="1"/>
  <c r="K1903" i="1"/>
  <c r="L1903" i="1" s="1"/>
  <c r="J1903" i="1"/>
  <c r="B1904" i="1"/>
  <c r="AC1904" i="1"/>
  <c r="AE1904" i="1" s="1"/>
  <c r="AF1904" i="1" s="1"/>
  <c r="K1904" i="1"/>
  <c r="L1904" i="1"/>
  <c r="J1904" i="1"/>
  <c r="B1905" i="1"/>
  <c r="AC1905" i="1"/>
  <c r="AE1905" i="1" s="1"/>
  <c r="AF1905" i="1" s="1"/>
  <c r="D1905" i="1" s="1"/>
  <c r="K1905" i="1"/>
  <c r="L1905" i="1"/>
  <c r="J1905" i="1"/>
  <c r="B1906" i="1"/>
  <c r="C1906" i="1" s="1"/>
  <c r="AC1906" i="1"/>
  <c r="AE1906" i="1" s="1"/>
  <c r="AF1906" i="1" s="1"/>
  <c r="K1906" i="1"/>
  <c r="L1906" i="1" s="1"/>
  <c r="D1906" i="1"/>
  <c r="J1906" i="1"/>
  <c r="B1907" i="1"/>
  <c r="AC1907" i="1"/>
  <c r="AE1907" i="1"/>
  <c r="AF1907" i="1"/>
  <c r="K1907" i="1"/>
  <c r="L1907" i="1"/>
  <c r="D1907" i="1" s="1"/>
  <c r="J1907" i="1"/>
  <c r="B1908" i="1"/>
  <c r="AC1908" i="1"/>
  <c r="AE1908" i="1" s="1"/>
  <c r="AF1908" i="1"/>
  <c r="D1908" i="1" s="1"/>
  <c r="K1908" i="1"/>
  <c r="L1908" i="1" s="1"/>
  <c r="J1908" i="1"/>
  <c r="B1909" i="1"/>
  <c r="AC1909" i="1"/>
  <c r="AE1909" i="1"/>
  <c r="AF1909" i="1"/>
  <c r="D1909" i="1" s="1"/>
  <c r="K1909" i="1"/>
  <c r="L1909" i="1"/>
  <c r="J1909" i="1"/>
  <c r="B1910" i="1"/>
  <c r="AC1910" i="1"/>
  <c r="AE1910" i="1"/>
  <c r="AF1910" i="1"/>
  <c r="D1910" i="1" s="1"/>
  <c r="K1910" i="1"/>
  <c r="L1910" i="1"/>
  <c r="J1910" i="1"/>
  <c r="B1911" i="1"/>
  <c r="AC1911" i="1"/>
  <c r="AE1911" i="1" s="1"/>
  <c r="AF1911" i="1"/>
  <c r="D1911" i="1" s="1"/>
  <c r="K1911" i="1"/>
  <c r="L1911" i="1" s="1"/>
  <c r="J1911" i="1"/>
  <c r="B1912" i="1"/>
  <c r="AC1912" i="1"/>
  <c r="AE1912" i="1"/>
  <c r="AF1912" i="1" s="1"/>
  <c r="D1912" i="1" s="1"/>
  <c r="K1912" i="1"/>
  <c r="L1912" i="1"/>
  <c r="J1912" i="1"/>
  <c r="B1913" i="1"/>
  <c r="AC1913" i="1"/>
  <c r="AE1913" i="1" s="1"/>
  <c r="AF1913" i="1" s="1"/>
  <c r="K1913" i="1"/>
  <c r="L1913" i="1" s="1"/>
  <c r="J1913" i="1"/>
  <c r="B1914" i="1"/>
  <c r="AC1914" i="1"/>
  <c r="AE1914" i="1" s="1"/>
  <c r="AF1914" i="1" s="1"/>
  <c r="K1914" i="1"/>
  <c r="L1914" i="1" s="1"/>
  <c r="J1914" i="1"/>
  <c r="B1915" i="1"/>
  <c r="AC1915" i="1"/>
  <c r="AE1915" i="1"/>
  <c r="AF1915" i="1"/>
  <c r="K1915" i="1"/>
  <c r="L1915" i="1" s="1"/>
  <c r="D1915" i="1"/>
  <c r="J1915" i="1"/>
  <c r="B1916" i="1"/>
  <c r="AC1916" i="1"/>
  <c r="AE1916" i="1" s="1"/>
  <c r="AF1916" i="1" s="1"/>
  <c r="D1916" i="1" s="1"/>
  <c r="K1916" i="1"/>
  <c r="L1916" i="1" s="1"/>
  <c r="J1916" i="1"/>
  <c r="B1917" i="1"/>
  <c r="AC1917" i="1"/>
  <c r="AE1917" i="1"/>
  <c r="AF1917" i="1" s="1"/>
  <c r="D1917" i="1" s="1"/>
  <c r="K1917" i="1"/>
  <c r="L1917" i="1"/>
  <c r="J1917" i="1"/>
  <c r="B1918" i="1"/>
  <c r="C1918" i="1" s="1"/>
  <c r="AC1918" i="1"/>
  <c r="AE1918" i="1"/>
  <c r="AF1918" i="1" s="1"/>
  <c r="D1918" i="1" s="1"/>
  <c r="K1918" i="1"/>
  <c r="L1918" i="1" s="1"/>
  <c r="J1918" i="1"/>
  <c r="B1919" i="1"/>
  <c r="C1919" i="1"/>
  <c r="AC1919" i="1"/>
  <c r="AE1919" i="1" s="1"/>
  <c r="AF1919" i="1"/>
  <c r="D1919" i="1" s="1"/>
  <c r="K1919" i="1"/>
  <c r="L1919" i="1" s="1"/>
  <c r="J1919" i="1"/>
  <c r="B1920" i="1"/>
  <c r="C1920" i="1" s="1"/>
  <c r="AC1920" i="1"/>
  <c r="AE1920" i="1"/>
  <c r="AF1920" i="1" s="1"/>
  <c r="D1920" i="1" s="1"/>
  <c r="K1920" i="1"/>
  <c r="L1920" i="1"/>
  <c r="J1920" i="1"/>
  <c r="B1921" i="1"/>
  <c r="C1921" i="1"/>
  <c r="AC1921" i="1"/>
  <c r="AE1921" i="1" s="1"/>
  <c r="AF1921" i="1" s="1"/>
  <c r="K1921" i="1"/>
  <c r="L1921" i="1" s="1"/>
  <c r="D1921" i="1"/>
  <c r="J1921" i="1"/>
  <c r="B1922" i="1"/>
  <c r="C1922" i="1" s="1"/>
  <c r="AC1922" i="1"/>
  <c r="AE1922" i="1" s="1"/>
  <c r="AF1922" i="1"/>
  <c r="D1922" i="1" s="1"/>
  <c r="K1922" i="1"/>
  <c r="L1922" i="1" s="1"/>
  <c r="J1922" i="1"/>
  <c r="B1923" i="1"/>
  <c r="C1923" i="1"/>
  <c r="AC1923" i="1"/>
  <c r="AE1923" i="1"/>
  <c r="AF1923" i="1"/>
  <c r="D1923" i="1" s="1"/>
  <c r="K1923" i="1"/>
  <c r="L1923" i="1"/>
  <c r="J1923" i="1"/>
  <c r="B1924" i="1"/>
  <c r="C1924" i="1" s="1"/>
  <c r="B1925" i="1"/>
  <c r="AC1925" i="1"/>
  <c r="AE1925" i="1" s="1"/>
  <c r="AF1925" i="1" s="1"/>
  <c r="D1925" i="1" s="1"/>
  <c r="K1925" i="1"/>
  <c r="L1925" i="1" s="1"/>
  <c r="J1925" i="1"/>
  <c r="B1926" i="1"/>
  <c r="AC1926" i="1"/>
  <c r="AE1926" i="1" s="1"/>
  <c r="AF1926" i="1"/>
  <c r="D1926" i="1" s="1"/>
  <c r="K1926" i="1"/>
  <c r="L1926" i="1" s="1"/>
  <c r="J1926" i="1"/>
  <c r="B1927" i="1"/>
  <c r="C1927" i="1" s="1"/>
  <c r="AC1927" i="1"/>
  <c r="AE1927" i="1" s="1"/>
  <c r="AF1927" i="1" s="1"/>
  <c r="D1927" i="1" s="1"/>
  <c r="K1927" i="1"/>
  <c r="L1927" i="1" s="1"/>
  <c r="J1927" i="1"/>
  <c r="B1928" i="1"/>
  <c r="C1928" i="1" s="1"/>
  <c r="AC1928" i="1"/>
  <c r="AE1928" i="1" s="1"/>
  <c r="AF1928" i="1"/>
  <c r="K1928" i="1"/>
  <c r="L1928" i="1"/>
  <c r="D1928" i="1" s="1"/>
  <c r="J1928" i="1"/>
  <c r="B1929" i="1"/>
  <c r="C1929" i="1" s="1"/>
  <c r="AC1929" i="1"/>
  <c r="AE1929" i="1"/>
  <c r="AF1929" i="1" s="1"/>
  <c r="K1929" i="1"/>
  <c r="L1929" i="1"/>
  <c r="D1929" i="1" s="1"/>
  <c r="J1929" i="1"/>
  <c r="B1930" i="1"/>
  <c r="C1930" i="1" s="1"/>
  <c r="AC1930" i="1"/>
  <c r="AE1930" i="1" s="1"/>
  <c r="AF1930" i="1"/>
  <c r="K1930" i="1"/>
  <c r="L1930" i="1"/>
  <c r="D1930" i="1" s="1"/>
  <c r="J1930" i="1"/>
  <c r="B1931" i="1"/>
  <c r="C1931" i="1" s="1"/>
  <c r="AC1931" i="1"/>
  <c r="AE1931" i="1"/>
  <c r="AF1931" i="1" s="1"/>
  <c r="K1931" i="1"/>
  <c r="L1931" i="1" s="1"/>
  <c r="J1931" i="1"/>
  <c r="B1932" i="1"/>
  <c r="AC1932" i="1"/>
  <c r="AE1932" i="1"/>
  <c r="AF1932" i="1" s="1"/>
  <c r="D1932" i="1" s="1"/>
  <c r="K1932" i="1"/>
  <c r="L1932" i="1"/>
  <c r="J1932" i="1"/>
  <c r="B1933" i="1"/>
  <c r="AC1933" i="1"/>
  <c r="AE1933" i="1"/>
  <c r="AF1933" i="1"/>
  <c r="K1933" i="1"/>
  <c r="L1933" i="1" s="1"/>
  <c r="J1933" i="1"/>
  <c r="B1934" i="1"/>
  <c r="AC1934" i="1"/>
  <c r="AE1934" i="1" s="1"/>
  <c r="AF1934" i="1" s="1"/>
  <c r="D1934" i="1" s="1"/>
  <c r="K1934" i="1"/>
  <c r="L1934" i="1" s="1"/>
  <c r="J1934" i="1"/>
  <c r="B1935" i="1"/>
  <c r="AC1935" i="1"/>
  <c r="AE1935" i="1" s="1"/>
  <c r="AF1935" i="1" s="1"/>
  <c r="D1935" i="1" s="1"/>
  <c r="K1935" i="1"/>
  <c r="L1935" i="1" s="1"/>
  <c r="J1935" i="1"/>
  <c r="B1936" i="1"/>
  <c r="AC1936" i="1"/>
  <c r="AE1936" i="1" s="1"/>
  <c r="AF1936" i="1" s="1"/>
  <c r="D1936" i="1" s="1"/>
  <c r="K1936" i="1"/>
  <c r="L1936" i="1"/>
  <c r="J1936" i="1"/>
  <c r="B1937" i="1"/>
  <c r="AC1937" i="1"/>
  <c r="AE1937" i="1"/>
  <c r="AF1937" i="1" s="1"/>
  <c r="K1937" i="1"/>
  <c r="L1937" i="1" s="1"/>
  <c r="D1937" i="1"/>
  <c r="J1937" i="1"/>
  <c r="B1938" i="1"/>
  <c r="C1938" i="1"/>
  <c r="AC1938" i="1"/>
  <c r="AE1938" i="1" s="1"/>
  <c r="AF1938" i="1" s="1"/>
  <c r="D1938" i="1" s="1"/>
  <c r="K1938" i="1"/>
  <c r="L1938" i="1" s="1"/>
  <c r="J1938" i="1"/>
  <c r="B1939" i="1"/>
  <c r="AC1939" i="1"/>
  <c r="AE1939" i="1"/>
  <c r="AF1939" i="1" s="1"/>
  <c r="D1939" i="1" s="1"/>
  <c r="K1939" i="1"/>
  <c r="L1939" i="1"/>
  <c r="J1939" i="1"/>
  <c r="B1940" i="1"/>
  <c r="AC1940" i="1"/>
  <c r="AE1940" i="1"/>
  <c r="AF1940" i="1" s="1"/>
  <c r="D1940" i="1" s="1"/>
  <c r="K1940" i="1"/>
  <c r="L1940" i="1" s="1"/>
  <c r="J1940" i="1"/>
  <c r="B1941" i="1"/>
  <c r="AC1941" i="1"/>
  <c r="AE1941" i="1" s="1"/>
  <c r="AF1941" i="1" s="1"/>
  <c r="D1941" i="1" s="1"/>
  <c r="K1941" i="1"/>
  <c r="L1941" i="1" s="1"/>
  <c r="J1941" i="1"/>
  <c r="B1942" i="1"/>
  <c r="AC1942" i="1"/>
  <c r="AE1942" i="1" s="1"/>
  <c r="AF1942" i="1" s="1"/>
  <c r="D1942" i="1" s="1"/>
  <c r="K1942" i="1"/>
  <c r="L1942" i="1"/>
  <c r="J1942" i="1"/>
  <c r="B1943" i="1"/>
  <c r="AC1943" i="1"/>
  <c r="AE1943" i="1"/>
  <c r="AF1943" i="1" s="1"/>
  <c r="D1943" i="1" s="1"/>
  <c r="K1943" i="1"/>
  <c r="L1943" i="1" s="1"/>
  <c r="J1943" i="1"/>
  <c r="B1944" i="1"/>
  <c r="AC1944" i="1"/>
  <c r="AE1944" i="1" s="1"/>
  <c r="AF1944" i="1" s="1"/>
  <c r="D1944" i="1" s="1"/>
  <c r="K1944" i="1"/>
  <c r="L1944" i="1"/>
  <c r="J1944" i="1"/>
  <c r="B1945" i="1"/>
  <c r="C1945" i="1"/>
  <c r="AC1945" i="1"/>
  <c r="AE1945" i="1" s="1"/>
  <c r="AF1945" i="1" s="1"/>
  <c r="D1945" i="1" s="1"/>
  <c r="K1945" i="1"/>
  <c r="L1945" i="1"/>
  <c r="J1945" i="1"/>
  <c r="B1946" i="1"/>
  <c r="C1946" i="1"/>
  <c r="AC1946" i="1"/>
  <c r="AE1946" i="1" s="1"/>
  <c r="AF1946" i="1" s="1"/>
  <c r="D1946" i="1" s="1"/>
  <c r="K1946" i="1"/>
  <c r="L1946" i="1"/>
  <c r="J1946" i="1"/>
  <c r="B1947" i="1"/>
  <c r="C1947" i="1"/>
  <c r="AC1947" i="1"/>
  <c r="AE1947" i="1"/>
  <c r="AF1947" i="1" s="1"/>
  <c r="K1947" i="1"/>
  <c r="L1947" i="1" s="1"/>
  <c r="D1947" i="1" s="1"/>
  <c r="J1947" i="1"/>
  <c r="B1948" i="1"/>
  <c r="AC1948" i="1"/>
  <c r="AE1948" i="1"/>
  <c r="AF1948" i="1" s="1"/>
  <c r="K1948" i="1"/>
  <c r="L1948" i="1" s="1"/>
  <c r="J1948" i="1"/>
  <c r="B1949" i="1"/>
  <c r="AC1949" i="1"/>
  <c r="AE1949" i="1" s="1"/>
  <c r="AF1949" i="1" s="1"/>
  <c r="D1949" i="1" s="1"/>
  <c r="K1949" i="1"/>
  <c r="L1949" i="1"/>
  <c r="J1949" i="1"/>
  <c r="B1950" i="1"/>
  <c r="AC1950" i="1"/>
  <c r="AE1950" i="1"/>
  <c r="AF1950" i="1"/>
  <c r="D1950" i="1" s="1"/>
  <c r="K1950" i="1"/>
  <c r="L1950" i="1" s="1"/>
  <c r="J1950" i="1"/>
  <c r="B1951" i="1"/>
  <c r="C1951" i="1" s="1"/>
  <c r="AC1951" i="1"/>
  <c r="AE1951" i="1"/>
  <c r="AF1951" i="1"/>
  <c r="D1951" i="1" s="1"/>
  <c r="K1951" i="1"/>
  <c r="L1951" i="1" s="1"/>
  <c r="J1951" i="1"/>
  <c r="B1952" i="1"/>
  <c r="AC1952" i="1"/>
  <c r="AE1952" i="1"/>
  <c r="AF1952" i="1" s="1"/>
  <c r="D1952" i="1" s="1"/>
  <c r="K1952" i="1"/>
  <c r="L1952" i="1"/>
  <c r="J1952" i="1"/>
  <c r="B1953" i="1"/>
  <c r="AC1953" i="1"/>
  <c r="AE1953" i="1"/>
  <c r="AF1953" i="1" s="1"/>
  <c r="K1953" i="1"/>
  <c r="L1953" i="1" s="1"/>
  <c r="J1953" i="1"/>
  <c r="B1954" i="1"/>
  <c r="B1955" i="1"/>
  <c r="B1956" i="1"/>
  <c r="AC1956" i="1"/>
  <c r="AE1956" i="1"/>
  <c r="AF1956" i="1" s="1"/>
  <c r="D1956" i="1" s="1"/>
  <c r="K1956" i="1"/>
  <c r="L1956" i="1"/>
  <c r="J1956" i="1"/>
  <c r="B1957" i="1"/>
  <c r="AC1957" i="1"/>
  <c r="AE1957" i="1"/>
  <c r="AF1957" i="1" s="1"/>
  <c r="D1957" i="1" s="1"/>
  <c r="K1957" i="1"/>
  <c r="L1957" i="1" s="1"/>
  <c r="J1957" i="1"/>
  <c r="B1958" i="1"/>
  <c r="AC1958" i="1"/>
  <c r="AE1958" i="1" s="1"/>
  <c r="AF1958" i="1"/>
  <c r="K1958" i="1"/>
  <c r="L1958" i="1" s="1"/>
  <c r="J1958" i="1"/>
  <c r="B1959" i="1"/>
  <c r="AC1959" i="1"/>
  <c r="AE1959" i="1" s="1"/>
  <c r="AF1959" i="1" s="1"/>
  <c r="D1959" i="1" s="1"/>
  <c r="K1959" i="1"/>
  <c r="L1959" i="1" s="1"/>
  <c r="J1959" i="1"/>
  <c r="B1960" i="1"/>
  <c r="AC1960" i="1"/>
  <c r="AE1960" i="1" s="1"/>
  <c r="AF1960" i="1" s="1"/>
  <c r="D1960" i="1" s="1"/>
  <c r="K1960" i="1"/>
  <c r="L1960" i="1"/>
  <c r="J1960" i="1"/>
  <c r="B1961" i="1"/>
  <c r="C1961" i="1" s="1"/>
  <c r="AC1961" i="1"/>
  <c r="AE1961" i="1"/>
  <c r="AF1961" i="1" s="1"/>
  <c r="K1961" i="1"/>
  <c r="L1961" i="1"/>
  <c r="D1961" i="1" s="1"/>
  <c r="J1961" i="1"/>
  <c r="B1962" i="1"/>
  <c r="C1962" i="1" s="1"/>
  <c r="AC1962" i="1"/>
  <c r="AE1962" i="1" s="1"/>
  <c r="AF1962" i="1"/>
  <c r="K1962" i="1"/>
  <c r="L1962" i="1"/>
  <c r="D1962" i="1" s="1"/>
  <c r="J1962" i="1"/>
  <c r="B1963" i="1"/>
  <c r="C1963" i="1" s="1"/>
  <c r="AC1963" i="1"/>
  <c r="AE1963" i="1"/>
  <c r="AF1963" i="1" s="1"/>
  <c r="D1963" i="1" s="1"/>
  <c r="K1963" i="1"/>
  <c r="L1963" i="1" s="1"/>
  <c r="J1963" i="1"/>
  <c r="B1964" i="1"/>
  <c r="AC1964" i="1"/>
  <c r="AE1964" i="1" s="1"/>
  <c r="AF1964" i="1"/>
  <c r="K1964" i="1"/>
  <c r="L1964" i="1" s="1"/>
  <c r="J1964" i="1"/>
  <c r="B1965" i="1"/>
  <c r="AC1965" i="1"/>
  <c r="AE1965" i="1" s="1"/>
  <c r="AF1965" i="1" s="1"/>
  <c r="D1965" i="1" s="1"/>
  <c r="K1965" i="1"/>
  <c r="L1965" i="1" s="1"/>
  <c r="J1965" i="1"/>
  <c r="B1966" i="1"/>
  <c r="AC1966" i="1"/>
  <c r="AE1966" i="1" s="1"/>
  <c r="AF1966" i="1"/>
  <c r="K1966" i="1"/>
  <c r="L1966" i="1"/>
  <c r="J1966" i="1"/>
  <c r="B1967" i="1"/>
  <c r="C1967" i="1"/>
  <c r="AC1967" i="1"/>
  <c r="AE1967" i="1" s="1"/>
  <c r="AF1967" i="1" s="1"/>
  <c r="D1967" i="1" s="1"/>
  <c r="K1967" i="1"/>
  <c r="L1967" i="1" s="1"/>
  <c r="J1967" i="1"/>
  <c r="B1968" i="1"/>
  <c r="C1968" i="1" s="1"/>
  <c r="AC1968" i="1"/>
  <c r="AE1968" i="1" s="1"/>
  <c r="AF1968" i="1" s="1"/>
  <c r="D1968" i="1" s="1"/>
  <c r="K1968" i="1"/>
  <c r="L1968" i="1"/>
  <c r="J1968" i="1"/>
  <c r="B1969" i="1"/>
  <c r="C1969" i="1" s="1"/>
  <c r="AC1969" i="1"/>
  <c r="AE1969" i="1"/>
  <c r="AF1969" i="1" s="1"/>
  <c r="D1969" i="1" s="1"/>
  <c r="K1969" i="1"/>
  <c r="L1969" i="1"/>
  <c r="J1969" i="1"/>
  <c r="B1970" i="1"/>
  <c r="C1970" i="1" s="1"/>
  <c r="AC1970" i="1"/>
  <c r="AE1970" i="1" s="1"/>
  <c r="AF1970" i="1"/>
  <c r="D1970" i="1" s="1"/>
  <c r="K1970" i="1"/>
  <c r="L1970" i="1"/>
  <c r="J1970" i="1"/>
  <c r="B1971" i="1"/>
  <c r="C1971" i="1" s="1"/>
  <c r="AC1971" i="1"/>
  <c r="AE1971" i="1"/>
  <c r="AF1971" i="1" s="1"/>
  <c r="D1971" i="1" s="1"/>
  <c r="K1971" i="1"/>
  <c r="L1971" i="1"/>
  <c r="J1971" i="1"/>
  <c r="B1972" i="1"/>
  <c r="AC1972" i="1"/>
  <c r="AE1972" i="1" s="1"/>
  <c r="AF1972" i="1" s="1"/>
  <c r="K1972" i="1"/>
  <c r="L1972" i="1" s="1"/>
  <c r="D1972" i="1" s="1"/>
  <c r="J1972" i="1"/>
  <c r="B1973" i="1"/>
  <c r="AC1973" i="1"/>
  <c r="AE1973" i="1" s="1"/>
  <c r="AF1973" i="1" s="1"/>
  <c r="K1973" i="1"/>
  <c r="L1973" i="1"/>
  <c r="D1973" i="1" s="1"/>
  <c r="J1973" i="1"/>
  <c r="B1974" i="1"/>
  <c r="C1974" i="1" s="1"/>
  <c r="AC1974" i="1"/>
  <c r="AE1974" i="1"/>
  <c r="AF1974" i="1"/>
  <c r="K1974" i="1"/>
  <c r="L1974" i="1" s="1"/>
  <c r="J1974" i="1"/>
  <c r="B1975" i="1"/>
  <c r="C1975" i="1" s="1"/>
  <c r="AC1975" i="1"/>
  <c r="AE1975" i="1"/>
  <c r="AF1975" i="1"/>
  <c r="K1975" i="1"/>
  <c r="L1975" i="1" s="1"/>
  <c r="D1975" i="1" s="1"/>
  <c r="J1975" i="1"/>
  <c r="B1976" i="1"/>
  <c r="C1976" i="1" s="1"/>
  <c r="AC1976" i="1"/>
  <c r="AE1976" i="1"/>
  <c r="AF1976" i="1"/>
  <c r="K1976" i="1"/>
  <c r="L1976" i="1"/>
  <c r="D1976" i="1" s="1"/>
  <c r="J1976" i="1"/>
  <c r="B1977" i="1"/>
  <c r="AC1977" i="1"/>
  <c r="AE1977" i="1" s="1"/>
  <c r="AF1977" i="1" s="1"/>
  <c r="K1977" i="1"/>
  <c r="L1977" i="1" s="1"/>
  <c r="D1977" i="1" s="1"/>
  <c r="J1977" i="1"/>
  <c r="B1978" i="1"/>
  <c r="AC1978" i="1"/>
  <c r="AE1978" i="1" s="1"/>
  <c r="AF1978" i="1" s="1"/>
  <c r="D1978" i="1" s="1"/>
  <c r="K1978" i="1"/>
  <c r="L1978" i="1"/>
  <c r="J1978" i="1"/>
  <c r="B1979" i="1"/>
  <c r="AC1979" i="1"/>
  <c r="AE1979" i="1"/>
  <c r="AF1979" i="1" s="1"/>
  <c r="D1979" i="1" s="1"/>
  <c r="K1979" i="1"/>
  <c r="L1979" i="1"/>
  <c r="J1979" i="1"/>
  <c r="B1980" i="1"/>
  <c r="AC1980" i="1"/>
  <c r="AE1980" i="1"/>
  <c r="AF1980" i="1" s="1"/>
  <c r="D1980" i="1" s="1"/>
  <c r="K1980" i="1"/>
  <c r="L1980" i="1"/>
  <c r="J1980" i="1"/>
  <c r="B1981" i="1"/>
  <c r="AC1981" i="1"/>
  <c r="AE1981" i="1" s="1"/>
  <c r="AF1981" i="1" s="1"/>
  <c r="D1981" i="1" s="1"/>
  <c r="K1981" i="1"/>
  <c r="L1981" i="1" s="1"/>
  <c r="J1981" i="1"/>
  <c r="B1982" i="1"/>
  <c r="C1982" i="1" s="1"/>
  <c r="AC1982" i="1"/>
  <c r="AE1982" i="1" s="1"/>
  <c r="AF1982" i="1" s="1"/>
  <c r="D1982" i="1" s="1"/>
  <c r="K1982" i="1"/>
  <c r="L1982" i="1" s="1"/>
  <c r="J1982" i="1"/>
  <c r="B1983" i="1"/>
  <c r="AC1983" i="1"/>
  <c r="AE1983" i="1" s="1"/>
  <c r="AF1983" i="1"/>
  <c r="K1983" i="1"/>
  <c r="L1983" i="1" s="1"/>
  <c r="D1983" i="1"/>
  <c r="J1983" i="1"/>
  <c r="B1984" i="1"/>
  <c r="C1984" i="1"/>
  <c r="AC1984" i="1"/>
  <c r="AE1984" i="1" s="1"/>
  <c r="AF1984" i="1" s="1"/>
  <c r="D1984" i="1" s="1"/>
  <c r="K1984" i="1"/>
  <c r="L1984" i="1"/>
  <c r="J1984" i="1"/>
  <c r="B1985" i="1"/>
  <c r="C1985" i="1"/>
  <c r="AC1985" i="1"/>
  <c r="AE1985" i="1"/>
  <c r="AF1985" i="1" s="1"/>
  <c r="K1985" i="1"/>
  <c r="L1985" i="1" s="1"/>
  <c r="D1985" i="1" s="1"/>
  <c r="J1985" i="1"/>
  <c r="B1986" i="1"/>
  <c r="C1986" i="1"/>
  <c r="AC1986" i="1"/>
  <c r="AE1986" i="1" s="1"/>
  <c r="AF1986" i="1"/>
  <c r="K1986" i="1"/>
  <c r="L1986" i="1" s="1"/>
  <c r="D1986" i="1" s="1"/>
  <c r="J1986" i="1"/>
  <c r="B1987" i="1"/>
  <c r="C1987" i="1"/>
  <c r="AC1987" i="1"/>
  <c r="AE1987" i="1"/>
  <c r="AF1987" i="1"/>
  <c r="D1987" i="1" s="1"/>
  <c r="K1987" i="1"/>
  <c r="L1987" i="1"/>
  <c r="J1987" i="1"/>
  <c r="B1988" i="1"/>
  <c r="C1988" i="1" s="1"/>
  <c r="AC1988" i="1"/>
  <c r="AE1988" i="1"/>
  <c r="AF1988" i="1"/>
  <c r="D1988" i="1" s="1"/>
  <c r="K1988" i="1"/>
  <c r="L1988" i="1"/>
  <c r="J1988" i="1"/>
  <c r="B1989" i="1"/>
  <c r="AC1989" i="1"/>
  <c r="AE1989" i="1" s="1"/>
  <c r="AF1989" i="1" s="1"/>
  <c r="D1989" i="1" s="1"/>
  <c r="K1989" i="1"/>
  <c r="L1989" i="1"/>
  <c r="J1989" i="1"/>
  <c r="B1990" i="1"/>
  <c r="AC1990" i="1"/>
  <c r="AE1990" i="1"/>
  <c r="AF1990" i="1" s="1"/>
  <c r="K1990" i="1"/>
  <c r="L1990" i="1" s="1"/>
  <c r="J1990" i="1"/>
  <c r="B1991" i="1"/>
  <c r="AC1991" i="1"/>
  <c r="AE1991" i="1"/>
  <c r="AF1991" i="1" s="1"/>
  <c r="D1991" i="1" s="1"/>
  <c r="K1991" i="1"/>
  <c r="L1991" i="1" s="1"/>
  <c r="J1991" i="1"/>
  <c r="B1992" i="1"/>
  <c r="B1993" i="1"/>
  <c r="AC1993" i="1"/>
  <c r="AE1993" i="1"/>
  <c r="AF1993" i="1" s="1"/>
  <c r="D1993" i="1" s="1"/>
  <c r="K1993" i="1"/>
  <c r="L1993" i="1"/>
  <c r="J1993" i="1"/>
  <c r="B1994" i="1"/>
  <c r="AC1994" i="1"/>
  <c r="AE1994" i="1" s="1"/>
  <c r="AF1994" i="1"/>
  <c r="D1994" i="1" s="1"/>
  <c r="K1994" i="1"/>
  <c r="L1994" i="1"/>
  <c r="J1994" i="1"/>
  <c r="B1995" i="1"/>
  <c r="AC1995" i="1"/>
  <c r="AE1995" i="1"/>
  <c r="AF1995" i="1" s="1"/>
  <c r="D1995" i="1" s="1"/>
  <c r="K1995" i="1"/>
  <c r="L1995" i="1" s="1"/>
  <c r="J1995" i="1"/>
  <c r="B1996" i="1"/>
  <c r="AC1996" i="1"/>
  <c r="AE1996" i="1"/>
  <c r="AF1996" i="1" s="1"/>
  <c r="K1996" i="1"/>
  <c r="L1996" i="1" s="1"/>
  <c r="J1996" i="1"/>
  <c r="B1997" i="1"/>
  <c r="AC1997" i="1"/>
  <c r="AE1997" i="1" s="1"/>
  <c r="AF1997" i="1" s="1"/>
  <c r="K1997" i="1"/>
  <c r="L1997" i="1" s="1"/>
  <c r="J1997" i="1"/>
  <c r="B1998" i="1"/>
  <c r="C1998" i="1" s="1"/>
  <c r="AC1998" i="1"/>
  <c r="AE1998" i="1" s="1"/>
  <c r="AF1998" i="1" s="1"/>
  <c r="D1998" i="1" s="1"/>
  <c r="K1998" i="1"/>
  <c r="L1998" i="1" s="1"/>
  <c r="J1998" i="1"/>
  <c r="B1999" i="1"/>
  <c r="AC1999" i="1"/>
  <c r="AE1999" i="1"/>
  <c r="AF1999" i="1" s="1"/>
  <c r="D1999" i="1" s="1"/>
  <c r="K1999" i="1"/>
  <c r="L1999" i="1" s="1"/>
  <c r="J1999" i="1"/>
  <c r="B2000" i="1"/>
  <c r="C2000" i="1"/>
  <c r="AC2000" i="1"/>
  <c r="AE2000" i="1" s="1"/>
  <c r="AF2000" i="1" s="1"/>
  <c r="D2000" i="1" s="1"/>
  <c r="K2000" i="1"/>
  <c r="L2000" i="1"/>
  <c r="J2000" i="1"/>
  <c r="B2001" i="1"/>
  <c r="C2001" i="1" s="1"/>
  <c r="AC2001" i="1"/>
  <c r="AE2001" i="1"/>
  <c r="AF2001" i="1" s="1"/>
  <c r="K2001" i="1"/>
  <c r="L2001" i="1" s="1"/>
  <c r="D2001" i="1"/>
  <c r="J2001" i="1"/>
  <c r="B2002" i="1"/>
  <c r="AC2002" i="1"/>
  <c r="AE2002" i="1" s="1"/>
  <c r="AF2002" i="1" s="1"/>
  <c r="D2002" i="1" s="1"/>
  <c r="K2002" i="1"/>
  <c r="L2002" i="1" s="1"/>
  <c r="J2002" i="1"/>
  <c r="B2003" i="1"/>
  <c r="C2003" i="1" s="1"/>
  <c r="AC2003" i="1"/>
  <c r="AE2003" i="1"/>
  <c r="AF2003" i="1" s="1"/>
  <c r="D2003" i="1" s="1"/>
  <c r="K2003" i="1"/>
  <c r="L2003" i="1"/>
  <c r="J2003" i="1"/>
  <c r="B2004" i="1"/>
  <c r="AC2004" i="1"/>
  <c r="AE2004" i="1" s="1"/>
  <c r="AF2004" i="1" s="1"/>
  <c r="D2004" i="1" s="1"/>
  <c r="K2004" i="1"/>
  <c r="L2004" i="1"/>
  <c r="J2004" i="1"/>
  <c r="B2005" i="1"/>
  <c r="C2005" i="1"/>
  <c r="AC2005" i="1"/>
  <c r="AE2005" i="1" s="1"/>
  <c r="AF2005" i="1" s="1"/>
  <c r="K2005" i="1"/>
  <c r="L2005" i="1" s="1"/>
  <c r="J2005" i="1"/>
  <c r="B2006" i="1"/>
  <c r="C2006" i="1"/>
  <c r="AC2006" i="1"/>
  <c r="AE2006" i="1" s="1"/>
  <c r="AF2006" i="1" s="1"/>
  <c r="D2006" i="1" s="1"/>
  <c r="K2006" i="1"/>
  <c r="L2006" i="1" s="1"/>
  <c r="J2006" i="1"/>
  <c r="B2007" i="1"/>
  <c r="C2007" i="1" s="1"/>
  <c r="AC2007" i="1"/>
  <c r="AE2007" i="1" s="1"/>
  <c r="AF2007" i="1" s="1"/>
  <c r="D2007" i="1" s="1"/>
  <c r="K2007" i="1"/>
  <c r="L2007" i="1" s="1"/>
  <c r="J2007" i="1"/>
  <c r="B2008" i="1"/>
  <c r="C2008" i="1" s="1"/>
  <c r="AC2008" i="1"/>
  <c r="AE2008" i="1" s="1"/>
  <c r="AF2008" i="1"/>
  <c r="D2008" i="1" s="1"/>
  <c r="K2008" i="1"/>
  <c r="L2008" i="1"/>
  <c r="J2008" i="1"/>
  <c r="B2009" i="1"/>
  <c r="AC2009" i="1"/>
  <c r="AE2009" i="1"/>
  <c r="AF2009" i="1" s="1"/>
  <c r="D2009" i="1" s="1"/>
  <c r="K2009" i="1"/>
  <c r="L2009" i="1" s="1"/>
  <c r="J2009" i="1"/>
  <c r="B2010" i="1"/>
  <c r="C2010" i="1" s="1"/>
  <c r="AC2010" i="1"/>
  <c r="AE2010" i="1" s="1"/>
  <c r="AF2010" i="1"/>
  <c r="D2010" i="1" s="1"/>
  <c r="K2010" i="1"/>
  <c r="L2010" i="1" s="1"/>
  <c r="J2010" i="1"/>
  <c r="B2011" i="1"/>
  <c r="C2011" i="1" s="1"/>
  <c r="AC2011" i="1"/>
  <c r="AE2011" i="1"/>
  <c r="AF2011" i="1" s="1"/>
  <c r="D2011" i="1" s="1"/>
  <c r="K2011" i="1"/>
  <c r="L2011" i="1"/>
  <c r="J2011" i="1"/>
  <c r="B2012" i="1"/>
  <c r="AC2012" i="1"/>
  <c r="AE2012" i="1"/>
  <c r="AF2012" i="1" s="1"/>
  <c r="D2012" i="1" s="1"/>
  <c r="K2012" i="1"/>
  <c r="L2012" i="1"/>
  <c r="J2012" i="1"/>
  <c r="B2013" i="1"/>
  <c r="AC2013" i="1"/>
  <c r="AE2013" i="1"/>
  <c r="AF2013" i="1" s="1"/>
  <c r="D2013" i="1" s="1"/>
  <c r="K2013" i="1"/>
  <c r="L2013" i="1"/>
  <c r="J2013" i="1"/>
  <c r="B2014" i="1"/>
  <c r="AC2014" i="1"/>
  <c r="AE2014" i="1" s="1"/>
  <c r="AF2014" i="1" s="1"/>
  <c r="K2014" i="1"/>
  <c r="L2014" i="1" s="1"/>
  <c r="J2014" i="1"/>
  <c r="B2015" i="1"/>
  <c r="AC2015" i="1"/>
  <c r="AE2015" i="1" s="1"/>
  <c r="AF2015" i="1" s="1"/>
  <c r="D2015" i="1" s="1"/>
  <c r="K2015" i="1"/>
  <c r="L2015" i="1" s="1"/>
  <c r="J2015" i="1"/>
  <c r="B2016" i="1"/>
  <c r="AC2016" i="1"/>
  <c r="AE2016" i="1" s="1"/>
  <c r="AF2016" i="1" s="1"/>
  <c r="D2016" i="1" s="1"/>
  <c r="K2016" i="1"/>
  <c r="L2016" i="1"/>
  <c r="J2016" i="1"/>
  <c r="B2017" i="1"/>
  <c r="C2017" i="1"/>
  <c r="AC2017" i="1"/>
  <c r="AE2017" i="1" s="1"/>
  <c r="AF2017" i="1" s="1"/>
  <c r="D2017" i="1" s="1"/>
  <c r="K2017" i="1"/>
  <c r="L2017" i="1" s="1"/>
  <c r="J2017" i="1"/>
  <c r="B2018" i="1"/>
  <c r="C2018" i="1"/>
  <c r="AC2018" i="1"/>
  <c r="AE2018" i="1" s="1"/>
  <c r="AF2018" i="1" s="1"/>
  <c r="K2018" i="1"/>
  <c r="L2018" i="1" s="1"/>
  <c r="J2018" i="1"/>
  <c r="B2019" i="1"/>
  <c r="AC2019" i="1"/>
  <c r="AE2019" i="1"/>
  <c r="AF2019" i="1"/>
  <c r="K2019" i="1"/>
  <c r="L2019" i="1"/>
  <c r="J2019" i="1"/>
  <c r="B2020" i="1"/>
  <c r="AC2020" i="1"/>
  <c r="AE2020" i="1" s="1"/>
  <c r="AF2020" i="1" s="1"/>
  <c r="K2020" i="1"/>
  <c r="L2020" i="1" s="1"/>
  <c r="J2020" i="1"/>
  <c r="B2021" i="1"/>
  <c r="AC2021" i="1"/>
  <c r="AE2021" i="1" s="1"/>
  <c r="AF2021" i="1" s="1"/>
  <c r="D2021" i="1" s="1"/>
  <c r="K2021" i="1"/>
  <c r="L2021" i="1" s="1"/>
  <c r="J2021" i="1"/>
  <c r="B2022" i="1"/>
  <c r="AC2022" i="1"/>
  <c r="AE2022" i="1" s="1"/>
  <c r="AF2022" i="1" s="1"/>
  <c r="D2022" i="1" s="1"/>
  <c r="K2022" i="1"/>
  <c r="L2022" i="1"/>
  <c r="J2022" i="1"/>
  <c r="B2023" i="1"/>
  <c r="AC2023" i="1"/>
  <c r="AE2023" i="1" s="1"/>
  <c r="AF2023" i="1" s="1"/>
  <c r="D2023" i="1" s="1"/>
  <c r="K2023" i="1"/>
  <c r="L2023" i="1" s="1"/>
  <c r="J2023" i="1"/>
  <c r="B2024" i="1"/>
  <c r="AC2024" i="1"/>
  <c r="AE2024" i="1" s="1"/>
  <c r="AF2024" i="1" s="1"/>
  <c r="D2024" i="1" s="1"/>
  <c r="K2024" i="1"/>
  <c r="L2024" i="1"/>
  <c r="J2024" i="1"/>
  <c r="B2025" i="1"/>
  <c r="C2025" i="1"/>
  <c r="AC2025" i="1"/>
  <c r="AE2025" i="1" s="1"/>
  <c r="AF2025" i="1" s="1"/>
  <c r="D2025" i="1" s="1"/>
  <c r="K2025" i="1"/>
  <c r="L2025" i="1"/>
  <c r="J2025" i="1"/>
  <c r="B2026" i="1"/>
  <c r="C2026" i="1"/>
  <c r="AC2026" i="1"/>
  <c r="AE2026" i="1" s="1"/>
  <c r="AF2026" i="1" s="1"/>
  <c r="D2026" i="1" s="1"/>
  <c r="K2026" i="1"/>
  <c r="L2026" i="1"/>
  <c r="J2026" i="1"/>
  <c r="B2027" i="1"/>
  <c r="C2027" i="1"/>
  <c r="AC2027" i="1"/>
  <c r="AE2027" i="1"/>
  <c r="AF2027" i="1" s="1"/>
  <c r="K2027" i="1"/>
  <c r="L2027" i="1" s="1"/>
  <c r="D2027" i="1" s="1"/>
  <c r="J2027" i="1"/>
  <c r="B2028" i="1"/>
  <c r="AC2028" i="1"/>
  <c r="AE2028" i="1" s="1"/>
  <c r="AF2028" i="1" s="1"/>
  <c r="D2028" i="1" s="1"/>
  <c r="K2028" i="1"/>
  <c r="L2028" i="1"/>
  <c r="J2028" i="1"/>
  <c r="B2029" i="1"/>
  <c r="AC2029" i="1"/>
  <c r="AE2029" i="1" s="1"/>
  <c r="AF2029" i="1" s="1"/>
  <c r="D2029" i="1" s="1"/>
  <c r="K2029" i="1"/>
  <c r="L2029" i="1"/>
  <c r="J2029" i="1"/>
  <c r="B2030" i="1"/>
  <c r="AC2030" i="1"/>
  <c r="AE2030" i="1"/>
  <c r="AF2030" i="1" s="1"/>
  <c r="D2030" i="1" s="1"/>
  <c r="K2030" i="1"/>
  <c r="L2030" i="1" s="1"/>
  <c r="J2030" i="1"/>
  <c r="B2031" i="1"/>
  <c r="AC2031" i="1"/>
  <c r="AE2031" i="1"/>
  <c r="AF2031" i="1" s="1"/>
  <c r="D2031" i="1" s="1"/>
  <c r="K2031" i="1"/>
  <c r="L2031" i="1" s="1"/>
  <c r="J2031" i="1"/>
  <c r="B2032" i="1"/>
  <c r="AC2032" i="1"/>
  <c r="AE2032" i="1"/>
  <c r="AF2032" i="1" s="1"/>
  <c r="D2032" i="1" s="1"/>
  <c r="K2032" i="1"/>
  <c r="L2032" i="1"/>
  <c r="J2032" i="1"/>
  <c r="B2033" i="1"/>
  <c r="AC2033" i="1"/>
  <c r="AE2033" i="1" s="1"/>
  <c r="AF2033" i="1" s="1"/>
  <c r="D2033" i="1" s="1"/>
  <c r="K2033" i="1"/>
  <c r="L2033" i="1"/>
  <c r="J2033" i="1"/>
  <c r="B2034" i="1"/>
  <c r="AC2034" i="1"/>
  <c r="AE2034" i="1" s="1"/>
  <c r="AF2034" i="1"/>
  <c r="K2034" i="1"/>
  <c r="L2034" i="1" s="1"/>
  <c r="J2034" i="1"/>
  <c r="B2035" i="1"/>
  <c r="AC2035" i="1"/>
  <c r="AE2035" i="1"/>
  <c r="AF2035" i="1"/>
  <c r="D2035" i="1" s="1"/>
  <c r="K2035" i="1"/>
  <c r="L2035" i="1" s="1"/>
  <c r="J2035" i="1"/>
  <c r="B2036" i="1"/>
  <c r="AC2036" i="1"/>
  <c r="AE2036" i="1"/>
  <c r="AF2036" i="1"/>
  <c r="K2036" i="1"/>
  <c r="L2036" i="1" s="1"/>
  <c r="J2036" i="1"/>
  <c r="B2037" i="1"/>
  <c r="AC2037" i="1"/>
  <c r="AE2037" i="1"/>
  <c r="AF2037" i="1" s="1"/>
  <c r="D2037" i="1" s="1"/>
  <c r="K2037" i="1"/>
  <c r="L2037" i="1"/>
  <c r="J2037" i="1"/>
  <c r="B2038" i="1"/>
  <c r="AC2038" i="1"/>
  <c r="AE2038" i="1" s="1"/>
  <c r="AF2038" i="1" s="1"/>
  <c r="D2038" i="1" s="1"/>
  <c r="K2038" i="1"/>
  <c r="L2038" i="1" s="1"/>
  <c r="J2038" i="1"/>
  <c r="B2039" i="1"/>
  <c r="AC2039" i="1"/>
  <c r="AE2039" i="1" s="1"/>
  <c r="AF2039" i="1" s="1"/>
  <c r="D2039" i="1" s="1"/>
  <c r="K2039" i="1"/>
  <c r="L2039" i="1" s="1"/>
  <c r="J2039" i="1"/>
  <c r="B2040" i="1"/>
  <c r="AC2040" i="1"/>
  <c r="AE2040" i="1" s="1"/>
  <c r="AF2040" i="1" s="1"/>
  <c r="D2040" i="1" s="1"/>
  <c r="K2040" i="1"/>
  <c r="L2040" i="1"/>
  <c r="J2040" i="1"/>
  <c r="B2041" i="1"/>
  <c r="AC2041" i="1"/>
  <c r="AE2041" i="1" s="1"/>
  <c r="AF2041" i="1" s="1"/>
  <c r="D2041" i="1" s="1"/>
  <c r="K2041" i="1"/>
  <c r="L2041" i="1"/>
  <c r="J2041" i="1"/>
  <c r="B2042" i="1"/>
  <c r="C2042" i="1" s="1"/>
  <c r="AC2042" i="1"/>
  <c r="AE2042" i="1" s="1"/>
  <c r="AF2042" i="1"/>
  <c r="K2042" i="1"/>
  <c r="L2042" i="1" s="1"/>
  <c r="J2042" i="1"/>
  <c r="B2043" i="1"/>
  <c r="AC2043" i="1"/>
  <c r="AE2043" i="1"/>
  <c r="AF2043" i="1"/>
  <c r="D2043" i="1" s="1"/>
  <c r="K2043" i="1"/>
  <c r="L2043" i="1" s="1"/>
  <c r="J2043" i="1"/>
  <c r="B2044" i="1"/>
  <c r="AC2044" i="1"/>
  <c r="AE2044" i="1" s="1"/>
  <c r="AF2044" i="1" s="1"/>
  <c r="D2044" i="1" s="1"/>
  <c r="K2044" i="1"/>
  <c r="L2044" i="1" s="1"/>
  <c r="J2044" i="1"/>
  <c r="B2045" i="1"/>
  <c r="AC2045" i="1"/>
  <c r="AE2045" i="1" s="1"/>
  <c r="AF2045" i="1" s="1"/>
  <c r="D2045" i="1" s="1"/>
  <c r="K2045" i="1"/>
  <c r="L2045" i="1"/>
  <c r="J2045" i="1"/>
  <c r="B2046" i="1"/>
  <c r="AC2046" i="1"/>
  <c r="AE2046" i="1"/>
  <c r="AF2046" i="1" s="1"/>
  <c r="K2046" i="1"/>
  <c r="L2046" i="1" s="1"/>
  <c r="J2046" i="1"/>
  <c r="B2047" i="1"/>
  <c r="AC2047" i="1"/>
  <c r="AE2047" i="1" s="1"/>
  <c r="AF2047" i="1" s="1"/>
  <c r="K2047" i="1"/>
  <c r="L2047" i="1" s="1"/>
  <c r="D2047" i="1"/>
  <c r="J2047" i="1"/>
  <c r="B2048" i="1"/>
  <c r="AC2048" i="1"/>
  <c r="AE2048" i="1"/>
  <c r="AF2048" i="1" s="1"/>
  <c r="K2048" i="1"/>
  <c r="L2048" i="1"/>
  <c r="D2048" i="1"/>
  <c r="J2048" i="1"/>
  <c r="B2049" i="1"/>
  <c r="AC2049" i="1"/>
  <c r="AE2049" i="1" s="1"/>
  <c r="AF2049" i="1" s="1"/>
  <c r="K2049" i="1"/>
  <c r="L2049" i="1" s="1"/>
  <c r="D2049" i="1" s="1"/>
  <c r="J2049" i="1"/>
  <c r="B2050" i="1"/>
  <c r="C2050" i="1" s="1"/>
  <c r="AC2050" i="1"/>
  <c r="AE2050" i="1" s="1"/>
  <c r="AF2050" i="1" s="1"/>
  <c r="D2050" i="1" s="1"/>
  <c r="K2050" i="1"/>
  <c r="L2050" i="1"/>
  <c r="J2050" i="1"/>
  <c r="B2051" i="1"/>
  <c r="C2051" i="1" s="1"/>
  <c r="AC2051" i="1"/>
  <c r="AE2051" i="1"/>
  <c r="AF2051" i="1"/>
  <c r="K2051" i="1"/>
  <c r="L2051" i="1" s="1"/>
  <c r="D2051" i="1" s="1"/>
  <c r="J2051" i="1"/>
  <c r="B2052" i="1"/>
  <c r="AC2052" i="1"/>
  <c r="AE2052" i="1" s="1"/>
  <c r="AF2052" i="1"/>
  <c r="D2052" i="1" s="1"/>
  <c r="K2052" i="1"/>
  <c r="L2052" i="1"/>
  <c r="J2052" i="1"/>
  <c r="B2053" i="1"/>
  <c r="AC2053" i="1"/>
  <c r="AE2053" i="1"/>
  <c r="AF2053" i="1" s="1"/>
  <c r="D2053" i="1" s="1"/>
  <c r="K2053" i="1"/>
  <c r="L2053" i="1" s="1"/>
  <c r="J2053" i="1"/>
  <c r="B2054" i="1"/>
  <c r="AC2054" i="1"/>
  <c r="AE2054" i="1"/>
  <c r="AF2054" i="1" s="1"/>
  <c r="K2054" i="1"/>
  <c r="L2054" i="1" s="1"/>
  <c r="J2054" i="1"/>
  <c r="B2055" i="1"/>
  <c r="C2055" i="1" s="1"/>
  <c r="AC2055" i="1"/>
  <c r="AE2055" i="1" s="1"/>
  <c r="AF2055" i="1" s="1"/>
  <c r="D2055" i="1" s="1"/>
  <c r="K2055" i="1"/>
  <c r="L2055" i="1" s="1"/>
  <c r="J2055" i="1"/>
  <c r="B2056" i="1"/>
  <c r="AC2056" i="1"/>
  <c r="AE2056" i="1" s="1"/>
  <c r="AF2056" i="1" s="1"/>
  <c r="D2056" i="1" s="1"/>
  <c r="K2056" i="1"/>
  <c r="L2056" i="1"/>
  <c r="J2056" i="1"/>
  <c r="B2057" i="1"/>
  <c r="C2057" i="1"/>
  <c r="AC2057" i="1"/>
  <c r="AE2057" i="1" s="1"/>
  <c r="AF2057" i="1" s="1"/>
  <c r="D2057" i="1" s="1"/>
  <c r="K2057" i="1"/>
  <c r="L2057" i="1" s="1"/>
  <c r="J2057" i="1"/>
  <c r="B2058" i="1"/>
  <c r="C2058" i="1"/>
  <c r="AC2058" i="1"/>
  <c r="AE2058" i="1" s="1"/>
  <c r="AF2058" i="1" s="1"/>
  <c r="D2058" i="1" s="1"/>
  <c r="K2058" i="1"/>
  <c r="L2058" i="1" s="1"/>
  <c r="J2058" i="1"/>
  <c r="B2059" i="1"/>
  <c r="AC2059" i="1"/>
  <c r="AE2059" i="1"/>
  <c r="AF2059" i="1"/>
  <c r="D2059" i="1" s="1"/>
  <c r="K2059" i="1"/>
  <c r="L2059" i="1"/>
  <c r="J2059" i="1"/>
  <c r="B2060" i="1"/>
  <c r="C2060" i="1" s="1"/>
  <c r="AC2060" i="1"/>
  <c r="AE2060" i="1" s="1"/>
  <c r="AF2060" i="1" s="1"/>
  <c r="D2060" i="1" s="1"/>
  <c r="K2060" i="1"/>
  <c r="L2060" i="1"/>
  <c r="J2060" i="1"/>
  <c r="B2061" i="1"/>
  <c r="AC2061" i="1"/>
  <c r="AE2061" i="1"/>
  <c r="AF2061" i="1" s="1"/>
  <c r="K2061" i="1"/>
  <c r="L2061" i="1" s="1"/>
  <c r="J2061" i="1"/>
  <c r="B2062" i="1"/>
  <c r="AC2062" i="1"/>
  <c r="AE2062" i="1"/>
  <c r="AF2062" i="1" s="1"/>
  <c r="D2062" i="1" s="1"/>
  <c r="K2062" i="1"/>
  <c r="L2062" i="1" s="1"/>
  <c r="J2062" i="1"/>
  <c r="B2063" i="1"/>
  <c r="AC2063" i="1"/>
  <c r="AE2063" i="1" s="1"/>
  <c r="AF2063" i="1" s="1"/>
  <c r="D2063" i="1" s="1"/>
  <c r="K2063" i="1"/>
  <c r="L2063" i="1" s="1"/>
  <c r="J2063" i="1"/>
  <c r="B2064" i="1"/>
  <c r="AC2064" i="1"/>
  <c r="AE2064" i="1"/>
  <c r="AF2064" i="1" s="1"/>
  <c r="D2064" i="1" s="1"/>
  <c r="K2064" i="1"/>
  <c r="L2064" i="1"/>
  <c r="J2064" i="1"/>
  <c r="B2065" i="1"/>
  <c r="AC2065" i="1"/>
  <c r="AE2065" i="1" s="1"/>
  <c r="AF2065" i="1" s="1"/>
  <c r="D2065" i="1" s="1"/>
  <c r="K2065" i="1"/>
  <c r="L2065" i="1" s="1"/>
  <c r="J2065" i="1"/>
  <c r="B2066" i="1"/>
  <c r="AC2066" i="1"/>
  <c r="AE2066" i="1" s="1"/>
  <c r="AF2066" i="1" s="1"/>
  <c r="D2066" i="1" s="1"/>
  <c r="K2066" i="1"/>
  <c r="L2066" i="1" s="1"/>
  <c r="J2066" i="1"/>
  <c r="B2067" i="1"/>
  <c r="AC2067" i="1"/>
  <c r="AE2067" i="1"/>
  <c r="AF2067" i="1"/>
  <c r="D2067" i="1" s="1"/>
  <c r="K2067" i="1"/>
  <c r="L2067" i="1"/>
  <c r="J2067" i="1"/>
  <c r="B2068" i="1"/>
  <c r="AC2068" i="1"/>
  <c r="AE2068" i="1"/>
  <c r="AF2068" i="1"/>
  <c r="D2068" i="1" s="1"/>
  <c r="K2068" i="1"/>
  <c r="L2068" i="1"/>
  <c r="J2068" i="1"/>
  <c r="B2069" i="1"/>
  <c r="AC2069" i="1"/>
  <c r="AE2069" i="1" s="1"/>
  <c r="AF2069" i="1" s="1"/>
  <c r="D2069" i="1" s="1"/>
  <c r="K2069" i="1"/>
  <c r="L2069" i="1"/>
  <c r="J2069" i="1"/>
  <c r="B2070" i="1"/>
  <c r="AC2070" i="1"/>
  <c r="AE2070" i="1" s="1"/>
  <c r="AF2070" i="1"/>
  <c r="D2070" i="1" s="1"/>
  <c r="K2070" i="1"/>
  <c r="L2070" i="1"/>
  <c r="J2070" i="1"/>
  <c r="B2071" i="1"/>
  <c r="AC2071" i="1"/>
  <c r="AE2071" i="1" s="1"/>
  <c r="AF2071" i="1" s="1"/>
  <c r="D2071" i="1" s="1"/>
  <c r="K2071" i="1"/>
  <c r="L2071" i="1" s="1"/>
  <c r="J2071" i="1"/>
  <c r="B2072" i="1"/>
  <c r="AC2072" i="1"/>
  <c r="AE2072" i="1" s="1"/>
  <c r="AF2072" i="1"/>
  <c r="K2072" i="1"/>
  <c r="L2072" i="1"/>
  <c r="J2072" i="1"/>
  <c r="B2073" i="1"/>
  <c r="B2074" i="1"/>
  <c r="AC2074" i="1"/>
  <c r="AE2074" i="1" s="1"/>
  <c r="AF2074" i="1"/>
  <c r="K2074" i="1"/>
  <c r="L2074" i="1" s="1"/>
  <c r="D2074" i="1" s="1"/>
  <c r="J2074" i="1"/>
  <c r="B2075" i="1"/>
  <c r="AC2075" i="1"/>
  <c r="AE2075" i="1"/>
  <c r="AF2075" i="1"/>
  <c r="K2075" i="1"/>
  <c r="L2075" i="1" s="1"/>
  <c r="J2075" i="1"/>
  <c r="B2076" i="1"/>
  <c r="AC2076" i="1"/>
  <c r="AE2076" i="1"/>
  <c r="AF2076" i="1"/>
  <c r="K2076" i="1"/>
  <c r="L2076" i="1" s="1"/>
  <c r="J2076" i="1"/>
  <c r="B2077" i="1"/>
  <c r="AC2077" i="1"/>
  <c r="AE2077" i="1" s="1"/>
  <c r="AF2077" i="1"/>
  <c r="D2077" i="1" s="1"/>
  <c r="K2077" i="1"/>
  <c r="L2077" i="1"/>
  <c r="J2077" i="1"/>
  <c r="B2078" i="1"/>
  <c r="AC2078" i="1"/>
  <c r="AE2078" i="1"/>
  <c r="AF2078" i="1"/>
  <c r="K2078" i="1"/>
  <c r="L2078" i="1" s="1"/>
  <c r="J2078" i="1"/>
  <c r="B2079" i="1"/>
  <c r="AC2079" i="1"/>
  <c r="AE2079" i="1"/>
  <c r="AF2079" i="1" s="1"/>
  <c r="D2079" i="1" s="1"/>
  <c r="K2079" i="1"/>
  <c r="L2079" i="1" s="1"/>
  <c r="J2079" i="1"/>
  <c r="B2080" i="1"/>
  <c r="AC2080" i="1"/>
  <c r="AE2080" i="1"/>
  <c r="AF2080" i="1"/>
  <c r="D2080" i="1" s="1"/>
  <c r="K2080" i="1"/>
  <c r="L2080" i="1"/>
  <c r="J2080" i="1"/>
  <c r="B2081" i="1"/>
  <c r="AC2081" i="1"/>
  <c r="AE2081" i="1" s="1"/>
  <c r="AF2081" i="1" s="1"/>
  <c r="D2081" i="1" s="1"/>
  <c r="K2081" i="1"/>
  <c r="L2081" i="1" s="1"/>
  <c r="J2081" i="1"/>
  <c r="B2082" i="1"/>
  <c r="AC2082" i="1"/>
  <c r="AE2082" i="1" s="1"/>
  <c r="AF2082" i="1"/>
  <c r="K2082" i="1"/>
  <c r="L2082" i="1" s="1"/>
  <c r="J2082" i="1"/>
  <c r="B2083" i="1"/>
  <c r="AC2083" i="1"/>
  <c r="AE2083" i="1"/>
  <c r="AF2083" i="1" s="1"/>
  <c r="D2083" i="1" s="1"/>
  <c r="K2083" i="1"/>
  <c r="L2083" i="1"/>
  <c r="J2083" i="1"/>
  <c r="B2084" i="1"/>
  <c r="AC2084" i="1"/>
  <c r="AE2084" i="1"/>
  <c r="AF2084" i="1"/>
  <c r="D2084" i="1" s="1"/>
  <c r="K2084" i="1"/>
  <c r="L2084" i="1"/>
  <c r="J2084" i="1"/>
  <c r="B2085" i="1"/>
  <c r="C2085" i="1"/>
  <c r="AC2085" i="1"/>
  <c r="AE2085" i="1"/>
  <c r="AF2085" i="1" s="1"/>
  <c r="D2085" i="1" s="1"/>
  <c r="K2085" i="1"/>
  <c r="L2085" i="1"/>
  <c r="J2085" i="1"/>
  <c r="B2086" i="1"/>
  <c r="C2086" i="1"/>
  <c r="AC2086" i="1"/>
  <c r="AE2086" i="1" s="1"/>
  <c r="AF2086" i="1" s="1"/>
  <c r="D2086" i="1" s="1"/>
  <c r="K2086" i="1"/>
  <c r="L2086" i="1"/>
  <c r="J2086" i="1"/>
  <c r="B2087" i="1"/>
  <c r="C2087" i="1" s="1"/>
  <c r="AC2087" i="1"/>
  <c r="AE2087" i="1" s="1"/>
  <c r="AF2087" i="1" s="1"/>
  <c r="D2087" i="1" s="1"/>
  <c r="K2087" i="1"/>
  <c r="L2087" i="1" s="1"/>
  <c r="J2087" i="1"/>
  <c r="B2088" i="1"/>
  <c r="AC2088" i="1"/>
  <c r="AE2088" i="1" s="1"/>
  <c r="AF2088" i="1" s="1"/>
  <c r="D2088" i="1" s="1"/>
  <c r="K2088" i="1"/>
  <c r="L2088" i="1"/>
  <c r="J2088" i="1"/>
  <c r="B2089" i="1"/>
  <c r="C2089" i="1"/>
  <c r="AC2089" i="1"/>
  <c r="AE2089" i="1"/>
  <c r="AF2089" i="1" s="1"/>
  <c r="K2089" i="1"/>
  <c r="L2089" i="1"/>
  <c r="D2089" i="1" s="1"/>
  <c r="J2089" i="1"/>
  <c r="B2090" i="1"/>
  <c r="C2090" i="1"/>
  <c r="AC2090" i="1"/>
  <c r="AE2090" i="1" s="1"/>
  <c r="AF2090" i="1"/>
  <c r="K2090" i="1"/>
  <c r="L2090" i="1"/>
  <c r="D2090" i="1" s="1"/>
  <c r="J2090" i="1"/>
  <c r="B2091" i="1"/>
  <c r="AC2091" i="1"/>
  <c r="AE2091" i="1"/>
  <c r="AF2091" i="1"/>
  <c r="K2091" i="1"/>
  <c r="L2091" i="1" s="1"/>
  <c r="D2091" i="1"/>
  <c r="J2091" i="1"/>
  <c r="B2092" i="1"/>
  <c r="AC2092" i="1"/>
  <c r="AE2092" i="1"/>
  <c r="AF2092" i="1"/>
  <c r="K2092" i="1"/>
  <c r="L2092" i="1" s="1"/>
  <c r="D2092" i="1"/>
  <c r="J2092" i="1"/>
  <c r="B2093" i="1"/>
  <c r="AC2093" i="1"/>
  <c r="AE2093" i="1"/>
  <c r="AF2093" i="1"/>
  <c r="K2093" i="1"/>
  <c r="L2093" i="1"/>
  <c r="D2093" i="1"/>
  <c r="J2093" i="1"/>
  <c r="B2094" i="1"/>
  <c r="AC2094" i="1"/>
  <c r="AE2094" i="1"/>
  <c r="AF2094" i="1" s="1"/>
  <c r="K2094" i="1"/>
  <c r="L2094" i="1"/>
  <c r="J2094" i="1"/>
  <c r="B2095" i="1"/>
  <c r="AC2095" i="1"/>
  <c r="AE2095" i="1"/>
  <c r="AF2095" i="1" s="1"/>
  <c r="D2095" i="1" s="1"/>
  <c r="K2095" i="1"/>
  <c r="L2095" i="1" s="1"/>
  <c r="J2095" i="1"/>
  <c r="B2096" i="1"/>
  <c r="AC2096" i="1"/>
  <c r="AE2096" i="1"/>
  <c r="AF2096" i="1" s="1"/>
  <c r="D2096" i="1" s="1"/>
  <c r="K2096" i="1"/>
  <c r="L2096" i="1"/>
  <c r="J2096" i="1"/>
  <c r="B2097" i="1"/>
  <c r="C2097" i="1" s="1"/>
  <c r="AC2097" i="1"/>
  <c r="AE2097" i="1" s="1"/>
  <c r="AF2097" i="1" s="1"/>
  <c r="D2097" i="1" s="1"/>
  <c r="K2097" i="1"/>
  <c r="L2097" i="1"/>
  <c r="J2097" i="1"/>
  <c r="B2098" i="1"/>
  <c r="AC2098" i="1"/>
  <c r="AE2098" i="1" s="1"/>
  <c r="AF2098" i="1" s="1"/>
  <c r="D2098" i="1" s="1"/>
  <c r="K2098" i="1"/>
  <c r="L2098" i="1" s="1"/>
  <c r="J2098" i="1"/>
  <c r="B2099" i="1"/>
  <c r="C2099" i="1" s="1"/>
  <c r="AC2099" i="1"/>
  <c r="AE2099" i="1"/>
  <c r="AF2099" i="1"/>
  <c r="K2099" i="1"/>
  <c r="L2099" i="1" s="1"/>
  <c r="J2099" i="1"/>
  <c r="B2100" i="1"/>
  <c r="AC2100" i="1"/>
  <c r="AE2100" i="1" s="1"/>
  <c r="AF2100" i="1" s="1"/>
  <c r="D2100" i="1" s="1"/>
  <c r="K2100" i="1"/>
  <c r="L2100" i="1"/>
  <c r="J2100" i="1"/>
  <c r="B2101" i="1"/>
  <c r="B2102" i="1"/>
  <c r="AC2102" i="1"/>
  <c r="AE2102" i="1"/>
  <c r="AF2102" i="1" s="1"/>
  <c r="D2102" i="1" s="1"/>
  <c r="K2102" i="1"/>
  <c r="L2102" i="1" s="1"/>
  <c r="J2102" i="1"/>
  <c r="B2103" i="1"/>
  <c r="AC2103" i="1"/>
  <c r="AE2103" i="1"/>
  <c r="AF2103" i="1"/>
  <c r="D2103" i="1" s="1"/>
  <c r="K2103" i="1"/>
  <c r="L2103" i="1" s="1"/>
  <c r="J2103" i="1"/>
  <c r="B2104" i="1"/>
  <c r="C2104" i="1"/>
  <c r="AC2104" i="1"/>
  <c r="AE2104" i="1"/>
  <c r="AF2104" i="1" s="1"/>
  <c r="D2104" i="1" s="1"/>
  <c r="K2104" i="1"/>
  <c r="L2104" i="1"/>
  <c r="J2104" i="1"/>
  <c r="B2105" i="1"/>
  <c r="C2105" i="1" s="1"/>
  <c r="AC2105" i="1"/>
  <c r="AE2105" i="1" s="1"/>
  <c r="AF2105" i="1" s="1"/>
  <c r="D2105" i="1" s="1"/>
  <c r="K2105" i="1"/>
  <c r="L2105" i="1" s="1"/>
  <c r="J2105" i="1"/>
  <c r="B2106" i="1"/>
  <c r="C2106" i="1" s="1"/>
  <c r="AC2106" i="1"/>
  <c r="AE2106" i="1" s="1"/>
  <c r="AF2106" i="1" s="1"/>
  <c r="D2106" i="1" s="1"/>
  <c r="K2106" i="1"/>
  <c r="L2106" i="1" s="1"/>
  <c r="J2106" i="1"/>
  <c r="B2107" i="1"/>
  <c r="AC2107" i="1"/>
  <c r="AE2107" i="1"/>
  <c r="AF2107" i="1"/>
  <c r="D2107" i="1" s="1"/>
  <c r="K2107" i="1"/>
  <c r="L2107" i="1"/>
  <c r="J2107" i="1"/>
  <c r="B2108" i="1"/>
  <c r="AC2108" i="1"/>
  <c r="AE2108" i="1" s="1"/>
  <c r="AF2108" i="1" s="1"/>
  <c r="D2108" i="1" s="1"/>
  <c r="K2108" i="1"/>
  <c r="L2108" i="1"/>
  <c r="J2108" i="1"/>
  <c r="B2109" i="1"/>
  <c r="C2109" i="1"/>
  <c r="AC2109" i="1"/>
  <c r="AE2109" i="1" s="1"/>
  <c r="AF2109" i="1" s="1"/>
  <c r="D2109" i="1" s="1"/>
  <c r="K2109" i="1"/>
  <c r="L2109" i="1" s="1"/>
  <c r="J2109" i="1"/>
  <c r="B2110" i="1"/>
  <c r="AC2110" i="1"/>
  <c r="AE2110" i="1" s="1"/>
  <c r="AF2110" i="1" s="1"/>
  <c r="D2110" i="1" s="1"/>
  <c r="K2110" i="1"/>
  <c r="L2110" i="1"/>
  <c r="J2110" i="1"/>
  <c r="B2111" i="1"/>
  <c r="C2207" i="1" s="1"/>
  <c r="AC2111" i="1"/>
  <c r="AE2111" i="1" s="1"/>
  <c r="AF2111" i="1" s="1"/>
  <c r="K2111" i="1"/>
  <c r="L2111" i="1" s="1"/>
  <c r="D2111" i="1"/>
  <c r="J2111" i="1"/>
  <c r="B2112" i="1"/>
  <c r="C2112" i="1" s="1"/>
  <c r="AC2112" i="1"/>
  <c r="AE2112" i="1" s="1"/>
  <c r="AF2112" i="1" s="1"/>
  <c r="D2112" i="1" s="1"/>
  <c r="K2112" i="1"/>
  <c r="L2112" i="1"/>
  <c r="J2112" i="1"/>
  <c r="B2113" i="1"/>
  <c r="C2213" i="1" s="1"/>
  <c r="AC2113" i="1"/>
  <c r="AE2113" i="1"/>
  <c r="AF2113" i="1" s="1"/>
  <c r="K2113" i="1"/>
  <c r="L2113" i="1"/>
  <c r="J2113" i="1"/>
  <c r="B2114" i="1"/>
  <c r="C2114" i="1"/>
  <c r="AC2114" i="1"/>
  <c r="AE2114" i="1" s="1"/>
  <c r="AF2114" i="1"/>
  <c r="K2114" i="1"/>
  <c r="L2114" i="1"/>
  <c r="J2114" i="1"/>
  <c r="B2115" i="1"/>
  <c r="AC2115" i="1"/>
  <c r="AE2115" i="1"/>
  <c r="AF2115" i="1" s="1"/>
  <c r="D2115" i="1" s="1"/>
  <c r="K2115" i="1"/>
  <c r="L2115" i="1" s="1"/>
  <c r="J2115" i="1"/>
  <c r="B2116" i="1"/>
  <c r="AC2116" i="1"/>
  <c r="AE2116" i="1"/>
  <c r="AF2116" i="1" s="1"/>
  <c r="D2116" i="1" s="1"/>
  <c r="K2116" i="1"/>
  <c r="L2116" i="1" s="1"/>
  <c r="J2116" i="1"/>
  <c r="B2117" i="1"/>
  <c r="AC2117" i="1"/>
  <c r="AE2117" i="1" s="1"/>
  <c r="AF2117" i="1" s="1"/>
  <c r="D2117" i="1" s="1"/>
  <c r="K2117" i="1"/>
  <c r="L2117" i="1"/>
  <c r="J2117" i="1"/>
  <c r="B2118" i="1"/>
  <c r="AC2118" i="1"/>
  <c r="AE2118" i="1"/>
  <c r="AF2118" i="1" s="1"/>
  <c r="K2118" i="1"/>
  <c r="L2118" i="1" s="1"/>
  <c r="J2118" i="1"/>
  <c r="B2119" i="1"/>
  <c r="AC2119" i="1"/>
  <c r="AE2119" i="1"/>
  <c r="AF2119" i="1" s="1"/>
  <c r="K2119" i="1"/>
  <c r="L2119" i="1" s="1"/>
  <c r="D2119" i="1"/>
  <c r="J2119" i="1"/>
  <c r="B2120" i="1"/>
  <c r="AC2120" i="1"/>
  <c r="AE2120" i="1"/>
  <c r="AF2120" i="1" s="1"/>
  <c r="D2120" i="1" s="1"/>
  <c r="K2120" i="1"/>
  <c r="L2120" i="1"/>
  <c r="J2120" i="1"/>
  <c r="B2121" i="1"/>
  <c r="AC2121" i="1"/>
  <c r="AE2121" i="1" s="1"/>
  <c r="AF2121" i="1" s="1"/>
  <c r="K2121" i="1"/>
  <c r="L2121" i="1"/>
  <c r="D2121" i="1" s="1"/>
  <c r="J2121" i="1"/>
  <c r="B2122" i="1"/>
  <c r="AC2122" i="1"/>
  <c r="AE2122" i="1" s="1"/>
  <c r="AF2122" i="1" s="1"/>
  <c r="D2122" i="1" s="1"/>
  <c r="K2122" i="1"/>
  <c r="L2122" i="1" s="1"/>
  <c r="J2122" i="1"/>
  <c r="B2123" i="1"/>
  <c r="AC2123" i="1"/>
  <c r="AE2123" i="1"/>
  <c r="AF2123" i="1"/>
  <c r="K2123" i="1"/>
  <c r="L2123" i="1" s="1"/>
  <c r="J2123" i="1"/>
  <c r="B2124" i="1"/>
  <c r="AC2124" i="1"/>
  <c r="AE2124" i="1" s="1"/>
  <c r="AF2124" i="1" s="1"/>
  <c r="D2124" i="1" s="1"/>
  <c r="K2124" i="1"/>
  <c r="L2124" i="1"/>
  <c r="J2124" i="1"/>
  <c r="B2125" i="1"/>
  <c r="AC2125" i="1"/>
  <c r="AE2125" i="1"/>
  <c r="AF2125" i="1" s="1"/>
  <c r="D2125" i="1" s="1"/>
  <c r="K2125" i="1"/>
  <c r="L2125" i="1" s="1"/>
  <c r="J2125" i="1"/>
  <c r="B2126" i="1"/>
  <c r="AC2126" i="1"/>
  <c r="AE2126" i="1"/>
  <c r="AF2126" i="1"/>
  <c r="D2126" i="1" s="1"/>
  <c r="K2126" i="1"/>
  <c r="L2126" i="1"/>
  <c r="J2126" i="1"/>
  <c r="B2127" i="1"/>
  <c r="AC2127" i="1"/>
  <c r="AE2127" i="1" s="1"/>
  <c r="AF2127" i="1" s="1"/>
  <c r="D2127" i="1" s="1"/>
  <c r="K2127" i="1"/>
  <c r="L2127" i="1" s="1"/>
  <c r="J2127" i="1"/>
  <c r="B2128" i="1"/>
  <c r="AC2128" i="1"/>
  <c r="AE2128" i="1"/>
  <c r="AF2128" i="1"/>
  <c r="D2128" i="1" s="1"/>
  <c r="K2128" i="1"/>
  <c r="L2128" i="1"/>
  <c r="J2128" i="1"/>
  <c r="B2129" i="1"/>
  <c r="AC2129" i="1"/>
  <c r="AE2129" i="1"/>
  <c r="AF2129" i="1" s="1"/>
  <c r="D2129" i="1" s="1"/>
  <c r="K2129" i="1"/>
  <c r="L2129" i="1"/>
  <c r="J2129" i="1"/>
  <c r="B2130" i="1"/>
  <c r="AC2130" i="1"/>
  <c r="AE2130" i="1" s="1"/>
  <c r="AF2130" i="1" s="1"/>
  <c r="D2130" i="1" s="1"/>
  <c r="K2130" i="1"/>
  <c r="L2130" i="1"/>
  <c r="J2130" i="1"/>
  <c r="B2131" i="1"/>
  <c r="C2131" i="1"/>
  <c r="AC2131" i="1"/>
  <c r="AE2131" i="1"/>
  <c r="AF2131" i="1" s="1"/>
  <c r="K2131" i="1"/>
  <c r="L2131" i="1" s="1"/>
  <c r="D2131" i="1"/>
  <c r="J2131" i="1"/>
  <c r="B2132" i="1"/>
  <c r="AC2132" i="1"/>
  <c r="AE2132" i="1"/>
  <c r="AF2132" i="1" s="1"/>
  <c r="D2132" i="1" s="1"/>
  <c r="K2132" i="1"/>
  <c r="L2132" i="1" s="1"/>
  <c r="J2132" i="1"/>
  <c r="B2133" i="1"/>
  <c r="C2133" i="1"/>
  <c r="AC2133" i="1"/>
  <c r="AE2133" i="1" s="1"/>
  <c r="AF2133" i="1" s="1"/>
  <c r="K2133" i="1"/>
  <c r="L2133" i="1"/>
  <c r="J2133" i="1"/>
  <c r="B2134" i="1"/>
  <c r="C2134" i="1" s="1"/>
  <c r="AC2134" i="1"/>
  <c r="AE2134" i="1"/>
  <c r="AF2134" i="1" s="1"/>
  <c r="D2134" i="1" s="1"/>
  <c r="K2134" i="1"/>
  <c r="L2134" i="1" s="1"/>
  <c r="J2134" i="1"/>
  <c r="B2135" i="1"/>
  <c r="C2221" i="1" s="1"/>
  <c r="AC2135" i="1"/>
  <c r="AE2135" i="1"/>
  <c r="AF2135" i="1" s="1"/>
  <c r="K2135" i="1"/>
  <c r="L2135" i="1" s="1"/>
  <c r="J2135" i="1"/>
  <c r="B2136" i="1"/>
  <c r="AC2136" i="1"/>
  <c r="AE2136" i="1"/>
  <c r="AF2136" i="1" s="1"/>
  <c r="K2136" i="1"/>
  <c r="L2136" i="1"/>
  <c r="D2136" i="1"/>
  <c r="J2136" i="1"/>
  <c r="B2137" i="1"/>
  <c r="AC2137" i="1"/>
  <c r="AE2137" i="1" s="1"/>
  <c r="AF2137" i="1" s="1"/>
  <c r="D2137" i="1" s="1"/>
  <c r="K2137" i="1"/>
  <c r="L2137" i="1" s="1"/>
  <c r="J2137" i="1"/>
  <c r="B2138" i="1"/>
  <c r="AC2138" i="1"/>
  <c r="AE2138" i="1" s="1"/>
  <c r="AF2138" i="1" s="1"/>
  <c r="D2138" i="1" s="1"/>
  <c r="K2138" i="1"/>
  <c r="L2138" i="1" s="1"/>
  <c r="J2138" i="1"/>
  <c r="B2139" i="1"/>
  <c r="C2139" i="1" s="1"/>
  <c r="AC2139" i="1"/>
  <c r="AE2139" i="1"/>
  <c r="AF2139" i="1"/>
  <c r="D2139" i="1" s="1"/>
  <c r="K2139" i="1"/>
  <c r="L2139" i="1"/>
  <c r="J2139" i="1"/>
  <c r="B2140" i="1"/>
  <c r="AC2140" i="1"/>
  <c r="AE2140" i="1" s="1"/>
  <c r="AF2140" i="1" s="1"/>
  <c r="D2140" i="1" s="1"/>
  <c r="K2140" i="1"/>
  <c r="L2140" i="1"/>
  <c r="J2140" i="1"/>
  <c r="B2141" i="1"/>
  <c r="AC2141" i="1"/>
  <c r="AE2141" i="1"/>
  <c r="AF2141" i="1" s="1"/>
  <c r="K2141" i="1"/>
  <c r="L2141" i="1" s="1"/>
  <c r="D2141" i="1" s="1"/>
  <c r="J2141" i="1"/>
  <c r="B2142" i="1"/>
  <c r="AC2142" i="1"/>
  <c r="AE2142" i="1" s="1"/>
  <c r="AF2142" i="1"/>
  <c r="K2142" i="1"/>
  <c r="L2142" i="1" s="1"/>
  <c r="J2142" i="1"/>
  <c r="B2143" i="1"/>
  <c r="AC2143" i="1"/>
  <c r="AE2143" i="1" s="1"/>
  <c r="AF2143" i="1" s="1"/>
  <c r="D2143" i="1" s="1"/>
  <c r="K2143" i="1"/>
  <c r="L2143" i="1" s="1"/>
  <c r="J2143" i="1"/>
  <c r="B2144" i="1"/>
  <c r="AC2144" i="1"/>
  <c r="AE2144" i="1" s="1"/>
  <c r="AF2144" i="1"/>
  <c r="D2144" i="1" s="1"/>
  <c r="K2144" i="1"/>
  <c r="L2144" i="1"/>
  <c r="J2144" i="1"/>
  <c r="B2145" i="1"/>
  <c r="AC2145" i="1"/>
  <c r="AE2145" i="1"/>
  <c r="AF2145" i="1" s="1"/>
  <c r="K2145" i="1"/>
  <c r="L2145" i="1"/>
  <c r="J2145" i="1"/>
  <c r="B2146" i="1"/>
  <c r="C2146" i="1"/>
  <c r="AC2146" i="1"/>
  <c r="AE2146" i="1" s="1"/>
  <c r="AF2146" i="1"/>
  <c r="K2146" i="1"/>
  <c r="L2146" i="1"/>
  <c r="J2146" i="1"/>
  <c r="B2147" i="1"/>
  <c r="AC2147" i="1"/>
  <c r="AE2147" i="1"/>
  <c r="AF2147" i="1" s="1"/>
  <c r="D2147" i="1" s="1"/>
  <c r="K2147" i="1"/>
  <c r="L2147" i="1" s="1"/>
  <c r="J2147" i="1"/>
  <c r="B2148" i="1"/>
  <c r="AC2148" i="1"/>
  <c r="AE2148" i="1"/>
  <c r="AF2148" i="1"/>
  <c r="D2148" i="1" s="1"/>
  <c r="K2148" i="1"/>
  <c r="L2148" i="1" s="1"/>
  <c r="J2148" i="1"/>
  <c r="B2149" i="1"/>
  <c r="AC2149" i="1"/>
  <c r="AE2149" i="1"/>
  <c r="AF2149" i="1" s="1"/>
  <c r="D2149" i="1" s="1"/>
  <c r="K2149" i="1"/>
  <c r="L2149" i="1"/>
  <c r="J2149" i="1"/>
  <c r="B2150" i="1"/>
  <c r="AC2150" i="1"/>
  <c r="AE2150" i="1"/>
  <c r="AF2150" i="1" s="1"/>
  <c r="D2150" i="1" s="1"/>
  <c r="K2150" i="1"/>
  <c r="L2150" i="1" s="1"/>
  <c r="J2150" i="1"/>
  <c r="B2151" i="1"/>
  <c r="AC2151" i="1"/>
  <c r="AE2151" i="1" s="1"/>
  <c r="AF2151" i="1" s="1"/>
  <c r="D2151" i="1" s="1"/>
  <c r="K2151" i="1"/>
  <c r="L2151" i="1" s="1"/>
  <c r="J2151" i="1"/>
  <c r="B2152" i="1"/>
  <c r="C2152" i="1"/>
  <c r="AC2152" i="1"/>
  <c r="AE2152" i="1" s="1"/>
  <c r="AF2152" i="1" s="1"/>
  <c r="D2152" i="1" s="1"/>
  <c r="K2152" i="1"/>
  <c r="L2152" i="1"/>
  <c r="J2152" i="1"/>
  <c r="B2153" i="1"/>
  <c r="C2153" i="1"/>
  <c r="AC2153" i="1"/>
  <c r="AE2153" i="1" s="1"/>
  <c r="AF2153" i="1" s="1"/>
  <c r="D2153" i="1" s="1"/>
  <c r="K2153" i="1"/>
  <c r="L2153" i="1" s="1"/>
  <c r="J2153" i="1"/>
  <c r="B2154" i="1"/>
  <c r="C2154" i="1"/>
  <c r="AC2154" i="1"/>
  <c r="AE2154" i="1" s="1"/>
  <c r="AF2154" i="1" s="1"/>
  <c r="K2154" i="1"/>
  <c r="L2154" i="1" s="1"/>
  <c r="D2154" i="1"/>
  <c r="J2154" i="1"/>
  <c r="B2155" i="1"/>
  <c r="C2155" i="1" s="1"/>
  <c r="AC2155" i="1"/>
  <c r="AE2155" i="1"/>
  <c r="AF2155" i="1"/>
  <c r="K2155" i="1"/>
  <c r="L2155" i="1"/>
  <c r="J2155" i="1"/>
  <c r="B2156" i="1"/>
  <c r="AC2156" i="1"/>
  <c r="AE2156" i="1" s="1"/>
  <c r="AF2156" i="1" s="1"/>
  <c r="K2156" i="1"/>
  <c r="L2156" i="1"/>
  <c r="J2156" i="1"/>
  <c r="B2157" i="1"/>
  <c r="C2157" i="1"/>
  <c r="AC2157" i="1"/>
  <c r="AE2157" i="1"/>
  <c r="AF2157" i="1" s="1"/>
  <c r="K2157" i="1"/>
  <c r="L2157" i="1" s="1"/>
  <c r="D2157" i="1"/>
  <c r="J2157" i="1"/>
  <c r="B2158" i="1"/>
  <c r="AC2158" i="1"/>
  <c r="AE2158" i="1" s="1"/>
  <c r="AF2158" i="1"/>
  <c r="D2158" i="1" s="1"/>
  <c r="K2158" i="1"/>
  <c r="L2158" i="1"/>
  <c r="J2158" i="1"/>
  <c r="B2159" i="1"/>
  <c r="AC2159" i="1"/>
  <c r="AE2159" i="1" s="1"/>
  <c r="AF2159" i="1" s="1"/>
  <c r="D2159" i="1" s="1"/>
  <c r="K2159" i="1"/>
  <c r="L2159" i="1" s="1"/>
  <c r="J2159" i="1"/>
  <c r="B2160" i="1"/>
  <c r="AC2160" i="1"/>
  <c r="AE2160" i="1" s="1"/>
  <c r="AF2160" i="1"/>
  <c r="K2160" i="1"/>
  <c r="L2160" i="1"/>
  <c r="D2160" i="1"/>
  <c r="J2160" i="1"/>
  <c r="B2161" i="1"/>
  <c r="AC2161" i="1"/>
  <c r="AE2161" i="1"/>
  <c r="AF2161" i="1" s="1"/>
  <c r="K2161" i="1"/>
  <c r="L2161" i="1"/>
  <c r="D2161" i="1" s="1"/>
  <c r="J2161" i="1"/>
  <c r="B2162" i="1"/>
  <c r="AC2162" i="1"/>
  <c r="AE2162" i="1" s="1"/>
  <c r="AF2162" i="1"/>
  <c r="K2162" i="1"/>
  <c r="L2162" i="1"/>
  <c r="D2162" i="1"/>
  <c r="J2162" i="1"/>
  <c r="B2163" i="1"/>
  <c r="AC2163" i="1"/>
  <c r="AE2163" i="1"/>
  <c r="AF2163" i="1" s="1"/>
  <c r="K2163" i="1"/>
  <c r="L2163" i="1" s="1"/>
  <c r="D2163" i="1" s="1"/>
  <c r="J2163" i="1"/>
  <c r="B2164" i="1"/>
  <c r="AC2164" i="1"/>
  <c r="AE2164" i="1"/>
  <c r="AF2164" i="1" s="1"/>
  <c r="D2164" i="1" s="1"/>
  <c r="K2164" i="1"/>
  <c r="L2164" i="1" s="1"/>
  <c r="J2164" i="1"/>
  <c r="B2165" i="1"/>
  <c r="AC2165" i="1"/>
  <c r="AE2165" i="1" s="1"/>
  <c r="AF2165" i="1"/>
  <c r="K2165" i="1"/>
  <c r="L2165" i="1" s="1"/>
  <c r="J2165" i="1"/>
  <c r="B2166" i="1"/>
  <c r="C2166" i="1"/>
  <c r="AC2166" i="1"/>
  <c r="AE2166" i="1"/>
  <c r="AF2166" i="1"/>
  <c r="K2166" i="1"/>
  <c r="L2166" i="1" s="1"/>
  <c r="J2166" i="1"/>
  <c r="B2167" i="1"/>
  <c r="AC2167" i="1"/>
  <c r="AE2167" i="1"/>
  <c r="AF2167" i="1" s="1"/>
  <c r="D2167" i="1" s="1"/>
  <c r="K2167" i="1"/>
  <c r="L2167" i="1" s="1"/>
  <c r="J2167" i="1"/>
  <c r="B2168" i="1"/>
  <c r="AC2168" i="1"/>
  <c r="AE2168" i="1"/>
  <c r="AF2168" i="1"/>
  <c r="D2168" i="1" s="1"/>
  <c r="K2168" i="1"/>
  <c r="L2168" i="1"/>
  <c r="J2168" i="1"/>
  <c r="B2169" i="1"/>
  <c r="AC2169" i="1"/>
  <c r="AE2169" i="1" s="1"/>
  <c r="AF2169" i="1" s="1"/>
  <c r="D2169" i="1" s="1"/>
  <c r="K2169" i="1"/>
  <c r="L2169" i="1" s="1"/>
  <c r="J2169" i="1"/>
  <c r="B2170" i="1"/>
  <c r="AC2170" i="1"/>
  <c r="AE2170" i="1" s="1"/>
  <c r="AF2170" i="1"/>
  <c r="D2170" i="1" s="1"/>
  <c r="K2170" i="1"/>
  <c r="L2170" i="1" s="1"/>
  <c r="J2170" i="1"/>
  <c r="B2171" i="1"/>
  <c r="AC2171" i="1"/>
  <c r="AE2171" i="1"/>
  <c r="AF2171" i="1" s="1"/>
  <c r="D2171" i="1" s="1"/>
  <c r="K2171" i="1"/>
  <c r="L2171" i="1"/>
  <c r="J2171" i="1"/>
  <c r="B2172" i="1"/>
  <c r="AC2172" i="1"/>
  <c r="AE2172" i="1"/>
  <c r="AF2172" i="1"/>
  <c r="D2172" i="1" s="1"/>
  <c r="K2172" i="1"/>
  <c r="L2172" i="1"/>
  <c r="J2172" i="1"/>
  <c r="B2173" i="1"/>
  <c r="AC2173" i="1"/>
  <c r="AE2173" i="1"/>
  <c r="AF2173" i="1" s="1"/>
  <c r="D2173" i="1" s="1"/>
  <c r="K2173" i="1"/>
  <c r="L2173" i="1" s="1"/>
  <c r="J2173" i="1"/>
  <c r="B2174" i="1"/>
  <c r="C2245" i="1" s="1"/>
  <c r="AC2174" i="1"/>
  <c r="AE2174" i="1" s="1"/>
  <c r="AF2174" i="1" s="1"/>
  <c r="K2174" i="1"/>
  <c r="L2174" i="1"/>
  <c r="J2174" i="1"/>
  <c r="B2175" i="1"/>
  <c r="AC2175" i="1"/>
  <c r="AE2175" i="1" s="1"/>
  <c r="AF2175" i="1" s="1"/>
  <c r="D2175" i="1" s="1"/>
  <c r="K2175" i="1"/>
  <c r="L2175" i="1" s="1"/>
  <c r="J2175" i="1"/>
  <c r="B2176" i="1"/>
  <c r="AC2176" i="1"/>
  <c r="AE2176" i="1" s="1"/>
  <c r="AF2176" i="1" s="1"/>
  <c r="K2176" i="1"/>
  <c r="L2176" i="1"/>
  <c r="J2176" i="1"/>
  <c r="B2177" i="1"/>
  <c r="C2177" i="1" s="1"/>
  <c r="AC2177" i="1"/>
  <c r="AE2177" i="1"/>
  <c r="AF2177" i="1" s="1"/>
  <c r="K2177" i="1"/>
  <c r="L2177" i="1"/>
  <c r="J2177" i="1"/>
  <c r="B2178" i="1"/>
  <c r="C2178" i="1" s="1"/>
  <c r="AC2178" i="1"/>
  <c r="AE2178" i="1" s="1"/>
  <c r="AF2178" i="1"/>
  <c r="D2178" i="1" s="1"/>
  <c r="K2178" i="1"/>
  <c r="L2178" i="1"/>
  <c r="J2178" i="1"/>
  <c r="B2179" i="1"/>
  <c r="C2179" i="1" s="1"/>
  <c r="AC2179" i="1"/>
  <c r="AE2179" i="1"/>
  <c r="AF2179" i="1" s="1"/>
  <c r="K2179" i="1"/>
  <c r="L2179" i="1" s="1"/>
  <c r="D2179" i="1"/>
  <c r="J2179" i="1"/>
  <c r="B2180" i="1"/>
  <c r="C2180" i="1" s="1"/>
  <c r="AC2180" i="1"/>
  <c r="AE2180" i="1"/>
  <c r="AF2180" i="1" s="1"/>
  <c r="D2180" i="1" s="1"/>
  <c r="K2180" i="1"/>
  <c r="L2180" i="1" s="1"/>
  <c r="J2180" i="1"/>
  <c r="B2181" i="1"/>
  <c r="AC2181" i="1"/>
  <c r="AE2181" i="1" s="1"/>
  <c r="AF2181" i="1"/>
  <c r="D2181" i="1" s="1"/>
  <c r="K2181" i="1"/>
  <c r="L2181" i="1"/>
  <c r="J2181" i="1"/>
  <c r="B2182" i="1"/>
  <c r="AC2182" i="1"/>
  <c r="AE2182" i="1"/>
  <c r="AF2182" i="1" s="1"/>
  <c r="K2182" i="1"/>
  <c r="L2182" i="1" s="1"/>
  <c r="J2182" i="1"/>
  <c r="B2183" i="1"/>
  <c r="AC2183" i="1"/>
  <c r="AE2183" i="1"/>
  <c r="AF2183" i="1" s="1"/>
  <c r="D2183" i="1" s="1"/>
  <c r="K2183" i="1"/>
  <c r="L2183" i="1" s="1"/>
  <c r="J2183" i="1"/>
  <c r="B2184" i="1"/>
  <c r="B2185" i="1"/>
  <c r="AC2185" i="1"/>
  <c r="AE2185" i="1"/>
  <c r="AF2185" i="1" s="1"/>
  <c r="D2185" i="1" s="1"/>
  <c r="K2185" i="1"/>
  <c r="L2185" i="1"/>
  <c r="J2185" i="1"/>
  <c r="B2186" i="1"/>
  <c r="AC2186" i="1"/>
  <c r="AE2186" i="1" s="1"/>
  <c r="AF2186" i="1"/>
  <c r="D2186" i="1" s="1"/>
  <c r="K2186" i="1"/>
  <c r="L2186" i="1"/>
  <c r="J2186" i="1"/>
  <c r="B2187" i="1"/>
  <c r="C2187" i="1"/>
  <c r="AC2187" i="1"/>
  <c r="AE2187" i="1"/>
  <c r="AF2187" i="1" s="1"/>
  <c r="K2187" i="1"/>
  <c r="L2187" i="1" s="1"/>
  <c r="J2187" i="1"/>
  <c r="B2188" i="1"/>
  <c r="AC2188" i="1"/>
  <c r="AE2188" i="1"/>
  <c r="AF2188" i="1" s="1"/>
  <c r="K2188" i="1"/>
  <c r="L2188" i="1" s="1"/>
  <c r="D2188" i="1" s="1"/>
  <c r="J2188" i="1"/>
  <c r="B2189" i="1"/>
  <c r="AC2189" i="1"/>
  <c r="AE2189" i="1" s="1"/>
  <c r="AF2189" i="1"/>
  <c r="D2189" i="1" s="1"/>
  <c r="K2189" i="1"/>
  <c r="L2189" i="1"/>
  <c r="J2189" i="1"/>
  <c r="B2190" i="1"/>
  <c r="AC2190" i="1"/>
  <c r="AE2190" i="1"/>
  <c r="AF2190" i="1"/>
  <c r="D2190" i="1" s="1"/>
  <c r="K2190" i="1"/>
  <c r="L2190" i="1" s="1"/>
  <c r="J2190" i="1"/>
  <c r="B2191" i="1"/>
  <c r="AC2191" i="1"/>
  <c r="AE2191" i="1"/>
  <c r="AF2191" i="1"/>
  <c r="K2191" i="1"/>
  <c r="L2191" i="1" s="1"/>
  <c r="J2191" i="1"/>
  <c r="B2192" i="1"/>
  <c r="C2192" i="1"/>
  <c r="AC2192" i="1"/>
  <c r="AE2192" i="1"/>
  <c r="AF2192" i="1" s="1"/>
  <c r="D2192" i="1" s="1"/>
  <c r="K2192" i="1"/>
  <c r="L2192" i="1"/>
  <c r="J2192" i="1"/>
  <c r="B2193" i="1"/>
  <c r="C2193" i="1" s="1"/>
  <c r="AC2193" i="1"/>
  <c r="AE2193" i="1" s="1"/>
  <c r="AF2193" i="1" s="1"/>
  <c r="D2193" i="1" s="1"/>
  <c r="K2193" i="1"/>
  <c r="L2193" i="1" s="1"/>
  <c r="J2193" i="1"/>
  <c r="B2194" i="1"/>
  <c r="AC2194" i="1"/>
  <c r="AE2194" i="1" s="1"/>
  <c r="AF2194" i="1"/>
  <c r="D2194" i="1" s="1"/>
  <c r="K2194" i="1"/>
  <c r="L2194" i="1" s="1"/>
  <c r="J2194" i="1"/>
  <c r="B2195" i="1"/>
  <c r="AC2195" i="1"/>
  <c r="AE2195" i="1"/>
  <c r="AF2195" i="1"/>
  <c r="D2195" i="1" s="1"/>
  <c r="K2195" i="1"/>
  <c r="L2195" i="1"/>
  <c r="J2195" i="1"/>
  <c r="B2196" i="1"/>
  <c r="AC2196" i="1"/>
  <c r="AE2196" i="1"/>
  <c r="AF2196" i="1" s="1"/>
  <c r="D2196" i="1" s="1"/>
  <c r="K2196" i="1"/>
  <c r="L2196" i="1"/>
  <c r="J2196" i="1"/>
  <c r="B2197" i="1"/>
  <c r="AC2197" i="1"/>
  <c r="AE2197" i="1"/>
  <c r="AF2197" i="1" s="1"/>
  <c r="D2197" i="1" s="1"/>
  <c r="K2197" i="1"/>
  <c r="L2197" i="1" s="1"/>
  <c r="J2197" i="1"/>
  <c r="B2198" i="1"/>
  <c r="C2198" i="1" s="1"/>
  <c r="AC2198" i="1"/>
  <c r="AE2198" i="1" s="1"/>
  <c r="AF2198" i="1"/>
  <c r="D2198" i="1" s="1"/>
  <c r="K2198" i="1"/>
  <c r="L2198" i="1"/>
  <c r="J2198" i="1"/>
  <c r="B2199" i="1"/>
  <c r="C2206" i="1" s="1"/>
  <c r="B2200" i="1"/>
  <c r="C2200" i="1" s="1"/>
  <c r="AC2200" i="1"/>
  <c r="AE2200" i="1" s="1"/>
  <c r="AF2200" i="1"/>
  <c r="D2200" i="1" s="1"/>
  <c r="K2200" i="1"/>
  <c r="L2200" i="1"/>
  <c r="J2200" i="1"/>
  <c r="B2201" i="1"/>
  <c r="AC2201" i="1"/>
  <c r="AE2201" i="1"/>
  <c r="AF2201" i="1" s="1"/>
  <c r="D2201" i="1" s="1"/>
  <c r="K2201" i="1"/>
  <c r="L2201" i="1"/>
  <c r="J2201" i="1"/>
  <c r="B2202" i="1"/>
  <c r="AC2202" i="1"/>
  <c r="AE2202" i="1" s="1"/>
  <c r="AF2202" i="1"/>
  <c r="K2202" i="1"/>
  <c r="L2202" i="1"/>
  <c r="J2202" i="1"/>
  <c r="B2203" i="1"/>
  <c r="C2203" i="1" s="1"/>
  <c r="AC2203" i="1"/>
  <c r="AE2203" i="1"/>
  <c r="AF2203" i="1" s="1"/>
  <c r="D2203" i="1" s="1"/>
  <c r="K2203" i="1"/>
  <c r="L2203" i="1" s="1"/>
  <c r="J2203" i="1"/>
  <c r="B2204" i="1"/>
  <c r="AC2204" i="1"/>
  <c r="AE2204" i="1"/>
  <c r="AF2204" i="1" s="1"/>
  <c r="K2204" i="1"/>
  <c r="L2204" i="1" s="1"/>
  <c r="D2204" i="1"/>
  <c r="J2204" i="1"/>
  <c r="B2205" i="1"/>
  <c r="AC2205" i="1"/>
  <c r="AE2205" i="1" s="1"/>
  <c r="AF2205" i="1" s="1"/>
  <c r="D2205" i="1" s="1"/>
  <c r="K2205" i="1"/>
  <c r="L2205" i="1"/>
  <c r="J2205" i="1"/>
  <c r="B2206" i="1"/>
  <c r="AC2206" i="1"/>
  <c r="AE2206" i="1"/>
  <c r="AF2206" i="1" s="1"/>
  <c r="K2206" i="1"/>
  <c r="L2206" i="1" s="1"/>
  <c r="J2206" i="1"/>
  <c r="B2207" i="1"/>
  <c r="AC2207" i="1"/>
  <c r="AE2207" i="1"/>
  <c r="AF2207" i="1" s="1"/>
  <c r="D2207" i="1" s="1"/>
  <c r="K2207" i="1"/>
  <c r="L2207" i="1" s="1"/>
  <c r="J2207" i="1"/>
  <c r="B2208" i="1"/>
  <c r="C2208" i="1"/>
  <c r="AC2208" i="1"/>
  <c r="AE2208" i="1"/>
  <c r="AF2208" i="1" s="1"/>
  <c r="D2208" i="1" s="1"/>
  <c r="K2208" i="1"/>
  <c r="L2208" i="1"/>
  <c r="J2208" i="1"/>
  <c r="B2209" i="1"/>
  <c r="AC2209" i="1"/>
  <c r="AE2209" i="1" s="1"/>
  <c r="AF2209" i="1" s="1"/>
  <c r="D2209" i="1" s="1"/>
  <c r="K2209" i="1"/>
  <c r="L2209" i="1"/>
  <c r="J2209" i="1"/>
  <c r="B2210" i="1"/>
  <c r="AC2210" i="1"/>
  <c r="AE2210" i="1" s="1"/>
  <c r="AF2210" i="1" s="1"/>
  <c r="K2210" i="1"/>
  <c r="L2210" i="1"/>
  <c r="D2210" i="1" s="1"/>
  <c r="J2210" i="1"/>
  <c r="B2211" i="1"/>
  <c r="C2211" i="1" s="1"/>
  <c r="AC2211" i="1"/>
  <c r="AE2211" i="1"/>
  <c r="AF2211" i="1"/>
  <c r="K2211" i="1"/>
  <c r="L2211" i="1"/>
  <c r="J2211" i="1"/>
  <c r="B2212" i="1"/>
  <c r="AC2212" i="1"/>
  <c r="AE2212" i="1" s="1"/>
  <c r="AF2212" i="1" s="1"/>
  <c r="K2212" i="1"/>
  <c r="L2212" i="1" s="1"/>
  <c r="J2212" i="1"/>
  <c r="B2213" i="1"/>
  <c r="AC2213" i="1"/>
  <c r="AE2213" i="1"/>
  <c r="AF2213" i="1" s="1"/>
  <c r="D2213" i="1" s="1"/>
  <c r="K2213" i="1"/>
  <c r="L2213" i="1" s="1"/>
  <c r="J2213" i="1"/>
  <c r="B2214" i="1"/>
  <c r="C2214" i="1" s="1"/>
  <c r="AC2214" i="1"/>
  <c r="AE2214" i="1"/>
  <c r="AF2214" i="1"/>
  <c r="D2214" i="1" s="1"/>
  <c r="K2214" i="1"/>
  <c r="L2214" i="1"/>
  <c r="J2214" i="1"/>
  <c r="B2215" i="1"/>
  <c r="AC2215" i="1"/>
  <c r="AE2215" i="1" s="1"/>
  <c r="AF2215" i="1" s="1"/>
  <c r="D2215" i="1" s="1"/>
  <c r="K2215" i="1"/>
  <c r="L2215" i="1" s="1"/>
  <c r="J2215" i="1"/>
  <c r="B2216" i="1"/>
  <c r="AC2216" i="1"/>
  <c r="AE2216" i="1"/>
  <c r="AF2216" i="1" s="1"/>
  <c r="D2216" i="1" s="1"/>
  <c r="K2216" i="1"/>
  <c r="L2216" i="1"/>
  <c r="J2216" i="1"/>
  <c r="B2217" i="1"/>
  <c r="AC2217" i="1"/>
  <c r="AE2217" i="1"/>
  <c r="AF2217" i="1" s="1"/>
  <c r="D2217" i="1" s="1"/>
  <c r="K2217" i="1"/>
  <c r="L2217" i="1"/>
  <c r="J2217" i="1"/>
  <c r="B2218" i="1"/>
  <c r="AC2218" i="1"/>
  <c r="AE2218" i="1" s="1"/>
  <c r="AF2218" i="1"/>
  <c r="D2218" i="1" s="1"/>
  <c r="K2218" i="1"/>
  <c r="L2218" i="1"/>
  <c r="J2218" i="1"/>
  <c r="B2219" i="1"/>
  <c r="AC2219" i="1"/>
  <c r="AE2219" i="1"/>
  <c r="AF2219" i="1" s="1"/>
  <c r="K2219" i="1"/>
  <c r="L2219" i="1" s="1"/>
  <c r="D2219" i="1"/>
  <c r="J2219" i="1"/>
  <c r="B2220" i="1"/>
  <c r="AC2220" i="1"/>
  <c r="AE2220" i="1" s="1"/>
  <c r="AF2220" i="1" s="1"/>
  <c r="D2220" i="1" s="1"/>
  <c r="K2220" i="1"/>
  <c r="L2220" i="1" s="1"/>
  <c r="J2220" i="1"/>
  <c r="B2221" i="1"/>
  <c r="AC2221" i="1"/>
  <c r="AE2221" i="1" s="1"/>
  <c r="AF2221" i="1"/>
  <c r="D2221" i="1" s="1"/>
  <c r="K2221" i="1"/>
  <c r="L2221" i="1"/>
  <c r="J2221" i="1"/>
  <c r="B2222" i="1"/>
  <c r="C2222" i="1"/>
  <c r="AC2222" i="1"/>
  <c r="AE2222" i="1"/>
  <c r="AF2222" i="1" s="1"/>
  <c r="K2222" i="1"/>
  <c r="L2222" i="1" s="1"/>
  <c r="J2222" i="1"/>
  <c r="B2223" i="1"/>
  <c r="C2223" i="1" s="1"/>
  <c r="AC2223" i="1"/>
  <c r="AE2223" i="1"/>
  <c r="AF2223" i="1" s="1"/>
  <c r="D2223" i="1" s="1"/>
  <c r="K2223" i="1"/>
  <c r="L2223" i="1" s="1"/>
  <c r="J2223" i="1"/>
  <c r="B2224" i="1"/>
  <c r="C2224" i="1" s="1"/>
  <c r="AC2224" i="1"/>
  <c r="AE2224" i="1"/>
  <c r="AF2224" i="1" s="1"/>
  <c r="D2224" i="1" s="1"/>
  <c r="K2224" i="1"/>
  <c r="L2224" i="1"/>
  <c r="J2224" i="1"/>
  <c r="B2225" i="1"/>
  <c r="C2225" i="1" s="1"/>
  <c r="AC2225" i="1"/>
  <c r="AE2225" i="1" s="1"/>
  <c r="AF2225" i="1" s="1"/>
  <c r="D2225" i="1" s="1"/>
  <c r="K2225" i="1"/>
  <c r="L2225" i="1" s="1"/>
  <c r="J2225" i="1"/>
  <c r="B2226" i="1"/>
  <c r="C2226" i="1" s="1"/>
  <c r="AC2226" i="1"/>
  <c r="AE2226" i="1" s="1"/>
  <c r="AF2226" i="1" s="1"/>
  <c r="K2226" i="1"/>
  <c r="L2226" i="1" s="1"/>
  <c r="D2226" i="1"/>
  <c r="J2226" i="1"/>
  <c r="B2227" i="1"/>
  <c r="AC2227" i="1"/>
  <c r="AE2227" i="1"/>
  <c r="AF2227" i="1"/>
  <c r="D2227" i="1" s="1"/>
  <c r="K2227" i="1"/>
  <c r="L2227" i="1"/>
  <c r="J2227" i="1"/>
  <c r="B2228" i="1"/>
  <c r="AC2228" i="1"/>
  <c r="AE2228" i="1" s="1"/>
  <c r="AF2228" i="1"/>
  <c r="D2228" i="1" s="1"/>
  <c r="K2228" i="1"/>
  <c r="L2228" i="1"/>
  <c r="J2228" i="1"/>
  <c r="B2229" i="1"/>
  <c r="AC2229" i="1"/>
  <c r="AE2229" i="1"/>
  <c r="AF2229" i="1" s="1"/>
  <c r="K2229" i="1"/>
  <c r="L2229" i="1" s="1"/>
  <c r="J2229" i="1"/>
  <c r="B2230" i="1"/>
  <c r="AC2230" i="1"/>
  <c r="AE2230" i="1" s="1"/>
  <c r="AF2230" i="1" s="1"/>
  <c r="D2230" i="1" s="1"/>
  <c r="K2230" i="1"/>
  <c r="L2230" i="1"/>
  <c r="J2230" i="1"/>
  <c r="B2231" i="1"/>
  <c r="AC2231" i="1"/>
  <c r="AE2231" i="1" s="1"/>
  <c r="AF2231" i="1" s="1"/>
  <c r="D2231" i="1" s="1"/>
  <c r="K2231" i="1"/>
  <c r="L2231" i="1" s="1"/>
  <c r="J2231" i="1"/>
  <c r="B2232" i="1"/>
  <c r="C2232" i="1" s="1"/>
  <c r="AC2232" i="1"/>
  <c r="AE2232" i="1" s="1"/>
  <c r="AF2232" i="1"/>
  <c r="D2232" i="1" s="1"/>
  <c r="K2232" i="1"/>
  <c r="L2232" i="1"/>
  <c r="J2232" i="1"/>
  <c r="B2233" i="1"/>
  <c r="AC2233" i="1"/>
  <c r="AE2233" i="1"/>
  <c r="AF2233" i="1" s="1"/>
  <c r="K2233" i="1"/>
  <c r="L2233" i="1"/>
  <c r="J2233" i="1"/>
  <c r="B2234" i="1"/>
  <c r="AC2234" i="1"/>
  <c r="AE2234" i="1" s="1"/>
  <c r="AF2234" i="1"/>
  <c r="D2234" i="1" s="1"/>
  <c r="K2234" i="1"/>
  <c r="L2234" i="1"/>
  <c r="J2234" i="1"/>
  <c r="B2235" i="1"/>
  <c r="AC2235" i="1"/>
  <c r="AE2235" i="1"/>
  <c r="AF2235" i="1"/>
  <c r="D2235" i="1" s="1"/>
  <c r="K2235" i="1"/>
  <c r="L2235" i="1" s="1"/>
  <c r="J2235" i="1"/>
  <c r="B2236" i="1"/>
  <c r="AC2236" i="1"/>
  <c r="AE2236" i="1"/>
  <c r="AF2236" i="1"/>
  <c r="D2236" i="1" s="1"/>
  <c r="K2236" i="1"/>
  <c r="L2236" i="1" s="1"/>
  <c r="J2236" i="1"/>
  <c r="B2237" i="1"/>
  <c r="AC2237" i="1"/>
  <c r="AE2237" i="1"/>
  <c r="AF2237" i="1" s="1"/>
  <c r="D2237" i="1" s="1"/>
  <c r="K2237" i="1"/>
  <c r="L2237" i="1"/>
  <c r="J2237" i="1"/>
  <c r="B2238" i="1"/>
  <c r="C2238" i="1"/>
  <c r="AC2238" i="1"/>
  <c r="AE2238" i="1"/>
  <c r="AF2238" i="1" s="1"/>
  <c r="D2238" i="1" s="1"/>
  <c r="K2238" i="1"/>
  <c r="L2238" i="1" s="1"/>
  <c r="J2238" i="1"/>
  <c r="B2239" i="1"/>
  <c r="AC2239" i="1"/>
  <c r="AE2239" i="1"/>
  <c r="AF2239" i="1" s="1"/>
  <c r="D2239" i="1" s="1"/>
  <c r="K2239" i="1"/>
  <c r="L2239" i="1" s="1"/>
  <c r="J2239" i="1"/>
  <c r="B2240" i="1"/>
  <c r="AC2240" i="1"/>
  <c r="AE2240" i="1" s="1"/>
  <c r="AF2240" i="1" s="1"/>
  <c r="D2240" i="1" s="1"/>
  <c r="K2240" i="1"/>
  <c r="L2240" i="1"/>
  <c r="J2240" i="1"/>
  <c r="B2241" i="1"/>
  <c r="AC2241" i="1"/>
  <c r="AE2241" i="1" s="1"/>
  <c r="AF2241" i="1" s="1"/>
  <c r="D2241" i="1" s="1"/>
  <c r="K2241" i="1"/>
  <c r="L2241" i="1" s="1"/>
  <c r="J2241" i="1"/>
  <c r="B2242" i="1"/>
  <c r="AC2242" i="1"/>
  <c r="AE2242" i="1" s="1"/>
  <c r="AF2242" i="1" s="1"/>
  <c r="K2242" i="1"/>
  <c r="L2242" i="1" s="1"/>
  <c r="D2242" i="1"/>
  <c r="J2242" i="1"/>
  <c r="B2243" i="1"/>
  <c r="C2243" i="1"/>
  <c r="AC2243" i="1"/>
  <c r="AE2243" i="1"/>
  <c r="AF2243" i="1"/>
  <c r="K2243" i="1"/>
  <c r="L2243" i="1"/>
  <c r="J2243" i="1"/>
  <c r="B2244" i="1"/>
  <c r="AC2244" i="1"/>
  <c r="AE2244" i="1" s="1"/>
  <c r="AF2244" i="1" s="1"/>
  <c r="D2244" i="1" s="1"/>
  <c r="K2244" i="1"/>
  <c r="L2244" i="1"/>
  <c r="J2244" i="1"/>
  <c r="B2245" i="1"/>
  <c r="AC2245" i="1"/>
  <c r="AE2245" i="1"/>
  <c r="AF2245" i="1" s="1"/>
  <c r="D2245" i="1" s="1"/>
  <c r="K2245" i="1"/>
  <c r="L2245" i="1" s="1"/>
  <c r="J2245" i="1"/>
  <c r="B2246" i="1"/>
  <c r="C2246" i="1" s="1"/>
  <c r="AC2246" i="1"/>
  <c r="AE2246" i="1" s="1"/>
  <c r="AF2246" i="1" s="1"/>
  <c r="D2246" i="1" s="1"/>
  <c r="K2246" i="1"/>
  <c r="L2246" i="1"/>
  <c r="J2246" i="1"/>
  <c r="B2247" i="1"/>
  <c r="AC2247" i="1"/>
  <c r="AE2247" i="1" s="1"/>
  <c r="AF2247" i="1"/>
  <c r="D2247" i="1" s="1"/>
  <c r="K2247" i="1"/>
  <c r="L2247" i="1" s="1"/>
  <c r="J2247" i="1"/>
  <c r="B2248" i="1"/>
  <c r="C2248" i="1" s="1"/>
  <c r="AC2248" i="1"/>
  <c r="AE2248" i="1" s="1"/>
  <c r="AF2248" i="1"/>
  <c r="K2248" i="1"/>
  <c r="L2248" i="1"/>
  <c r="D2248" i="1"/>
  <c r="J2248" i="1"/>
  <c r="B2249" i="1"/>
  <c r="C2249" i="1"/>
  <c r="AC2249" i="1"/>
  <c r="AE2249" i="1"/>
  <c r="AF2249" i="1" s="1"/>
  <c r="K2249" i="1"/>
  <c r="L2249" i="1"/>
  <c r="D2249" i="1"/>
  <c r="J2249" i="1"/>
  <c r="B2250" i="1"/>
  <c r="C2250" i="1"/>
  <c r="AC2250" i="1"/>
  <c r="AE2250" i="1" s="1"/>
  <c r="AF2250" i="1"/>
  <c r="K2250" i="1"/>
  <c r="L2250" i="1"/>
  <c r="D2250" i="1"/>
  <c r="J2250" i="1"/>
  <c r="B2251" i="1"/>
  <c r="C2251" i="1"/>
  <c r="AC2251" i="1"/>
  <c r="AE2251" i="1"/>
  <c r="AF2251" i="1" s="1"/>
  <c r="K2251" i="1"/>
  <c r="L2251" i="1"/>
  <c r="D2251" i="1"/>
  <c r="J2251" i="1"/>
  <c r="B2252" i="1"/>
  <c r="AC2252" i="1"/>
  <c r="AE2252" i="1"/>
  <c r="AF2252" i="1" s="1"/>
  <c r="K2252" i="1"/>
  <c r="L2252" i="1" s="1"/>
  <c r="D2252" i="1" s="1"/>
  <c r="J2252" i="1"/>
  <c r="B2253" i="1"/>
  <c r="AC2253" i="1"/>
  <c r="AE2253" i="1" s="1"/>
  <c r="AF2253" i="1"/>
  <c r="D2253" i="1" s="1"/>
  <c r="K2253" i="1"/>
  <c r="L2253" i="1"/>
  <c r="J2253" i="1"/>
  <c r="B2254" i="1"/>
  <c r="C2254" i="1"/>
  <c r="AC2254" i="1"/>
  <c r="AE2254" i="1"/>
  <c r="AF2254" i="1"/>
  <c r="D2254" i="1" s="1"/>
  <c r="K2254" i="1"/>
  <c r="L2254" i="1" s="1"/>
  <c r="J2254" i="1"/>
  <c r="B2255" i="1"/>
  <c r="C2255" i="1"/>
  <c r="AC2255" i="1"/>
  <c r="AE2255" i="1"/>
  <c r="AF2255" i="1"/>
  <c r="K2255" i="1"/>
  <c r="L2255" i="1" s="1"/>
  <c r="J2255" i="1"/>
  <c r="B2256" i="1"/>
  <c r="AC2256" i="1"/>
  <c r="AE2256" i="1"/>
  <c r="AF2256" i="1" s="1"/>
  <c r="D2256" i="1" s="1"/>
  <c r="K2256" i="1"/>
  <c r="L2256" i="1"/>
  <c r="J2256" i="1"/>
  <c r="B2257" i="1"/>
  <c r="AC2257" i="1"/>
  <c r="AE2257" i="1"/>
  <c r="AF2257" i="1" s="1"/>
  <c r="D2257" i="1" s="1"/>
  <c r="K2257" i="1"/>
  <c r="L2257" i="1" s="1"/>
  <c r="J2257" i="1"/>
  <c r="B2258" i="1"/>
  <c r="AC2258" i="1"/>
  <c r="AE2258" i="1" s="1"/>
  <c r="AF2258" i="1" s="1"/>
  <c r="D2258" i="1" s="1"/>
  <c r="K2258" i="1"/>
  <c r="L2258" i="1" s="1"/>
  <c r="J2258" i="1"/>
  <c r="B2259" i="1"/>
  <c r="AC2259" i="1"/>
  <c r="AE2259" i="1"/>
  <c r="AF2259" i="1"/>
  <c r="K2259" i="1"/>
  <c r="L2259" i="1"/>
  <c r="J2259" i="1"/>
  <c r="B2260" i="1"/>
  <c r="AC2260" i="1"/>
  <c r="AE2260" i="1"/>
  <c r="AF2260" i="1" s="1"/>
  <c r="D2260" i="1" s="1"/>
  <c r="K2260" i="1"/>
  <c r="L2260" i="1"/>
  <c r="J2260" i="1"/>
  <c r="B2261" i="1"/>
  <c r="AC2261" i="1"/>
  <c r="AE2261" i="1"/>
  <c r="AF2261" i="1" s="1"/>
  <c r="D2261" i="1" s="1"/>
  <c r="K2261" i="1"/>
  <c r="L2261" i="1" s="1"/>
  <c r="J2261" i="1"/>
  <c r="B2262" i="1"/>
  <c r="C2262" i="1"/>
  <c r="AC2262" i="1"/>
  <c r="AE2262" i="1" s="1"/>
  <c r="AF2262" i="1"/>
  <c r="D2262" i="1" s="1"/>
  <c r="K2262" i="1"/>
  <c r="L2262" i="1"/>
  <c r="J2262" i="1"/>
  <c r="B2263" i="1"/>
  <c r="C2263" i="1"/>
  <c r="AC2263" i="1"/>
  <c r="AE2263" i="1" s="1"/>
  <c r="AF2263" i="1" s="1"/>
  <c r="D2263" i="1" s="1"/>
  <c r="K2263" i="1"/>
  <c r="L2263" i="1" s="1"/>
  <c r="J2263" i="1"/>
  <c r="B2264" i="1"/>
  <c r="C2264" i="1" s="1"/>
  <c r="AC2264" i="1"/>
  <c r="AE2264" i="1" s="1"/>
  <c r="AF2264" i="1"/>
  <c r="D2264" i="1" s="1"/>
  <c r="K2264" i="1"/>
  <c r="L2264" i="1"/>
  <c r="J2264" i="1"/>
  <c r="B2265" i="1"/>
  <c r="AC2265" i="1"/>
  <c r="AE2265" i="1"/>
  <c r="AF2265" i="1" s="1"/>
  <c r="D2265" i="1" s="1"/>
  <c r="K2265" i="1"/>
  <c r="L2265" i="1"/>
  <c r="J2265" i="1"/>
  <c r="B2266" i="1"/>
  <c r="C2429" i="1" s="1"/>
  <c r="AC2266" i="1"/>
  <c r="AE2266" i="1" s="1"/>
  <c r="AF2266" i="1"/>
  <c r="K2266" i="1"/>
  <c r="L2266" i="1"/>
  <c r="J2266" i="1"/>
  <c r="B2267" i="1"/>
  <c r="C2267" i="1"/>
  <c r="AC2267" i="1"/>
  <c r="AE2267" i="1"/>
  <c r="AF2267" i="1" s="1"/>
  <c r="K2267" i="1"/>
  <c r="L2267" i="1" s="1"/>
  <c r="D2267" i="1"/>
  <c r="J2267" i="1"/>
  <c r="B2268" i="1"/>
  <c r="AC2268" i="1"/>
  <c r="AE2268" i="1"/>
  <c r="AF2268" i="1" s="1"/>
  <c r="D2268" i="1" s="1"/>
  <c r="K2268" i="1"/>
  <c r="L2268" i="1" s="1"/>
  <c r="J2268" i="1"/>
  <c r="B2269" i="1"/>
  <c r="AC2269" i="1"/>
  <c r="AE2269" i="1" s="1"/>
  <c r="AF2269" i="1" s="1"/>
  <c r="D2269" i="1" s="1"/>
  <c r="K2269" i="1"/>
  <c r="L2269" i="1"/>
  <c r="J2269" i="1"/>
  <c r="B2270" i="1"/>
  <c r="AC2270" i="1"/>
  <c r="AE2270" i="1"/>
  <c r="AF2270" i="1" s="1"/>
  <c r="K2270" i="1"/>
  <c r="L2270" i="1"/>
  <c r="J2270" i="1"/>
  <c r="B2271" i="1"/>
  <c r="AC2271" i="1"/>
  <c r="AE2271" i="1"/>
  <c r="AF2271" i="1" s="1"/>
  <c r="D2271" i="1" s="1"/>
  <c r="K2271" i="1"/>
  <c r="L2271" i="1" s="1"/>
  <c r="J2271" i="1"/>
  <c r="B2272" i="1"/>
  <c r="AC2272" i="1"/>
  <c r="AE2272" i="1"/>
  <c r="AF2272" i="1" s="1"/>
  <c r="D2272" i="1" s="1"/>
  <c r="K2272" i="1"/>
  <c r="L2272" i="1"/>
  <c r="J2272" i="1"/>
  <c r="B2273" i="1"/>
  <c r="AC2273" i="1"/>
  <c r="AE2273" i="1" s="1"/>
  <c r="AF2273" i="1" s="1"/>
  <c r="K2273" i="1"/>
  <c r="L2273" i="1"/>
  <c r="D2273" i="1" s="1"/>
  <c r="J2273" i="1"/>
  <c r="B2274" i="1"/>
  <c r="AC2274" i="1"/>
  <c r="AE2274" i="1" s="1"/>
  <c r="AF2274" i="1" s="1"/>
  <c r="D2274" i="1" s="1"/>
  <c r="K2274" i="1"/>
  <c r="L2274" i="1"/>
  <c r="J2274" i="1"/>
  <c r="B2275" i="1"/>
  <c r="AC2275" i="1"/>
  <c r="AE2275" i="1"/>
  <c r="AF2275" i="1"/>
  <c r="D2275" i="1" s="1"/>
  <c r="K2275" i="1"/>
  <c r="L2275" i="1"/>
  <c r="J2275" i="1"/>
  <c r="B2276" i="1"/>
  <c r="AC2276" i="1"/>
  <c r="AE2276" i="1" s="1"/>
  <c r="AF2276" i="1" s="1"/>
  <c r="D2276" i="1" s="1"/>
  <c r="K2276" i="1"/>
  <c r="L2276" i="1"/>
  <c r="J2276" i="1"/>
  <c r="B2277" i="1"/>
  <c r="AC2277" i="1"/>
  <c r="AE2277" i="1"/>
  <c r="AF2277" i="1" s="1"/>
  <c r="D2277" i="1" s="1"/>
  <c r="K2277" i="1"/>
  <c r="L2277" i="1" s="1"/>
  <c r="J2277" i="1"/>
  <c r="B2278" i="1"/>
  <c r="AC2278" i="1"/>
  <c r="AE2278" i="1"/>
  <c r="AF2278" i="1"/>
  <c r="D2278" i="1" s="1"/>
  <c r="K2278" i="1"/>
  <c r="L2278" i="1"/>
  <c r="J2278" i="1"/>
  <c r="B2279" i="1"/>
  <c r="AC2279" i="1"/>
  <c r="AE2279" i="1" s="1"/>
  <c r="AF2279" i="1" s="1"/>
  <c r="D2279" i="1" s="1"/>
  <c r="K2279" i="1"/>
  <c r="L2279" i="1" s="1"/>
  <c r="J2279" i="1"/>
  <c r="B2280" i="1"/>
  <c r="C2280" i="1" s="1"/>
  <c r="AC2280" i="1"/>
  <c r="AE2280" i="1"/>
  <c r="AF2280" i="1" s="1"/>
  <c r="D2280" i="1" s="1"/>
  <c r="K2280" i="1"/>
  <c r="L2280" i="1"/>
  <c r="J2280" i="1"/>
  <c r="B2281" i="1"/>
  <c r="C2281" i="1"/>
  <c r="AC2281" i="1"/>
  <c r="AE2281" i="1"/>
  <c r="AF2281" i="1" s="1"/>
  <c r="K2281" i="1"/>
  <c r="L2281" i="1"/>
  <c r="J2281" i="1"/>
  <c r="B2282" i="1"/>
  <c r="AC2282" i="1"/>
  <c r="AE2282" i="1" s="1"/>
  <c r="AF2282" i="1" s="1"/>
  <c r="D2282" i="1" s="1"/>
  <c r="K2282" i="1"/>
  <c r="L2282" i="1"/>
  <c r="J2282" i="1"/>
  <c r="B2283" i="1"/>
  <c r="AC2283" i="1"/>
  <c r="AE2283" i="1"/>
  <c r="AF2283" i="1" s="1"/>
  <c r="D2283" i="1" s="1"/>
  <c r="K2283" i="1"/>
  <c r="L2283" i="1" s="1"/>
  <c r="J2283" i="1"/>
  <c r="B2284" i="1"/>
  <c r="AC2284" i="1"/>
  <c r="AE2284" i="1" s="1"/>
  <c r="AF2284" i="1" s="1"/>
  <c r="D2284" i="1" s="1"/>
  <c r="K2284" i="1"/>
  <c r="L2284" i="1" s="1"/>
  <c r="J2284" i="1"/>
  <c r="B2285" i="1"/>
  <c r="AC2285" i="1"/>
  <c r="AE2285" i="1" s="1"/>
  <c r="AF2285" i="1" s="1"/>
  <c r="D2285" i="1" s="1"/>
  <c r="K2285" i="1"/>
  <c r="L2285" i="1"/>
  <c r="J2285" i="1"/>
  <c r="B2286" i="1"/>
  <c r="AC2286" i="1"/>
  <c r="AE2286" i="1"/>
  <c r="AF2286" i="1" s="1"/>
  <c r="D2286" i="1" s="1"/>
  <c r="K2286" i="1"/>
  <c r="L2286" i="1" s="1"/>
  <c r="J2286" i="1"/>
  <c r="B2287" i="1"/>
  <c r="C2287" i="1"/>
  <c r="AC2287" i="1"/>
  <c r="AE2287" i="1"/>
  <c r="AF2287" i="1" s="1"/>
  <c r="D2287" i="1" s="1"/>
  <c r="K2287" i="1"/>
  <c r="L2287" i="1" s="1"/>
  <c r="J2287" i="1"/>
  <c r="B2288" i="1"/>
  <c r="C2288" i="1" s="1"/>
  <c r="AC2288" i="1"/>
  <c r="AE2288" i="1"/>
  <c r="AF2288" i="1" s="1"/>
  <c r="D2288" i="1" s="1"/>
  <c r="K2288" i="1"/>
  <c r="L2288" i="1"/>
  <c r="J2288" i="1"/>
  <c r="B2289" i="1"/>
  <c r="AC2289" i="1"/>
  <c r="AE2289" i="1" s="1"/>
  <c r="AF2289" i="1" s="1"/>
  <c r="K2289" i="1"/>
  <c r="L2289" i="1" s="1"/>
  <c r="D2289" i="1"/>
  <c r="J2289" i="1"/>
  <c r="B2290" i="1"/>
  <c r="AC2290" i="1"/>
  <c r="AE2290" i="1" s="1"/>
  <c r="AF2290" i="1" s="1"/>
  <c r="K2290" i="1"/>
  <c r="L2290" i="1" s="1"/>
  <c r="D2290" i="1"/>
  <c r="J2290" i="1"/>
  <c r="B2291" i="1"/>
  <c r="AC2291" i="1"/>
  <c r="AE2291" i="1"/>
  <c r="AF2291" i="1"/>
  <c r="K2291" i="1"/>
  <c r="L2291" i="1"/>
  <c r="D2291" i="1"/>
  <c r="J2291" i="1"/>
  <c r="B2292" i="1"/>
  <c r="AC2292" i="1"/>
  <c r="AE2292" i="1" s="1"/>
  <c r="AF2292" i="1" s="1"/>
  <c r="D2292" i="1" s="1"/>
  <c r="K2292" i="1"/>
  <c r="L2292" i="1"/>
  <c r="J2292" i="1"/>
  <c r="B2293" i="1"/>
  <c r="AC2293" i="1"/>
  <c r="AE2293" i="1"/>
  <c r="AF2293" i="1" s="1"/>
  <c r="K2293" i="1"/>
  <c r="L2293" i="1" s="1"/>
  <c r="D2293" i="1" s="1"/>
  <c r="J2293" i="1"/>
  <c r="B2294" i="1"/>
  <c r="AC2294" i="1"/>
  <c r="AE2294" i="1" s="1"/>
  <c r="AF2294" i="1"/>
  <c r="D2294" i="1" s="1"/>
  <c r="K2294" i="1"/>
  <c r="L2294" i="1"/>
  <c r="J2294" i="1"/>
  <c r="B2295" i="1"/>
  <c r="AC2295" i="1"/>
  <c r="AE2295" i="1" s="1"/>
  <c r="AF2295" i="1" s="1"/>
  <c r="D2295" i="1" s="1"/>
  <c r="K2295" i="1"/>
  <c r="L2295" i="1" s="1"/>
  <c r="J2295" i="1"/>
  <c r="B2296" i="1"/>
  <c r="AC2296" i="1"/>
  <c r="AE2296" i="1" s="1"/>
  <c r="AF2296" i="1"/>
  <c r="D2296" i="1" s="1"/>
  <c r="K2296" i="1"/>
  <c r="L2296" i="1"/>
  <c r="J2296" i="1"/>
  <c r="B2297" i="1"/>
  <c r="AC2297" i="1"/>
  <c r="AE2297" i="1"/>
  <c r="AF2297" i="1" s="1"/>
  <c r="K2297" i="1"/>
  <c r="L2297" i="1" s="1"/>
  <c r="J2297" i="1"/>
  <c r="B2298" i="1"/>
  <c r="C2298" i="1"/>
  <c r="AC2298" i="1"/>
  <c r="AE2298" i="1" s="1"/>
  <c r="AF2298" i="1"/>
  <c r="K2298" i="1"/>
  <c r="L2298" i="1"/>
  <c r="J2298" i="1"/>
  <c r="B2299" i="1"/>
  <c r="AC2299" i="1"/>
  <c r="AE2299" i="1"/>
  <c r="AF2299" i="1"/>
  <c r="K2299" i="1"/>
  <c r="L2299" i="1" s="1"/>
  <c r="D2299" i="1"/>
  <c r="J2299" i="1"/>
  <c r="B2300" i="1"/>
  <c r="AC2300" i="1"/>
  <c r="AE2300" i="1"/>
  <c r="AF2300" i="1" s="1"/>
  <c r="D2300" i="1" s="1"/>
  <c r="K2300" i="1"/>
  <c r="L2300" i="1" s="1"/>
  <c r="J2300" i="1"/>
  <c r="B2301" i="1"/>
  <c r="AC2301" i="1"/>
  <c r="AE2301" i="1"/>
  <c r="AF2301" i="1"/>
  <c r="D2301" i="1" s="1"/>
  <c r="K2301" i="1"/>
  <c r="L2301" i="1"/>
  <c r="J2301" i="1"/>
  <c r="B2302" i="1"/>
  <c r="AC2302" i="1"/>
  <c r="AE2302" i="1"/>
  <c r="AF2302" i="1" s="1"/>
  <c r="K2302" i="1"/>
  <c r="L2302" i="1" s="1"/>
  <c r="J2302" i="1"/>
  <c r="B2303" i="1"/>
  <c r="AC2303" i="1"/>
  <c r="AE2303" i="1"/>
  <c r="AF2303" i="1" s="1"/>
  <c r="D2303" i="1" s="1"/>
  <c r="K2303" i="1"/>
  <c r="L2303" i="1" s="1"/>
  <c r="J2303" i="1"/>
  <c r="B2304" i="1"/>
  <c r="AC2304" i="1"/>
  <c r="AE2304" i="1" s="1"/>
  <c r="AF2304" i="1" s="1"/>
  <c r="D2304" i="1" s="1"/>
  <c r="K2304" i="1"/>
  <c r="L2304" i="1"/>
  <c r="J2304" i="1"/>
  <c r="B2305" i="1"/>
  <c r="C2461" i="1" s="1"/>
  <c r="AC2305" i="1"/>
  <c r="AE2305" i="1" s="1"/>
  <c r="AF2305" i="1" s="1"/>
  <c r="K2305" i="1"/>
  <c r="L2305" i="1" s="1"/>
  <c r="D2305" i="1"/>
  <c r="J2305" i="1"/>
  <c r="B2306" i="1"/>
  <c r="AC2306" i="1"/>
  <c r="AE2306" i="1" s="1"/>
  <c r="AF2306" i="1" s="1"/>
  <c r="D2306" i="1" s="1"/>
  <c r="K2306" i="1"/>
  <c r="L2306" i="1" s="1"/>
  <c r="J2306" i="1"/>
  <c r="B2307" i="1"/>
  <c r="AC2307" i="1"/>
  <c r="AE2307" i="1"/>
  <c r="AF2307" i="1"/>
  <c r="D2307" i="1" s="1"/>
  <c r="K2307" i="1"/>
  <c r="L2307" i="1"/>
  <c r="J2307" i="1"/>
  <c r="B2308" i="1"/>
  <c r="AC2308" i="1"/>
  <c r="AE2308" i="1" s="1"/>
  <c r="AF2308" i="1" s="1"/>
  <c r="D2308" i="1" s="1"/>
  <c r="K2308" i="1"/>
  <c r="L2308" i="1"/>
  <c r="J2308" i="1"/>
  <c r="B2309" i="1"/>
  <c r="AC2309" i="1"/>
  <c r="AE2309" i="1"/>
  <c r="AF2309" i="1" s="1"/>
  <c r="D2309" i="1" s="1"/>
  <c r="K2309" i="1"/>
  <c r="L2309" i="1" s="1"/>
  <c r="J2309" i="1"/>
  <c r="B2310" i="1"/>
  <c r="AC2310" i="1"/>
  <c r="AE2310" i="1" s="1"/>
  <c r="AF2310" i="1" s="1"/>
  <c r="D2310" i="1" s="1"/>
  <c r="K2310" i="1"/>
  <c r="L2310" i="1"/>
  <c r="J2310" i="1"/>
  <c r="B2311" i="1"/>
  <c r="B2312" i="1"/>
  <c r="B2313" i="1"/>
  <c r="AC2313" i="1"/>
  <c r="AE2313" i="1" s="1"/>
  <c r="AF2313" i="1" s="1"/>
  <c r="K2313" i="1"/>
  <c r="L2313" i="1" s="1"/>
  <c r="D2313" i="1"/>
  <c r="J2313" i="1"/>
  <c r="B2314" i="1"/>
  <c r="AC2314" i="1"/>
  <c r="AE2314" i="1" s="1"/>
  <c r="AF2314" i="1" s="1"/>
  <c r="D2314" i="1" s="1"/>
  <c r="K2314" i="1"/>
  <c r="L2314" i="1" s="1"/>
  <c r="J2314" i="1"/>
  <c r="B2315" i="1"/>
  <c r="AC2315" i="1"/>
  <c r="AE2315" i="1"/>
  <c r="AF2315" i="1"/>
  <c r="K2315" i="1"/>
  <c r="L2315" i="1"/>
  <c r="D2315" i="1" s="1"/>
  <c r="J2315" i="1"/>
  <c r="B2316" i="1"/>
  <c r="AC2316" i="1"/>
  <c r="AE2316" i="1" s="1"/>
  <c r="AF2316" i="1" s="1"/>
  <c r="D2316" i="1" s="1"/>
  <c r="K2316" i="1"/>
  <c r="L2316" i="1"/>
  <c r="J2316" i="1"/>
  <c r="B2317" i="1"/>
  <c r="AC2317" i="1"/>
  <c r="AE2317" i="1"/>
  <c r="AF2317" i="1" s="1"/>
  <c r="K2317" i="1"/>
  <c r="L2317" i="1"/>
  <c r="D2317" i="1"/>
  <c r="J2317" i="1"/>
  <c r="B2318" i="1"/>
  <c r="AC2318" i="1"/>
  <c r="AE2318" i="1" s="1"/>
  <c r="AF2318" i="1"/>
  <c r="K2318" i="1"/>
  <c r="L2318" i="1" s="1"/>
  <c r="J2318" i="1"/>
  <c r="B2319" i="1"/>
  <c r="C2319" i="1" s="1"/>
  <c r="AC2319" i="1"/>
  <c r="AE2319" i="1" s="1"/>
  <c r="AF2319" i="1"/>
  <c r="K2319" i="1"/>
  <c r="L2319" i="1" s="1"/>
  <c r="D2319" i="1"/>
  <c r="J2319" i="1"/>
  <c r="B2320" i="1"/>
  <c r="AC2320" i="1"/>
  <c r="AE2320" i="1" s="1"/>
  <c r="AF2320" i="1"/>
  <c r="D2320" i="1" s="1"/>
  <c r="K2320" i="1"/>
  <c r="L2320" i="1"/>
  <c r="J2320" i="1"/>
  <c r="B2321" i="1"/>
  <c r="AC2321" i="1"/>
  <c r="AE2321" i="1"/>
  <c r="AF2321" i="1" s="1"/>
  <c r="K2321" i="1"/>
  <c r="L2321" i="1" s="1"/>
  <c r="J2321" i="1"/>
  <c r="B2322" i="1"/>
  <c r="AC2322" i="1"/>
  <c r="AE2322" i="1" s="1"/>
  <c r="AF2322" i="1"/>
  <c r="K2322" i="1"/>
  <c r="L2322" i="1"/>
  <c r="J2322" i="1"/>
  <c r="B2323" i="1"/>
  <c r="AC2323" i="1"/>
  <c r="AE2323" i="1"/>
  <c r="AF2323" i="1" s="1"/>
  <c r="D2323" i="1" s="1"/>
  <c r="K2323" i="1"/>
  <c r="L2323" i="1" s="1"/>
  <c r="J2323" i="1"/>
  <c r="B2324" i="1"/>
  <c r="AC2324" i="1"/>
  <c r="AE2324" i="1"/>
  <c r="AF2324" i="1"/>
  <c r="D2324" i="1" s="1"/>
  <c r="K2324" i="1"/>
  <c r="L2324" i="1" s="1"/>
  <c r="J2324" i="1"/>
  <c r="B2325" i="1"/>
  <c r="AC2325" i="1"/>
  <c r="AE2325" i="1" s="1"/>
  <c r="AF2325" i="1" s="1"/>
  <c r="D2325" i="1" s="1"/>
  <c r="K2325" i="1"/>
  <c r="L2325" i="1"/>
  <c r="J2325" i="1"/>
  <c r="B2326" i="1"/>
  <c r="AC2326" i="1"/>
  <c r="AE2326" i="1" s="1"/>
  <c r="AF2326" i="1" s="1"/>
  <c r="D2326" i="1" s="1"/>
  <c r="K2326" i="1"/>
  <c r="L2326" i="1" s="1"/>
  <c r="J2326" i="1"/>
  <c r="B2327" i="1"/>
  <c r="AC2327" i="1"/>
  <c r="AE2327" i="1" s="1"/>
  <c r="AF2327" i="1" s="1"/>
  <c r="D2327" i="1" s="1"/>
  <c r="K2327" i="1"/>
  <c r="L2327" i="1" s="1"/>
  <c r="J2327" i="1"/>
  <c r="B2328" i="1"/>
  <c r="AC2328" i="1"/>
  <c r="AE2328" i="1"/>
  <c r="AF2328" i="1" s="1"/>
  <c r="D2328" i="1" s="1"/>
  <c r="K2328" i="1"/>
  <c r="L2328" i="1"/>
  <c r="J2328" i="1"/>
  <c r="B2329" i="1"/>
  <c r="C2329" i="1"/>
  <c r="AC2329" i="1"/>
  <c r="AE2329" i="1" s="1"/>
  <c r="AF2329" i="1" s="1"/>
  <c r="K2329" i="1"/>
  <c r="L2329" i="1" s="1"/>
  <c r="D2329" i="1"/>
  <c r="J2329" i="1"/>
  <c r="B2330" i="1"/>
  <c r="C2330" i="1" s="1"/>
  <c r="AC2330" i="1"/>
  <c r="AE2330" i="1" s="1"/>
  <c r="AF2330" i="1" s="1"/>
  <c r="D2330" i="1" s="1"/>
  <c r="K2330" i="1"/>
  <c r="L2330" i="1" s="1"/>
  <c r="J2330" i="1"/>
  <c r="B2331" i="1"/>
  <c r="C2493" i="1" s="1"/>
  <c r="AC2331" i="1"/>
  <c r="AE2331" i="1"/>
  <c r="AF2331" i="1"/>
  <c r="D2331" i="1" s="1"/>
  <c r="K2331" i="1"/>
  <c r="L2331" i="1"/>
  <c r="J2331" i="1"/>
  <c r="B2332" i="1"/>
  <c r="C2332" i="1" s="1"/>
  <c r="AC2332" i="1"/>
  <c r="AE2332" i="1" s="1"/>
  <c r="AF2332" i="1"/>
  <c r="K2332" i="1"/>
  <c r="L2332" i="1"/>
  <c r="J2332" i="1"/>
  <c r="B2333" i="1"/>
  <c r="AC2333" i="1"/>
  <c r="AE2333" i="1"/>
  <c r="AF2333" i="1" s="1"/>
  <c r="D2333" i="1" s="1"/>
  <c r="K2333" i="1"/>
  <c r="L2333" i="1" s="1"/>
  <c r="J2333" i="1"/>
  <c r="B2334" i="1"/>
  <c r="C2334" i="1" s="1"/>
  <c r="AC2334" i="1"/>
  <c r="AE2334" i="1" s="1"/>
  <c r="AF2334" i="1"/>
  <c r="D2334" i="1" s="1"/>
  <c r="K2334" i="1"/>
  <c r="L2334" i="1"/>
  <c r="J2334" i="1"/>
  <c r="B2335" i="1"/>
  <c r="AC2335" i="1"/>
  <c r="AE2335" i="1" s="1"/>
  <c r="AF2335" i="1"/>
  <c r="D2335" i="1" s="1"/>
  <c r="K2335" i="1"/>
  <c r="L2335" i="1" s="1"/>
  <c r="J2335" i="1"/>
  <c r="B2336" i="1"/>
  <c r="AC2336" i="1"/>
  <c r="AE2336" i="1" s="1"/>
  <c r="AF2336" i="1" s="1"/>
  <c r="D2336" i="1" s="1"/>
  <c r="K2336" i="1"/>
  <c r="L2336" i="1"/>
  <c r="J2336" i="1"/>
  <c r="B2337" i="1"/>
  <c r="AC2337" i="1"/>
  <c r="AE2337" i="1"/>
  <c r="AF2337" i="1" s="1"/>
  <c r="D2337" i="1" s="1"/>
  <c r="K2337" i="1"/>
  <c r="L2337" i="1"/>
  <c r="J2337" i="1"/>
  <c r="B2338" i="1"/>
  <c r="AC2338" i="1"/>
  <c r="AE2338" i="1" s="1"/>
  <c r="AF2338" i="1"/>
  <c r="D2338" i="1" s="1"/>
  <c r="K2338" i="1"/>
  <c r="L2338" i="1"/>
  <c r="J2338" i="1"/>
  <c r="B2339" i="1"/>
  <c r="AC2339" i="1"/>
  <c r="AE2339" i="1"/>
  <c r="AF2339" i="1" s="1"/>
  <c r="D2339" i="1" s="1"/>
  <c r="K2339" i="1"/>
  <c r="L2339" i="1"/>
  <c r="J2339" i="1"/>
  <c r="B2340" i="1"/>
  <c r="C2340" i="1" s="1"/>
  <c r="AC2340" i="1"/>
  <c r="AE2340" i="1"/>
  <c r="AF2340" i="1" s="1"/>
  <c r="K2340" i="1"/>
  <c r="L2340" i="1"/>
  <c r="D2340" i="1"/>
  <c r="J2340" i="1"/>
  <c r="B2341" i="1"/>
  <c r="AC2341" i="1"/>
  <c r="AE2341" i="1" s="1"/>
  <c r="AF2341" i="1" s="1"/>
  <c r="D2341" i="1" s="1"/>
  <c r="K2341" i="1"/>
  <c r="L2341" i="1" s="1"/>
  <c r="J2341" i="1"/>
  <c r="B2342" i="1"/>
  <c r="AC2342" i="1"/>
  <c r="AE2342" i="1"/>
  <c r="AF2342" i="1" s="1"/>
  <c r="D2342" i="1" s="1"/>
  <c r="K2342" i="1"/>
  <c r="L2342" i="1" s="1"/>
  <c r="J2342" i="1"/>
  <c r="B2343" i="1"/>
  <c r="C2343" i="1"/>
  <c r="B2344" i="1"/>
  <c r="AC2344" i="1"/>
  <c r="AE2344" i="1"/>
  <c r="AF2344" i="1" s="1"/>
  <c r="D2344" i="1" s="1"/>
  <c r="K2344" i="1"/>
  <c r="L2344" i="1"/>
  <c r="J2344" i="1"/>
  <c r="B2345" i="1"/>
  <c r="AC2345" i="1"/>
  <c r="AE2345" i="1"/>
  <c r="AF2345" i="1" s="1"/>
  <c r="D2345" i="1" s="1"/>
  <c r="K2345" i="1"/>
  <c r="L2345" i="1" s="1"/>
  <c r="J2345" i="1"/>
  <c r="B2346" i="1"/>
  <c r="AC2346" i="1"/>
  <c r="AE2346" i="1" s="1"/>
  <c r="AF2346" i="1" s="1"/>
  <c r="D2346" i="1" s="1"/>
  <c r="K2346" i="1"/>
  <c r="L2346" i="1" s="1"/>
  <c r="J2346" i="1"/>
  <c r="B2347" i="1"/>
  <c r="AC2347" i="1"/>
  <c r="AE2347" i="1"/>
  <c r="AF2347" i="1" s="1"/>
  <c r="D2347" i="1" s="1"/>
  <c r="K2347" i="1"/>
  <c r="L2347" i="1"/>
  <c r="J2347" i="1"/>
  <c r="B2348" i="1"/>
  <c r="B2349" i="1"/>
  <c r="C2349" i="1"/>
  <c r="AC2349" i="1"/>
  <c r="AE2349" i="1"/>
  <c r="AF2349" i="1" s="1"/>
  <c r="D2349" i="1" s="1"/>
  <c r="K2349" i="1"/>
  <c r="L2349" i="1" s="1"/>
  <c r="J2349" i="1"/>
  <c r="B2350" i="1"/>
  <c r="AC2350" i="1"/>
  <c r="AE2350" i="1" s="1"/>
  <c r="AF2350" i="1" s="1"/>
  <c r="D2350" i="1" s="1"/>
  <c r="K2350" i="1"/>
  <c r="L2350" i="1"/>
  <c r="J2350" i="1"/>
  <c r="B2351" i="1"/>
  <c r="C2351" i="1" s="1"/>
  <c r="AC2351" i="1"/>
  <c r="AE2351" i="1" s="1"/>
  <c r="AF2351" i="1"/>
  <c r="D2351" i="1" s="1"/>
  <c r="K2351" i="1"/>
  <c r="L2351" i="1" s="1"/>
  <c r="J2351" i="1"/>
  <c r="B2352" i="1"/>
  <c r="C2352" i="1" s="1"/>
  <c r="AC2352" i="1"/>
  <c r="AE2352" i="1" s="1"/>
  <c r="AF2352" i="1"/>
  <c r="K2352" i="1"/>
  <c r="L2352" i="1"/>
  <c r="D2352" i="1"/>
  <c r="J2352" i="1"/>
  <c r="B2353" i="1"/>
  <c r="C2353" i="1" s="1"/>
  <c r="AC2353" i="1"/>
  <c r="AE2353" i="1"/>
  <c r="AF2353" i="1" s="1"/>
  <c r="K2353" i="1"/>
  <c r="L2353" i="1" s="1"/>
  <c r="D2353" i="1" s="1"/>
  <c r="J2353" i="1"/>
  <c r="B2354" i="1"/>
  <c r="AC2354" i="1"/>
  <c r="AE2354" i="1" s="1"/>
  <c r="AF2354" i="1" s="1"/>
  <c r="D2354" i="1" s="1"/>
  <c r="K2354" i="1"/>
  <c r="L2354" i="1"/>
  <c r="J2354" i="1"/>
  <c r="B2355" i="1"/>
  <c r="AC2355" i="1"/>
  <c r="AE2355" i="1"/>
  <c r="AF2355" i="1"/>
  <c r="K2355" i="1"/>
  <c r="L2355" i="1" s="1"/>
  <c r="D2355" i="1" s="1"/>
  <c r="J2355" i="1"/>
  <c r="B2356" i="1"/>
  <c r="AC2356" i="1"/>
  <c r="AE2356" i="1" s="1"/>
  <c r="AF2356" i="1" s="1"/>
  <c r="D2356" i="1" s="1"/>
  <c r="K2356" i="1"/>
  <c r="L2356" i="1" s="1"/>
  <c r="J2356" i="1"/>
  <c r="B2357" i="1"/>
  <c r="AC2357" i="1"/>
  <c r="AE2357" i="1" s="1"/>
  <c r="AF2357" i="1" s="1"/>
  <c r="D2357" i="1" s="1"/>
  <c r="K2357" i="1"/>
  <c r="L2357" i="1" s="1"/>
  <c r="J2357" i="1"/>
  <c r="B2358" i="1"/>
  <c r="C2363" i="1" s="1"/>
  <c r="AC2358" i="1"/>
  <c r="AE2358" i="1" s="1"/>
  <c r="AF2358" i="1" s="1"/>
  <c r="D2358" i="1" s="1"/>
  <c r="K2358" i="1"/>
  <c r="L2358" i="1"/>
  <c r="J2358" i="1"/>
  <c r="B2359" i="1"/>
  <c r="C2359" i="1" s="1"/>
  <c r="AC2359" i="1"/>
  <c r="AE2359" i="1" s="1"/>
  <c r="AF2359" i="1" s="1"/>
  <c r="D2359" i="1" s="1"/>
  <c r="K2359" i="1"/>
  <c r="L2359" i="1" s="1"/>
  <c r="J2359" i="1"/>
  <c r="B2360" i="1"/>
  <c r="C2360" i="1"/>
  <c r="AC2360" i="1"/>
  <c r="AE2360" i="1" s="1"/>
  <c r="AF2360" i="1" s="1"/>
  <c r="D2360" i="1" s="1"/>
  <c r="K2360" i="1"/>
  <c r="L2360" i="1"/>
  <c r="J2360" i="1"/>
  <c r="B2361" i="1"/>
  <c r="C2361" i="1"/>
  <c r="AC2361" i="1"/>
  <c r="AE2361" i="1"/>
  <c r="AF2361" i="1" s="1"/>
  <c r="K2361" i="1"/>
  <c r="L2361" i="1"/>
  <c r="D2361" i="1"/>
  <c r="J2361" i="1"/>
  <c r="B2362" i="1"/>
  <c r="AC2362" i="1"/>
  <c r="AE2362" i="1" s="1"/>
  <c r="AF2362" i="1" s="1"/>
  <c r="K2362" i="1"/>
  <c r="L2362" i="1" s="1"/>
  <c r="J2362" i="1"/>
  <c r="B2363" i="1"/>
  <c r="AC2363" i="1"/>
  <c r="AE2363" i="1"/>
  <c r="AF2363" i="1" s="1"/>
  <c r="D2363" i="1" s="1"/>
  <c r="K2363" i="1"/>
  <c r="L2363" i="1"/>
  <c r="J2363" i="1"/>
  <c r="B2364" i="1"/>
  <c r="C2364" i="1" s="1"/>
  <c r="AC2364" i="1"/>
  <c r="AE2364" i="1" s="1"/>
  <c r="AF2364" i="1" s="1"/>
  <c r="D2364" i="1" s="1"/>
  <c r="K2364" i="1"/>
  <c r="L2364" i="1"/>
  <c r="J2364" i="1"/>
  <c r="B2365" i="1"/>
  <c r="C2365" i="1"/>
  <c r="AC2365" i="1"/>
  <c r="AE2365" i="1" s="1"/>
  <c r="AF2365" i="1" s="1"/>
  <c r="D2365" i="1" s="1"/>
  <c r="K2365" i="1"/>
  <c r="L2365" i="1" s="1"/>
  <c r="J2365" i="1"/>
  <c r="B2366" i="1"/>
  <c r="C2366" i="1"/>
  <c r="AC2366" i="1"/>
  <c r="AE2366" i="1" s="1"/>
  <c r="AF2366" i="1" s="1"/>
  <c r="D2366" i="1" s="1"/>
  <c r="K2366" i="1"/>
  <c r="L2366" i="1"/>
  <c r="J2366" i="1"/>
  <c r="B2367" i="1"/>
  <c r="C2367" i="1"/>
  <c r="AC2367" i="1"/>
  <c r="AE2367" i="1" s="1"/>
  <c r="AF2367" i="1" s="1"/>
  <c r="D2367" i="1" s="1"/>
  <c r="K2367" i="1"/>
  <c r="L2367" i="1" s="1"/>
  <c r="J2367" i="1"/>
  <c r="B2368" i="1"/>
  <c r="C2368" i="1" s="1"/>
  <c r="AC2368" i="1"/>
  <c r="AE2368" i="1" s="1"/>
  <c r="AF2368" i="1" s="1"/>
  <c r="D2368" i="1" s="1"/>
  <c r="K2368" i="1"/>
  <c r="L2368" i="1"/>
  <c r="J2368" i="1"/>
  <c r="B2369" i="1"/>
  <c r="C2369" i="1" s="1"/>
  <c r="AC2369" i="1"/>
  <c r="AE2369" i="1"/>
  <c r="AF2369" i="1" s="1"/>
  <c r="K2369" i="1"/>
  <c r="L2369" i="1" s="1"/>
  <c r="J2369" i="1"/>
  <c r="B2370" i="1"/>
  <c r="C2370" i="1" s="1"/>
  <c r="AC2370" i="1"/>
  <c r="AE2370" i="1" s="1"/>
  <c r="AF2370" i="1"/>
  <c r="K2370" i="1"/>
  <c r="L2370" i="1" s="1"/>
  <c r="J2370" i="1"/>
  <c r="B2371" i="1"/>
  <c r="C2371" i="1"/>
  <c r="AC2371" i="1"/>
  <c r="AE2371" i="1"/>
  <c r="AF2371" i="1" s="1"/>
  <c r="K2371" i="1"/>
  <c r="L2371" i="1" s="1"/>
  <c r="J2371" i="1"/>
  <c r="B2372" i="1"/>
  <c r="C2372" i="1" s="1"/>
  <c r="AC2372" i="1"/>
  <c r="AE2372" i="1"/>
  <c r="AF2372" i="1" s="1"/>
  <c r="K2372" i="1"/>
  <c r="L2372" i="1" s="1"/>
  <c r="J2372" i="1"/>
  <c r="B2373" i="1"/>
  <c r="C2373" i="1"/>
  <c r="AC2373" i="1"/>
  <c r="AE2373" i="1"/>
  <c r="AF2373" i="1" s="1"/>
  <c r="D2373" i="1" s="1"/>
  <c r="K2373" i="1"/>
  <c r="L2373" i="1" s="1"/>
  <c r="J2373" i="1"/>
  <c r="B2374" i="1"/>
  <c r="C2374" i="1"/>
  <c r="AC2374" i="1"/>
  <c r="AE2374" i="1"/>
  <c r="AF2374" i="1" s="1"/>
  <c r="D2374" i="1" s="1"/>
  <c r="K2374" i="1"/>
  <c r="L2374" i="1"/>
  <c r="J2374" i="1"/>
  <c r="B2375" i="1"/>
  <c r="C2375" i="1"/>
  <c r="AC2375" i="1"/>
  <c r="AE2375" i="1"/>
  <c r="AF2375" i="1" s="1"/>
  <c r="D2375" i="1" s="1"/>
  <c r="K2375" i="1"/>
  <c r="L2375" i="1" s="1"/>
  <c r="J2375" i="1"/>
  <c r="B2376" i="1"/>
  <c r="AC2376" i="1"/>
  <c r="AE2376" i="1" s="1"/>
  <c r="AF2376" i="1" s="1"/>
  <c r="D2376" i="1" s="1"/>
  <c r="K2376" i="1"/>
  <c r="L2376" i="1"/>
  <c r="J2376" i="1"/>
  <c r="B2377" i="1"/>
  <c r="AC2377" i="1"/>
  <c r="AE2377" i="1"/>
  <c r="AF2377" i="1" s="1"/>
  <c r="K2377" i="1"/>
  <c r="L2377" i="1" s="1"/>
  <c r="D2377" i="1" s="1"/>
  <c r="J2377" i="1"/>
  <c r="B2378" i="1"/>
  <c r="AC2378" i="1"/>
  <c r="AE2378" i="1" s="1"/>
  <c r="AF2378" i="1"/>
  <c r="D2378" i="1" s="1"/>
  <c r="K2378" i="1"/>
  <c r="L2378" i="1"/>
  <c r="J2378" i="1"/>
  <c r="B2379" i="1"/>
  <c r="AC2379" i="1"/>
  <c r="AE2379" i="1"/>
  <c r="AF2379" i="1" s="1"/>
  <c r="K2379" i="1"/>
  <c r="L2379" i="1" s="1"/>
  <c r="J2379" i="1"/>
  <c r="B2380" i="1"/>
  <c r="AC2380" i="1"/>
  <c r="AE2380" i="1"/>
  <c r="AF2380" i="1" s="1"/>
  <c r="K2380" i="1"/>
  <c r="L2380" i="1" s="1"/>
  <c r="J2380" i="1"/>
  <c r="B2381" i="1"/>
  <c r="AC2381" i="1"/>
  <c r="AE2381" i="1"/>
  <c r="AF2381" i="1" s="1"/>
  <c r="D2381" i="1" s="1"/>
  <c r="K2381" i="1"/>
  <c r="L2381" i="1" s="1"/>
  <c r="J2381" i="1"/>
  <c r="B2382" i="1"/>
  <c r="AC2382" i="1"/>
  <c r="AE2382" i="1"/>
  <c r="AF2382" i="1" s="1"/>
  <c r="D2382" i="1" s="1"/>
  <c r="K2382" i="1"/>
  <c r="L2382" i="1"/>
  <c r="J2382" i="1"/>
  <c r="B2383" i="1"/>
  <c r="AC2383" i="1"/>
  <c r="AE2383" i="1"/>
  <c r="AF2383" i="1" s="1"/>
  <c r="D2383" i="1" s="1"/>
  <c r="K2383" i="1"/>
  <c r="L2383" i="1" s="1"/>
  <c r="J2383" i="1"/>
  <c r="B2384" i="1"/>
  <c r="C2384" i="1" s="1"/>
  <c r="AC2384" i="1"/>
  <c r="AE2384" i="1" s="1"/>
  <c r="AF2384" i="1"/>
  <c r="K2384" i="1"/>
  <c r="L2384" i="1"/>
  <c r="D2384" i="1"/>
  <c r="J2384" i="1"/>
  <c r="B2385" i="1"/>
  <c r="C2385" i="1" s="1"/>
  <c r="AC2385" i="1"/>
  <c r="AE2385" i="1"/>
  <c r="AF2385" i="1" s="1"/>
  <c r="K2385" i="1"/>
  <c r="L2385" i="1" s="1"/>
  <c r="D2385" i="1" s="1"/>
  <c r="J2385" i="1"/>
  <c r="B2386" i="1"/>
  <c r="AC2386" i="1"/>
  <c r="AE2386" i="1" s="1"/>
  <c r="AF2386" i="1"/>
  <c r="D2386" i="1" s="1"/>
  <c r="K2386" i="1"/>
  <c r="L2386" i="1"/>
  <c r="J2386" i="1"/>
  <c r="B2387" i="1"/>
  <c r="AC2387" i="1"/>
  <c r="AE2387" i="1"/>
  <c r="AF2387" i="1"/>
  <c r="K2387" i="1"/>
  <c r="L2387" i="1" s="1"/>
  <c r="D2387" i="1" s="1"/>
  <c r="J2387" i="1"/>
  <c r="B2388" i="1"/>
  <c r="AC2388" i="1"/>
  <c r="AE2388" i="1"/>
  <c r="AF2388" i="1"/>
  <c r="K2388" i="1"/>
  <c r="L2388" i="1" s="1"/>
  <c r="J2388" i="1"/>
  <c r="B2389" i="1"/>
  <c r="AC2389" i="1"/>
  <c r="AE2389" i="1"/>
  <c r="AF2389" i="1"/>
  <c r="D2389" i="1" s="1"/>
  <c r="K2389" i="1"/>
  <c r="L2389" i="1" s="1"/>
  <c r="J2389" i="1"/>
  <c r="B2390" i="1"/>
  <c r="C2390" i="1" s="1"/>
  <c r="AC2390" i="1"/>
  <c r="AE2390" i="1"/>
  <c r="AF2390" i="1"/>
  <c r="D2390" i="1" s="1"/>
  <c r="K2390" i="1"/>
  <c r="L2390" i="1"/>
  <c r="J2390" i="1"/>
  <c r="B2391" i="1"/>
  <c r="C2391" i="1" s="1"/>
  <c r="AC2391" i="1"/>
  <c r="AE2391" i="1"/>
  <c r="AF2391" i="1" s="1"/>
  <c r="K2391" i="1"/>
  <c r="L2391" i="1" s="1"/>
  <c r="D2391" i="1"/>
  <c r="J2391" i="1"/>
  <c r="B2392" i="1"/>
  <c r="C2392" i="1" s="1"/>
  <c r="AC2392" i="1"/>
  <c r="AE2392" i="1" s="1"/>
  <c r="AF2392" i="1" s="1"/>
  <c r="D2392" i="1" s="1"/>
  <c r="K2392" i="1"/>
  <c r="L2392" i="1"/>
  <c r="J2392" i="1"/>
  <c r="B2393" i="1"/>
  <c r="C2393" i="1" s="1"/>
  <c r="AC2393" i="1"/>
  <c r="AE2393" i="1"/>
  <c r="AF2393" i="1" s="1"/>
  <c r="K2393" i="1"/>
  <c r="L2393" i="1"/>
  <c r="D2393" i="1"/>
  <c r="J2393" i="1"/>
  <c r="B2394" i="1"/>
  <c r="C2394" i="1" s="1"/>
  <c r="AC2394" i="1"/>
  <c r="AE2394" i="1" s="1"/>
  <c r="AF2394" i="1" s="1"/>
  <c r="D2394" i="1" s="1"/>
  <c r="K2394" i="1"/>
  <c r="L2394" i="1"/>
  <c r="J2394" i="1"/>
  <c r="B2395" i="1"/>
  <c r="C2395" i="1"/>
  <c r="AC2395" i="1"/>
  <c r="AE2395" i="1"/>
  <c r="AF2395" i="1" s="1"/>
  <c r="D2395" i="1" s="1"/>
  <c r="K2395" i="1"/>
  <c r="L2395" i="1"/>
  <c r="J2395" i="1"/>
  <c r="B2396" i="1"/>
  <c r="C2396" i="1" s="1"/>
  <c r="AC2396" i="1"/>
  <c r="AE2396" i="1" s="1"/>
  <c r="AF2396" i="1" s="1"/>
  <c r="D2396" i="1" s="1"/>
  <c r="K2396" i="1"/>
  <c r="L2396" i="1"/>
  <c r="J2396" i="1"/>
  <c r="B2397" i="1"/>
  <c r="C2397" i="1"/>
  <c r="AC2397" i="1"/>
  <c r="AE2397" i="1" s="1"/>
  <c r="AF2397" i="1" s="1"/>
  <c r="D2397" i="1" s="1"/>
  <c r="K2397" i="1"/>
  <c r="L2397" i="1" s="1"/>
  <c r="J2397" i="1"/>
  <c r="B2398" i="1"/>
  <c r="C2398" i="1"/>
  <c r="AC2398" i="1"/>
  <c r="AE2398" i="1" s="1"/>
  <c r="AF2398" i="1" s="1"/>
  <c r="D2398" i="1" s="1"/>
  <c r="K2398" i="1"/>
  <c r="L2398" i="1"/>
  <c r="J2398" i="1"/>
  <c r="B2399" i="1"/>
  <c r="C2399" i="1"/>
  <c r="AC2399" i="1"/>
  <c r="AE2399" i="1" s="1"/>
  <c r="AF2399" i="1" s="1"/>
  <c r="D2399" i="1" s="1"/>
  <c r="K2399" i="1"/>
  <c r="L2399" i="1" s="1"/>
  <c r="J2399" i="1"/>
  <c r="B2400" i="1"/>
  <c r="C2400" i="1" s="1"/>
  <c r="AC2400" i="1"/>
  <c r="AE2400" i="1" s="1"/>
  <c r="AF2400" i="1" s="1"/>
  <c r="D2400" i="1" s="1"/>
  <c r="K2400" i="1"/>
  <c r="L2400" i="1"/>
  <c r="J2400" i="1"/>
  <c r="B2401" i="1"/>
  <c r="C2401" i="1" s="1"/>
  <c r="AC2401" i="1"/>
  <c r="AE2401" i="1"/>
  <c r="AF2401" i="1" s="1"/>
  <c r="K2401" i="1"/>
  <c r="L2401" i="1" s="1"/>
  <c r="J2401" i="1"/>
  <c r="B2402" i="1"/>
  <c r="C2402" i="1" s="1"/>
  <c r="AC2402" i="1"/>
  <c r="AE2402" i="1" s="1"/>
  <c r="AF2402" i="1"/>
  <c r="D2402" i="1" s="1"/>
  <c r="K2402" i="1"/>
  <c r="L2402" i="1" s="1"/>
  <c r="J2402" i="1"/>
  <c r="B2403" i="1"/>
  <c r="C2403" i="1"/>
  <c r="AC2403" i="1"/>
  <c r="AE2403" i="1"/>
  <c r="AF2403" i="1" s="1"/>
  <c r="K2403" i="1"/>
  <c r="L2403" i="1" s="1"/>
  <c r="J2403" i="1"/>
  <c r="B2404" i="1"/>
  <c r="C2404" i="1" s="1"/>
  <c r="AC2404" i="1"/>
  <c r="AE2404" i="1"/>
  <c r="AF2404" i="1" s="1"/>
  <c r="K2404" i="1"/>
  <c r="L2404" i="1" s="1"/>
  <c r="J2404" i="1"/>
  <c r="B2405" i="1"/>
  <c r="C2405" i="1"/>
  <c r="B2406" i="1"/>
  <c r="AC2406" i="1"/>
  <c r="AE2406" i="1" s="1"/>
  <c r="AF2406" i="1" s="1"/>
  <c r="D2406" i="1" s="1"/>
  <c r="K2406" i="1"/>
  <c r="L2406" i="1"/>
  <c r="J2406" i="1"/>
  <c r="B2407" i="1"/>
  <c r="AC2407" i="1"/>
  <c r="AE2407" i="1" s="1"/>
  <c r="AF2407" i="1" s="1"/>
  <c r="D2407" i="1" s="1"/>
  <c r="K2407" i="1"/>
  <c r="L2407" i="1" s="1"/>
  <c r="J2407" i="1"/>
  <c r="B2408" i="1"/>
  <c r="AC2408" i="1"/>
  <c r="AE2408" i="1" s="1"/>
  <c r="AF2408" i="1"/>
  <c r="D2408" i="1" s="1"/>
  <c r="K2408" i="1"/>
  <c r="L2408" i="1"/>
  <c r="J2408" i="1"/>
  <c r="B2409" i="1"/>
  <c r="AC2409" i="1"/>
  <c r="AE2409" i="1"/>
  <c r="AF2409" i="1" s="1"/>
  <c r="D2409" i="1" s="1"/>
  <c r="K2409" i="1"/>
  <c r="L2409" i="1"/>
  <c r="J2409" i="1"/>
  <c r="B2410" i="1"/>
  <c r="AC2410" i="1"/>
  <c r="AE2410" i="1" s="1"/>
  <c r="AF2410" i="1"/>
  <c r="K2410" i="1"/>
  <c r="L2410" i="1" s="1"/>
  <c r="D2410" i="1" s="1"/>
  <c r="J2410" i="1"/>
  <c r="B2411" i="1"/>
  <c r="AC2411" i="1"/>
  <c r="AE2411" i="1"/>
  <c r="AF2411" i="1"/>
  <c r="D2411" i="1" s="1"/>
  <c r="K2411" i="1"/>
  <c r="L2411" i="1"/>
  <c r="J2411" i="1"/>
  <c r="B2412" i="1"/>
  <c r="AC2412" i="1"/>
  <c r="AE2412" i="1"/>
  <c r="AF2412" i="1"/>
  <c r="D2412" i="1" s="1"/>
  <c r="K2412" i="1"/>
  <c r="L2412" i="1"/>
  <c r="J2412" i="1"/>
  <c r="B2413" i="1"/>
  <c r="AC2413" i="1"/>
  <c r="AE2413" i="1"/>
  <c r="AF2413" i="1"/>
  <c r="D2413" i="1" s="1"/>
  <c r="K2413" i="1"/>
  <c r="L2413" i="1" s="1"/>
  <c r="J2413" i="1"/>
  <c r="B2414" i="1"/>
  <c r="C2414" i="1" s="1"/>
  <c r="AC2414" i="1"/>
  <c r="AE2414" i="1"/>
  <c r="AF2414" i="1"/>
  <c r="D2414" i="1" s="1"/>
  <c r="K2414" i="1"/>
  <c r="L2414" i="1"/>
  <c r="J2414" i="1"/>
  <c r="B2415" i="1"/>
  <c r="C2415" i="1" s="1"/>
  <c r="AC2415" i="1"/>
  <c r="AE2415" i="1"/>
  <c r="AF2415" i="1" s="1"/>
  <c r="D2415" i="1" s="1"/>
  <c r="K2415" i="1"/>
  <c r="L2415" i="1" s="1"/>
  <c r="J2415" i="1"/>
  <c r="B2416" i="1"/>
  <c r="C2416" i="1" s="1"/>
  <c r="AC2416" i="1"/>
  <c r="AE2416" i="1" s="1"/>
  <c r="AF2416" i="1"/>
  <c r="D2416" i="1" s="1"/>
  <c r="K2416" i="1"/>
  <c r="L2416" i="1"/>
  <c r="J2416" i="1"/>
  <c r="B2417" i="1"/>
  <c r="C2417" i="1" s="1"/>
  <c r="AC2417" i="1"/>
  <c r="AE2417" i="1"/>
  <c r="AF2417" i="1" s="1"/>
  <c r="D2417" i="1" s="1"/>
  <c r="K2417" i="1"/>
  <c r="L2417" i="1"/>
  <c r="J2417" i="1"/>
  <c r="B2418" i="1"/>
  <c r="AC2418" i="1"/>
  <c r="AE2418" i="1" s="1"/>
  <c r="AF2418" i="1" s="1"/>
  <c r="D2418" i="1" s="1"/>
  <c r="K2418" i="1"/>
  <c r="L2418" i="1"/>
  <c r="J2418" i="1"/>
  <c r="B2419" i="1"/>
  <c r="AC2419" i="1"/>
  <c r="AE2419" i="1"/>
  <c r="AF2419" i="1"/>
  <c r="D2419" i="1" s="1"/>
  <c r="K2419" i="1"/>
  <c r="L2419" i="1"/>
  <c r="J2419" i="1"/>
  <c r="B2420" i="1"/>
  <c r="AC2420" i="1"/>
  <c r="AE2420" i="1" s="1"/>
  <c r="AF2420" i="1" s="1"/>
  <c r="D2420" i="1" s="1"/>
  <c r="K2420" i="1"/>
  <c r="L2420" i="1"/>
  <c r="J2420" i="1"/>
  <c r="B2421" i="1"/>
  <c r="AC2421" i="1"/>
  <c r="AE2421" i="1" s="1"/>
  <c r="AF2421" i="1" s="1"/>
  <c r="D2421" i="1" s="1"/>
  <c r="K2421" i="1"/>
  <c r="L2421" i="1" s="1"/>
  <c r="J2421" i="1"/>
  <c r="B2422" i="1"/>
  <c r="C2422" i="1" s="1"/>
  <c r="AC2422" i="1"/>
  <c r="AE2422" i="1" s="1"/>
  <c r="AF2422" i="1" s="1"/>
  <c r="D2422" i="1" s="1"/>
  <c r="K2422" i="1"/>
  <c r="L2422" i="1"/>
  <c r="J2422" i="1"/>
  <c r="B2423" i="1"/>
  <c r="C2423" i="1" s="1"/>
  <c r="AC2423" i="1"/>
  <c r="AE2423" i="1" s="1"/>
  <c r="AF2423" i="1" s="1"/>
  <c r="D2423" i="1" s="1"/>
  <c r="K2423" i="1"/>
  <c r="L2423" i="1" s="1"/>
  <c r="J2423" i="1"/>
  <c r="B2424" i="1"/>
  <c r="C2424" i="1"/>
  <c r="AC2424" i="1"/>
  <c r="AE2424" i="1" s="1"/>
  <c r="AF2424" i="1" s="1"/>
  <c r="D2424" i="1" s="1"/>
  <c r="K2424" i="1"/>
  <c r="L2424" i="1"/>
  <c r="J2424" i="1"/>
  <c r="B2425" i="1"/>
  <c r="C2425" i="1"/>
  <c r="AC2425" i="1"/>
  <c r="AE2425" i="1"/>
  <c r="AF2425" i="1" s="1"/>
  <c r="D2425" i="1" s="1"/>
  <c r="K2425" i="1"/>
  <c r="L2425" i="1"/>
  <c r="J2425" i="1"/>
  <c r="B2426" i="1"/>
  <c r="AC2426" i="1"/>
  <c r="AE2426" i="1" s="1"/>
  <c r="AF2426" i="1" s="1"/>
  <c r="D2426" i="1" s="1"/>
  <c r="K2426" i="1"/>
  <c r="L2426" i="1" s="1"/>
  <c r="J2426" i="1"/>
  <c r="B2427" i="1"/>
  <c r="AC2427" i="1"/>
  <c r="AE2427" i="1"/>
  <c r="AF2427" i="1" s="1"/>
  <c r="D2427" i="1" s="1"/>
  <c r="K2427" i="1"/>
  <c r="L2427" i="1"/>
  <c r="J2427" i="1"/>
  <c r="B2428" i="1"/>
  <c r="AC2428" i="1"/>
  <c r="AE2428" i="1" s="1"/>
  <c r="AF2428" i="1" s="1"/>
  <c r="D2428" i="1" s="1"/>
  <c r="K2428" i="1"/>
  <c r="L2428" i="1"/>
  <c r="J2428" i="1"/>
  <c r="B2429" i="1"/>
  <c r="AC2429" i="1"/>
  <c r="AE2429" i="1" s="1"/>
  <c r="AF2429" i="1" s="1"/>
  <c r="D2429" i="1" s="1"/>
  <c r="K2429" i="1"/>
  <c r="L2429" i="1" s="1"/>
  <c r="J2429" i="1"/>
  <c r="B2430" i="1"/>
  <c r="C2430" i="1" s="1"/>
  <c r="AC2430" i="1"/>
  <c r="AE2430" i="1" s="1"/>
  <c r="AF2430" i="1" s="1"/>
  <c r="D2430" i="1" s="1"/>
  <c r="K2430" i="1"/>
  <c r="L2430" i="1"/>
  <c r="J2430" i="1"/>
  <c r="B2431" i="1"/>
  <c r="C2431" i="1" s="1"/>
  <c r="AC2431" i="1"/>
  <c r="AE2431" i="1" s="1"/>
  <c r="AF2431" i="1" s="1"/>
  <c r="D2431" i="1" s="1"/>
  <c r="K2431" i="1"/>
  <c r="L2431" i="1" s="1"/>
  <c r="J2431" i="1"/>
  <c r="B2432" i="1"/>
  <c r="C2432" i="1"/>
  <c r="AC2432" i="1"/>
  <c r="AE2432" i="1" s="1"/>
  <c r="AF2432" i="1"/>
  <c r="D2432" i="1" s="1"/>
  <c r="K2432" i="1"/>
  <c r="L2432" i="1"/>
  <c r="J2432" i="1"/>
  <c r="B2433" i="1"/>
  <c r="C2433" i="1"/>
  <c r="AC2433" i="1"/>
  <c r="AE2433" i="1"/>
  <c r="AF2433" i="1" s="1"/>
  <c r="K2433" i="1"/>
  <c r="L2433" i="1" s="1"/>
  <c r="J2433" i="1"/>
  <c r="B2434" i="1"/>
  <c r="AC2434" i="1"/>
  <c r="AE2434" i="1" s="1"/>
  <c r="AF2434" i="1" s="1"/>
  <c r="K2434" i="1"/>
  <c r="L2434" i="1" s="1"/>
  <c r="J2434" i="1"/>
  <c r="B2435" i="1"/>
  <c r="AC2435" i="1"/>
  <c r="AE2435" i="1"/>
  <c r="AF2435" i="1"/>
  <c r="K2435" i="1"/>
  <c r="L2435" i="1" s="1"/>
  <c r="J2435" i="1"/>
  <c r="B2436" i="1"/>
  <c r="AC2436" i="1"/>
  <c r="AE2436" i="1" s="1"/>
  <c r="AF2436" i="1" s="1"/>
  <c r="D2436" i="1" s="1"/>
  <c r="K2436" i="1"/>
  <c r="L2436" i="1" s="1"/>
  <c r="J2436" i="1"/>
  <c r="B2437" i="1"/>
  <c r="AC2437" i="1"/>
  <c r="AE2437" i="1" s="1"/>
  <c r="AF2437" i="1" s="1"/>
  <c r="D2437" i="1" s="1"/>
  <c r="K2437" i="1"/>
  <c r="L2437" i="1" s="1"/>
  <c r="J2437" i="1"/>
  <c r="B2438" i="1"/>
  <c r="AC2438" i="1"/>
  <c r="AE2438" i="1" s="1"/>
  <c r="AF2438" i="1" s="1"/>
  <c r="D2438" i="1" s="1"/>
  <c r="K2438" i="1"/>
  <c r="L2438" i="1"/>
  <c r="J2438" i="1"/>
  <c r="B2439" i="1"/>
  <c r="AC2439" i="1"/>
  <c r="AE2439" i="1" s="1"/>
  <c r="AF2439" i="1" s="1"/>
  <c r="D2439" i="1" s="1"/>
  <c r="K2439" i="1"/>
  <c r="L2439" i="1" s="1"/>
  <c r="J2439" i="1"/>
  <c r="B2440" i="1"/>
  <c r="AC2440" i="1"/>
  <c r="AE2440" i="1" s="1"/>
  <c r="AF2440" i="1"/>
  <c r="D2440" i="1" s="1"/>
  <c r="K2440" i="1"/>
  <c r="L2440" i="1"/>
  <c r="J2440" i="1"/>
  <c r="B2441" i="1"/>
  <c r="AC2441" i="1"/>
  <c r="AE2441" i="1"/>
  <c r="AF2441" i="1" s="1"/>
  <c r="D2441" i="1" s="1"/>
  <c r="K2441" i="1"/>
  <c r="L2441" i="1"/>
  <c r="J2441" i="1"/>
  <c r="B2442" i="1"/>
  <c r="AC2442" i="1"/>
  <c r="AE2442" i="1" s="1"/>
  <c r="AF2442" i="1"/>
  <c r="K2442" i="1"/>
  <c r="L2442" i="1" s="1"/>
  <c r="D2442" i="1" s="1"/>
  <c r="J2442" i="1"/>
  <c r="B2443" i="1"/>
  <c r="AC2443" i="1"/>
  <c r="AE2443" i="1"/>
  <c r="AF2443" i="1"/>
  <c r="D2443" i="1" s="1"/>
  <c r="K2443" i="1"/>
  <c r="L2443" i="1"/>
  <c r="J2443" i="1"/>
  <c r="B2444" i="1"/>
  <c r="AC2444" i="1"/>
  <c r="AE2444" i="1"/>
  <c r="AF2444" i="1"/>
  <c r="D2444" i="1" s="1"/>
  <c r="K2444" i="1"/>
  <c r="L2444" i="1"/>
  <c r="J2444" i="1"/>
  <c r="B2445" i="1"/>
  <c r="AC2445" i="1"/>
  <c r="AE2445" i="1"/>
  <c r="AF2445" i="1"/>
  <c r="D2445" i="1" s="1"/>
  <c r="K2445" i="1"/>
  <c r="L2445" i="1" s="1"/>
  <c r="J2445" i="1"/>
  <c r="B2446" i="1"/>
  <c r="C2446" i="1" s="1"/>
  <c r="AC2446" i="1"/>
  <c r="AE2446" i="1"/>
  <c r="AF2446" i="1"/>
  <c r="D2446" i="1" s="1"/>
  <c r="K2446" i="1"/>
  <c r="L2446" i="1"/>
  <c r="J2446" i="1"/>
  <c r="B2447" i="1"/>
  <c r="C2447" i="1" s="1"/>
  <c r="AC2447" i="1"/>
  <c r="AE2447" i="1"/>
  <c r="AF2447" i="1" s="1"/>
  <c r="D2447" i="1" s="1"/>
  <c r="K2447" i="1"/>
  <c r="L2447" i="1" s="1"/>
  <c r="J2447" i="1"/>
  <c r="B2448" i="1"/>
  <c r="C2448" i="1" s="1"/>
  <c r="AC2448" i="1"/>
  <c r="AE2448" i="1" s="1"/>
  <c r="AF2448" i="1"/>
  <c r="D2448" i="1" s="1"/>
  <c r="K2448" i="1"/>
  <c r="L2448" i="1"/>
  <c r="J2448" i="1"/>
  <c r="B2449" i="1"/>
  <c r="C2449" i="1" s="1"/>
  <c r="AC2449" i="1"/>
  <c r="AE2449" i="1"/>
  <c r="AF2449" i="1" s="1"/>
  <c r="D2449" i="1" s="1"/>
  <c r="K2449" i="1"/>
  <c r="L2449" i="1"/>
  <c r="J2449" i="1"/>
  <c r="B2450" i="1"/>
  <c r="AC2450" i="1"/>
  <c r="AE2450" i="1" s="1"/>
  <c r="AF2450" i="1" s="1"/>
  <c r="D2450" i="1" s="1"/>
  <c r="K2450" i="1"/>
  <c r="L2450" i="1"/>
  <c r="J2450" i="1"/>
  <c r="B2451" i="1"/>
  <c r="AC2451" i="1"/>
  <c r="AE2451" i="1"/>
  <c r="AF2451" i="1"/>
  <c r="D2451" i="1" s="1"/>
  <c r="K2451" i="1"/>
  <c r="L2451" i="1"/>
  <c r="J2451" i="1"/>
  <c r="B2452" i="1"/>
  <c r="AC2452" i="1"/>
  <c r="AE2452" i="1" s="1"/>
  <c r="AF2452" i="1" s="1"/>
  <c r="D2452" i="1" s="1"/>
  <c r="K2452" i="1"/>
  <c r="L2452" i="1"/>
  <c r="J2452" i="1"/>
  <c r="B2453" i="1"/>
  <c r="AC2453" i="1"/>
  <c r="AE2453" i="1" s="1"/>
  <c r="AF2453" i="1" s="1"/>
  <c r="D2453" i="1" s="1"/>
  <c r="K2453" i="1"/>
  <c r="L2453" i="1" s="1"/>
  <c r="J2453" i="1"/>
  <c r="B2454" i="1"/>
  <c r="C2454" i="1" s="1"/>
  <c r="AC2454" i="1"/>
  <c r="AE2454" i="1" s="1"/>
  <c r="AF2454" i="1" s="1"/>
  <c r="D2454" i="1" s="1"/>
  <c r="K2454" i="1"/>
  <c r="L2454" i="1"/>
  <c r="J2454" i="1"/>
  <c r="B2455" i="1"/>
  <c r="C2455" i="1" s="1"/>
  <c r="AC2455" i="1"/>
  <c r="AE2455" i="1" s="1"/>
  <c r="AF2455" i="1" s="1"/>
  <c r="D2455" i="1" s="1"/>
  <c r="K2455" i="1"/>
  <c r="L2455" i="1" s="1"/>
  <c r="J2455" i="1"/>
  <c r="B2456" i="1"/>
  <c r="C2456" i="1"/>
  <c r="AC2456" i="1"/>
  <c r="AE2456" i="1" s="1"/>
  <c r="AF2456" i="1" s="1"/>
  <c r="D2456" i="1" s="1"/>
  <c r="K2456" i="1"/>
  <c r="L2456" i="1"/>
  <c r="J2456" i="1"/>
  <c r="B2457" i="1"/>
  <c r="C2457" i="1"/>
  <c r="AC2457" i="1"/>
  <c r="AE2457" i="1"/>
  <c r="AF2457" i="1" s="1"/>
  <c r="K2457" i="1"/>
  <c r="L2457" i="1"/>
  <c r="D2457" i="1"/>
  <c r="J2457" i="1"/>
  <c r="B2458" i="1"/>
  <c r="AC2458" i="1"/>
  <c r="AE2458" i="1" s="1"/>
  <c r="AF2458" i="1" s="1"/>
  <c r="K2458" i="1"/>
  <c r="L2458" i="1" s="1"/>
  <c r="J2458" i="1"/>
  <c r="B2459" i="1"/>
  <c r="AC2459" i="1"/>
  <c r="AE2459" i="1"/>
  <c r="AF2459" i="1" s="1"/>
  <c r="D2459" i="1" s="1"/>
  <c r="K2459" i="1"/>
  <c r="L2459" i="1"/>
  <c r="J2459" i="1"/>
  <c r="B2460" i="1"/>
  <c r="AC2460" i="1"/>
  <c r="AE2460" i="1" s="1"/>
  <c r="AF2460" i="1" s="1"/>
  <c r="D2460" i="1" s="1"/>
  <c r="K2460" i="1"/>
  <c r="L2460" i="1"/>
  <c r="J2460" i="1"/>
  <c r="B2461" i="1"/>
  <c r="AC2461" i="1"/>
  <c r="AE2461" i="1" s="1"/>
  <c r="AF2461" i="1" s="1"/>
  <c r="D2461" i="1" s="1"/>
  <c r="K2461" i="1"/>
  <c r="L2461" i="1" s="1"/>
  <c r="J2461" i="1"/>
  <c r="B2462" i="1"/>
  <c r="C2462" i="1" s="1"/>
  <c r="AC2462" i="1"/>
  <c r="AE2462" i="1" s="1"/>
  <c r="AF2462" i="1" s="1"/>
  <c r="D2462" i="1" s="1"/>
  <c r="K2462" i="1"/>
  <c r="L2462" i="1"/>
  <c r="J2462" i="1"/>
  <c r="B2463" i="1"/>
  <c r="C2463" i="1" s="1"/>
  <c r="AC2463" i="1"/>
  <c r="AE2463" i="1" s="1"/>
  <c r="AF2463" i="1" s="1"/>
  <c r="D2463" i="1" s="1"/>
  <c r="K2463" i="1"/>
  <c r="L2463" i="1" s="1"/>
  <c r="J2463" i="1"/>
  <c r="B2464" i="1"/>
  <c r="C2464" i="1"/>
  <c r="AC2464" i="1"/>
  <c r="AE2464" i="1" s="1"/>
  <c r="AF2464" i="1"/>
  <c r="D2464" i="1" s="1"/>
  <c r="K2464" i="1"/>
  <c r="L2464" i="1"/>
  <c r="J2464" i="1"/>
  <c r="B2465" i="1"/>
  <c r="C2465" i="1"/>
  <c r="AC2465" i="1"/>
  <c r="AE2465" i="1"/>
  <c r="AF2465" i="1" s="1"/>
  <c r="D2465" i="1" s="1"/>
  <c r="K2465" i="1"/>
  <c r="L2465" i="1" s="1"/>
  <c r="J2465" i="1"/>
  <c r="B2466" i="1"/>
  <c r="AC2466" i="1"/>
  <c r="AE2466" i="1" s="1"/>
  <c r="AF2466" i="1" s="1"/>
  <c r="K2466" i="1"/>
  <c r="L2466" i="1" s="1"/>
  <c r="J2466" i="1"/>
  <c r="B2467" i="1"/>
  <c r="AC2467" i="1"/>
  <c r="AE2467" i="1"/>
  <c r="AF2467" i="1"/>
  <c r="D2467" i="1" s="1"/>
  <c r="K2467" i="1"/>
  <c r="L2467" i="1" s="1"/>
  <c r="J2467" i="1"/>
  <c r="B2468" i="1"/>
  <c r="AC2468" i="1"/>
  <c r="AE2468" i="1" s="1"/>
  <c r="AF2468" i="1" s="1"/>
  <c r="D2468" i="1" s="1"/>
  <c r="K2468" i="1"/>
  <c r="L2468" i="1" s="1"/>
  <c r="J2468" i="1"/>
  <c r="B2469" i="1"/>
  <c r="AC2469" i="1"/>
  <c r="AE2469" i="1" s="1"/>
  <c r="AF2469" i="1" s="1"/>
  <c r="D2469" i="1" s="1"/>
  <c r="K2469" i="1"/>
  <c r="L2469" i="1" s="1"/>
  <c r="J2469" i="1"/>
  <c r="B2470" i="1"/>
  <c r="AC2470" i="1"/>
  <c r="AE2470" i="1" s="1"/>
  <c r="AF2470" i="1" s="1"/>
  <c r="D2470" i="1" s="1"/>
  <c r="K2470" i="1"/>
  <c r="L2470" i="1"/>
  <c r="J2470" i="1"/>
  <c r="B2471" i="1"/>
  <c r="AC2471" i="1"/>
  <c r="AE2471" i="1" s="1"/>
  <c r="AF2471" i="1" s="1"/>
  <c r="D2471" i="1" s="1"/>
  <c r="K2471" i="1"/>
  <c r="L2471" i="1" s="1"/>
  <c r="J2471" i="1"/>
  <c r="B2472" i="1"/>
  <c r="AC2472" i="1"/>
  <c r="AE2472" i="1" s="1"/>
  <c r="AF2472" i="1"/>
  <c r="D2472" i="1" s="1"/>
  <c r="K2472" i="1"/>
  <c r="L2472" i="1"/>
  <c r="J2472" i="1"/>
  <c r="B2473" i="1"/>
  <c r="AC2473" i="1"/>
  <c r="AE2473" i="1"/>
  <c r="AF2473" i="1" s="1"/>
  <c r="D2473" i="1" s="1"/>
  <c r="K2473" i="1"/>
  <c r="L2473" i="1"/>
  <c r="J2473" i="1"/>
  <c r="B2474" i="1"/>
  <c r="AC2474" i="1"/>
  <c r="AE2474" i="1" s="1"/>
  <c r="AF2474" i="1"/>
  <c r="K2474" i="1"/>
  <c r="L2474" i="1" s="1"/>
  <c r="J2474" i="1"/>
  <c r="B2475" i="1"/>
  <c r="AC2475" i="1"/>
  <c r="AE2475" i="1"/>
  <c r="AF2475" i="1"/>
  <c r="D2475" i="1" s="1"/>
  <c r="K2475" i="1"/>
  <c r="L2475" i="1"/>
  <c r="J2475" i="1"/>
  <c r="B2476" i="1"/>
  <c r="AC2476" i="1"/>
  <c r="AE2476" i="1"/>
  <c r="AF2476" i="1"/>
  <c r="D2476" i="1" s="1"/>
  <c r="K2476" i="1"/>
  <c r="L2476" i="1"/>
  <c r="J2476" i="1"/>
  <c r="B2477" i="1"/>
  <c r="AC2477" i="1"/>
  <c r="AE2477" i="1"/>
  <c r="AF2477" i="1"/>
  <c r="D2477" i="1" s="1"/>
  <c r="K2477" i="1"/>
  <c r="L2477" i="1" s="1"/>
  <c r="J2477" i="1"/>
  <c r="B2478" i="1"/>
  <c r="AC2478" i="1"/>
  <c r="AE2478" i="1"/>
  <c r="AF2478" i="1"/>
  <c r="D2478" i="1" s="1"/>
  <c r="K2478" i="1"/>
  <c r="L2478" i="1"/>
  <c r="J2478" i="1"/>
  <c r="B2479" i="1"/>
  <c r="AC2479" i="1"/>
  <c r="AE2479" i="1"/>
  <c r="AF2479" i="1" s="1"/>
  <c r="D2479" i="1" s="1"/>
  <c r="K2479" i="1"/>
  <c r="L2479" i="1" s="1"/>
  <c r="J2479" i="1"/>
  <c r="B2480" i="1"/>
  <c r="C2480" i="1" s="1"/>
  <c r="AC2480" i="1"/>
  <c r="AE2480" i="1" s="1"/>
  <c r="AF2480" i="1" s="1"/>
  <c r="D2480" i="1" s="1"/>
  <c r="K2480" i="1"/>
  <c r="L2480" i="1"/>
  <c r="J2480" i="1"/>
  <c r="B2481" i="1"/>
  <c r="C2481" i="1" s="1"/>
  <c r="AC2481" i="1"/>
  <c r="AE2481" i="1"/>
  <c r="AF2481" i="1" s="1"/>
  <c r="D2481" i="1" s="1"/>
  <c r="K2481" i="1"/>
  <c r="L2481" i="1"/>
  <c r="J2481" i="1"/>
  <c r="B2482" i="1"/>
  <c r="AC2482" i="1"/>
  <c r="AE2482" i="1" s="1"/>
  <c r="AF2482" i="1"/>
  <c r="K2482" i="1"/>
  <c r="L2482" i="1"/>
  <c r="D2482" i="1"/>
  <c r="J2482" i="1"/>
  <c r="B2483" i="1"/>
  <c r="AC2483" i="1"/>
  <c r="AE2483" i="1"/>
  <c r="AF2483" i="1" s="1"/>
  <c r="D2483" i="1" s="1"/>
  <c r="K2483" i="1"/>
  <c r="L2483" i="1"/>
  <c r="J2483" i="1"/>
  <c r="B2484" i="1"/>
  <c r="C2484" i="1" s="1"/>
  <c r="AC2484" i="1"/>
  <c r="AE2484" i="1"/>
  <c r="AF2484" i="1" s="1"/>
  <c r="D2484" i="1" s="1"/>
  <c r="K2484" i="1"/>
  <c r="L2484" i="1"/>
  <c r="J2484" i="1"/>
  <c r="B2485" i="1"/>
  <c r="C2485" i="1"/>
  <c r="AC2485" i="1"/>
  <c r="AE2485" i="1"/>
  <c r="AF2485" i="1" s="1"/>
  <c r="D2485" i="1" s="1"/>
  <c r="K2485" i="1"/>
  <c r="L2485" i="1" s="1"/>
  <c r="J2485" i="1"/>
  <c r="B2486" i="1"/>
  <c r="C2486" i="1"/>
  <c r="AC2486" i="1"/>
  <c r="AE2486" i="1"/>
  <c r="AF2486" i="1" s="1"/>
  <c r="D2486" i="1" s="1"/>
  <c r="K2486" i="1"/>
  <c r="L2486" i="1"/>
  <c r="J2486" i="1"/>
  <c r="B2487" i="1"/>
  <c r="C2487" i="1"/>
  <c r="AC2487" i="1"/>
  <c r="AE2487" i="1"/>
  <c r="AF2487" i="1" s="1"/>
  <c r="K2487" i="1"/>
  <c r="L2487" i="1" s="1"/>
  <c r="D2487" i="1"/>
  <c r="J2487" i="1"/>
  <c r="B2488" i="1"/>
  <c r="AC2488" i="1"/>
  <c r="AE2488" i="1" s="1"/>
  <c r="AF2488" i="1" s="1"/>
  <c r="D2488" i="1" s="1"/>
  <c r="K2488" i="1"/>
  <c r="L2488" i="1"/>
  <c r="J2488" i="1"/>
  <c r="B2489" i="1"/>
  <c r="AC2489" i="1"/>
  <c r="AE2489" i="1"/>
  <c r="AF2489" i="1" s="1"/>
  <c r="K2489" i="1"/>
  <c r="L2489" i="1" s="1"/>
  <c r="D2489" i="1" s="1"/>
  <c r="J2489" i="1"/>
  <c r="B2490" i="1"/>
  <c r="AC2490" i="1"/>
  <c r="AE2490" i="1" s="1"/>
  <c r="AF2490" i="1"/>
  <c r="D2490" i="1" s="1"/>
  <c r="K2490" i="1"/>
  <c r="L2490" i="1"/>
  <c r="J2490" i="1"/>
  <c r="B2491" i="1"/>
  <c r="AC2491" i="1"/>
  <c r="AE2491" i="1"/>
  <c r="AF2491" i="1" s="1"/>
  <c r="K2491" i="1"/>
  <c r="L2491" i="1" s="1"/>
  <c r="J2491" i="1"/>
  <c r="B2492" i="1"/>
  <c r="AC2492" i="1"/>
  <c r="AE2492" i="1"/>
  <c r="AF2492" i="1" s="1"/>
  <c r="D2492" i="1" s="1"/>
  <c r="K2492" i="1"/>
  <c r="L2492" i="1" s="1"/>
  <c r="J2492" i="1"/>
  <c r="B2493" i="1"/>
  <c r="AC2493" i="1"/>
  <c r="AE2493" i="1"/>
  <c r="AF2493" i="1" s="1"/>
  <c r="D2493" i="1" s="1"/>
  <c r="K2493" i="1"/>
  <c r="L2493" i="1" s="1"/>
  <c r="J2493" i="1"/>
  <c r="B2494" i="1"/>
  <c r="C2494" i="1" s="1"/>
  <c r="AC2494" i="1"/>
  <c r="AE2494" i="1"/>
  <c r="AF2494" i="1" s="1"/>
  <c r="D2494" i="1" s="1"/>
  <c r="K2494" i="1"/>
  <c r="L2494" i="1"/>
  <c r="J2494" i="1"/>
  <c r="B2495" i="1"/>
  <c r="C2495" i="1" s="1"/>
  <c r="AC2495" i="1"/>
  <c r="AE2495" i="1"/>
  <c r="AF2495" i="1" s="1"/>
  <c r="D2495" i="1" s="1"/>
  <c r="K2495" i="1"/>
  <c r="L2495" i="1" s="1"/>
  <c r="J2495" i="1"/>
  <c r="B2496" i="1"/>
  <c r="C2496" i="1"/>
  <c r="AC2496" i="1"/>
  <c r="AE2496" i="1" s="1"/>
  <c r="AF2496" i="1"/>
  <c r="D2496" i="1" s="1"/>
  <c r="K2496" i="1"/>
  <c r="L2496" i="1"/>
  <c r="J2496" i="1"/>
  <c r="B2497" i="1"/>
  <c r="C2497" i="1"/>
  <c r="AC2497" i="1"/>
  <c r="AE2497" i="1"/>
  <c r="AF2497" i="1" s="1"/>
  <c r="K2497" i="1"/>
  <c r="L2497" i="1" s="1"/>
  <c r="J2497" i="1"/>
  <c r="B2498" i="1"/>
  <c r="AC2498" i="1"/>
  <c r="AE2498" i="1" s="1"/>
  <c r="AF2498" i="1" s="1"/>
  <c r="D2498" i="1" s="1"/>
  <c r="K2498" i="1"/>
  <c r="L2498" i="1"/>
  <c r="J2498" i="1"/>
  <c r="B2499" i="1"/>
  <c r="AC2499" i="1"/>
  <c r="AE2499" i="1"/>
  <c r="AF2499" i="1"/>
  <c r="D2499" i="1" s="1"/>
  <c r="K2499" i="1"/>
  <c r="L2499" i="1" s="1"/>
  <c r="J2499" i="1"/>
  <c r="B2500" i="1"/>
  <c r="C2500" i="1" s="1"/>
  <c r="AC2500" i="1"/>
  <c r="AE2500" i="1" s="1"/>
  <c r="AF2500" i="1" s="1"/>
  <c r="D2500" i="1" s="1"/>
  <c r="K2500" i="1"/>
  <c r="L2500" i="1" s="1"/>
  <c r="J2500" i="1"/>
  <c r="B2501" i="1"/>
  <c r="C2501" i="1"/>
  <c r="AC2501" i="1"/>
  <c r="AE2501" i="1" s="1"/>
  <c r="AF2501" i="1" s="1"/>
  <c r="D2501" i="1" s="1"/>
  <c r="K2501" i="1"/>
  <c r="L2501" i="1" s="1"/>
  <c r="J2501" i="1"/>
  <c r="B2502" i="1"/>
  <c r="C2502" i="1"/>
  <c r="AC2502" i="1"/>
  <c r="AE2502" i="1" s="1"/>
  <c r="AF2502" i="1" s="1"/>
  <c r="D2502" i="1" s="1"/>
  <c r="K2502" i="1"/>
  <c r="L2502" i="1"/>
  <c r="J2502" i="1"/>
  <c r="B2503" i="1"/>
  <c r="C2503" i="1"/>
  <c r="AC2503" i="1"/>
  <c r="AE2503" i="1" s="1"/>
  <c r="AF2503" i="1" s="1"/>
  <c r="D2503" i="1" s="1"/>
  <c r="K2503" i="1"/>
  <c r="L2503" i="1" s="1"/>
  <c r="J2503" i="1"/>
  <c r="B2504" i="1"/>
  <c r="C2504" i="1" s="1"/>
  <c r="AC2504" i="1"/>
  <c r="AE2504" i="1" s="1"/>
  <c r="AF2504" i="1"/>
  <c r="K2504" i="1"/>
  <c r="L2504" i="1"/>
  <c r="D2504" i="1"/>
  <c r="J2504" i="1"/>
  <c r="B2505" i="1"/>
  <c r="C2505" i="1" s="1"/>
  <c r="AC2505" i="1"/>
  <c r="AE2505" i="1"/>
  <c r="AF2505" i="1" s="1"/>
  <c r="K2505" i="1"/>
  <c r="L2505" i="1"/>
  <c r="D2505" i="1"/>
  <c r="J2505" i="1"/>
  <c r="B2506" i="1"/>
  <c r="AC2506" i="1"/>
  <c r="AE2506" i="1" s="1"/>
  <c r="AF2506" i="1"/>
  <c r="K2506" i="1"/>
  <c r="L2506" i="1" s="1"/>
  <c r="J2506" i="1"/>
  <c r="B2507" i="1"/>
  <c r="AC2507" i="1"/>
  <c r="AE2507" i="1"/>
  <c r="AF2507" i="1"/>
  <c r="K2507" i="1"/>
  <c r="L2507" i="1"/>
  <c r="D2507" i="1"/>
  <c r="J2507" i="1"/>
  <c r="B2508" i="1"/>
  <c r="AC2508" i="1"/>
  <c r="AE2508" i="1"/>
  <c r="AF2508" i="1"/>
  <c r="D2508" i="1" s="1"/>
  <c r="K2508" i="1"/>
  <c r="L2508" i="1"/>
  <c r="J2508" i="1"/>
  <c r="B2509" i="1"/>
  <c r="AC2509" i="1"/>
  <c r="AE2509" i="1"/>
  <c r="AF2509" i="1"/>
  <c r="D2509" i="1" s="1"/>
  <c r="K2509" i="1"/>
  <c r="L2509" i="1" s="1"/>
  <c r="J2509" i="1"/>
  <c r="B2510" i="1"/>
  <c r="AC2510" i="1"/>
  <c r="AE2510" i="1"/>
  <c r="AF2510" i="1"/>
  <c r="D2510" i="1" s="1"/>
  <c r="K2510" i="1"/>
  <c r="L2510" i="1"/>
  <c r="J2510" i="1"/>
  <c r="B2511" i="1"/>
  <c r="AC2511" i="1"/>
  <c r="AE2511" i="1"/>
  <c r="AF2511" i="1" s="1"/>
  <c r="D2511" i="1" s="1"/>
  <c r="K2511" i="1"/>
  <c r="L2511" i="1" s="1"/>
  <c r="J2511" i="1"/>
  <c r="B2512" i="1"/>
  <c r="C2542" i="1" s="1"/>
  <c r="AC2512" i="1"/>
  <c r="AE2512" i="1" s="1"/>
  <c r="AF2512" i="1" s="1"/>
  <c r="D2512" i="1" s="1"/>
  <c r="K2512" i="1"/>
  <c r="L2512" i="1"/>
  <c r="J2512" i="1"/>
  <c r="B2513" i="1"/>
  <c r="C2513" i="1" s="1"/>
  <c r="AC2513" i="1"/>
  <c r="AE2513" i="1"/>
  <c r="AF2513" i="1" s="1"/>
  <c r="D2513" i="1" s="1"/>
  <c r="K2513" i="1"/>
  <c r="L2513" i="1"/>
  <c r="J2513" i="1"/>
  <c r="B2514" i="1"/>
  <c r="C2514" i="1" s="1"/>
  <c r="B2515" i="1"/>
  <c r="C2515" i="1"/>
  <c r="AC2515" i="1"/>
  <c r="AE2515" i="1"/>
  <c r="AF2515" i="1" s="1"/>
  <c r="D2515" i="1" s="1"/>
  <c r="K2515" i="1"/>
  <c r="L2515" i="1"/>
  <c r="J2515" i="1"/>
  <c r="B2516" i="1"/>
  <c r="C2516" i="1" s="1"/>
  <c r="AC2516" i="1"/>
  <c r="AE2516" i="1"/>
  <c r="AF2516" i="1" s="1"/>
  <c r="D2516" i="1" s="1"/>
  <c r="K2516" i="1"/>
  <c r="L2516" i="1"/>
  <c r="J2516" i="1"/>
  <c r="B2517" i="1"/>
  <c r="C2517" i="1"/>
  <c r="AC2517" i="1"/>
  <c r="AE2517" i="1"/>
  <c r="AF2517" i="1" s="1"/>
  <c r="D2517" i="1" s="1"/>
  <c r="K2517" i="1"/>
  <c r="L2517" i="1" s="1"/>
  <c r="J2517" i="1"/>
  <c r="B2518" i="1"/>
  <c r="C2518" i="1"/>
  <c r="AC2518" i="1"/>
  <c r="AE2518" i="1"/>
  <c r="AF2518" i="1" s="1"/>
  <c r="D2518" i="1" s="1"/>
  <c r="K2518" i="1"/>
  <c r="L2518" i="1"/>
  <c r="J2518" i="1"/>
  <c r="B2519" i="1"/>
  <c r="C2519" i="1"/>
  <c r="AC2519" i="1"/>
  <c r="AE2519" i="1"/>
  <c r="AF2519" i="1" s="1"/>
  <c r="K2519" i="1"/>
  <c r="L2519" i="1"/>
  <c r="D2519" i="1"/>
  <c r="J2519" i="1"/>
  <c r="B2520" i="1"/>
  <c r="C2520" i="1"/>
  <c r="AC2520" i="1"/>
  <c r="AE2520" i="1" s="1"/>
  <c r="AF2520" i="1"/>
  <c r="K2520" i="1"/>
  <c r="L2520" i="1"/>
  <c r="D2520" i="1"/>
  <c r="J2520" i="1"/>
  <c r="B2521" i="1"/>
  <c r="C2521" i="1"/>
  <c r="B2522" i="1"/>
  <c r="B2523" i="1"/>
  <c r="C2523" i="1"/>
  <c r="AC2523" i="1"/>
  <c r="AE2523" i="1"/>
  <c r="AF2523" i="1" s="1"/>
  <c r="D2523" i="1" s="1"/>
  <c r="K2523" i="1"/>
  <c r="L2523" i="1"/>
  <c r="J2523" i="1"/>
  <c r="B2524" i="1"/>
  <c r="C2629" i="1" s="1"/>
  <c r="AC2524" i="1"/>
  <c r="AE2524" i="1" s="1"/>
  <c r="AF2524" i="1" s="1"/>
  <c r="D2524" i="1" s="1"/>
  <c r="K2524" i="1"/>
  <c r="L2524" i="1" s="1"/>
  <c r="J2524" i="1"/>
  <c r="B2525" i="1"/>
  <c r="C2525" i="1" s="1"/>
  <c r="AC2525" i="1"/>
  <c r="AE2525" i="1" s="1"/>
  <c r="AF2525" i="1" s="1"/>
  <c r="D2525" i="1" s="1"/>
  <c r="K2525" i="1"/>
  <c r="L2525" i="1" s="1"/>
  <c r="J2525" i="1"/>
  <c r="B2526" i="1"/>
  <c r="C2526" i="1" s="1"/>
  <c r="AC2526" i="1"/>
  <c r="AE2526" i="1" s="1"/>
  <c r="AF2526" i="1" s="1"/>
  <c r="D2526" i="1" s="1"/>
  <c r="K2526" i="1"/>
  <c r="L2526" i="1"/>
  <c r="J2526" i="1"/>
  <c r="B2527" i="1"/>
  <c r="AC2527" i="1"/>
  <c r="AE2527" i="1"/>
  <c r="AF2527" i="1" s="1"/>
  <c r="K2527" i="1"/>
  <c r="L2527" i="1" s="1"/>
  <c r="J2527" i="1"/>
  <c r="B2528" i="1"/>
  <c r="AC2528" i="1"/>
  <c r="AE2528" i="1" s="1"/>
  <c r="AF2528" i="1"/>
  <c r="K2528" i="1"/>
  <c r="L2528" i="1" s="1"/>
  <c r="J2528" i="1"/>
  <c r="B2529" i="1"/>
  <c r="AC2529" i="1"/>
  <c r="AE2529" i="1"/>
  <c r="AF2529" i="1"/>
  <c r="K2529" i="1"/>
  <c r="L2529" i="1"/>
  <c r="D2529" i="1"/>
  <c r="J2529" i="1"/>
  <c r="B2530" i="1"/>
  <c r="AC2530" i="1"/>
  <c r="AE2530" i="1"/>
  <c r="AF2530" i="1"/>
  <c r="K2530" i="1"/>
  <c r="L2530" i="1"/>
  <c r="D2530" i="1"/>
  <c r="J2530" i="1"/>
  <c r="B2531" i="1"/>
  <c r="AC2531" i="1"/>
  <c r="AE2531" i="1"/>
  <c r="AF2531" i="1" s="1"/>
  <c r="D2531" i="1" s="1"/>
  <c r="K2531" i="1"/>
  <c r="L2531" i="1"/>
  <c r="J2531" i="1"/>
  <c r="B2532" i="1"/>
  <c r="AC2532" i="1"/>
  <c r="AE2532" i="1" s="1"/>
  <c r="AF2532" i="1" s="1"/>
  <c r="D2532" i="1" s="1"/>
  <c r="K2532" i="1"/>
  <c r="L2532" i="1" s="1"/>
  <c r="J2532" i="1"/>
  <c r="B2533" i="1"/>
  <c r="AC2533" i="1"/>
  <c r="AE2533" i="1" s="1"/>
  <c r="AF2533" i="1" s="1"/>
  <c r="D2533" i="1" s="1"/>
  <c r="K2533" i="1"/>
  <c r="L2533" i="1" s="1"/>
  <c r="J2533" i="1"/>
  <c r="B2534" i="1"/>
  <c r="AC2534" i="1"/>
  <c r="AE2534" i="1" s="1"/>
  <c r="AF2534" i="1" s="1"/>
  <c r="D2534" i="1" s="1"/>
  <c r="K2534" i="1"/>
  <c r="L2534" i="1"/>
  <c r="J2534" i="1"/>
  <c r="B2535" i="1"/>
  <c r="C2535" i="1" s="1"/>
  <c r="AC2535" i="1"/>
  <c r="AE2535" i="1"/>
  <c r="AF2535" i="1" s="1"/>
  <c r="K2535" i="1"/>
  <c r="L2535" i="1" s="1"/>
  <c r="D2535" i="1" s="1"/>
  <c r="J2535" i="1"/>
  <c r="B2536" i="1"/>
  <c r="C2536" i="1" s="1"/>
  <c r="AC2536" i="1"/>
  <c r="AE2536" i="1" s="1"/>
  <c r="AF2536" i="1"/>
  <c r="K2536" i="1"/>
  <c r="L2536" i="1" s="1"/>
  <c r="D2536" i="1" s="1"/>
  <c r="J2536" i="1"/>
  <c r="B2537" i="1"/>
  <c r="C2537" i="1" s="1"/>
  <c r="AC2537" i="1"/>
  <c r="AE2537" i="1"/>
  <c r="AF2537" i="1"/>
  <c r="D2537" i="1" s="1"/>
  <c r="K2537" i="1"/>
  <c r="L2537" i="1"/>
  <c r="J2537" i="1"/>
  <c r="B2538" i="1"/>
  <c r="AC2538" i="1"/>
  <c r="AE2538" i="1"/>
  <c r="AF2538" i="1"/>
  <c r="D2538" i="1" s="1"/>
  <c r="K2538" i="1"/>
  <c r="L2538" i="1"/>
  <c r="J2538" i="1"/>
  <c r="B2539" i="1"/>
  <c r="AC2539" i="1"/>
  <c r="AE2539" i="1"/>
  <c r="AF2539" i="1" s="1"/>
  <c r="K2539" i="1"/>
  <c r="L2539" i="1" s="1"/>
  <c r="J2539" i="1"/>
  <c r="B2540" i="1"/>
  <c r="AC2540" i="1"/>
  <c r="AE2540" i="1" s="1"/>
  <c r="AF2540" i="1" s="1"/>
  <c r="D2540" i="1" s="1"/>
  <c r="K2540" i="1"/>
  <c r="L2540" i="1"/>
  <c r="J2540" i="1"/>
  <c r="B2541" i="1"/>
  <c r="AC2541" i="1"/>
  <c r="AE2541" i="1" s="1"/>
  <c r="AF2541" i="1" s="1"/>
  <c r="D2541" i="1" s="1"/>
  <c r="K2541" i="1"/>
  <c r="L2541" i="1" s="1"/>
  <c r="J2541" i="1"/>
  <c r="B2542" i="1"/>
  <c r="AC2542" i="1"/>
  <c r="AE2542" i="1" s="1"/>
  <c r="AF2542" i="1" s="1"/>
  <c r="D2542" i="1" s="1"/>
  <c r="K2542" i="1"/>
  <c r="L2542" i="1"/>
  <c r="J2542" i="1"/>
  <c r="B2543" i="1"/>
  <c r="C2543" i="1"/>
  <c r="AC2543" i="1"/>
  <c r="AE2543" i="1"/>
  <c r="AF2543" i="1" s="1"/>
  <c r="K2543" i="1"/>
  <c r="L2543" i="1"/>
  <c r="D2543" i="1" s="1"/>
  <c r="J2543" i="1"/>
  <c r="B2544" i="1"/>
  <c r="C2544" i="1"/>
  <c r="AC2544" i="1"/>
  <c r="AE2544" i="1" s="1"/>
  <c r="AF2544" i="1"/>
  <c r="K2544" i="1"/>
  <c r="L2544" i="1"/>
  <c r="D2544" i="1" s="1"/>
  <c r="J2544" i="1"/>
  <c r="B2545" i="1"/>
  <c r="C2545" i="1"/>
  <c r="AC2545" i="1"/>
  <c r="AE2545" i="1"/>
  <c r="AF2545" i="1" s="1"/>
  <c r="D2545" i="1" s="1"/>
  <c r="K2545" i="1"/>
  <c r="L2545" i="1" s="1"/>
  <c r="J2545" i="1"/>
  <c r="B2546" i="1"/>
  <c r="C2546" i="1" s="1"/>
  <c r="AC2546" i="1"/>
  <c r="AE2546" i="1"/>
  <c r="AF2546" i="1" s="1"/>
  <c r="D2546" i="1" s="1"/>
  <c r="K2546" i="1"/>
  <c r="L2546" i="1" s="1"/>
  <c r="J2546" i="1"/>
  <c r="B2547" i="1"/>
  <c r="AC2547" i="1"/>
  <c r="AE2547" i="1" s="1"/>
  <c r="AF2547" i="1" s="1"/>
  <c r="K2547" i="1"/>
  <c r="L2547" i="1" s="1"/>
  <c r="J2547" i="1"/>
  <c r="B2548" i="1"/>
  <c r="AC2548" i="1"/>
  <c r="AE2548" i="1"/>
  <c r="AF2548" i="1" s="1"/>
  <c r="D2548" i="1" s="1"/>
  <c r="K2548" i="1"/>
  <c r="L2548" i="1"/>
  <c r="J2548" i="1"/>
  <c r="B2549" i="1"/>
  <c r="AC2549" i="1"/>
  <c r="AE2549" i="1"/>
  <c r="AF2549" i="1" s="1"/>
  <c r="D2549" i="1" s="1"/>
  <c r="K2549" i="1"/>
  <c r="L2549" i="1" s="1"/>
  <c r="J2549" i="1"/>
  <c r="B2550" i="1"/>
  <c r="AC2550" i="1"/>
  <c r="AE2550" i="1"/>
  <c r="AF2550" i="1" s="1"/>
  <c r="D2550" i="1" s="1"/>
  <c r="K2550" i="1"/>
  <c r="L2550" i="1"/>
  <c r="J2550" i="1"/>
  <c r="B2551" i="1"/>
  <c r="C2551" i="1" s="1"/>
  <c r="AC2551" i="1"/>
  <c r="AE2551" i="1" s="1"/>
  <c r="AF2551" i="1" s="1"/>
  <c r="D2551" i="1" s="1"/>
  <c r="K2551" i="1"/>
  <c r="L2551" i="1"/>
  <c r="J2551" i="1"/>
  <c r="B2552" i="1"/>
  <c r="C2552" i="1" s="1"/>
  <c r="AC2552" i="1"/>
  <c r="AE2552" i="1" s="1"/>
  <c r="AF2552" i="1" s="1"/>
  <c r="D2552" i="1" s="1"/>
  <c r="K2552" i="1"/>
  <c r="L2552" i="1"/>
  <c r="J2552" i="1"/>
  <c r="B2553" i="1"/>
  <c r="C2553" i="1" s="1"/>
  <c r="AC2553" i="1"/>
  <c r="AE2553" i="1"/>
  <c r="AF2553" i="1" s="1"/>
  <c r="D2553" i="1" s="1"/>
  <c r="K2553" i="1"/>
  <c r="L2553" i="1"/>
  <c r="J2553" i="1"/>
  <c r="B2554" i="1"/>
  <c r="AC2554" i="1"/>
  <c r="AE2554" i="1" s="1"/>
  <c r="AF2554" i="1" s="1"/>
  <c r="D2554" i="1" s="1"/>
  <c r="K2554" i="1"/>
  <c r="L2554" i="1"/>
  <c r="J2554" i="1"/>
  <c r="B2555" i="1"/>
  <c r="AC2555" i="1"/>
  <c r="AE2555" i="1" s="1"/>
  <c r="AF2555" i="1" s="1"/>
  <c r="K2555" i="1"/>
  <c r="L2555" i="1" s="1"/>
  <c r="J2555" i="1"/>
  <c r="B2556" i="1"/>
  <c r="C2556" i="1" s="1"/>
  <c r="AC2556" i="1"/>
  <c r="AE2556" i="1"/>
  <c r="AF2556" i="1"/>
  <c r="D2556" i="1" s="1"/>
  <c r="K2556" i="1"/>
  <c r="L2556" i="1"/>
  <c r="J2556" i="1"/>
  <c r="B2557" i="1"/>
  <c r="C2557" i="1" s="1"/>
  <c r="AC2557" i="1"/>
  <c r="AE2557" i="1"/>
  <c r="AF2557" i="1"/>
  <c r="D2557" i="1" s="1"/>
  <c r="K2557" i="1"/>
  <c r="L2557" i="1" s="1"/>
  <c r="J2557" i="1"/>
  <c r="B2558" i="1"/>
  <c r="C2558" i="1" s="1"/>
  <c r="AC2558" i="1"/>
  <c r="AE2558" i="1"/>
  <c r="AF2558" i="1"/>
  <c r="D2558" i="1" s="1"/>
  <c r="K2558" i="1"/>
  <c r="L2558" i="1"/>
  <c r="J2558" i="1"/>
  <c r="B2559" i="1"/>
  <c r="C2559" i="1" s="1"/>
  <c r="AC2559" i="1"/>
  <c r="AE2559" i="1"/>
  <c r="AF2559" i="1" s="1"/>
  <c r="D2559" i="1" s="1"/>
  <c r="K2559" i="1"/>
  <c r="L2559" i="1"/>
  <c r="J2559" i="1"/>
  <c r="B2560" i="1"/>
  <c r="C2560" i="1" s="1"/>
  <c r="AC2560" i="1"/>
  <c r="AE2560" i="1" s="1"/>
  <c r="AF2560" i="1"/>
  <c r="D2560" i="1" s="1"/>
  <c r="K2560" i="1"/>
  <c r="L2560" i="1"/>
  <c r="J2560" i="1"/>
  <c r="B2561" i="1"/>
  <c r="C2561" i="1" s="1"/>
  <c r="AC2561" i="1"/>
  <c r="AE2561" i="1"/>
  <c r="AF2561" i="1" s="1"/>
  <c r="D2561" i="1" s="1"/>
  <c r="K2561" i="1"/>
  <c r="L2561" i="1" s="1"/>
  <c r="J2561" i="1"/>
  <c r="B2562" i="1"/>
  <c r="AC2562" i="1"/>
  <c r="AE2562" i="1"/>
  <c r="AF2562" i="1" s="1"/>
  <c r="D2562" i="1" s="1"/>
  <c r="K2562" i="1"/>
  <c r="L2562" i="1" s="1"/>
  <c r="J2562" i="1"/>
  <c r="B2563" i="1"/>
  <c r="AC2563" i="1"/>
  <c r="AE2563" i="1" s="1"/>
  <c r="AF2563" i="1" s="1"/>
  <c r="D2563" i="1" s="1"/>
  <c r="K2563" i="1"/>
  <c r="L2563" i="1"/>
  <c r="J2563" i="1"/>
  <c r="B2564" i="1"/>
  <c r="C2564" i="1"/>
  <c r="AC2564" i="1"/>
  <c r="AE2564" i="1"/>
  <c r="AF2564" i="1" s="1"/>
  <c r="D2564" i="1" s="1"/>
  <c r="K2564" i="1"/>
  <c r="L2564" i="1" s="1"/>
  <c r="J2564" i="1"/>
  <c r="B2565" i="1"/>
  <c r="C2565" i="1"/>
  <c r="AC2565" i="1"/>
  <c r="AE2565" i="1"/>
  <c r="AF2565" i="1" s="1"/>
  <c r="D2565" i="1" s="1"/>
  <c r="K2565" i="1"/>
  <c r="L2565" i="1" s="1"/>
  <c r="J2565" i="1"/>
  <c r="B2566" i="1"/>
  <c r="C2566" i="1"/>
  <c r="AC2566" i="1"/>
  <c r="AE2566" i="1"/>
  <c r="AF2566" i="1" s="1"/>
  <c r="D2566" i="1" s="1"/>
  <c r="K2566" i="1"/>
  <c r="L2566" i="1"/>
  <c r="J2566" i="1"/>
  <c r="B2567" i="1"/>
  <c r="C2806" i="1" s="1"/>
  <c r="AC2567" i="1"/>
  <c r="AE2567" i="1" s="1"/>
  <c r="AF2567" i="1" s="1"/>
  <c r="K2567" i="1"/>
  <c r="L2567" i="1" s="1"/>
  <c r="J2567" i="1"/>
  <c r="B2568" i="1"/>
  <c r="C2568" i="1" s="1"/>
  <c r="AC2568" i="1"/>
  <c r="AE2568" i="1" s="1"/>
  <c r="AF2568" i="1" s="1"/>
  <c r="D2568" i="1" s="1"/>
  <c r="K2568" i="1"/>
  <c r="L2568" i="1" s="1"/>
  <c r="J2568" i="1"/>
  <c r="B2569" i="1"/>
  <c r="C2569" i="1" s="1"/>
  <c r="AC2569" i="1"/>
  <c r="AE2569" i="1"/>
  <c r="AF2569" i="1"/>
  <c r="K2569" i="1"/>
  <c r="L2569" i="1" s="1"/>
  <c r="J2569" i="1"/>
  <c r="B2570" i="1"/>
  <c r="AC2570" i="1"/>
  <c r="AE2570" i="1" s="1"/>
  <c r="AF2570" i="1" s="1"/>
  <c r="D2570" i="1" s="1"/>
  <c r="K2570" i="1"/>
  <c r="L2570" i="1" s="1"/>
  <c r="J2570" i="1"/>
  <c r="B2571" i="1"/>
  <c r="AC2571" i="1"/>
  <c r="AE2571" i="1"/>
  <c r="AF2571" i="1" s="1"/>
  <c r="D2571" i="1" s="1"/>
  <c r="K2571" i="1"/>
  <c r="L2571" i="1"/>
  <c r="J2571" i="1"/>
  <c r="B2572" i="1"/>
  <c r="C2572" i="1" s="1"/>
  <c r="AC2572" i="1"/>
  <c r="AE2572" i="1" s="1"/>
  <c r="AF2572" i="1" s="1"/>
  <c r="D2572" i="1" s="1"/>
  <c r="K2572" i="1"/>
  <c r="L2572" i="1"/>
  <c r="J2572" i="1"/>
  <c r="B2573" i="1"/>
  <c r="C2573" i="1" s="1"/>
  <c r="AC2573" i="1"/>
  <c r="AE2573" i="1" s="1"/>
  <c r="AF2573" i="1" s="1"/>
  <c r="D2573" i="1" s="1"/>
  <c r="K2573" i="1"/>
  <c r="L2573" i="1" s="1"/>
  <c r="J2573" i="1"/>
  <c r="B2574" i="1"/>
  <c r="C2574" i="1" s="1"/>
  <c r="AC2574" i="1"/>
  <c r="AE2574" i="1" s="1"/>
  <c r="AF2574" i="1" s="1"/>
  <c r="D2574" i="1" s="1"/>
  <c r="K2574" i="1"/>
  <c r="L2574" i="1"/>
  <c r="J2574" i="1"/>
  <c r="B2575" i="1"/>
  <c r="AC2575" i="1"/>
  <c r="AE2575" i="1" s="1"/>
  <c r="AF2575" i="1" s="1"/>
  <c r="D2575" i="1" s="1"/>
  <c r="K2575" i="1"/>
  <c r="L2575" i="1"/>
  <c r="J2575" i="1"/>
  <c r="B2576" i="1"/>
  <c r="AC2576" i="1"/>
  <c r="AE2576" i="1" s="1"/>
  <c r="AF2576" i="1" s="1"/>
  <c r="D2576" i="1" s="1"/>
  <c r="K2576" i="1"/>
  <c r="L2576" i="1"/>
  <c r="J2576" i="1"/>
  <c r="B2577" i="1"/>
  <c r="B2578" i="1"/>
  <c r="AC2578" i="1"/>
  <c r="AE2578" i="1" s="1"/>
  <c r="AF2578" i="1" s="1"/>
  <c r="D2578" i="1" s="1"/>
  <c r="K2578" i="1"/>
  <c r="L2578" i="1"/>
  <c r="J2578" i="1"/>
  <c r="B2579" i="1"/>
  <c r="AC2579" i="1"/>
  <c r="AE2579" i="1" s="1"/>
  <c r="AF2579" i="1" s="1"/>
  <c r="D2579" i="1" s="1"/>
  <c r="K2579" i="1"/>
  <c r="L2579" i="1" s="1"/>
  <c r="J2579" i="1"/>
  <c r="B2580" i="1"/>
  <c r="C2580" i="1" s="1"/>
  <c r="AC2580" i="1"/>
  <c r="AE2580" i="1"/>
  <c r="AF2580" i="1"/>
  <c r="D2580" i="1" s="1"/>
  <c r="K2580" i="1"/>
  <c r="L2580" i="1"/>
  <c r="J2580" i="1"/>
  <c r="B2581" i="1"/>
  <c r="C2581" i="1" s="1"/>
  <c r="AC2581" i="1"/>
  <c r="AE2581" i="1"/>
  <c r="AF2581" i="1"/>
  <c r="D2581" i="1" s="1"/>
  <c r="K2581" i="1"/>
  <c r="L2581" i="1" s="1"/>
  <c r="J2581" i="1"/>
  <c r="B2582" i="1"/>
  <c r="C2582" i="1" s="1"/>
  <c r="AC2582" i="1"/>
  <c r="AE2582" i="1"/>
  <c r="AF2582" i="1"/>
  <c r="D2582" i="1" s="1"/>
  <c r="K2582" i="1"/>
  <c r="L2582" i="1"/>
  <c r="J2582" i="1"/>
  <c r="B2583" i="1"/>
  <c r="C2583" i="1" s="1"/>
  <c r="AC2583" i="1"/>
  <c r="AE2583" i="1"/>
  <c r="AF2583" i="1" s="1"/>
  <c r="D2583" i="1" s="1"/>
  <c r="K2583" i="1"/>
  <c r="L2583" i="1"/>
  <c r="J2583" i="1"/>
  <c r="B2584" i="1"/>
  <c r="C2584" i="1" s="1"/>
  <c r="AC2584" i="1"/>
  <c r="AE2584" i="1" s="1"/>
  <c r="AF2584" i="1"/>
  <c r="D2584" i="1" s="1"/>
  <c r="K2584" i="1"/>
  <c r="L2584" i="1"/>
  <c r="J2584" i="1"/>
  <c r="B2585" i="1"/>
  <c r="C2585" i="1" s="1"/>
  <c r="AC2585" i="1"/>
  <c r="AE2585" i="1"/>
  <c r="AF2585" i="1" s="1"/>
  <c r="K2585" i="1"/>
  <c r="L2585" i="1" s="1"/>
  <c r="J2585" i="1"/>
  <c r="B2586" i="1"/>
  <c r="AC2586" i="1"/>
  <c r="AE2586" i="1"/>
  <c r="AF2586" i="1" s="1"/>
  <c r="K2586" i="1"/>
  <c r="L2586" i="1" s="1"/>
  <c r="J2586" i="1"/>
  <c r="B2587" i="1"/>
  <c r="AC2587" i="1"/>
  <c r="AE2587" i="1" s="1"/>
  <c r="AF2587" i="1" s="1"/>
  <c r="D2587" i="1" s="1"/>
  <c r="K2587" i="1"/>
  <c r="L2587" i="1"/>
  <c r="J2587" i="1"/>
  <c r="B2588" i="1"/>
  <c r="C2588" i="1"/>
  <c r="AC2588" i="1"/>
  <c r="AE2588" i="1"/>
  <c r="AF2588" i="1" s="1"/>
  <c r="K2588" i="1"/>
  <c r="L2588" i="1" s="1"/>
  <c r="J2588" i="1"/>
  <c r="B2589" i="1"/>
  <c r="C2589" i="1"/>
  <c r="AC2589" i="1"/>
  <c r="AE2589" i="1"/>
  <c r="AF2589" i="1" s="1"/>
  <c r="D2589" i="1" s="1"/>
  <c r="K2589" i="1"/>
  <c r="L2589" i="1" s="1"/>
  <c r="J2589" i="1"/>
  <c r="B2590" i="1"/>
  <c r="C2590" i="1"/>
  <c r="AC2590" i="1"/>
  <c r="AE2590" i="1"/>
  <c r="AF2590" i="1" s="1"/>
  <c r="D2590" i="1" s="1"/>
  <c r="K2590" i="1"/>
  <c r="L2590" i="1"/>
  <c r="J2590" i="1"/>
  <c r="B2591" i="1"/>
  <c r="C2870" i="1" s="1"/>
  <c r="AC2591" i="1"/>
  <c r="AE2591" i="1" s="1"/>
  <c r="AF2591" i="1" s="1"/>
  <c r="D2591" i="1" s="1"/>
  <c r="K2591" i="1"/>
  <c r="L2591" i="1" s="1"/>
  <c r="J2591" i="1"/>
  <c r="B2592" i="1"/>
  <c r="C2592" i="1" s="1"/>
  <c r="AC2592" i="1"/>
  <c r="AE2592" i="1" s="1"/>
  <c r="AF2592" i="1" s="1"/>
  <c r="K2592" i="1"/>
  <c r="L2592" i="1" s="1"/>
  <c r="J2592" i="1"/>
  <c r="B2593" i="1"/>
  <c r="C2593" i="1" s="1"/>
  <c r="AC2593" i="1"/>
  <c r="AE2593" i="1"/>
  <c r="AF2593" i="1"/>
  <c r="D2593" i="1" s="1"/>
  <c r="K2593" i="1"/>
  <c r="L2593" i="1" s="1"/>
  <c r="J2593" i="1"/>
  <c r="B2594" i="1"/>
  <c r="AC2594" i="1"/>
  <c r="AE2594" i="1" s="1"/>
  <c r="AF2594" i="1" s="1"/>
  <c r="K2594" i="1"/>
  <c r="L2594" i="1" s="1"/>
  <c r="J2594" i="1"/>
  <c r="B2595" i="1"/>
  <c r="AC2595" i="1"/>
  <c r="AE2595" i="1"/>
  <c r="AF2595" i="1" s="1"/>
  <c r="D2595" i="1" s="1"/>
  <c r="K2595" i="1"/>
  <c r="L2595" i="1"/>
  <c r="J2595" i="1"/>
  <c r="B2596" i="1"/>
  <c r="C2596" i="1" s="1"/>
  <c r="AC2596" i="1"/>
  <c r="AE2596" i="1" s="1"/>
  <c r="AF2596" i="1" s="1"/>
  <c r="D2596" i="1" s="1"/>
  <c r="K2596" i="1"/>
  <c r="L2596" i="1"/>
  <c r="J2596" i="1"/>
  <c r="B2597" i="1"/>
  <c r="C2597" i="1" s="1"/>
  <c r="AC2597" i="1"/>
  <c r="AE2597" i="1" s="1"/>
  <c r="AF2597" i="1" s="1"/>
  <c r="D2597" i="1" s="1"/>
  <c r="K2597" i="1"/>
  <c r="L2597" i="1" s="1"/>
  <c r="J2597" i="1"/>
  <c r="B2598" i="1"/>
  <c r="C2598" i="1" s="1"/>
  <c r="AC2598" i="1"/>
  <c r="AE2598" i="1" s="1"/>
  <c r="AF2598" i="1" s="1"/>
  <c r="D2598" i="1" s="1"/>
  <c r="K2598" i="1"/>
  <c r="L2598" i="1"/>
  <c r="J2598" i="1"/>
  <c r="B2599" i="1"/>
  <c r="AC2599" i="1"/>
  <c r="AE2599" i="1" s="1"/>
  <c r="AF2599" i="1" s="1"/>
  <c r="D2599" i="1" s="1"/>
  <c r="K2599" i="1"/>
  <c r="L2599" i="1"/>
  <c r="J2599" i="1"/>
  <c r="B2600" i="1"/>
  <c r="AC2600" i="1"/>
  <c r="AE2600" i="1" s="1"/>
  <c r="AF2600" i="1" s="1"/>
  <c r="D2600" i="1" s="1"/>
  <c r="K2600" i="1"/>
  <c r="L2600" i="1"/>
  <c r="J2600" i="1"/>
  <c r="B2601" i="1"/>
  <c r="AC2601" i="1"/>
  <c r="AE2601" i="1"/>
  <c r="AF2601" i="1"/>
  <c r="K2601" i="1"/>
  <c r="L2601" i="1" s="1"/>
  <c r="D2601" i="1" s="1"/>
  <c r="J2601" i="1"/>
  <c r="B2602" i="1"/>
  <c r="AC2602" i="1"/>
  <c r="AE2602" i="1" s="1"/>
  <c r="AF2602" i="1" s="1"/>
  <c r="K2602" i="1"/>
  <c r="L2602" i="1" s="1"/>
  <c r="J2602" i="1"/>
  <c r="B2603" i="1"/>
  <c r="AC2603" i="1"/>
  <c r="AE2603" i="1"/>
  <c r="AF2603" i="1"/>
  <c r="D2603" i="1" s="1"/>
  <c r="K2603" i="1"/>
  <c r="L2603" i="1"/>
  <c r="J2603" i="1"/>
  <c r="B2604" i="1"/>
  <c r="C2604" i="1" s="1"/>
  <c r="AC2604" i="1"/>
  <c r="AE2604" i="1"/>
  <c r="AF2604" i="1" s="1"/>
  <c r="D2604" i="1" s="1"/>
  <c r="K2604" i="1"/>
  <c r="L2604" i="1" s="1"/>
  <c r="J2604" i="1"/>
  <c r="B2605" i="1"/>
  <c r="C2605" i="1" s="1"/>
  <c r="AC2605" i="1"/>
  <c r="AE2605" i="1"/>
  <c r="AF2605" i="1" s="1"/>
  <c r="D2605" i="1" s="1"/>
  <c r="K2605" i="1"/>
  <c r="L2605" i="1" s="1"/>
  <c r="J2605" i="1"/>
  <c r="B2606" i="1"/>
  <c r="C2606" i="1" s="1"/>
  <c r="AC2606" i="1"/>
  <c r="AE2606" i="1"/>
  <c r="AF2606" i="1" s="1"/>
  <c r="D2606" i="1" s="1"/>
  <c r="K2606" i="1"/>
  <c r="L2606" i="1"/>
  <c r="J2606" i="1"/>
  <c r="B2607" i="1"/>
  <c r="AC2607" i="1"/>
  <c r="AE2607" i="1" s="1"/>
  <c r="AF2607" i="1" s="1"/>
  <c r="K2607" i="1"/>
  <c r="L2607" i="1" s="1"/>
  <c r="J2607" i="1"/>
  <c r="B2608" i="1"/>
  <c r="AC2608" i="1"/>
  <c r="AE2608" i="1" s="1"/>
  <c r="AF2608" i="1" s="1"/>
  <c r="D2608" i="1" s="1"/>
  <c r="K2608" i="1"/>
  <c r="L2608" i="1" s="1"/>
  <c r="J2608" i="1"/>
  <c r="B2609" i="1"/>
  <c r="AC2609" i="1"/>
  <c r="AE2609" i="1"/>
  <c r="AF2609" i="1"/>
  <c r="K2609" i="1"/>
  <c r="L2609" i="1"/>
  <c r="D2609" i="1" s="1"/>
  <c r="J2609" i="1"/>
  <c r="B2610" i="1"/>
  <c r="AC2610" i="1"/>
  <c r="AE2610" i="1" s="1"/>
  <c r="AF2610" i="1" s="1"/>
  <c r="D2610" i="1" s="1"/>
  <c r="K2610" i="1"/>
  <c r="L2610" i="1"/>
  <c r="J2610" i="1"/>
  <c r="B2611" i="1"/>
  <c r="C2611" i="1"/>
  <c r="AC2611" i="1"/>
  <c r="AE2611" i="1"/>
  <c r="AF2611" i="1" s="1"/>
  <c r="K2611" i="1"/>
  <c r="L2611" i="1" s="1"/>
  <c r="J2611" i="1"/>
  <c r="B2612" i="1"/>
  <c r="C2612" i="1" s="1"/>
  <c r="AC2612" i="1"/>
  <c r="AE2612" i="1" s="1"/>
  <c r="AF2612" i="1" s="1"/>
  <c r="D2612" i="1" s="1"/>
  <c r="K2612" i="1"/>
  <c r="L2612" i="1" s="1"/>
  <c r="J2612" i="1"/>
  <c r="B2613" i="1"/>
  <c r="C2613" i="1" s="1"/>
  <c r="AC2613" i="1"/>
  <c r="AE2613" i="1" s="1"/>
  <c r="AF2613" i="1" s="1"/>
  <c r="D2613" i="1" s="1"/>
  <c r="K2613" i="1"/>
  <c r="L2613" i="1" s="1"/>
  <c r="J2613" i="1"/>
  <c r="B2614" i="1"/>
  <c r="C2614" i="1" s="1"/>
  <c r="AC2614" i="1"/>
  <c r="AE2614" i="1" s="1"/>
  <c r="AF2614" i="1" s="1"/>
  <c r="D2614" i="1" s="1"/>
  <c r="K2614" i="1"/>
  <c r="L2614" i="1"/>
  <c r="J2614" i="1"/>
  <c r="B2615" i="1"/>
  <c r="AC2615" i="1"/>
  <c r="AE2615" i="1"/>
  <c r="AF2615" i="1" s="1"/>
  <c r="K2615" i="1"/>
  <c r="L2615" i="1" s="1"/>
  <c r="J2615" i="1"/>
  <c r="B2616" i="1"/>
  <c r="AC2616" i="1"/>
  <c r="AE2616" i="1" s="1"/>
  <c r="AF2616" i="1"/>
  <c r="K2616" i="1"/>
  <c r="L2616" i="1" s="1"/>
  <c r="J2616" i="1"/>
  <c r="B2617" i="1"/>
  <c r="AC2617" i="1"/>
  <c r="AE2617" i="1"/>
  <c r="AF2617" i="1" s="1"/>
  <c r="D2617" i="1" s="1"/>
  <c r="K2617" i="1"/>
  <c r="L2617" i="1"/>
  <c r="J2617" i="1"/>
  <c r="B2618" i="1"/>
  <c r="AC2618" i="1"/>
  <c r="AE2618" i="1"/>
  <c r="AF2618" i="1" s="1"/>
  <c r="D2618" i="1" s="1"/>
  <c r="K2618" i="1"/>
  <c r="L2618" i="1"/>
  <c r="J2618" i="1"/>
  <c r="B2619" i="1"/>
  <c r="AC2619" i="1"/>
  <c r="AE2619" i="1" s="1"/>
  <c r="AF2619" i="1" s="1"/>
  <c r="D2619" i="1" s="1"/>
  <c r="K2619" i="1"/>
  <c r="L2619" i="1"/>
  <c r="J2619" i="1"/>
  <c r="B2620" i="1"/>
  <c r="AC2620" i="1"/>
  <c r="AE2620" i="1" s="1"/>
  <c r="AF2620" i="1" s="1"/>
  <c r="D2620" i="1" s="1"/>
  <c r="K2620" i="1"/>
  <c r="L2620" i="1" s="1"/>
  <c r="J2620" i="1"/>
  <c r="B2621" i="1"/>
  <c r="AC2621" i="1"/>
  <c r="AE2621" i="1" s="1"/>
  <c r="AF2621" i="1" s="1"/>
  <c r="D2621" i="1" s="1"/>
  <c r="K2621" i="1"/>
  <c r="L2621" i="1" s="1"/>
  <c r="J2621" i="1"/>
  <c r="B2622" i="1"/>
  <c r="AC2622" i="1"/>
  <c r="AE2622" i="1" s="1"/>
  <c r="AF2622" i="1" s="1"/>
  <c r="D2622" i="1" s="1"/>
  <c r="K2622" i="1"/>
  <c r="L2622" i="1"/>
  <c r="J2622" i="1"/>
  <c r="B2623" i="1"/>
  <c r="C2623" i="1" s="1"/>
  <c r="AC2623" i="1"/>
  <c r="AE2623" i="1"/>
  <c r="AF2623" i="1" s="1"/>
  <c r="K2623" i="1"/>
  <c r="L2623" i="1" s="1"/>
  <c r="D2623" i="1" s="1"/>
  <c r="J2623" i="1"/>
  <c r="B2624" i="1"/>
  <c r="C2624" i="1" s="1"/>
  <c r="AC2624" i="1"/>
  <c r="AE2624" i="1" s="1"/>
  <c r="AF2624" i="1"/>
  <c r="K2624" i="1"/>
  <c r="L2624" i="1" s="1"/>
  <c r="D2624" i="1" s="1"/>
  <c r="J2624" i="1"/>
  <c r="B2625" i="1"/>
  <c r="C2625" i="1" s="1"/>
  <c r="AC2625" i="1"/>
  <c r="AE2625" i="1"/>
  <c r="AF2625" i="1"/>
  <c r="D2625" i="1" s="1"/>
  <c r="K2625" i="1"/>
  <c r="L2625" i="1"/>
  <c r="J2625" i="1"/>
  <c r="B2626" i="1"/>
  <c r="AC2626" i="1"/>
  <c r="AE2626" i="1"/>
  <c r="AF2626" i="1"/>
  <c r="D2626" i="1" s="1"/>
  <c r="K2626" i="1"/>
  <c r="L2626" i="1"/>
  <c r="J2626" i="1"/>
  <c r="B2627" i="1"/>
  <c r="AC2627" i="1"/>
  <c r="AE2627" i="1"/>
  <c r="AF2627" i="1" s="1"/>
  <c r="K2627" i="1"/>
  <c r="L2627" i="1" s="1"/>
  <c r="J2627" i="1"/>
  <c r="B2628" i="1"/>
  <c r="AC2628" i="1"/>
  <c r="AE2628" i="1" s="1"/>
  <c r="AF2628" i="1" s="1"/>
  <c r="D2628" i="1" s="1"/>
  <c r="K2628" i="1"/>
  <c r="L2628" i="1"/>
  <c r="J2628" i="1"/>
  <c r="B2629" i="1"/>
  <c r="AC2629" i="1"/>
  <c r="AE2629" i="1" s="1"/>
  <c r="AF2629" i="1" s="1"/>
  <c r="D2629" i="1" s="1"/>
  <c r="K2629" i="1"/>
  <c r="L2629" i="1" s="1"/>
  <c r="J2629" i="1"/>
  <c r="B2630" i="1"/>
  <c r="AC2630" i="1"/>
  <c r="AE2630" i="1" s="1"/>
  <c r="AF2630" i="1" s="1"/>
  <c r="D2630" i="1" s="1"/>
  <c r="K2630" i="1"/>
  <c r="L2630" i="1"/>
  <c r="J2630" i="1"/>
  <c r="B2631" i="1"/>
  <c r="C2631" i="1"/>
  <c r="AC2631" i="1"/>
  <c r="AE2631" i="1"/>
  <c r="AF2631" i="1" s="1"/>
  <c r="K2631" i="1"/>
  <c r="L2631" i="1"/>
  <c r="D2631" i="1" s="1"/>
  <c r="J2631" i="1"/>
  <c r="B2632" i="1"/>
  <c r="C2632" i="1"/>
  <c r="AC2632" i="1"/>
  <c r="AE2632" i="1" s="1"/>
  <c r="AF2632" i="1"/>
  <c r="K2632" i="1"/>
  <c r="L2632" i="1"/>
  <c r="D2632" i="1" s="1"/>
  <c r="J2632" i="1"/>
  <c r="B2633" i="1"/>
  <c r="C2633" i="1"/>
  <c r="AC2633" i="1"/>
  <c r="AE2633" i="1"/>
  <c r="AF2633" i="1" s="1"/>
  <c r="D2633" i="1" s="1"/>
  <c r="K2633" i="1"/>
  <c r="L2633" i="1" s="1"/>
  <c r="J2633" i="1"/>
  <c r="B2634" i="1"/>
  <c r="C2634" i="1" s="1"/>
  <c r="AC2634" i="1"/>
  <c r="AE2634" i="1"/>
  <c r="AF2634" i="1" s="1"/>
  <c r="D2634" i="1" s="1"/>
  <c r="K2634" i="1"/>
  <c r="L2634" i="1" s="1"/>
  <c r="J2634" i="1"/>
  <c r="B2635" i="1"/>
  <c r="AC2635" i="1"/>
  <c r="AE2635" i="1" s="1"/>
  <c r="AF2635" i="1" s="1"/>
  <c r="K2635" i="1"/>
  <c r="L2635" i="1" s="1"/>
  <c r="J2635" i="1"/>
  <c r="B2636" i="1"/>
  <c r="AC2636" i="1"/>
  <c r="AE2636" i="1"/>
  <c r="AF2636" i="1" s="1"/>
  <c r="D2636" i="1" s="1"/>
  <c r="K2636" i="1"/>
  <c r="L2636" i="1"/>
  <c r="J2636" i="1"/>
  <c r="B2637" i="1"/>
  <c r="B2638" i="1"/>
  <c r="AC2638" i="1"/>
  <c r="AE2638" i="1"/>
  <c r="AF2638" i="1" s="1"/>
  <c r="D2638" i="1" s="1"/>
  <c r="K2638" i="1"/>
  <c r="L2638" i="1"/>
  <c r="J2638" i="1"/>
  <c r="B2639" i="1"/>
  <c r="C2639" i="1" s="1"/>
  <c r="AC2639" i="1"/>
  <c r="AE2639" i="1" s="1"/>
  <c r="AF2639" i="1" s="1"/>
  <c r="D2639" i="1" s="1"/>
  <c r="K2639" i="1"/>
  <c r="L2639" i="1"/>
  <c r="J2639" i="1"/>
  <c r="B2640" i="1"/>
  <c r="C2640" i="1" s="1"/>
  <c r="AC2640" i="1"/>
  <c r="AE2640" i="1" s="1"/>
  <c r="AF2640" i="1" s="1"/>
  <c r="D2640" i="1" s="1"/>
  <c r="K2640" i="1"/>
  <c r="L2640" i="1"/>
  <c r="J2640" i="1"/>
  <c r="B2641" i="1"/>
  <c r="C2641" i="1" s="1"/>
  <c r="AC2641" i="1"/>
  <c r="AE2641" i="1"/>
  <c r="AF2641" i="1" s="1"/>
  <c r="D2641" i="1" s="1"/>
  <c r="K2641" i="1"/>
  <c r="L2641" i="1"/>
  <c r="J2641" i="1"/>
  <c r="B2642" i="1"/>
  <c r="AC2642" i="1"/>
  <c r="AE2642" i="1" s="1"/>
  <c r="AF2642" i="1" s="1"/>
  <c r="D2642" i="1" s="1"/>
  <c r="K2642" i="1"/>
  <c r="L2642" i="1"/>
  <c r="J2642" i="1"/>
  <c r="B2643" i="1"/>
  <c r="AC2643" i="1"/>
  <c r="AE2643" i="1" s="1"/>
  <c r="AF2643" i="1" s="1"/>
  <c r="D2643" i="1" s="1"/>
  <c r="K2643" i="1"/>
  <c r="L2643" i="1" s="1"/>
  <c r="J2643" i="1"/>
  <c r="B2644" i="1"/>
  <c r="C2644" i="1" s="1"/>
  <c r="AC2644" i="1"/>
  <c r="AE2644" i="1"/>
  <c r="AF2644" i="1"/>
  <c r="D2644" i="1" s="1"/>
  <c r="K2644" i="1"/>
  <c r="L2644" i="1"/>
  <c r="J2644" i="1"/>
  <c r="B2645" i="1"/>
  <c r="C2645" i="1" s="1"/>
  <c r="AC2645" i="1"/>
  <c r="AE2645" i="1"/>
  <c r="AF2645" i="1"/>
  <c r="D2645" i="1" s="1"/>
  <c r="K2645" i="1"/>
  <c r="L2645" i="1" s="1"/>
  <c r="J2645" i="1"/>
  <c r="B2646" i="1"/>
  <c r="C2646" i="1" s="1"/>
  <c r="AC2646" i="1"/>
  <c r="AE2646" i="1"/>
  <c r="AF2646" i="1"/>
  <c r="D2646" i="1" s="1"/>
  <c r="K2646" i="1"/>
  <c r="L2646" i="1"/>
  <c r="J2646" i="1"/>
  <c r="B2647" i="1"/>
  <c r="C2647" i="1" s="1"/>
  <c r="AC2647" i="1"/>
  <c r="AE2647" i="1"/>
  <c r="AF2647" i="1" s="1"/>
  <c r="D2647" i="1" s="1"/>
  <c r="K2647" i="1"/>
  <c r="L2647" i="1"/>
  <c r="J2647" i="1"/>
  <c r="B2648" i="1"/>
  <c r="C2648" i="1" s="1"/>
  <c r="AC2648" i="1"/>
  <c r="AE2648" i="1" s="1"/>
  <c r="AF2648" i="1"/>
  <c r="D2648" i="1" s="1"/>
  <c r="K2648" i="1"/>
  <c r="L2648" i="1"/>
  <c r="J2648" i="1"/>
  <c r="B2649" i="1"/>
  <c r="C2649" i="1" s="1"/>
  <c r="AC2649" i="1"/>
  <c r="AE2649" i="1"/>
  <c r="AF2649" i="1" s="1"/>
  <c r="D2649" i="1" s="1"/>
  <c r="K2649" i="1"/>
  <c r="L2649" i="1" s="1"/>
  <c r="J2649" i="1"/>
  <c r="B2650" i="1"/>
  <c r="AC2650" i="1"/>
  <c r="AE2650" i="1"/>
  <c r="AF2650" i="1" s="1"/>
  <c r="K2650" i="1"/>
  <c r="L2650" i="1" s="1"/>
  <c r="J2650" i="1"/>
  <c r="B2651" i="1"/>
  <c r="AC2651" i="1"/>
  <c r="AE2651" i="1" s="1"/>
  <c r="AF2651" i="1" s="1"/>
  <c r="D2651" i="1" s="1"/>
  <c r="K2651" i="1"/>
  <c r="L2651" i="1"/>
  <c r="J2651" i="1"/>
  <c r="B2652" i="1"/>
  <c r="C2652" i="1"/>
  <c r="AC2652" i="1"/>
  <c r="AE2652" i="1"/>
  <c r="AF2652" i="1" s="1"/>
  <c r="D2652" i="1" s="1"/>
  <c r="K2652" i="1"/>
  <c r="L2652" i="1" s="1"/>
  <c r="J2652" i="1"/>
  <c r="B2653" i="1"/>
  <c r="C2653" i="1"/>
  <c r="AC2653" i="1"/>
  <c r="AE2653" i="1"/>
  <c r="AF2653" i="1" s="1"/>
  <c r="D2653" i="1" s="1"/>
  <c r="K2653" i="1"/>
  <c r="L2653" i="1" s="1"/>
  <c r="J2653" i="1"/>
  <c r="B2654" i="1"/>
  <c r="C2654" i="1"/>
  <c r="AC2654" i="1"/>
  <c r="AE2654" i="1"/>
  <c r="AF2654" i="1" s="1"/>
  <c r="D2654" i="1" s="1"/>
  <c r="K2654" i="1"/>
  <c r="L2654" i="1"/>
  <c r="J2654" i="1"/>
  <c r="B2655" i="1"/>
  <c r="C2655" i="1" s="1"/>
  <c r="AC2655" i="1"/>
  <c r="AE2655" i="1" s="1"/>
  <c r="AF2655" i="1" s="1"/>
  <c r="K2655" i="1"/>
  <c r="L2655" i="1" s="1"/>
  <c r="J2655" i="1"/>
  <c r="B2656" i="1"/>
  <c r="C2656" i="1" s="1"/>
  <c r="AC2656" i="1"/>
  <c r="AE2656" i="1" s="1"/>
  <c r="AF2656" i="1" s="1"/>
  <c r="K2656" i="1"/>
  <c r="L2656" i="1" s="1"/>
  <c r="J2656" i="1"/>
  <c r="B2657" i="1"/>
  <c r="C2657" i="1" s="1"/>
  <c r="AC2657" i="1"/>
  <c r="AE2657" i="1"/>
  <c r="AF2657" i="1"/>
  <c r="D2657" i="1" s="1"/>
  <c r="K2657" i="1"/>
  <c r="L2657" i="1" s="1"/>
  <c r="J2657" i="1"/>
  <c r="B2658" i="1"/>
  <c r="AC2658" i="1"/>
  <c r="AE2658" i="1" s="1"/>
  <c r="AF2658" i="1" s="1"/>
  <c r="K2658" i="1"/>
  <c r="L2658" i="1" s="1"/>
  <c r="J2658" i="1"/>
  <c r="B2659" i="1"/>
  <c r="AC2659" i="1"/>
  <c r="AE2659" i="1"/>
  <c r="AF2659" i="1" s="1"/>
  <c r="D2659" i="1" s="1"/>
  <c r="K2659" i="1"/>
  <c r="L2659" i="1"/>
  <c r="J2659" i="1"/>
  <c r="B2660" i="1"/>
  <c r="C2660" i="1" s="1"/>
  <c r="AC2660" i="1"/>
  <c r="AE2660" i="1" s="1"/>
  <c r="AF2660" i="1" s="1"/>
  <c r="D2660" i="1" s="1"/>
  <c r="K2660" i="1"/>
  <c r="L2660" i="1"/>
  <c r="J2660" i="1"/>
  <c r="B2661" i="1"/>
  <c r="C2661" i="1" s="1"/>
  <c r="AC2661" i="1"/>
  <c r="AE2661" i="1" s="1"/>
  <c r="AF2661" i="1" s="1"/>
  <c r="D2661" i="1" s="1"/>
  <c r="K2661" i="1"/>
  <c r="L2661" i="1" s="1"/>
  <c r="J2661" i="1"/>
  <c r="B2662" i="1"/>
  <c r="C2662" i="1" s="1"/>
  <c r="AC2662" i="1"/>
  <c r="AE2662" i="1" s="1"/>
  <c r="AF2662" i="1" s="1"/>
  <c r="D2662" i="1" s="1"/>
  <c r="K2662" i="1"/>
  <c r="L2662" i="1"/>
  <c r="J2662" i="1"/>
  <c r="B2663" i="1"/>
  <c r="AC2663" i="1"/>
  <c r="AE2663" i="1" s="1"/>
  <c r="AF2663" i="1" s="1"/>
  <c r="D2663" i="1" s="1"/>
  <c r="K2663" i="1"/>
  <c r="L2663" i="1"/>
  <c r="J2663" i="1"/>
  <c r="B2664" i="1"/>
  <c r="AC2664" i="1"/>
  <c r="AE2664" i="1" s="1"/>
  <c r="AF2664" i="1" s="1"/>
  <c r="D2664" i="1" s="1"/>
  <c r="K2664" i="1"/>
  <c r="L2664" i="1"/>
  <c r="J2664" i="1"/>
  <c r="B2665" i="1"/>
  <c r="AC2665" i="1"/>
  <c r="AE2665" i="1"/>
  <c r="AF2665" i="1"/>
  <c r="K2665" i="1"/>
  <c r="L2665" i="1" s="1"/>
  <c r="D2665" i="1" s="1"/>
  <c r="J2665" i="1"/>
  <c r="B2666" i="1"/>
  <c r="AC2666" i="1"/>
  <c r="AE2666" i="1" s="1"/>
  <c r="AF2666" i="1" s="1"/>
  <c r="K2666" i="1"/>
  <c r="L2666" i="1" s="1"/>
  <c r="J2666" i="1"/>
  <c r="B2667" i="1"/>
  <c r="AC2667" i="1"/>
  <c r="AE2667" i="1"/>
  <c r="AF2667" i="1"/>
  <c r="D2667" i="1" s="1"/>
  <c r="K2667" i="1"/>
  <c r="L2667" i="1"/>
  <c r="J2667" i="1"/>
  <c r="B2668" i="1"/>
  <c r="C2668" i="1" s="1"/>
  <c r="AC2668" i="1"/>
  <c r="AE2668" i="1"/>
  <c r="AF2668" i="1" s="1"/>
  <c r="D2668" i="1" s="1"/>
  <c r="K2668" i="1"/>
  <c r="L2668" i="1" s="1"/>
  <c r="J2668" i="1"/>
  <c r="B2669" i="1"/>
  <c r="C2669" i="1" s="1"/>
  <c r="AC2669" i="1"/>
  <c r="AE2669" i="1"/>
  <c r="AF2669" i="1" s="1"/>
  <c r="D2669" i="1" s="1"/>
  <c r="K2669" i="1"/>
  <c r="L2669" i="1" s="1"/>
  <c r="J2669" i="1"/>
  <c r="B2670" i="1"/>
  <c r="C2670" i="1" s="1"/>
  <c r="AC2670" i="1"/>
  <c r="AE2670" i="1"/>
  <c r="AF2670" i="1" s="1"/>
  <c r="D2670" i="1" s="1"/>
  <c r="K2670" i="1"/>
  <c r="L2670" i="1"/>
  <c r="J2670" i="1"/>
  <c r="B2671" i="1"/>
  <c r="AC2671" i="1"/>
  <c r="AE2671" i="1" s="1"/>
  <c r="AF2671" i="1" s="1"/>
  <c r="K2671" i="1"/>
  <c r="L2671" i="1" s="1"/>
  <c r="J2671" i="1"/>
  <c r="B2672" i="1"/>
  <c r="AC2672" i="1"/>
  <c r="AE2672" i="1" s="1"/>
  <c r="AF2672" i="1" s="1"/>
  <c r="D2672" i="1" s="1"/>
  <c r="K2672" i="1"/>
  <c r="L2672" i="1" s="1"/>
  <c r="J2672" i="1"/>
  <c r="B2673" i="1"/>
  <c r="AC2673" i="1"/>
  <c r="AE2673" i="1"/>
  <c r="AF2673" i="1"/>
  <c r="D2673" i="1" s="1"/>
  <c r="K2673" i="1"/>
  <c r="L2673" i="1"/>
  <c r="J2673" i="1"/>
  <c r="B2674" i="1"/>
  <c r="AC2674" i="1"/>
  <c r="AE2674" i="1" s="1"/>
  <c r="AF2674" i="1" s="1"/>
  <c r="D2674" i="1" s="1"/>
  <c r="K2674" i="1"/>
  <c r="L2674" i="1"/>
  <c r="J2674" i="1"/>
  <c r="B2675" i="1"/>
  <c r="C2675" i="1"/>
  <c r="AC2675" i="1"/>
  <c r="AE2675" i="1"/>
  <c r="AF2675" i="1" s="1"/>
  <c r="D2675" i="1" s="1"/>
  <c r="K2675" i="1"/>
  <c r="L2675" i="1" s="1"/>
  <c r="J2675" i="1"/>
  <c r="B2676" i="1"/>
  <c r="C2676" i="1" s="1"/>
  <c r="AC2676" i="1"/>
  <c r="AE2676" i="1" s="1"/>
  <c r="AF2676" i="1" s="1"/>
  <c r="D2676" i="1" s="1"/>
  <c r="K2676" i="1"/>
  <c r="L2676" i="1" s="1"/>
  <c r="J2676" i="1"/>
  <c r="B2677" i="1"/>
  <c r="C2677" i="1" s="1"/>
  <c r="AC2677" i="1"/>
  <c r="AE2677" i="1" s="1"/>
  <c r="AF2677" i="1" s="1"/>
  <c r="D2677" i="1" s="1"/>
  <c r="K2677" i="1"/>
  <c r="L2677" i="1" s="1"/>
  <c r="J2677" i="1"/>
  <c r="B2678" i="1"/>
  <c r="C2678" i="1" s="1"/>
  <c r="B2679" i="1"/>
  <c r="C2679" i="1" s="1"/>
  <c r="AC2679" i="1"/>
  <c r="AE2679" i="1" s="1"/>
  <c r="AF2679" i="1" s="1"/>
  <c r="K2679" i="1"/>
  <c r="L2679" i="1" s="1"/>
  <c r="J2679" i="1"/>
  <c r="B2680" i="1"/>
  <c r="C2680" i="1" s="1"/>
  <c r="AC2680" i="1"/>
  <c r="AE2680" i="1" s="1"/>
  <c r="AF2680" i="1" s="1"/>
  <c r="D2680" i="1" s="1"/>
  <c r="K2680" i="1"/>
  <c r="L2680" i="1" s="1"/>
  <c r="J2680" i="1"/>
  <c r="B2681" i="1"/>
  <c r="C2681" i="1" s="1"/>
  <c r="AC2681" i="1"/>
  <c r="AE2681" i="1"/>
  <c r="AF2681" i="1"/>
  <c r="K2681" i="1"/>
  <c r="L2681" i="1" s="1"/>
  <c r="J2681" i="1"/>
  <c r="B2682" i="1"/>
  <c r="AC2682" i="1"/>
  <c r="AE2682" i="1" s="1"/>
  <c r="AF2682" i="1" s="1"/>
  <c r="D2682" i="1" s="1"/>
  <c r="K2682" i="1"/>
  <c r="L2682" i="1" s="1"/>
  <c r="J2682" i="1"/>
  <c r="B2683" i="1"/>
  <c r="AC2683" i="1"/>
  <c r="AE2683" i="1"/>
  <c r="AF2683" i="1" s="1"/>
  <c r="D2683" i="1" s="1"/>
  <c r="K2683" i="1"/>
  <c r="L2683" i="1"/>
  <c r="J2683" i="1"/>
  <c r="B2684" i="1"/>
  <c r="C2684" i="1" s="1"/>
  <c r="AC2684" i="1"/>
  <c r="AE2684" i="1" s="1"/>
  <c r="AF2684" i="1" s="1"/>
  <c r="D2684" i="1" s="1"/>
  <c r="K2684" i="1"/>
  <c r="L2684" i="1"/>
  <c r="J2684" i="1"/>
  <c r="B2685" i="1"/>
  <c r="C2685" i="1" s="1"/>
  <c r="AC2685" i="1"/>
  <c r="AE2685" i="1" s="1"/>
  <c r="AF2685" i="1" s="1"/>
  <c r="D2685" i="1" s="1"/>
  <c r="K2685" i="1"/>
  <c r="L2685" i="1" s="1"/>
  <c r="J2685" i="1"/>
  <c r="B2686" i="1"/>
  <c r="C2686" i="1" s="1"/>
  <c r="AC2686" i="1"/>
  <c r="AE2686" i="1" s="1"/>
  <c r="AF2686" i="1" s="1"/>
  <c r="D2686" i="1" s="1"/>
  <c r="K2686" i="1"/>
  <c r="L2686" i="1"/>
  <c r="J2686" i="1"/>
  <c r="B2687" i="1"/>
  <c r="AC2687" i="1"/>
  <c r="AE2687" i="1" s="1"/>
  <c r="AF2687" i="1" s="1"/>
  <c r="D2687" i="1" s="1"/>
  <c r="K2687" i="1"/>
  <c r="L2687" i="1"/>
  <c r="J2687" i="1"/>
  <c r="B2688" i="1"/>
  <c r="AC2688" i="1"/>
  <c r="AE2688" i="1" s="1"/>
  <c r="AF2688" i="1" s="1"/>
  <c r="D2688" i="1" s="1"/>
  <c r="K2688" i="1"/>
  <c r="L2688" i="1"/>
  <c r="J2688" i="1"/>
  <c r="B2689" i="1"/>
  <c r="AC2689" i="1"/>
  <c r="AE2689" i="1"/>
  <c r="AF2689" i="1"/>
  <c r="K2689" i="1"/>
  <c r="L2689" i="1" s="1"/>
  <c r="J2689" i="1"/>
  <c r="B2690" i="1"/>
  <c r="AC2690" i="1"/>
  <c r="AE2690" i="1" s="1"/>
  <c r="AF2690" i="1" s="1"/>
  <c r="D2690" i="1" s="1"/>
  <c r="K2690" i="1"/>
  <c r="L2690" i="1" s="1"/>
  <c r="J2690" i="1"/>
  <c r="B2691" i="1"/>
  <c r="AC2691" i="1"/>
  <c r="AE2691" i="1"/>
  <c r="AF2691" i="1"/>
  <c r="D2691" i="1" s="1"/>
  <c r="K2691" i="1"/>
  <c r="L2691" i="1"/>
  <c r="J2691" i="1"/>
  <c r="B2692" i="1"/>
  <c r="C2692" i="1" s="1"/>
  <c r="AC2692" i="1"/>
  <c r="AE2692" i="1"/>
  <c r="AF2692" i="1" s="1"/>
  <c r="K2692" i="1"/>
  <c r="L2692" i="1" s="1"/>
  <c r="J2692" i="1"/>
  <c r="B2693" i="1"/>
  <c r="C2693" i="1" s="1"/>
  <c r="AC2693" i="1"/>
  <c r="AE2693" i="1"/>
  <c r="AF2693" i="1" s="1"/>
  <c r="D2693" i="1" s="1"/>
  <c r="K2693" i="1"/>
  <c r="L2693" i="1" s="1"/>
  <c r="J2693" i="1"/>
  <c r="B2694" i="1"/>
  <c r="C2694" i="1" s="1"/>
  <c r="AC2694" i="1"/>
  <c r="AE2694" i="1"/>
  <c r="AF2694" i="1" s="1"/>
  <c r="D2694" i="1" s="1"/>
  <c r="K2694" i="1"/>
  <c r="L2694" i="1"/>
  <c r="J2694" i="1"/>
  <c r="B2695" i="1"/>
  <c r="AC2695" i="1"/>
  <c r="AE2695" i="1" s="1"/>
  <c r="AF2695" i="1" s="1"/>
  <c r="D2695" i="1" s="1"/>
  <c r="K2695" i="1"/>
  <c r="L2695" i="1" s="1"/>
  <c r="J2695" i="1"/>
  <c r="B2696" i="1"/>
  <c r="AC2696" i="1"/>
  <c r="AE2696" i="1" s="1"/>
  <c r="AF2696" i="1" s="1"/>
  <c r="K2696" i="1"/>
  <c r="L2696" i="1" s="1"/>
  <c r="J2696" i="1"/>
  <c r="B2697" i="1"/>
  <c r="AC2697" i="1"/>
  <c r="AE2697" i="1"/>
  <c r="AF2697" i="1"/>
  <c r="K2697" i="1"/>
  <c r="L2697" i="1"/>
  <c r="D2697" i="1" s="1"/>
  <c r="J2697" i="1"/>
  <c r="B2698" i="1"/>
  <c r="AC2698" i="1"/>
  <c r="AE2698" i="1" s="1"/>
  <c r="AF2698" i="1" s="1"/>
  <c r="D2698" i="1" s="1"/>
  <c r="K2698" i="1"/>
  <c r="L2698" i="1"/>
  <c r="J2698" i="1"/>
  <c r="B2699" i="1"/>
  <c r="C2699" i="1"/>
  <c r="AC2699" i="1"/>
  <c r="AE2699" i="1"/>
  <c r="AF2699" i="1" s="1"/>
  <c r="D2699" i="1" s="1"/>
  <c r="K2699" i="1"/>
  <c r="L2699" i="1" s="1"/>
  <c r="J2699" i="1"/>
  <c r="B2700" i="1"/>
  <c r="C2700" i="1" s="1"/>
  <c r="AC2700" i="1"/>
  <c r="AE2700" i="1" s="1"/>
  <c r="AF2700" i="1" s="1"/>
  <c r="D2700" i="1" s="1"/>
  <c r="K2700" i="1"/>
  <c r="L2700" i="1" s="1"/>
  <c r="J2700" i="1"/>
  <c r="B2701" i="1"/>
  <c r="C2701" i="1" s="1"/>
  <c r="AC2701" i="1"/>
  <c r="AE2701" i="1" s="1"/>
  <c r="AF2701" i="1" s="1"/>
  <c r="D2701" i="1" s="1"/>
  <c r="K2701" i="1"/>
  <c r="L2701" i="1" s="1"/>
  <c r="J2701" i="1"/>
  <c r="B2702" i="1"/>
  <c r="C2702" i="1" s="1"/>
  <c r="AC2702" i="1"/>
  <c r="AE2702" i="1" s="1"/>
  <c r="AF2702" i="1" s="1"/>
  <c r="D2702" i="1" s="1"/>
  <c r="K2702" i="1"/>
  <c r="L2702" i="1"/>
  <c r="J2702" i="1"/>
  <c r="B2703" i="1"/>
  <c r="AC2703" i="1"/>
  <c r="AE2703" i="1"/>
  <c r="AF2703" i="1" s="1"/>
  <c r="D2703" i="1" s="1"/>
  <c r="K2703" i="1"/>
  <c r="L2703" i="1" s="1"/>
  <c r="J2703" i="1"/>
  <c r="B2704" i="1"/>
  <c r="AC2704" i="1"/>
  <c r="AE2704" i="1" s="1"/>
  <c r="AF2704" i="1"/>
  <c r="D2704" i="1" s="1"/>
  <c r="K2704" i="1"/>
  <c r="L2704" i="1" s="1"/>
  <c r="J2704" i="1"/>
  <c r="B2705" i="1"/>
  <c r="AC2705" i="1"/>
  <c r="AE2705" i="1"/>
  <c r="AF2705" i="1" s="1"/>
  <c r="D2705" i="1" s="1"/>
  <c r="K2705" i="1"/>
  <c r="L2705" i="1"/>
  <c r="J2705" i="1"/>
  <c r="B2706" i="1"/>
  <c r="AC2706" i="1"/>
  <c r="AE2706" i="1"/>
  <c r="AF2706" i="1" s="1"/>
  <c r="D2706" i="1" s="1"/>
  <c r="K2706" i="1"/>
  <c r="L2706" i="1"/>
  <c r="J2706" i="1"/>
  <c r="B2707" i="1"/>
  <c r="AC2707" i="1"/>
  <c r="AE2707" i="1" s="1"/>
  <c r="AF2707" i="1" s="1"/>
  <c r="D2707" i="1" s="1"/>
  <c r="K2707" i="1"/>
  <c r="L2707" i="1"/>
  <c r="J2707" i="1"/>
  <c r="B2708" i="1"/>
  <c r="AC2708" i="1"/>
  <c r="AE2708" i="1" s="1"/>
  <c r="AF2708" i="1" s="1"/>
  <c r="D2708" i="1" s="1"/>
  <c r="K2708" i="1"/>
  <c r="L2708" i="1" s="1"/>
  <c r="J2708" i="1"/>
  <c r="B2709" i="1"/>
  <c r="AC2709" i="1"/>
  <c r="AE2709" i="1" s="1"/>
  <c r="AF2709" i="1" s="1"/>
  <c r="D2709" i="1" s="1"/>
  <c r="K2709" i="1"/>
  <c r="L2709" i="1" s="1"/>
  <c r="J2709" i="1"/>
  <c r="B2710" i="1"/>
  <c r="B2711" i="1"/>
  <c r="AC2711" i="1"/>
  <c r="AE2711" i="1" s="1"/>
  <c r="AF2711" i="1" s="1"/>
  <c r="D2711" i="1" s="1"/>
  <c r="K2711" i="1"/>
  <c r="L2711" i="1"/>
  <c r="J2711" i="1"/>
  <c r="B2712" i="1"/>
  <c r="AC2712" i="1"/>
  <c r="AE2712" i="1" s="1"/>
  <c r="AF2712" i="1" s="1"/>
  <c r="D2712" i="1" s="1"/>
  <c r="K2712" i="1"/>
  <c r="L2712" i="1"/>
  <c r="J2712" i="1"/>
  <c r="B2713" i="1"/>
  <c r="AC2713" i="1"/>
  <c r="AE2713" i="1"/>
  <c r="AF2713" i="1"/>
  <c r="D2713" i="1" s="1"/>
  <c r="K2713" i="1"/>
  <c r="L2713" i="1" s="1"/>
  <c r="J2713" i="1"/>
  <c r="B2714" i="1"/>
  <c r="AC2714" i="1"/>
  <c r="AE2714" i="1" s="1"/>
  <c r="AF2714" i="1" s="1"/>
  <c r="D2714" i="1" s="1"/>
  <c r="K2714" i="1"/>
  <c r="L2714" i="1" s="1"/>
  <c r="J2714" i="1"/>
  <c r="B2715" i="1"/>
  <c r="AC2715" i="1"/>
  <c r="AE2715" i="1"/>
  <c r="AF2715" i="1"/>
  <c r="D2715" i="1" s="1"/>
  <c r="K2715" i="1"/>
  <c r="L2715" i="1"/>
  <c r="J2715" i="1"/>
  <c r="B2716" i="1"/>
  <c r="C2716" i="1" s="1"/>
  <c r="AC2716" i="1"/>
  <c r="AE2716" i="1"/>
  <c r="AF2716" i="1" s="1"/>
  <c r="D2716" i="1" s="1"/>
  <c r="K2716" i="1"/>
  <c r="L2716" i="1" s="1"/>
  <c r="J2716" i="1"/>
  <c r="B2717" i="1"/>
  <c r="C2717" i="1" s="1"/>
  <c r="AC2717" i="1"/>
  <c r="AE2717" i="1"/>
  <c r="AF2717" i="1" s="1"/>
  <c r="D2717" i="1" s="1"/>
  <c r="K2717" i="1"/>
  <c r="L2717" i="1" s="1"/>
  <c r="J2717" i="1"/>
  <c r="B2718" i="1"/>
  <c r="C2718" i="1" s="1"/>
  <c r="AC2718" i="1"/>
  <c r="AE2718" i="1"/>
  <c r="AF2718" i="1" s="1"/>
  <c r="D2718" i="1" s="1"/>
  <c r="K2718" i="1"/>
  <c r="L2718" i="1"/>
  <c r="J2718" i="1"/>
  <c r="B2719" i="1"/>
  <c r="AC2719" i="1"/>
  <c r="AE2719" i="1" s="1"/>
  <c r="AF2719" i="1" s="1"/>
  <c r="D2719" i="1" s="1"/>
  <c r="K2719" i="1"/>
  <c r="L2719" i="1" s="1"/>
  <c r="J2719" i="1"/>
  <c r="B2720" i="1"/>
  <c r="AC2720" i="1"/>
  <c r="AE2720" i="1" s="1"/>
  <c r="AF2720" i="1" s="1"/>
  <c r="D2720" i="1" s="1"/>
  <c r="K2720" i="1"/>
  <c r="L2720" i="1" s="1"/>
  <c r="J2720" i="1"/>
  <c r="B2721" i="1"/>
  <c r="AC2721" i="1"/>
  <c r="AE2721" i="1"/>
  <c r="AF2721" i="1"/>
  <c r="D2721" i="1" s="1"/>
  <c r="K2721" i="1"/>
  <c r="L2721" i="1"/>
  <c r="J2721" i="1"/>
  <c r="B2722" i="1"/>
  <c r="AC2722" i="1"/>
  <c r="AE2722" i="1" s="1"/>
  <c r="AF2722" i="1" s="1"/>
  <c r="D2722" i="1" s="1"/>
  <c r="K2722" i="1"/>
  <c r="L2722" i="1"/>
  <c r="J2722" i="1"/>
  <c r="B2723" i="1"/>
  <c r="C2723" i="1"/>
  <c r="AC2723" i="1"/>
  <c r="AE2723" i="1"/>
  <c r="AF2723" i="1" s="1"/>
  <c r="K2723" i="1"/>
  <c r="L2723" i="1" s="1"/>
  <c r="J2723" i="1"/>
  <c r="B2724" i="1"/>
  <c r="C2724" i="1" s="1"/>
  <c r="AC2724" i="1"/>
  <c r="AE2724" i="1" s="1"/>
  <c r="AF2724" i="1" s="1"/>
  <c r="D2724" i="1" s="1"/>
  <c r="K2724" i="1"/>
  <c r="L2724" i="1" s="1"/>
  <c r="J2724" i="1"/>
  <c r="B2725" i="1"/>
  <c r="C2725" i="1" s="1"/>
  <c r="AC2725" i="1"/>
  <c r="AE2725" i="1" s="1"/>
  <c r="AF2725" i="1" s="1"/>
  <c r="D2725" i="1" s="1"/>
  <c r="K2725" i="1"/>
  <c r="L2725" i="1" s="1"/>
  <c r="J2725" i="1"/>
  <c r="B2726" i="1"/>
  <c r="C2726" i="1" s="1"/>
  <c r="AC2726" i="1"/>
  <c r="AE2726" i="1" s="1"/>
  <c r="AF2726" i="1" s="1"/>
  <c r="D2726" i="1" s="1"/>
  <c r="K2726" i="1"/>
  <c r="L2726" i="1"/>
  <c r="J2726" i="1"/>
  <c r="B2727" i="1"/>
  <c r="AC2727" i="1"/>
  <c r="AE2727" i="1"/>
  <c r="AF2727" i="1" s="1"/>
  <c r="D2727" i="1" s="1"/>
  <c r="K2727" i="1"/>
  <c r="L2727" i="1" s="1"/>
  <c r="J2727" i="1"/>
  <c r="B2728" i="1"/>
  <c r="B2729" i="1"/>
  <c r="AC2729" i="1"/>
  <c r="AE2729" i="1"/>
  <c r="AF2729" i="1" s="1"/>
  <c r="D2729" i="1" s="1"/>
  <c r="K2729" i="1"/>
  <c r="L2729" i="1"/>
  <c r="J2729" i="1"/>
  <c r="B2730" i="1"/>
  <c r="AC2730" i="1"/>
  <c r="AE2730" i="1"/>
  <c r="AF2730" i="1" s="1"/>
  <c r="D2730" i="1" s="1"/>
  <c r="K2730" i="1"/>
  <c r="L2730" i="1"/>
  <c r="J2730" i="1"/>
  <c r="B2731" i="1"/>
  <c r="AC2731" i="1"/>
  <c r="AE2731" i="1" s="1"/>
  <c r="AF2731" i="1" s="1"/>
  <c r="D2731" i="1" s="1"/>
  <c r="K2731" i="1"/>
  <c r="L2731" i="1"/>
  <c r="J2731" i="1"/>
  <c r="B2732" i="1"/>
  <c r="AC2732" i="1"/>
  <c r="AE2732" i="1" s="1"/>
  <c r="AF2732" i="1" s="1"/>
  <c r="K2732" i="1"/>
  <c r="L2732" i="1" s="1"/>
  <c r="J2732" i="1"/>
  <c r="B2733" i="1"/>
  <c r="AC2733" i="1"/>
  <c r="AE2733" i="1" s="1"/>
  <c r="AF2733" i="1" s="1"/>
  <c r="D2733" i="1" s="1"/>
  <c r="K2733" i="1"/>
  <c r="L2733" i="1" s="1"/>
  <c r="J2733" i="1"/>
  <c r="B2734" i="1"/>
  <c r="AC2734" i="1"/>
  <c r="AE2734" i="1" s="1"/>
  <c r="AF2734" i="1" s="1"/>
  <c r="D2734" i="1" s="1"/>
  <c r="K2734" i="1"/>
  <c r="L2734" i="1"/>
  <c r="J2734" i="1"/>
  <c r="B2735" i="1"/>
  <c r="C2735" i="1" s="1"/>
  <c r="AC2735" i="1"/>
  <c r="AE2735" i="1"/>
  <c r="AF2735" i="1" s="1"/>
  <c r="D2735" i="1" s="1"/>
  <c r="K2735" i="1"/>
  <c r="L2735" i="1" s="1"/>
  <c r="J2735" i="1"/>
  <c r="B2736" i="1"/>
  <c r="C2736" i="1" s="1"/>
  <c r="AC2736" i="1"/>
  <c r="AE2736" i="1" s="1"/>
  <c r="AF2736" i="1"/>
  <c r="D2736" i="1" s="1"/>
  <c r="K2736" i="1"/>
  <c r="L2736" i="1" s="1"/>
  <c r="J2736" i="1"/>
  <c r="B2737" i="1"/>
  <c r="C2737" i="1" s="1"/>
  <c r="AC2737" i="1"/>
  <c r="AE2737" i="1"/>
  <c r="AF2737" i="1"/>
  <c r="D2737" i="1" s="1"/>
  <c r="K2737" i="1"/>
  <c r="L2737" i="1"/>
  <c r="J2737" i="1"/>
  <c r="B2738" i="1"/>
  <c r="AC2738" i="1"/>
  <c r="AE2738" i="1"/>
  <c r="AF2738" i="1"/>
  <c r="D2738" i="1" s="1"/>
  <c r="K2738" i="1"/>
  <c r="L2738" i="1"/>
  <c r="J2738" i="1"/>
  <c r="B2739" i="1"/>
  <c r="AC2739" i="1"/>
  <c r="AE2739" i="1"/>
  <c r="AF2739" i="1" s="1"/>
  <c r="D2739" i="1" s="1"/>
  <c r="K2739" i="1"/>
  <c r="L2739" i="1" s="1"/>
  <c r="J2739" i="1"/>
  <c r="B2740" i="1"/>
  <c r="AC2740" i="1"/>
  <c r="AE2740" i="1" s="1"/>
  <c r="AF2740" i="1" s="1"/>
  <c r="D2740" i="1" s="1"/>
  <c r="K2740" i="1"/>
  <c r="L2740" i="1"/>
  <c r="J2740" i="1"/>
  <c r="B2741" i="1"/>
  <c r="AC2741" i="1"/>
  <c r="AE2741" i="1" s="1"/>
  <c r="AF2741" i="1" s="1"/>
  <c r="D2741" i="1" s="1"/>
  <c r="K2741" i="1"/>
  <c r="L2741" i="1" s="1"/>
  <c r="J2741" i="1"/>
  <c r="B2742" i="1"/>
  <c r="AC2742" i="1"/>
  <c r="AE2742" i="1" s="1"/>
  <c r="AF2742" i="1" s="1"/>
  <c r="D2742" i="1" s="1"/>
  <c r="K2742" i="1"/>
  <c r="L2742" i="1"/>
  <c r="J2742" i="1"/>
  <c r="B2743" i="1"/>
  <c r="C2743" i="1"/>
  <c r="AC2743" i="1"/>
  <c r="AE2743" i="1"/>
  <c r="AF2743" i="1" s="1"/>
  <c r="D2743" i="1" s="1"/>
  <c r="K2743" i="1"/>
  <c r="L2743" i="1"/>
  <c r="J2743" i="1"/>
  <c r="B2744" i="1"/>
  <c r="C2744" i="1"/>
  <c r="AC2744" i="1"/>
  <c r="AE2744" i="1" s="1"/>
  <c r="AF2744" i="1"/>
  <c r="D2744" i="1" s="1"/>
  <c r="K2744" i="1"/>
  <c r="L2744" i="1"/>
  <c r="J2744" i="1"/>
  <c r="B2745" i="1"/>
  <c r="C2745" i="1"/>
  <c r="AC2745" i="1"/>
  <c r="AE2745" i="1"/>
  <c r="AF2745" i="1" s="1"/>
  <c r="K2745" i="1"/>
  <c r="L2745" i="1" s="1"/>
  <c r="J2745" i="1"/>
  <c r="B2746" i="1"/>
  <c r="C2746" i="1" s="1"/>
  <c r="AC2746" i="1"/>
  <c r="AE2746" i="1"/>
  <c r="AF2746" i="1" s="1"/>
  <c r="K2746" i="1"/>
  <c r="L2746" i="1" s="1"/>
  <c r="J2746" i="1"/>
  <c r="B2747" i="1"/>
  <c r="AC2747" i="1"/>
  <c r="AE2747" i="1" s="1"/>
  <c r="AF2747" i="1" s="1"/>
  <c r="D2747" i="1" s="1"/>
  <c r="K2747" i="1"/>
  <c r="L2747" i="1" s="1"/>
  <c r="J2747" i="1"/>
  <c r="B2748" i="1"/>
  <c r="AC2748" i="1"/>
  <c r="AE2748" i="1"/>
  <c r="AF2748" i="1" s="1"/>
  <c r="D2748" i="1" s="1"/>
  <c r="K2748" i="1"/>
  <c r="L2748" i="1"/>
  <c r="J2748" i="1"/>
  <c r="B2749" i="1"/>
  <c r="AC2749" i="1"/>
  <c r="AE2749" i="1"/>
  <c r="AF2749" i="1" s="1"/>
  <c r="D2749" i="1" s="1"/>
  <c r="K2749" i="1"/>
  <c r="L2749" i="1" s="1"/>
  <c r="J2749" i="1"/>
  <c r="B2750" i="1"/>
  <c r="AC2750" i="1"/>
  <c r="AE2750" i="1"/>
  <c r="AF2750" i="1" s="1"/>
  <c r="D2750" i="1" s="1"/>
  <c r="K2750" i="1"/>
  <c r="L2750" i="1"/>
  <c r="J2750" i="1"/>
  <c r="B2751" i="1"/>
  <c r="C2751" i="1" s="1"/>
  <c r="AC2751" i="1"/>
  <c r="AE2751" i="1" s="1"/>
  <c r="AF2751" i="1" s="1"/>
  <c r="D2751" i="1" s="1"/>
  <c r="K2751" i="1"/>
  <c r="L2751" i="1"/>
  <c r="J2751" i="1"/>
  <c r="B2752" i="1"/>
  <c r="C2752" i="1" s="1"/>
  <c r="AC2752" i="1"/>
  <c r="AE2752" i="1" s="1"/>
  <c r="AF2752" i="1" s="1"/>
  <c r="D2752" i="1" s="1"/>
  <c r="K2752" i="1"/>
  <c r="L2752" i="1"/>
  <c r="J2752" i="1"/>
  <c r="B2753" i="1"/>
  <c r="C2753" i="1" s="1"/>
  <c r="AC2753" i="1"/>
  <c r="AE2753" i="1"/>
  <c r="AF2753" i="1" s="1"/>
  <c r="D2753" i="1" s="1"/>
  <c r="K2753" i="1"/>
  <c r="L2753" i="1"/>
  <c r="J2753" i="1"/>
  <c r="B2754" i="1"/>
  <c r="AC2754" i="1"/>
  <c r="AE2754" i="1" s="1"/>
  <c r="AF2754" i="1" s="1"/>
  <c r="D2754" i="1" s="1"/>
  <c r="K2754" i="1"/>
  <c r="L2754" i="1"/>
  <c r="J2754" i="1"/>
  <c r="B2755" i="1"/>
  <c r="AC2755" i="1"/>
  <c r="AE2755" i="1" s="1"/>
  <c r="AF2755" i="1" s="1"/>
  <c r="D2755" i="1" s="1"/>
  <c r="K2755" i="1"/>
  <c r="L2755" i="1" s="1"/>
  <c r="J2755" i="1"/>
  <c r="B2756" i="1"/>
  <c r="C2756" i="1" s="1"/>
  <c r="AC2756" i="1"/>
  <c r="AE2756" i="1"/>
  <c r="AF2756" i="1"/>
  <c r="D2756" i="1" s="1"/>
  <c r="K2756" i="1"/>
  <c r="L2756" i="1"/>
  <c r="J2756" i="1"/>
  <c r="B2757" i="1"/>
  <c r="C2757" i="1" s="1"/>
  <c r="AC2757" i="1"/>
  <c r="AE2757" i="1"/>
  <c r="AF2757" i="1"/>
  <c r="D2757" i="1" s="1"/>
  <c r="K2757" i="1"/>
  <c r="L2757" i="1" s="1"/>
  <c r="J2757" i="1"/>
  <c r="B2758" i="1"/>
  <c r="C2758" i="1" s="1"/>
  <c r="AC2758" i="1"/>
  <c r="AE2758" i="1"/>
  <c r="AF2758" i="1"/>
  <c r="D2758" i="1" s="1"/>
  <c r="K2758" i="1"/>
  <c r="L2758" i="1"/>
  <c r="J2758" i="1"/>
  <c r="B2759" i="1"/>
  <c r="C2759" i="1" s="1"/>
  <c r="AC2759" i="1"/>
  <c r="AE2759" i="1"/>
  <c r="AF2759" i="1" s="1"/>
  <c r="D2759" i="1" s="1"/>
  <c r="K2759" i="1"/>
  <c r="L2759" i="1"/>
  <c r="J2759" i="1"/>
  <c r="B2760" i="1"/>
  <c r="C2760" i="1" s="1"/>
  <c r="AC2760" i="1"/>
  <c r="AE2760" i="1" s="1"/>
  <c r="AF2760" i="1"/>
  <c r="D2760" i="1" s="1"/>
  <c r="K2760" i="1"/>
  <c r="L2760" i="1"/>
  <c r="J2760" i="1"/>
  <c r="B2761" i="1"/>
  <c r="C2761" i="1" s="1"/>
  <c r="AC2761" i="1"/>
  <c r="AE2761" i="1"/>
  <c r="AF2761" i="1" s="1"/>
  <c r="K2761" i="1"/>
  <c r="L2761" i="1" s="1"/>
  <c r="J2761" i="1"/>
  <c r="B2762" i="1"/>
  <c r="AC2762" i="1"/>
  <c r="AE2762" i="1"/>
  <c r="AF2762" i="1" s="1"/>
  <c r="K2762" i="1"/>
  <c r="L2762" i="1" s="1"/>
  <c r="J2762" i="1"/>
  <c r="B2763" i="1"/>
  <c r="AC2763" i="1"/>
  <c r="AE2763" i="1" s="1"/>
  <c r="AF2763" i="1" s="1"/>
  <c r="D2763" i="1" s="1"/>
  <c r="K2763" i="1"/>
  <c r="L2763" i="1"/>
  <c r="J2763" i="1"/>
  <c r="B2764" i="1"/>
  <c r="C2764" i="1"/>
  <c r="AC2764" i="1"/>
  <c r="AE2764" i="1"/>
  <c r="AF2764" i="1" s="1"/>
  <c r="K2764" i="1"/>
  <c r="L2764" i="1" s="1"/>
  <c r="J2764" i="1"/>
  <c r="B2765" i="1"/>
  <c r="C2765" i="1"/>
  <c r="AC2765" i="1"/>
  <c r="AE2765" i="1"/>
  <c r="AF2765" i="1" s="1"/>
  <c r="D2765" i="1" s="1"/>
  <c r="K2765" i="1"/>
  <c r="L2765" i="1" s="1"/>
  <c r="J2765" i="1"/>
  <c r="B2766" i="1"/>
  <c r="C2766" i="1"/>
  <c r="AC2766" i="1"/>
  <c r="AE2766" i="1"/>
  <c r="AF2766" i="1" s="1"/>
  <c r="D2766" i="1" s="1"/>
  <c r="K2766" i="1"/>
  <c r="L2766" i="1"/>
  <c r="J2766" i="1"/>
  <c r="B2767" i="1"/>
  <c r="C2767" i="1" s="1"/>
  <c r="AC2767" i="1"/>
  <c r="AE2767" i="1" s="1"/>
  <c r="AF2767" i="1" s="1"/>
  <c r="D2767" i="1" s="1"/>
  <c r="K2767" i="1"/>
  <c r="L2767" i="1" s="1"/>
  <c r="J2767" i="1"/>
  <c r="B2768" i="1"/>
  <c r="C2768" i="1" s="1"/>
  <c r="AC2768" i="1"/>
  <c r="AE2768" i="1" s="1"/>
  <c r="AF2768" i="1" s="1"/>
  <c r="K2768" i="1"/>
  <c r="L2768" i="1" s="1"/>
  <c r="J2768" i="1"/>
  <c r="B2769" i="1"/>
  <c r="C2769" i="1" s="1"/>
  <c r="AC2769" i="1"/>
  <c r="AE2769" i="1"/>
  <c r="AF2769" i="1"/>
  <c r="D2769" i="1" s="1"/>
  <c r="K2769" i="1"/>
  <c r="L2769" i="1" s="1"/>
  <c r="J2769" i="1"/>
  <c r="B2770" i="1"/>
  <c r="AC2770" i="1"/>
  <c r="AE2770" i="1" s="1"/>
  <c r="AF2770" i="1" s="1"/>
  <c r="D2770" i="1" s="1"/>
  <c r="K2770" i="1"/>
  <c r="L2770" i="1" s="1"/>
  <c r="J2770" i="1"/>
  <c r="B2771" i="1"/>
  <c r="AC2771" i="1"/>
  <c r="AE2771" i="1"/>
  <c r="AF2771" i="1" s="1"/>
  <c r="D2771" i="1" s="1"/>
  <c r="K2771" i="1"/>
  <c r="L2771" i="1"/>
  <c r="J2771" i="1"/>
  <c r="B2772" i="1"/>
  <c r="C2772" i="1" s="1"/>
  <c r="AC2772" i="1"/>
  <c r="AE2772" i="1" s="1"/>
  <c r="AF2772" i="1" s="1"/>
  <c r="D2772" i="1" s="1"/>
  <c r="K2772" i="1"/>
  <c r="L2772" i="1"/>
  <c r="J2772" i="1"/>
  <c r="B2773" i="1"/>
  <c r="C2773" i="1" s="1"/>
  <c r="AC2773" i="1"/>
  <c r="AE2773" i="1" s="1"/>
  <c r="AF2773" i="1" s="1"/>
  <c r="D2773" i="1" s="1"/>
  <c r="K2773" i="1"/>
  <c r="L2773" i="1" s="1"/>
  <c r="J2773" i="1"/>
  <c r="B2774" i="1"/>
  <c r="C2774" i="1" s="1"/>
  <c r="AC2774" i="1"/>
  <c r="AE2774" i="1" s="1"/>
  <c r="AF2774" i="1" s="1"/>
  <c r="D2774" i="1" s="1"/>
  <c r="K2774" i="1"/>
  <c r="L2774" i="1"/>
  <c r="J2774" i="1"/>
  <c r="B2775" i="1"/>
  <c r="AC2775" i="1"/>
  <c r="AE2775" i="1" s="1"/>
  <c r="AF2775" i="1" s="1"/>
  <c r="D2775" i="1" s="1"/>
  <c r="K2775" i="1"/>
  <c r="L2775" i="1"/>
  <c r="J2775" i="1"/>
  <c r="B2776" i="1"/>
  <c r="AC2776" i="1"/>
  <c r="AE2776" i="1" s="1"/>
  <c r="AF2776" i="1" s="1"/>
  <c r="D2776" i="1" s="1"/>
  <c r="K2776" i="1"/>
  <c r="L2776" i="1"/>
  <c r="J2776" i="1"/>
  <c r="B2777" i="1"/>
  <c r="AC2777" i="1"/>
  <c r="AE2777" i="1"/>
  <c r="AF2777" i="1"/>
  <c r="D2777" i="1" s="1"/>
  <c r="K2777" i="1"/>
  <c r="L2777" i="1" s="1"/>
  <c r="J2777" i="1"/>
  <c r="B2778" i="1"/>
  <c r="AC2778" i="1"/>
  <c r="AE2778" i="1" s="1"/>
  <c r="AF2778" i="1" s="1"/>
  <c r="K2778" i="1"/>
  <c r="L2778" i="1" s="1"/>
  <c r="J2778" i="1"/>
  <c r="B2779" i="1"/>
  <c r="AC2779" i="1"/>
  <c r="AE2779" i="1"/>
  <c r="AF2779" i="1"/>
  <c r="D2779" i="1" s="1"/>
  <c r="K2779" i="1"/>
  <c r="L2779" i="1"/>
  <c r="J2779" i="1"/>
  <c r="B2780" i="1"/>
  <c r="C2780" i="1" s="1"/>
  <c r="AC2780" i="1"/>
  <c r="AE2780" i="1"/>
  <c r="AF2780" i="1" s="1"/>
  <c r="D2780" i="1" s="1"/>
  <c r="K2780" i="1"/>
  <c r="L2780" i="1" s="1"/>
  <c r="J2780" i="1"/>
  <c r="B2781" i="1"/>
  <c r="C2781" i="1" s="1"/>
  <c r="AC2781" i="1"/>
  <c r="AE2781" i="1"/>
  <c r="AF2781" i="1" s="1"/>
  <c r="D2781" i="1" s="1"/>
  <c r="K2781" i="1"/>
  <c r="L2781" i="1" s="1"/>
  <c r="J2781" i="1"/>
  <c r="B2782" i="1"/>
  <c r="C2782" i="1" s="1"/>
  <c r="AC2782" i="1"/>
  <c r="AE2782" i="1"/>
  <c r="AF2782" i="1" s="1"/>
  <c r="D2782" i="1" s="1"/>
  <c r="K2782" i="1"/>
  <c r="L2782" i="1"/>
  <c r="J2782" i="1"/>
  <c r="B2783" i="1"/>
  <c r="AC2783" i="1"/>
  <c r="AE2783" i="1" s="1"/>
  <c r="AF2783" i="1" s="1"/>
  <c r="D2783" i="1" s="1"/>
  <c r="K2783" i="1"/>
  <c r="L2783" i="1" s="1"/>
  <c r="J2783" i="1"/>
  <c r="B2784" i="1"/>
  <c r="AC2784" i="1"/>
  <c r="AE2784" i="1" s="1"/>
  <c r="AF2784" i="1" s="1"/>
  <c r="D2784" i="1" s="1"/>
  <c r="K2784" i="1"/>
  <c r="L2784" i="1" s="1"/>
  <c r="J2784" i="1"/>
  <c r="B2785" i="1"/>
  <c r="AC2785" i="1"/>
  <c r="AE2785" i="1"/>
  <c r="AF2785" i="1"/>
  <c r="D2785" i="1" s="1"/>
  <c r="K2785" i="1"/>
  <c r="L2785" i="1"/>
  <c r="J2785" i="1"/>
  <c r="B2786" i="1"/>
  <c r="AC2786" i="1"/>
  <c r="AE2786" i="1" s="1"/>
  <c r="AF2786" i="1" s="1"/>
  <c r="D2786" i="1" s="1"/>
  <c r="K2786" i="1"/>
  <c r="L2786" i="1"/>
  <c r="J2786" i="1"/>
  <c r="B2787" i="1"/>
  <c r="C2787" i="1"/>
  <c r="AC2787" i="1"/>
  <c r="AE2787" i="1"/>
  <c r="AF2787" i="1" s="1"/>
  <c r="K2787" i="1"/>
  <c r="L2787" i="1" s="1"/>
  <c r="J2787" i="1"/>
  <c r="B2788" i="1"/>
  <c r="C2788" i="1" s="1"/>
  <c r="AC2788" i="1"/>
  <c r="AE2788" i="1" s="1"/>
  <c r="AF2788" i="1" s="1"/>
  <c r="K2788" i="1"/>
  <c r="L2788" i="1" s="1"/>
  <c r="J2788" i="1"/>
  <c r="B2789" i="1"/>
  <c r="C2789" i="1" s="1"/>
  <c r="AC2789" i="1"/>
  <c r="AE2789" i="1" s="1"/>
  <c r="AF2789" i="1" s="1"/>
  <c r="D2789" i="1" s="1"/>
  <c r="K2789" i="1"/>
  <c r="L2789" i="1" s="1"/>
  <c r="J2789" i="1"/>
  <c r="B2790" i="1"/>
  <c r="C2790" i="1" s="1"/>
  <c r="AC2790" i="1"/>
  <c r="AE2790" i="1" s="1"/>
  <c r="AF2790" i="1" s="1"/>
  <c r="D2790" i="1" s="1"/>
  <c r="K2790" i="1"/>
  <c r="L2790" i="1"/>
  <c r="J2790" i="1"/>
  <c r="B2791" i="1"/>
  <c r="AC2791" i="1"/>
  <c r="AE2791" i="1"/>
  <c r="AF2791" i="1" s="1"/>
  <c r="K2791" i="1"/>
  <c r="L2791" i="1" s="1"/>
  <c r="J2791" i="1"/>
  <c r="B2792" i="1"/>
  <c r="AC2792" i="1"/>
  <c r="AE2792" i="1" s="1"/>
  <c r="AF2792" i="1"/>
  <c r="D2792" i="1" s="1"/>
  <c r="K2792" i="1"/>
  <c r="L2792" i="1" s="1"/>
  <c r="J2792" i="1"/>
  <c r="B2793" i="1"/>
  <c r="AC2793" i="1"/>
  <c r="AE2793" i="1"/>
  <c r="AF2793" i="1" s="1"/>
  <c r="D2793" i="1" s="1"/>
  <c r="K2793" i="1"/>
  <c r="L2793" i="1"/>
  <c r="J2793" i="1"/>
  <c r="B2794" i="1"/>
  <c r="AC2794" i="1"/>
  <c r="AE2794" i="1"/>
  <c r="AF2794" i="1" s="1"/>
  <c r="D2794" i="1" s="1"/>
  <c r="K2794" i="1"/>
  <c r="L2794" i="1"/>
  <c r="J2794" i="1"/>
  <c r="B2795" i="1"/>
  <c r="AC2795" i="1"/>
  <c r="AE2795" i="1" s="1"/>
  <c r="AF2795" i="1" s="1"/>
  <c r="D2795" i="1" s="1"/>
  <c r="K2795" i="1"/>
  <c r="L2795" i="1"/>
  <c r="J2795" i="1"/>
  <c r="B2796" i="1"/>
  <c r="AC2796" i="1"/>
  <c r="AE2796" i="1" s="1"/>
  <c r="AF2796" i="1" s="1"/>
  <c r="K2796" i="1"/>
  <c r="L2796" i="1" s="1"/>
  <c r="J2796" i="1"/>
  <c r="B2797" i="1"/>
  <c r="AC2797" i="1"/>
  <c r="AE2797" i="1" s="1"/>
  <c r="AF2797" i="1" s="1"/>
  <c r="D2797" i="1" s="1"/>
  <c r="K2797" i="1"/>
  <c r="L2797" i="1" s="1"/>
  <c r="J2797" i="1"/>
  <c r="B2798" i="1"/>
  <c r="AC2798" i="1"/>
  <c r="AE2798" i="1" s="1"/>
  <c r="AF2798" i="1" s="1"/>
  <c r="D2798" i="1" s="1"/>
  <c r="K2798" i="1"/>
  <c r="L2798" i="1"/>
  <c r="J2798" i="1"/>
  <c r="B2799" i="1"/>
  <c r="C2799" i="1" s="1"/>
  <c r="AC2799" i="1"/>
  <c r="AE2799" i="1"/>
  <c r="AF2799" i="1" s="1"/>
  <c r="K2799" i="1"/>
  <c r="L2799" i="1" s="1"/>
  <c r="D2799" i="1" s="1"/>
  <c r="J2799" i="1"/>
  <c r="B2800" i="1"/>
  <c r="C2800" i="1" s="1"/>
  <c r="AC2800" i="1"/>
  <c r="AE2800" i="1" s="1"/>
  <c r="AF2800" i="1"/>
  <c r="K2800" i="1"/>
  <c r="L2800" i="1" s="1"/>
  <c r="D2800" i="1" s="1"/>
  <c r="J2800" i="1"/>
  <c r="B2801" i="1"/>
  <c r="C2801" i="1" s="1"/>
  <c r="AC2801" i="1"/>
  <c r="AE2801" i="1"/>
  <c r="AF2801" i="1"/>
  <c r="D2801" i="1" s="1"/>
  <c r="K2801" i="1"/>
  <c r="L2801" i="1"/>
  <c r="J2801" i="1"/>
  <c r="B2802" i="1"/>
  <c r="AC2802" i="1"/>
  <c r="AE2802" i="1"/>
  <c r="AF2802" i="1"/>
  <c r="D2802" i="1" s="1"/>
  <c r="K2802" i="1"/>
  <c r="L2802" i="1"/>
  <c r="J2802" i="1"/>
  <c r="B2803" i="1"/>
  <c r="AC2803" i="1"/>
  <c r="AE2803" i="1"/>
  <c r="AF2803" i="1" s="1"/>
  <c r="D2803" i="1" s="1"/>
  <c r="K2803" i="1"/>
  <c r="L2803" i="1" s="1"/>
  <c r="J2803" i="1"/>
  <c r="B2804" i="1"/>
  <c r="AC2804" i="1"/>
  <c r="AE2804" i="1" s="1"/>
  <c r="AF2804" i="1" s="1"/>
  <c r="D2804" i="1" s="1"/>
  <c r="K2804" i="1"/>
  <c r="L2804" i="1"/>
  <c r="J2804" i="1"/>
  <c r="B2805" i="1"/>
  <c r="AC2805" i="1"/>
  <c r="AE2805" i="1" s="1"/>
  <c r="AF2805" i="1" s="1"/>
  <c r="D2805" i="1" s="1"/>
  <c r="K2805" i="1"/>
  <c r="L2805" i="1" s="1"/>
  <c r="J2805" i="1"/>
  <c r="B2806" i="1"/>
  <c r="AC2806" i="1"/>
  <c r="AE2806" i="1" s="1"/>
  <c r="AF2806" i="1" s="1"/>
  <c r="D2806" i="1" s="1"/>
  <c r="K2806" i="1"/>
  <c r="L2806" i="1"/>
  <c r="J2806" i="1"/>
  <c r="B2807" i="1"/>
  <c r="C2807" i="1"/>
  <c r="AC2807" i="1"/>
  <c r="AE2807" i="1"/>
  <c r="AF2807" i="1" s="1"/>
  <c r="D2807" i="1" s="1"/>
  <c r="K2807" i="1"/>
  <c r="L2807" i="1"/>
  <c r="J2807" i="1"/>
  <c r="B2808" i="1"/>
  <c r="C2808" i="1"/>
  <c r="AC2808" i="1"/>
  <c r="AE2808" i="1" s="1"/>
  <c r="AF2808" i="1"/>
  <c r="D2808" i="1" s="1"/>
  <c r="K2808" i="1"/>
  <c r="L2808" i="1"/>
  <c r="J2808" i="1"/>
  <c r="B2809" i="1"/>
  <c r="C2809" i="1"/>
  <c r="AC2809" i="1"/>
  <c r="AE2809" i="1"/>
  <c r="AF2809" i="1" s="1"/>
  <c r="K2809" i="1"/>
  <c r="L2809" i="1" s="1"/>
  <c r="J2809" i="1"/>
  <c r="B2810" i="1"/>
  <c r="C2810" i="1" s="1"/>
  <c r="AC2810" i="1"/>
  <c r="AE2810" i="1"/>
  <c r="AF2810" i="1" s="1"/>
  <c r="D2810" i="1" s="1"/>
  <c r="K2810" i="1"/>
  <c r="L2810" i="1" s="1"/>
  <c r="J2810" i="1"/>
  <c r="B2811" i="1"/>
  <c r="AC2811" i="1"/>
  <c r="AE2811" i="1" s="1"/>
  <c r="AF2811" i="1" s="1"/>
  <c r="K2811" i="1"/>
  <c r="L2811" i="1" s="1"/>
  <c r="J2811" i="1"/>
  <c r="B2812" i="1"/>
  <c r="AC2812" i="1"/>
  <c r="AE2812" i="1"/>
  <c r="AF2812" i="1" s="1"/>
  <c r="D2812" i="1" s="1"/>
  <c r="K2812" i="1"/>
  <c r="L2812" i="1"/>
  <c r="J2812" i="1"/>
  <c r="B2813" i="1"/>
  <c r="AC2813" i="1"/>
  <c r="AE2813" i="1"/>
  <c r="AF2813" i="1" s="1"/>
  <c r="D2813" i="1" s="1"/>
  <c r="K2813" i="1"/>
  <c r="L2813" i="1" s="1"/>
  <c r="J2813" i="1"/>
  <c r="B2814" i="1"/>
  <c r="AC2814" i="1"/>
  <c r="AE2814" i="1"/>
  <c r="AF2814" i="1" s="1"/>
  <c r="D2814" i="1" s="1"/>
  <c r="K2814" i="1"/>
  <c r="L2814" i="1"/>
  <c r="J2814" i="1"/>
  <c r="B2815" i="1"/>
  <c r="C2815" i="1" s="1"/>
  <c r="AC2815" i="1"/>
  <c r="AE2815" i="1" s="1"/>
  <c r="AF2815" i="1" s="1"/>
  <c r="D2815" i="1" s="1"/>
  <c r="K2815" i="1"/>
  <c r="L2815" i="1"/>
  <c r="J2815" i="1"/>
  <c r="B2816" i="1"/>
  <c r="C2816" i="1" s="1"/>
  <c r="AC2816" i="1"/>
  <c r="AE2816" i="1" s="1"/>
  <c r="AF2816" i="1" s="1"/>
  <c r="D2816" i="1" s="1"/>
  <c r="K2816" i="1"/>
  <c r="L2816" i="1"/>
  <c r="J2816" i="1"/>
  <c r="B2817" i="1"/>
  <c r="C2817" i="1" s="1"/>
  <c r="AC2817" i="1"/>
  <c r="AE2817" i="1"/>
  <c r="AF2817" i="1" s="1"/>
  <c r="D2817" i="1" s="1"/>
  <c r="K2817" i="1"/>
  <c r="L2817" i="1"/>
  <c r="J2817" i="1"/>
  <c r="B2818" i="1"/>
  <c r="AC2818" i="1"/>
  <c r="AE2818" i="1" s="1"/>
  <c r="AF2818" i="1" s="1"/>
  <c r="D2818" i="1" s="1"/>
  <c r="K2818" i="1"/>
  <c r="L2818" i="1"/>
  <c r="J2818" i="1"/>
  <c r="B2819" i="1"/>
  <c r="AC2819" i="1"/>
  <c r="AE2819" i="1" s="1"/>
  <c r="AF2819" i="1" s="1"/>
  <c r="K2819" i="1"/>
  <c r="L2819" i="1" s="1"/>
  <c r="J2819" i="1"/>
  <c r="B2820" i="1"/>
  <c r="C2820" i="1" s="1"/>
  <c r="AC2820" i="1"/>
  <c r="AE2820" i="1"/>
  <c r="AF2820" i="1"/>
  <c r="D2820" i="1" s="1"/>
  <c r="K2820" i="1"/>
  <c r="L2820" i="1"/>
  <c r="J2820" i="1"/>
  <c r="B2821" i="1"/>
  <c r="C2821" i="1" s="1"/>
  <c r="B2822" i="1"/>
  <c r="C2822" i="1" s="1"/>
  <c r="AC2822" i="1"/>
  <c r="AE2822" i="1"/>
  <c r="AF2822" i="1"/>
  <c r="D2822" i="1" s="1"/>
  <c r="K2822" i="1"/>
  <c r="L2822" i="1"/>
  <c r="J2822" i="1"/>
  <c r="B2823" i="1"/>
  <c r="C2823" i="1" s="1"/>
  <c r="AC2823" i="1"/>
  <c r="AE2823" i="1"/>
  <c r="AF2823" i="1" s="1"/>
  <c r="D2823" i="1" s="1"/>
  <c r="K2823" i="1"/>
  <c r="L2823" i="1"/>
  <c r="J2823" i="1"/>
  <c r="B2824" i="1"/>
  <c r="C2824" i="1" s="1"/>
  <c r="AC2824" i="1"/>
  <c r="AE2824" i="1" s="1"/>
  <c r="AF2824" i="1"/>
  <c r="D2824" i="1" s="1"/>
  <c r="K2824" i="1"/>
  <c r="L2824" i="1"/>
  <c r="J2824" i="1"/>
  <c r="B2825" i="1"/>
  <c r="C2825" i="1" s="1"/>
  <c r="AC2825" i="1"/>
  <c r="AE2825" i="1"/>
  <c r="AF2825" i="1" s="1"/>
  <c r="D2825" i="1" s="1"/>
  <c r="K2825" i="1"/>
  <c r="L2825" i="1" s="1"/>
  <c r="J2825" i="1"/>
  <c r="B2826" i="1"/>
  <c r="AC2826" i="1"/>
  <c r="AE2826" i="1"/>
  <c r="AF2826" i="1" s="1"/>
  <c r="K2826" i="1"/>
  <c r="L2826" i="1" s="1"/>
  <c r="J2826" i="1"/>
  <c r="B2827" i="1"/>
  <c r="AC2827" i="1"/>
  <c r="AE2827" i="1" s="1"/>
  <c r="AF2827" i="1" s="1"/>
  <c r="D2827" i="1" s="1"/>
  <c r="K2827" i="1"/>
  <c r="L2827" i="1"/>
  <c r="J2827" i="1"/>
  <c r="B2828" i="1"/>
  <c r="C2828" i="1"/>
  <c r="AC2828" i="1"/>
  <c r="AE2828" i="1"/>
  <c r="AF2828" i="1" s="1"/>
  <c r="D2828" i="1" s="1"/>
  <c r="K2828" i="1"/>
  <c r="L2828" i="1" s="1"/>
  <c r="J2828" i="1"/>
  <c r="B2829" i="1"/>
  <c r="C2829" i="1"/>
  <c r="AC2829" i="1"/>
  <c r="AE2829" i="1"/>
  <c r="AF2829" i="1" s="1"/>
  <c r="D2829" i="1" s="1"/>
  <c r="K2829" i="1"/>
  <c r="L2829" i="1" s="1"/>
  <c r="J2829" i="1"/>
  <c r="B2830" i="1"/>
  <c r="C2830" i="1"/>
  <c r="AC2830" i="1"/>
  <c r="AE2830" i="1"/>
  <c r="AF2830" i="1" s="1"/>
  <c r="D2830" i="1" s="1"/>
  <c r="K2830" i="1"/>
  <c r="L2830" i="1"/>
  <c r="J2830" i="1"/>
  <c r="B2831" i="1"/>
  <c r="C2831" i="1" s="1"/>
  <c r="AC2831" i="1"/>
  <c r="AE2831" i="1" s="1"/>
  <c r="AF2831" i="1" s="1"/>
  <c r="K2831" i="1"/>
  <c r="L2831" i="1" s="1"/>
  <c r="J2831" i="1"/>
  <c r="B2832" i="1"/>
  <c r="C2832" i="1" s="1"/>
  <c r="AC2832" i="1"/>
  <c r="AE2832" i="1" s="1"/>
  <c r="AF2832" i="1" s="1"/>
  <c r="K2832" i="1"/>
  <c r="L2832" i="1" s="1"/>
  <c r="J2832" i="1"/>
  <c r="B2833" i="1"/>
  <c r="C2833" i="1" s="1"/>
  <c r="AC2833" i="1"/>
  <c r="AE2833" i="1"/>
  <c r="AF2833" i="1"/>
  <c r="D2833" i="1" s="1"/>
  <c r="K2833" i="1"/>
  <c r="L2833" i="1" s="1"/>
  <c r="J2833" i="1"/>
  <c r="B2834" i="1"/>
  <c r="AC2834" i="1"/>
  <c r="AE2834" i="1" s="1"/>
  <c r="AF2834" i="1" s="1"/>
  <c r="K2834" i="1"/>
  <c r="L2834" i="1" s="1"/>
  <c r="J2834" i="1"/>
  <c r="B2835" i="1"/>
  <c r="AC2835" i="1"/>
  <c r="AE2835" i="1"/>
  <c r="AF2835" i="1" s="1"/>
  <c r="D2835" i="1" s="1"/>
  <c r="K2835" i="1"/>
  <c r="L2835" i="1"/>
  <c r="J2835" i="1"/>
  <c r="B2836" i="1"/>
  <c r="C2836" i="1" s="1"/>
  <c r="AC2836" i="1"/>
  <c r="AE2836" i="1" s="1"/>
  <c r="AF2836" i="1" s="1"/>
  <c r="D2836" i="1" s="1"/>
  <c r="K2836" i="1"/>
  <c r="L2836" i="1"/>
  <c r="J2836" i="1"/>
  <c r="B2837" i="1"/>
  <c r="C2837" i="1" s="1"/>
  <c r="AC2837" i="1"/>
  <c r="AE2837" i="1" s="1"/>
  <c r="AF2837" i="1" s="1"/>
  <c r="D2837" i="1" s="1"/>
  <c r="K2837" i="1"/>
  <c r="L2837" i="1" s="1"/>
  <c r="J2837" i="1"/>
  <c r="B2838" i="1"/>
  <c r="C2838" i="1" s="1"/>
  <c r="AC2838" i="1"/>
  <c r="AE2838" i="1" s="1"/>
  <c r="AF2838" i="1" s="1"/>
  <c r="D2838" i="1" s="1"/>
  <c r="K2838" i="1"/>
  <c r="L2838" i="1"/>
  <c r="J2838" i="1"/>
  <c r="B2839" i="1"/>
  <c r="AC2839" i="1"/>
  <c r="AE2839" i="1" s="1"/>
  <c r="AF2839" i="1" s="1"/>
  <c r="D2839" i="1" s="1"/>
  <c r="K2839" i="1"/>
  <c r="L2839" i="1"/>
  <c r="J2839" i="1"/>
  <c r="B2840" i="1"/>
  <c r="AC2840" i="1"/>
  <c r="AE2840" i="1" s="1"/>
  <c r="AF2840" i="1" s="1"/>
  <c r="D2840" i="1" s="1"/>
  <c r="K2840" i="1"/>
  <c r="L2840" i="1"/>
  <c r="J2840" i="1"/>
  <c r="B2841" i="1"/>
  <c r="AC2841" i="1"/>
  <c r="AE2841" i="1"/>
  <c r="AF2841" i="1"/>
  <c r="K2841" i="1"/>
  <c r="L2841" i="1" s="1"/>
  <c r="D2841" i="1" s="1"/>
  <c r="J2841" i="1"/>
  <c r="B2842" i="1"/>
  <c r="AC2842" i="1"/>
  <c r="AE2842" i="1" s="1"/>
  <c r="AF2842" i="1" s="1"/>
  <c r="K2842" i="1"/>
  <c r="L2842" i="1" s="1"/>
  <c r="J2842" i="1"/>
  <c r="B2843" i="1"/>
  <c r="AC2843" i="1"/>
  <c r="AE2843" i="1"/>
  <c r="AF2843" i="1"/>
  <c r="D2843" i="1" s="1"/>
  <c r="K2843" i="1"/>
  <c r="L2843" i="1"/>
  <c r="J2843" i="1"/>
  <c r="B2844" i="1"/>
  <c r="C2844" i="1" s="1"/>
  <c r="AC2844" i="1"/>
  <c r="AE2844" i="1"/>
  <c r="AF2844" i="1" s="1"/>
  <c r="D2844" i="1" s="1"/>
  <c r="K2844" i="1"/>
  <c r="L2844" i="1" s="1"/>
  <c r="J2844" i="1"/>
  <c r="B2845" i="1"/>
  <c r="C2845" i="1" s="1"/>
  <c r="AC2845" i="1"/>
  <c r="AE2845" i="1"/>
  <c r="AF2845" i="1" s="1"/>
  <c r="D2845" i="1" s="1"/>
  <c r="K2845" i="1"/>
  <c r="L2845" i="1" s="1"/>
  <c r="J2845" i="1"/>
  <c r="B2846" i="1"/>
  <c r="C2846" i="1" s="1"/>
  <c r="AC2846" i="1"/>
  <c r="AE2846" i="1"/>
  <c r="AF2846" i="1" s="1"/>
  <c r="D2846" i="1" s="1"/>
  <c r="K2846" i="1"/>
  <c r="L2846" i="1"/>
  <c r="J2846" i="1"/>
  <c r="B2847" i="1"/>
  <c r="AC2847" i="1"/>
  <c r="AE2847" i="1" s="1"/>
  <c r="AF2847" i="1" s="1"/>
  <c r="K2847" i="1"/>
  <c r="L2847" i="1" s="1"/>
  <c r="J2847" i="1"/>
  <c r="B2848" i="1"/>
  <c r="AC2848" i="1"/>
  <c r="AE2848" i="1" s="1"/>
  <c r="AF2848" i="1" s="1"/>
  <c r="K2848" i="1"/>
  <c r="L2848" i="1" s="1"/>
  <c r="J2848" i="1"/>
  <c r="B2849" i="1"/>
  <c r="AC2849" i="1"/>
  <c r="AE2849" i="1"/>
  <c r="AF2849" i="1"/>
  <c r="D2849" i="1" s="1"/>
  <c r="K2849" i="1"/>
  <c r="L2849" i="1"/>
  <c r="J2849" i="1"/>
  <c r="B2850" i="1"/>
  <c r="AC2850" i="1"/>
  <c r="AE2850" i="1" s="1"/>
  <c r="AF2850" i="1" s="1"/>
  <c r="D2850" i="1" s="1"/>
  <c r="K2850" i="1"/>
  <c r="L2850" i="1"/>
  <c r="J2850" i="1"/>
  <c r="B2851" i="1"/>
  <c r="C2851" i="1"/>
  <c r="AC2851" i="1"/>
  <c r="AE2851" i="1"/>
  <c r="AF2851" i="1" s="1"/>
  <c r="D2851" i="1" s="1"/>
  <c r="K2851" i="1"/>
  <c r="L2851" i="1" s="1"/>
  <c r="J2851" i="1"/>
  <c r="B2852" i="1"/>
  <c r="C2852" i="1" s="1"/>
  <c r="AC2852" i="1"/>
  <c r="AE2852" i="1" s="1"/>
  <c r="AF2852" i="1" s="1"/>
  <c r="D2852" i="1" s="1"/>
  <c r="K2852" i="1"/>
  <c r="L2852" i="1" s="1"/>
  <c r="J2852" i="1"/>
  <c r="B2853" i="1"/>
  <c r="C2853" i="1" s="1"/>
  <c r="AC2853" i="1"/>
  <c r="AE2853" i="1" s="1"/>
  <c r="AF2853" i="1" s="1"/>
  <c r="D2853" i="1" s="1"/>
  <c r="K2853" i="1"/>
  <c r="L2853" i="1" s="1"/>
  <c r="J2853" i="1"/>
  <c r="B2854" i="1"/>
  <c r="C2854" i="1" s="1"/>
  <c r="AC2854" i="1"/>
  <c r="AE2854" i="1" s="1"/>
  <c r="AF2854" i="1" s="1"/>
  <c r="D2854" i="1" s="1"/>
  <c r="K2854" i="1"/>
  <c r="L2854" i="1"/>
  <c r="J2854" i="1"/>
  <c r="B2855" i="1"/>
  <c r="AC2855" i="1"/>
  <c r="AE2855" i="1"/>
  <c r="AF2855" i="1" s="1"/>
  <c r="K2855" i="1"/>
  <c r="L2855" i="1" s="1"/>
  <c r="J2855" i="1"/>
  <c r="B2856" i="1"/>
  <c r="AC2856" i="1"/>
  <c r="AE2856" i="1" s="1"/>
  <c r="AF2856" i="1"/>
  <c r="K2856" i="1"/>
  <c r="L2856" i="1" s="1"/>
  <c r="J2856" i="1"/>
  <c r="B2857" i="1"/>
  <c r="AC2857" i="1"/>
  <c r="AE2857" i="1"/>
  <c r="AF2857" i="1" s="1"/>
  <c r="D2857" i="1" s="1"/>
  <c r="K2857" i="1"/>
  <c r="L2857" i="1"/>
  <c r="J2857" i="1"/>
  <c r="B2858" i="1"/>
  <c r="AC2858" i="1"/>
  <c r="AE2858" i="1"/>
  <c r="AF2858" i="1" s="1"/>
  <c r="D2858" i="1" s="1"/>
  <c r="K2858" i="1"/>
  <c r="L2858" i="1"/>
  <c r="J2858" i="1"/>
  <c r="B2859" i="1"/>
  <c r="AC2859" i="1"/>
  <c r="AE2859" i="1" s="1"/>
  <c r="AF2859" i="1" s="1"/>
  <c r="D2859" i="1" s="1"/>
  <c r="K2859" i="1"/>
  <c r="L2859" i="1"/>
  <c r="J2859" i="1"/>
  <c r="B2860" i="1"/>
  <c r="AC2860" i="1"/>
  <c r="AE2860" i="1" s="1"/>
  <c r="AF2860" i="1" s="1"/>
  <c r="D2860" i="1" s="1"/>
  <c r="K2860" i="1"/>
  <c r="L2860" i="1" s="1"/>
  <c r="J2860" i="1"/>
  <c r="B2861" i="1"/>
  <c r="AC2861" i="1"/>
  <c r="AE2861" i="1" s="1"/>
  <c r="AF2861" i="1" s="1"/>
  <c r="D2861" i="1" s="1"/>
  <c r="K2861" i="1"/>
  <c r="L2861" i="1" s="1"/>
  <c r="J2861" i="1"/>
  <c r="B2862" i="1"/>
  <c r="AC2862" i="1"/>
  <c r="AE2862" i="1" s="1"/>
  <c r="AF2862" i="1" s="1"/>
  <c r="D2862" i="1" s="1"/>
  <c r="K2862" i="1"/>
  <c r="L2862" i="1"/>
  <c r="J2862" i="1"/>
  <c r="B2863" i="1"/>
  <c r="C2863" i="1" s="1"/>
  <c r="AC2863" i="1"/>
  <c r="AE2863" i="1"/>
  <c r="AF2863" i="1" s="1"/>
  <c r="K2863" i="1"/>
  <c r="L2863" i="1" s="1"/>
  <c r="D2863" i="1" s="1"/>
  <c r="J2863" i="1"/>
  <c r="B2864" i="1"/>
  <c r="C2864" i="1" s="1"/>
  <c r="AC2864" i="1"/>
  <c r="AE2864" i="1" s="1"/>
  <c r="AF2864" i="1"/>
  <c r="K2864" i="1"/>
  <c r="L2864" i="1" s="1"/>
  <c r="D2864" i="1" s="1"/>
  <c r="J2864" i="1"/>
  <c r="B2865" i="1"/>
  <c r="C2865" i="1" s="1"/>
  <c r="AC2865" i="1"/>
  <c r="AE2865" i="1"/>
  <c r="AF2865" i="1"/>
  <c r="D2865" i="1" s="1"/>
  <c r="K2865" i="1"/>
  <c r="L2865" i="1"/>
  <c r="J2865" i="1"/>
  <c r="B2866" i="1"/>
  <c r="AC2866" i="1"/>
  <c r="AE2866" i="1"/>
  <c r="AF2866" i="1"/>
  <c r="D2866" i="1" s="1"/>
  <c r="K2866" i="1"/>
  <c r="L2866" i="1"/>
  <c r="J2866" i="1"/>
  <c r="B2867" i="1"/>
  <c r="AC2867" i="1"/>
  <c r="AE2867" i="1"/>
  <c r="AF2867" i="1" s="1"/>
  <c r="K2867" i="1"/>
  <c r="L2867" i="1" s="1"/>
  <c r="J2867" i="1"/>
  <c r="B2868" i="1"/>
  <c r="AC2868" i="1"/>
  <c r="AE2868" i="1" s="1"/>
  <c r="AF2868" i="1" s="1"/>
  <c r="D2868" i="1" s="1"/>
  <c r="K2868" i="1"/>
  <c r="L2868" i="1"/>
  <c r="J2868" i="1"/>
  <c r="B2869" i="1"/>
  <c r="AC2869" i="1"/>
  <c r="AE2869" i="1" s="1"/>
  <c r="AF2869" i="1" s="1"/>
  <c r="D2869" i="1" s="1"/>
  <c r="K2869" i="1"/>
  <c r="L2869" i="1" s="1"/>
  <c r="J2869" i="1"/>
  <c r="B2870" i="1"/>
  <c r="AC2870" i="1"/>
  <c r="AE2870" i="1" s="1"/>
  <c r="AF2870" i="1" s="1"/>
  <c r="D2870" i="1" s="1"/>
  <c r="K2870" i="1"/>
  <c r="L2870" i="1"/>
  <c r="J2870" i="1"/>
  <c r="B2871" i="1"/>
  <c r="C2871" i="1"/>
  <c r="AC2871" i="1"/>
  <c r="AE2871" i="1"/>
  <c r="AF2871" i="1" s="1"/>
  <c r="D2871" i="1" s="1"/>
  <c r="K2871" i="1"/>
  <c r="L2871" i="1"/>
  <c r="J2871" i="1"/>
  <c r="B2872" i="1"/>
  <c r="C2872" i="1"/>
  <c r="AC2872" i="1"/>
  <c r="AE2872" i="1" s="1"/>
  <c r="AF2872" i="1"/>
  <c r="D2872" i="1" s="1"/>
  <c r="K2872" i="1"/>
  <c r="L2872" i="1"/>
  <c r="J2872" i="1"/>
  <c r="B2873" i="1"/>
  <c r="C2873" i="1"/>
  <c r="AC2873" i="1"/>
  <c r="AE2873" i="1"/>
  <c r="AF2873" i="1" s="1"/>
  <c r="D2873" i="1" s="1"/>
  <c r="K2873" i="1"/>
  <c r="L2873" i="1" s="1"/>
  <c r="J2873" i="1"/>
  <c r="B2874" i="1"/>
  <c r="C2874" i="1" s="1"/>
  <c r="AC2874" i="1"/>
  <c r="AE2874" i="1"/>
  <c r="AF2874" i="1" s="1"/>
  <c r="K2874" i="1"/>
  <c r="L2874" i="1" s="1"/>
  <c r="J2874" i="1"/>
  <c r="B2875" i="1"/>
  <c r="AC2875" i="1"/>
  <c r="AE2875" i="1" s="1"/>
  <c r="AF2875" i="1" s="1"/>
  <c r="K2875" i="1"/>
  <c r="L2875" i="1" s="1"/>
  <c r="J2875" i="1"/>
  <c r="B2876" i="1"/>
  <c r="AC2876" i="1"/>
  <c r="AE2876" i="1"/>
  <c r="AF2876" i="1" s="1"/>
  <c r="D2876" i="1" s="1"/>
  <c r="K2876" i="1"/>
  <c r="L2876" i="1"/>
  <c r="J2876" i="1"/>
  <c r="B2877" i="1"/>
  <c r="AC2877" i="1"/>
  <c r="AE2877" i="1"/>
  <c r="AF2877" i="1" s="1"/>
  <c r="D2877" i="1" s="1"/>
  <c r="K2877" i="1"/>
  <c r="L2877" i="1" s="1"/>
  <c r="J2877" i="1"/>
  <c r="B2878" i="1"/>
  <c r="AC2878" i="1"/>
  <c r="AE2878" i="1"/>
  <c r="AF2878" i="1" s="1"/>
  <c r="D2878" i="1" s="1"/>
  <c r="K2878" i="1"/>
  <c r="L2878" i="1"/>
  <c r="J2878" i="1"/>
  <c r="B2879" i="1"/>
  <c r="C2879" i="1" s="1"/>
  <c r="B2880" i="1"/>
  <c r="C2880" i="1" s="1"/>
  <c r="AC2880" i="1"/>
  <c r="AE2880" i="1" s="1"/>
  <c r="AF2880" i="1" s="1"/>
  <c r="D2880" i="1" s="1"/>
  <c r="K2880" i="1"/>
  <c r="L2880" i="1"/>
  <c r="J2880" i="1"/>
  <c r="B2881" i="1"/>
  <c r="C2881" i="1" s="1"/>
  <c r="AC2881" i="1"/>
  <c r="AE2881" i="1"/>
  <c r="AF2881" i="1" s="1"/>
  <c r="D2881" i="1" s="1"/>
  <c r="K2881" i="1"/>
  <c r="L2881" i="1"/>
  <c r="J2881" i="1"/>
  <c r="B2882" i="1"/>
  <c r="AC2882" i="1"/>
  <c r="AE2882" i="1" s="1"/>
  <c r="AF2882" i="1" s="1"/>
  <c r="D2882" i="1" s="1"/>
  <c r="K2882" i="1"/>
  <c r="L2882" i="1"/>
  <c r="J2882" i="1"/>
  <c r="B2883" i="1"/>
  <c r="AC2883" i="1"/>
  <c r="AE2883" i="1" s="1"/>
  <c r="AF2883" i="1" s="1"/>
  <c r="D2883" i="1" s="1"/>
  <c r="K2883" i="1"/>
  <c r="L2883" i="1" s="1"/>
  <c r="J2883" i="1"/>
  <c r="B2884" i="1"/>
  <c r="C2884" i="1" s="1"/>
  <c r="AC2884" i="1"/>
  <c r="AE2884" i="1"/>
  <c r="AF2884" i="1"/>
  <c r="D2884" i="1" s="1"/>
  <c r="K2884" i="1"/>
  <c r="L2884" i="1"/>
  <c r="J2884" i="1"/>
  <c r="B2885" i="1"/>
  <c r="C2885" i="1" s="1"/>
  <c r="AC2885" i="1"/>
  <c r="AE2885" i="1"/>
  <c r="AF2885" i="1"/>
  <c r="D2885" i="1" s="1"/>
  <c r="K2885" i="1"/>
  <c r="L2885" i="1" s="1"/>
  <c r="J2885" i="1"/>
  <c r="B2886" i="1"/>
  <c r="C2886" i="1" s="1"/>
  <c r="AC2886" i="1"/>
  <c r="AE2886" i="1"/>
  <c r="AF2886" i="1"/>
  <c r="D2886" i="1" s="1"/>
  <c r="K2886" i="1"/>
  <c r="L2886" i="1"/>
  <c r="J2886" i="1"/>
  <c r="B2887" i="1"/>
  <c r="C2887" i="1" s="1"/>
  <c r="AC2887" i="1"/>
  <c r="AE2887" i="1"/>
  <c r="AF2887" i="1" s="1"/>
  <c r="D2887" i="1" s="1"/>
  <c r="K2887" i="1"/>
  <c r="L2887" i="1"/>
  <c r="J2887" i="1"/>
  <c r="B2888" i="1"/>
  <c r="C2888" i="1" s="1"/>
  <c r="AC2888" i="1"/>
  <c r="AE2888" i="1" s="1"/>
  <c r="AF2888" i="1"/>
  <c r="D2888" i="1" s="1"/>
  <c r="K2888" i="1"/>
  <c r="L2888" i="1"/>
  <c r="J2888" i="1"/>
  <c r="B2889" i="1"/>
  <c r="C2889" i="1" s="1"/>
  <c r="AC2889" i="1"/>
  <c r="AE2889" i="1"/>
  <c r="AF2889" i="1" s="1"/>
  <c r="D2889" i="1" s="1"/>
  <c r="K2889" i="1"/>
  <c r="L2889" i="1" s="1"/>
  <c r="J2889" i="1"/>
  <c r="B2890" i="1"/>
  <c r="AC2890" i="1"/>
  <c r="AE2890" i="1"/>
  <c r="AF2890" i="1" s="1"/>
  <c r="K2890" i="1"/>
  <c r="L2890" i="1" s="1"/>
  <c r="J2890" i="1"/>
  <c r="B2891" i="1"/>
  <c r="AC2891" i="1"/>
  <c r="AE2891" i="1" s="1"/>
  <c r="AF2891" i="1" s="1"/>
  <c r="D2891" i="1" s="1"/>
  <c r="K2891" i="1"/>
  <c r="L2891" i="1"/>
  <c r="J2891" i="1"/>
  <c r="B2892" i="1"/>
  <c r="C2892" i="1"/>
  <c r="AC2892" i="1"/>
  <c r="AE2892" i="1"/>
  <c r="AF2892" i="1" s="1"/>
  <c r="D2892" i="1" s="1"/>
  <c r="K2892" i="1"/>
  <c r="L2892" i="1" s="1"/>
  <c r="J2892" i="1"/>
  <c r="B2893" i="1"/>
  <c r="C2893" i="1"/>
  <c r="AC2893" i="1"/>
  <c r="AE2893" i="1"/>
  <c r="AF2893" i="1" s="1"/>
  <c r="D2893" i="1" s="1"/>
  <c r="K2893" i="1"/>
  <c r="L2893" i="1" s="1"/>
  <c r="J2893" i="1"/>
  <c r="B2894" i="1"/>
  <c r="C2894" i="1"/>
  <c r="AC2894" i="1"/>
  <c r="AE2894" i="1"/>
  <c r="AF2894" i="1" s="1"/>
  <c r="D2894" i="1" s="1"/>
  <c r="K2894" i="1"/>
  <c r="L2894" i="1"/>
  <c r="J2894" i="1"/>
  <c r="B2895" i="1"/>
  <c r="C2895" i="1" s="1"/>
  <c r="AC2895" i="1"/>
  <c r="AE2895" i="1" s="1"/>
  <c r="AF2895" i="1" s="1"/>
  <c r="K2895" i="1"/>
  <c r="L2895" i="1" s="1"/>
  <c r="J2895" i="1"/>
  <c r="B2896" i="1"/>
  <c r="C2896" i="1" s="1"/>
  <c r="AC2896" i="1"/>
  <c r="AE2896" i="1" s="1"/>
  <c r="AF2896" i="1" s="1"/>
  <c r="K2896" i="1"/>
  <c r="L2896" i="1" s="1"/>
  <c r="J2896" i="1"/>
  <c r="B2897" i="1"/>
  <c r="C2897" i="1" s="1"/>
  <c r="AC2897" i="1"/>
  <c r="AE2897" i="1"/>
  <c r="AF2897" i="1"/>
  <c r="D2897" i="1" s="1"/>
  <c r="K2897" i="1"/>
  <c r="L2897" i="1" s="1"/>
  <c r="J2897" i="1"/>
  <c r="B2898" i="1"/>
  <c r="AC2898" i="1"/>
  <c r="AE2898" i="1" s="1"/>
  <c r="AF2898" i="1" s="1"/>
  <c r="K2898" i="1"/>
  <c r="L2898" i="1" s="1"/>
  <c r="J2898" i="1"/>
  <c r="B2899" i="1"/>
  <c r="AC2899" i="1"/>
  <c r="AE2899" i="1"/>
  <c r="AF2899" i="1" s="1"/>
  <c r="D2899" i="1" s="1"/>
  <c r="K2899" i="1"/>
  <c r="L2899" i="1"/>
  <c r="J2899" i="1"/>
  <c r="D2898" i="1" l="1"/>
  <c r="D2611" i="1"/>
  <c r="D2588" i="1"/>
  <c r="D2585" i="1"/>
  <c r="D2497" i="1"/>
  <c r="D2435" i="1"/>
  <c r="D2371" i="1"/>
  <c r="D2362" i="1"/>
  <c r="D2856" i="1"/>
  <c r="D2811" i="1"/>
  <c r="D2768" i="1"/>
  <c r="D2762" i="1"/>
  <c r="D2746" i="1"/>
  <c r="D2692" i="1"/>
  <c r="D2689" i="1"/>
  <c r="D2681" i="1"/>
  <c r="D2666" i="1"/>
  <c r="D2658" i="1"/>
  <c r="D2616" i="1"/>
  <c r="D2602" i="1"/>
  <c r="D2594" i="1"/>
  <c r="D2569" i="1"/>
  <c r="D2555" i="1"/>
  <c r="D2474" i="1"/>
  <c r="D2466" i="1"/>
  <c r="D2212" i="1"/>
  <c r="D2187" i="1"/>
  <c r="D2842" i="1"/>
  <c r="D2834" i="1"/>
  <c r="D2848" i="1"/>
  <c r="D2896" i="1"/>
  <c r="D2890" i="1"/>
  <c r="D2875" i="1"/>
  <c r="D2832" i="1"/>
  <c r="D2826" i="1"/>
  <c r="D2809" i="1"/>
  <c r="D2796" i="1"/>
  <c r="D2788" i="1"/>
  <c r="D2491" i="1"/>
  <c r="D2458" i="1"/>
  <c r="D2433" i="1"/>
  <c r="D2679" i="1"/>
  <c r="D2656" i="1"/>
  <c r="D2650" i="1"/>
  <c r="D2635" i="1"/>
  <c r="D2592" i="1"/>
  <c r="D2586" i="1"/>
  <c r="D2567" i="1"/>
  <c r="D2547" i="1"/>
  <c r="D2527" i="1"/>
  <c r="D2403" i="1"/>
  <c r="D2379" i="1"/>
  <c r="D2372" i="1"/>
  <c r="D2369" i="1"/>
  <c r="D2229" i="1"/>
  <c r="D2791" i="1"/>
  <c r="D2867" i="1"/>
  <c r="D2895" i="1"/>
  <c r="D2874" i="1"/>
  <c r="D2831" i="1"/>
  <c r="D2787" i="1"/>
  <c r="D2764" i="1"/>
  <c r="D2761" i="1"/>
  <c r="D2745" i="1"/>
  <c r="D2732" i="1"/>
  <c r="D2723" i="1"/>
  <c r="D2696" i="1"/>
  <c r="D2671" i="1"/>
  <c r="D2627" i="1"/>
  <c r="D2615" i="1"/>
  <c r="D2607" i="1"/>
  <c r="D2539" i="1"/>
  <c r="D2528" i="1"/>
  <c r="D2506" i="1"/>
  <c r="D2434" i="1"/>
  <c r="D2404" i="1"/>
  <c r="D2401" i="1"/>
  <c r="D2380" i="1"/>
  <c r="D2370" i="1"/>
  <c r="D2855" i="1"/>
  <c r="D2847" i="1"/>
  <c r="D2819" i="1"/>
  <c r="D2778" i="1"/>
  <c r="D2655" i="1"/>
  <c r="C2891" i="1"/>
  <c r="C2850" i="1"/>
  <c r="C2848" i="1"/>
  <c r="C2805" i="1"/>
  <c r="C2785" i="1"/>
  <c r="C2783" i="1"/>
  <c r="C2866" i="1"/>
  <c r="C2843" i="1"/>
  <c r="C2802" i="1"/>
  <c r="C2779" i="1"/>
  <c r="C2738" i="1"/>
  <c r="C2715" i="1"/>
  <c r="C2691" i="1"/>
  <c r="C2667" i="1"/>
  <c r="C2626" i="1"/>
  <c r="C2603" i="1"/>
  <c r="C2538" i="1"/>
  <c r="C2328" i="1"/>
  <c r="C2321" i="1"/>
  <c r="C2307" i="1"/>
  <c r="C2302" i="1"/>
  <c r="C2289" i="1"/>
  <c r="C2275" i="1"/>
  <c r="C2201" i="1"/>
  <c r="C2186" i="1"/>
  <c r="D2177" i="1"/>
  <c r="C2176" i="1"/>
  <c r="C2148" i="1"/>
  <c r="C2126" i="1"/>
  <c r="C2121" i="1"/>
  <c r="C2116" i="1"/>
  <c r="C2111" i="1"/>
  <c r="C2075" i="1"/>
  <c r="C2067" i="1"/>
  <c r="C2860" i="1"/>
  <c r="C2839" i="1"/>
  <c r="C2797" i="1"/>
  <c r="C2777" i="1"/>
  <c r="C2775" i="1"/>
  <c r="C2734" i="1"/>
  <c r="C2732" i="1"/>
  <c r="C2713" i="1"/>
  <c r="C2711" i="1"/>
  <c r="C2709" i="1"/>
  <c r="C2690" i="1"/>
  <c r="C2688" i="1"/>
  <c r="C2666" i="1"/>
  <c r="C2664" i="1"/>
  <c r="C2643" i="1"/>
  <c r="C2621" i="1"/>
  <c r="C2602" i="1"/>
  <c r="C2600" i="1"/>
  <c r="C2579" i="1"/>
  <c r="C2576" i="1"/>
  <c r="C2555" i="1"/>
  <c r="C2533" i="1"/>
  <c r="C2499" i="1"/>
  <c r="C2498" i="1"/>
  <c r="C2471" i="1"/>
  <c r="C2470" i="1"/>
  <c r="C2469" i="1"/>
  <c r="C2468" i="1"/>
  <c r="C2467" i="1"/>
  <c r="C2466" i="1"/>
  <c r="C2439" i="1"/>
  <c r="C2438" i="1"/>
  <c r="C2437" i="1"/>
  <c r="C2436" i="1"/>
  <c r="C2435" i="1"/>
  <c r="C2434" i="1"/>
  <c r="C2407" i="1"/>
  <c r="C2406" i="1"/>
  <c r="D2388" i="1"/>
  <c r="C2377" i="1"/>
  <c r="C2376" i="1"/>
  <c r="C2350" i="1"/>
  <c r="C2322" i="1"/>
  <c r="D2318" i="1"/>
  <c r="C2312" i="1"/>
  <c r="C2308" i="1"/>
  <c r="C2295" i="1"/>
  <c r="C2284" i="1"/>
  <c r="C2270" i="1"/>
  <c r="C2241" i="1"/>
  <c r="C2240" i="1"/>
  <c r="C2233" i="1"/>
  <c r="C2215" i="1"/>
  <c r="C2209" i="1"/>
  <c r="C2202" i="1"/>
  <c r="C2195" i="1"/>
  <c r="D2191" i="1"/>
  <c r="C2188" i="1"/>
  <c r="C2159" i="1"/>
  <c r="C2143" i="1"/>
  <c r="C2127" i="1"/>
  <c r="D2123" i="1"/>
  <c r="D2118" i="1"/>
  <c r="C2081" i="1"/>
  <c r="D2078" i="1"/>
  <c r="C2065" i="1"/>
  <c r="D2005" i="1"/>
  <c r="C2040" i="1"/>
  <c r="D1931" i="1"/>
  <c r="C2862" i="1"/>
  <c r="C2841" i="1"/>
  <c r="C2819" i="1"/>
  <c r="C2778" i="1"/>
  <c r="C2776" i="1"/>
  <c r="C2755" i="1"/>
  <c r="C2733" i="1"/>
  <c r="C2714" i="1"/>
  <c r="C2712" i="1"/>
  <c r="C2710" i="1"/>
  <c r="C2708" i="1"/>
  <c r="C2689" i="1"/>
  <c r="C2687" i="1"/>
  <c r="C2665" i="1"/>
  <c r="C2663" i="1"/>
  <c r="C2622" i="1"/>
  <c r="C2620" i="1"/>
  <c r="C2601" i="1"/>
  <c r="C2599" i="1"/>
  <c r="C2577" i="1"/>
  <c r="C2575" i="1"/>
  <c r="C2534" i="1"/>
  <c r="C2532" i="1"/>
  <c r="C2882" i="1"/>
  <c r="C2859" i="1"/>
  <c r="C2818" i="1"/>
  <c r="C2795" i="1"/>
  <c r="C2754" i="1"/>
  <c r="C2731" i="1"/>
  <c r="C2707" i="1"/>
  <c r="C2642" i="1"/>
  <c r="C2619" i="1"/>
  <c r="C2578" i="1"/>
  <c r="C2554" i="1"/>
  <c r="C2531" i="1"/>
  <c r="C2473" i="1"/>
  <c r="C2472" i="1"/>
  <c r="C2441" i="1"/>
  <c r="C2440" i="1"/>
  <c r="C2409" i="1"/>
  <c r="C2408" i="1"/>
  <c r="C2383" i="1"/>
  <c r="C2382" i="1"/>
  <c r="C2381" i="1"/>
  <c r="C2380" i="1"/>
  <c r="C2379" i="1"/>
  <c r="C2378" i="1"/>
  <c r="C2345" i="1"/>
  <c r="C2344" i="1"/>
  <c r="C2335" i="1"/>
  <c r="C2323" i="1"/>
  <c r="C2317" i="1"/>
  <c r="C2315" i="1"/>
  <c r="C2309" i="1"/>
  <c r="C2303" i="1"/>
  <c r="D2297" i="1"/>
  <c r="C2285" i="1"/>
  <c r="C2277" i="1"/>
  <c r="C2271" i="1"/>
  <c r="D2266" i="1"/>
  <c r="C2257" i="1"/>
  <c r="C2256" i="1"/>
  <c r="D2243" i="1"/>
  <c r="C2234" i="1"/>
  <c r="C2217" i="1"/>
  <c r="C2216" i="1"/>
  <c r="D2211" i="1"/>
  <c r="C2197" i="1"/>
  <c r="C2171" i="1"/>
  <c r="C2167" i="1"/>
  <c r="D2156" i="1"/>
  <c r="C2150" i="1"/>
  <c r="D2145" i="1"/>
  <c r="C2138" i="1"/>
  <c r="D2135" i="1"/>
  <c r="C2122" i="1"/>
  <c r="D2113" i="1"/>
  <c r="D2099" i="1"/>
  <c r="D2094" i="1"/>
  <c r="C2091" i="1"/>
  <c r="D2082" i="1"/>
  <c r="C2062" i="1"/>
  <c r="D2042" i="1"/>
  <c r="D2014" i="1"/>
  <c r="C2002" i="1"/>
  <c r="C2861" i="1"/>
  <c r="C2840" i="1"/>
  <c r="C2798" i="1"/>
  <c r="C2899" i="1"/>
  <c r="C2877" i="1"/>
  <c r="C2858" i="1"/>
  <c r="C2855" i="1"/>
  <c r="C2814" i="1"/>
  <c r="C2812" i="1"/>
  <c r="C2793" i="1"/>
  <c r="C2792" i="1"/>
  <c r="C2771" i="1"/>
  <c r="C2748" i="1"/>
  <c r="C2729" i="1"/>
  <c r="C2727" i="1"/>
  <c r="C2705" i="1"/>
  <c r="C2703" i="1"/>
  <c r="C2659" i="1"/>
  <c r="C2638" i="1"/>
  <c r="C2618" i="1"/>
  <c r="C2616" i="1"/>
  <c r="C2595" i="1"/>
  <c r="C2550" i="1"/>
  <c r="C2548" i="1"/>
  <c r="C2529" i="1"/>
  <c r="C2528" i="1"/>
  <c r="C2527" i="1"/>
  <c r="C2511" i="1"/>
  <c r="C2510" i="1"/>
  <c r="C2509" i="1"/>
  <c r="C2508" i="1"/>
  <c r="C2507" i="1"/>
  <c r="C2506" i="1"/>
  <c r="C2479" i="1"/>
  <c r="C2478" i="1"/>
  <c r="C2477" i="1"/>
  <c r="C2476" i="1"/>
  <c r="C2475" i="1"/>
  <c r="C2474" i="1"/>
  <c r="C2445" i="1"/>
  <c r="C2444" i="1"/>
  <c r="C2443" i="1"/>
  <c r="C2442" i="1"/>
  <c r="C2413" i="1"/>
  <c r="C2412" i="1"/>
  <c r="C2411" i="1"/>
  <c r="C2410" i="1"/>
  <c r="D2332" i="1"/>
  <c r="C2324" i="1"/>
  <c r="C2318" i="1"/>
  <c r="D2298" i="1"/>
  <c r="C2296" i="1"/>
  <c r="C2290" i="1"/>
  <c r="C2286" i="1"/>
  <c r="D2281" i="1"/>
  <c r="C2278" i="1"/>
  <c r="C2272" i="1"/>
  <c r="C2265" i="1"/>
  <c r="D2259" i="1"/>
  <c r="C2247" i="1"/>
  <c r="C2242" i="1"/>
  <c r="C2235" i="1"/>
  <c r="C2229" i="1"/>
  <c r="C2227" i="1"/>
  <c r="C2218" i="1"/>
  <c r="C2210" i="1"/>
  <c r="C2190" i="1"/>
  <c r="D2174" i="1"/>
  <c r="C2173" i="1"/>
  <c r="C2168" i="1"/>
  <c r="C2160" i="1"/>
  <c r="C2156" i="1"/>
  <c r="D2146" i="1"/>
  <c r="C2144" i="1"/>
  <c r="C2129" i="1"/>
  <c r="C2128" i="1"/>
  <c r="D2114" i="1"/>
  <c r="C2102" i="1"/>
  <c r="C2098" i="1"/>
  <c r="C2092" i="1"/>
  <c r="D2054" i="1"/>
  <c r="D2034" i="1"/>
  <c r="C2024" i="1"/>
  <c r="D2020" i="1"/>
  <c r="C2019" i="1"/>
  <c r="D1997" i="1"/>
  <c r="D1990" i="1"/>
  <c r="C2883" i="1"/>
  <c r="C2842" i="1"/>
  <c r="C2796" i="1"/>
  <c r="C2878" i="1"/>
  <c r="C2876" i="1"/>
  <c r="C2857" i="1"/>
  <c r="C2856" i="1"/>
  <c r="C2835" i="1"/>
  <c r="C2813" i="1"/>
  <c r="C2794" i="1"/>
  <c r="C2791" i="1"/>
  <c r="C2750" i="1"/>
  <c r="C2749" i="1"/>
  <c r="C2730" i="1"/>
  <c r="C2728" i="1"/>
  <c r="C2706" i="1"/>
  <c r="C2704" i="1"/>
  <c r="C2683" i="1"/>
  <c r="C2637" i="1"/>
  <c r="C2636" i="1"/>
  <c r="C2617" i="1"/>
  <c r="C2615" i="1"/>
  <c r="C2571" i="1"/>
  <c r="C2549" i="1"/>
  <c r="C2530" i="1"/>
  <c r="C2898" i="1"/>
  <c r="C2875" i="1"/>
  <c r="C2834" i="1"/>
  <c r="C2811" i="1"/>
  <c r="C2770" i="1"/>
  <c r="C2747" i="1"/>
  <c r="C2682" i="1"/>
  <c r="C2658" i="1"/>
  <c r="C2635" i="1"/>
  <c r="C2594" i="1"/>
  <c r="C2591" i="1"/>
  <c r="C2570" i="1"/>
  <c r="C2567" i="1"/>
  <c r="C2547" i="1"/>
  <c r="C2524" i="1"/>
  <c r="C2512" i="1"/>
  <c r="C2389" i="1"/>
  <c r="C2388" i="1"/>
  <c r="C2387" i="1"/>
  <c r="C2386" i="1"/>
  <c r="C2358" i="1"/>
  <c r="C2357" i="1"/>
  <c r="C2356" i="1"/>
  <c r="C2355" i="1"/>
  <c r="C2354" i="1"/>
  <c r="C2346" i="1"/>
  <c r="C2339" i="1"/>
  <c r="C2338" i="1"/>
  <c r="C2337" i="1"/>
  <c r="C2336" i="1"/>
  <c r="C2331" i="1"/>
  <c r="C2326" i="1"/>
  <c r="C2313" i="1"/>
  <c r="C2310" i="1"/>
  <c r="C2305" i="1"/>
  <c r="C2304" i="1"/>
  <c r="C2297" i="1"/>
  <c r="C2279" i="1"/>
  <c r="C2273" i="1"/>
  <c r="C2266" i="1"/>
  <c r="C2258" i="1"/>
  <c r="C2236" i="1"/>
  <c r="C2230" i="1"/>
  <c r="C2219" i="1"/>
  <c r="D2206" i="1"/>
  <c r="C2204" i="1"/>
  <c r="C2199" i="1"/>
  <c r="C2191" i="1"/>
  <c r="C2174" i="1"/>
  <c r="C2169" i="1"/>
  <c r="C2151" i="1"/>
  <c r="C2145" i="1"/>
  <c r="C2135" i="1"/>
  <c r="C2130" i="1"/>
  <c r="C2123" i="1"/>
  <c r="C2113" i="1"/>
  <c r="C2107" i="1"/>
  <c r="C2103" i="1"/>
  <c r="C2082" i="1"/>
  <c r="C2063" i="1"/>
  <c r="C2059" i="1"/>
  <c r="C2022" i="1"/>
  <c r="C2070" i="1"/>
  <c r="C1999" i="1"/>
  <c r="C2061" i="1"/>
  <c r="C2183" i="1"/>
  <c r="C2185" i="1"/>
  <c r="C2184" i="1"/>
  <c r="C2341" i="1"/>
  <c r="C2101" i="1"/>
  <c r="C2038" i="1"/>
  <c r="C2483" i="1"/>
  <c r="C2482" i="1"/>
  <c r="C2453" i="1"/>
  <c r="C2452" i="1"/>
  <c r="C2451" i="1"/>
  <c r="C2450" i="1"/>
  <c r="C2421" i="1"/>
  <c r="C2420" i="1"/>
  <c r="C2419" i="1"/>
  <c r="C2418" i="1"/>
  <c r="D2142" i="1"/>
  <c r="D2075" i="1"/>
  <c r="C2016" i="1"/>
  <c r="C2869" i="1"/>
  <c r="C2868" i="1"/>
  <c r="C2847" i="1"/>
  <c r="C2804" i="1"/>
  <c r="C2784" i="1"/>
  <c r="C2742" i="1"/>
  <c r="C2740" i="1"/>
  <c r="C2721" i="1"/>
  <c r="C2719" i="1"/>
  <c r="C2698" i="1"/>
  <c r="C2696" i="1"/>
  <c r="C2674" i="1"/>
  <c r="C2672" i="1"/>
  <c r="C2630" i="1"/>
  <c r="C2628" i="1"/>
  <c r="C2610" i="1"/>
  <c r="C2608" i="1"/>
  <c r="C2563" i="1"/>
  <c r="C2541" i="1"/>
  <c r="C2522" i="1"/>
  <c r="C2488" i="1"/>
  <c r="C2362" i="1"/>
  <c r="C2347" i="1"/>
  <c r="C2333" i="1"/>
  <c r="C2327" i="1"/>
  <c r="D2321" i="1"/>
  <c r="C2311" i="1"/>
  <c r="C2306" i="1"/>
  <c r="D2302" i="1"/>
  <c r="C2299" i="1"/>
  <c r="C2293" i="1"/>
  <c r="C2291" i="1"/>
  <c r="C2282" i="1"/>
  <c r="C2274" i="1"/>
  <c r="C2259" i="1"/>
  <c r="D2255" i="1"/>
  <c r="C2252" i="1"/>
  <c r="C2244" i="1"/>
  <c r="C2231" i="1"/>
  <c r="D2222" i="1"/>
  <c r="C2220" i="1"/>
  <c r="C2175" i="1"/>
  <c r="D2166" i="1"/>
  <c r="D2165" i="1"/>
  <c r="C2147" i="1"/>
  <c r="C2136" i="1"/>
  <c r="C2125" i="1"/>
  <c r="C2115" i="1"/>
  <c r="C2110" i="1"/>
  <c r="C2088" i="1"/>
  <c r="D2076" i="1"/>
  <c r="C2071" i="1"/>
  <c r="D2061" i="1"/>
  <c r="C2849" i="1"/>
  <c r="C2827" i="1"/>
  <c r="C2786" i="1"/>
  <c r="C2763" i="1"/>
  <c r="C2741" i="1"/>
  <c r="C2722" i="1"/>
  <c r="C2720" i="1"/>
  <c r="C2697" i="1"/>
  <c r="C2695" i="1"/>
  <c r="C2673" i="1"/>
  <c r="C2671" i="1"/>
  <c r="C2651" i="1"/>
  <c r="C2609" i="1"/>
  <c r="C2607" i="1"/>
  <c r="C2587" i="1"/>
  <c r="C2540" i="1"/>
  <c r="C2489" i="1"/>
  <c r="C2890" i="1"/>
  <c r="C2867" i="1"/>
  <c r="C2826" i="1"/>
  <c r="C2803" i="1"/>
  <c r="C2762" i="1"/>
  <c r="C2739" i="1"/>
  <c r="C2650" i="1"/>
  <c r="C2627" i="1"/>
  <c r="C2586" i="1"/>
  <c r="C2562" i="1"/>
  <c r="C2539" i="1"/>
  <c r="C2492" i="1"/>
  <c r="C2491" i="1"/>
  <c r="C2490" i="1"/>
  <c r="C2460" i="1"/>
  <c r="C2459" i="1"/>
  <c r="C2458" i="1"/>
  <c r="C2428" i="1"/>
  <c r="C2427" i="1"/>
  <c r="C2426" i="1"/>
  <c r="C2342" i="1"/>
  <c r="D2322" i="1"/>
  <c r="C2320" i="1"/>
  <c r="C2314" i="1"/>
  <c r="C2300" i="1"/>
  <c r="C2294" i="1"/>
  <c r="C2283" i="1"/>
  <c r="D2270" i="1"/>
  <c r="C2268" i="1"/>
  <c r="C2261" i="1"/>
  <c r="C2239" i="1"/>
  <c r="D2233" i="1"/>
  <c r="D2202" i="1"/>
  <c r="C2194" i="1"/>
  <c r="D2182" i="1"/>
  <c r="D2176" i="1"/>
  <c r="C2170" i="1"/>
  <c r="C2158" i="1"/>
  <c r="D2155" i="1"/>
  <c r="C2142" i="1"/>
  <c r="C2137" i="1"/>
  <c r="D2133" i="1"/>
  <c r="C2132" i="1"/>
  <c r="C2083" i="1"/>
  <c r="C2074" i="1"/>
  <c r="D2072" i="1"/>
  <c r="D2036" i="1"/>
  <c r="C2023" i="1"/>
  <c r="D2018" i="1"/>
  <c r="C2009" i="1"/>
  <c r="D1996" i="1"/>
  <c r="C2348" i="1"/>
  <c r="C2325" i="1"/>
  <c r="C2301" i="1"/>
  <c r="C2260" i="1"/>
  <c r="C2237" i="1"/>
  <c r="C2196" i="1"/>
  <c r="C2172" i="1"/>
  <c r="C2149" i="1"/>
  <c r="C2108" i="1"/>
  <c r="C2084" i="1"/>
  <c r="C2068" i="1"/>
  <c r="C2037" i="1"/>
  <c r="C2034" i="1"/>
  <c r="C2012" i="1"/>
  <c r="C1972" i="1"/>
  <c r="C1958" i="1"/>
  <c r="C1952" i="1"/>
  <c r="C1932" i="1"/>
  <c r="C1912" i="1"/>
  <c r="C1890" i="1"/>
  <c r="C1874" i="1"/>
  <c r="C1866" i="1"/>
  <c r="C2080" i="1"/>
  <c r="C2079" i="1"/>
  <c r="C2078" i="1"/>
  <c r="C2073" i="1"/>
  <c r="C2072" i="1"/>
  <c r="C2046" i="1"/>
  <c r="C2043" i="1"/>
  <c r="C2035" i="1"/>
  <c r="C1973" i="1"/>
  <c r="D1964" i="1"/>
  <c r="C1959" i="1"/>
  <c r="D1913" i="1"/>
  <c r="C1901" i="1"/>
  <c r="C1900" i="1"/>
  <c r="C1897" i="1"/>
  <c r="D1886" i="1"/>
  <c r="C1868" i="1"/>
  <c r="C1867" i="1"/>
  <c r="D1833" i="1"/>
  <c r="D1828" i="1"/>
  <c r="C2276" i="1"/>
  <c r="C2253" i="1"/>
  <c r="C2212" i="1"/>
  <c r="C2189" i="1"/>
  <c r="C2165" i="1"/>
  <c r="C2124" i="1"/>
  <c r="C2100" i="1"/>
  <c r="C2076" i="1"/>
  <c r="C2047" i="1"/>
  <c r="C2045" i="1"/>
  <c r="C2044" i="1"/>
  <c r="C1977" i="1"/>
  <c r="C1960" i="1"/>
  <c r="C1954" i="1"/>
  <c r="C1925" i="1"/>
  <c r="C1917" i="1"/>
  <c r="C1902" i="1"/>
  <c r="C1898" i="1"/>
  <c r="D1881" i="1"/>
  <c r="C1871" i="1"/>
  <c r="D1862" i="1"/>
  <c r="D1851" i="1"/>
  <c r="D1845" i="1"/>
  <c r="C1840" i="1"/>
  <c r="C1833" i="1"/>
  <c r="D1818" i="1"/>
  <c r="D1726" i="1"/>
  <c r="C2182" i="1"/>
  <c r="C2164" i="1"/>
  <c r="C2161" i="1"/>
  <c r="C2120" i="1"/>
  <c r="C2119" i="1"/>
  <c r="C2118" i="1"/>
  <c r="C2096" i="1"/>
  <c r="C2095" i="1"/>
  <c r="C2094" i="1"/>
  <c r="C2049" i="1"/>
  <c r="C2048" i="1"/>
  <c r="D2019" i="1"/>
  <c r="D1966" i="1"/>
  <c r="C1964" i="1"/>
  <c r="C1926" i="1"/>
  <c r="C1908" i="1"/>
  <c r="C1907" i="1"/>
  <c r="C1903" i="1"/>
  <c r="D1888" i="1"/>
  <c r="C1886" i="1"/>
  <c r="C1885" i="1"/>
  <c r="C1884" i="1"/>
  <c r="C1881" i="1"/>
  <c r="D1876" i="1"/>
  <c r="C1875" i="1"/>
  <c r="C1872" i="1"/>
  <c r="C1862" i="1"/>
  <c r="C1849" i="1"/>
  <c r="D1838" i="1"/>
  <c r="D1834" i="1"/>
  <c r="C1822" i="1"/>
  <c r="D1816" i="1"/>
  <c r="D1806" i="1"/>
  <c r="D1706" i="1"/>
  <c r="C2163" i="1"/>
  <c r="C2162" i="1"/>
  <c r="C2141" i="1"/>
  <c r="C2316" i="1"/>
  <c r="C2292" i="1"/>
  <c r="C2269" i="1"/>
  <c r="C2228" i="1"/>
  <c r="C2205" i="1"/>
  <c r="C2181" i="1"/>
  <c r="C2140" i="1"/>
  <c r="C2117" i="1"/>
  <c r="C2093" i="1"/>
  <c r="C1997" i="1"/>
  <c r="C1981" i="1"/>
  <c r="C1978" i="1"/>
  <c r="C1965" i="1"/>
  <c r="C1950" i="1"/>
  <c r="C1942" i="1"/>
  <c r="D1914" i="1"/>
  <c r="C1910" i="1"/>
  <c r="C1909" i="1"/>
  <c r="D1904" i="1"/>
  <c r="D1899" i="1"/>
  <c r="D1894" i="1"/>
  <c r="D1873" i="1"/>
  <c r="D1860" i="1"/>
  <c r="C1855" i="1"/>
  <c r="C1850" i="1"/>
  <c r="D1842" i="1"/>
  <c r="C2054" i="1"/>
  <c r="C2053" i="1"/>
  <c r="C2052" i="1"/>
  <c r="C1996" i="1"/>
  <c r="C1995" i="1"/>
  <c r="C1994" i="1"/>
  <c r="C1993" i="1"/>
  <c r="C1992" i="1"/>
  <c r="C1991" i="1"/>
  <c r="C1990" i="1"/>
  <c r="C1983" i="1"/>
  <c r="C1979" i="1"/>
  <c r="C1966" i="1"/>
  <c r="C1955" i="1"/>
  <c r="C1943" i="1"/>
  <c r="C1937" i="1"/>
  <c r="C1904" i="1"/>
  <c r="C1888" i="1"/>
  <c r="C1863" i="1"/>
  <c r="D1826" i="1"/>
  <c r="D1958" i="1"/>
  <c r="D1953" i="1"/>
  <c r="D1948" i="1"/>
  <c r="D1933" i="1"/>
  <c r="D1836" i="1"/>
  <c r="C2069" i="1"/>
  <c r="C2066" i="1"/>
  <c r="C2064" i="1"/>
  <c r="C2056" i="1"/>
  <c r="D2046" i="1"/>
  <c r="C2041" i="1"/>
  <c r="C2039" i="1"/>
  <c r="C2033" i="1"/>
  <c r="C2032" i="1"/>
  <c r="C2031" i="1"/>
  <c r="C2030" i="1"/>
  <c r="C2029" i="1"/>
  <c r="C2028" i="1"/>
  <c r="C2021" i="1"/>
  <c r="C2020" i="1"/>
  <c r="C2015" i="1"/>
  <c r="C2014" i="1"/>
  <c r="C2004" i="1"/>
  <c r="D1974" i="1"/>
  <c r="C1944" i="1"/>
  <c r="C1905" i="1"/>
  <c r="D1897" i="1"/>
  <c r="C1889" i="1"/>
  <c r="D1883" i="1"/>
  <c r="D1880" i="1"/>
  <c r="D1874" i="1"/>
  <c r="D1870" i="1"/>
  <c r="C1865" i="1"/>
  <c r="D1861" i="1"/>
  <c r="D1827" i="1"/>
  <c r="C1835" i="1"/>
  <c r="C1838" i="1"/>
  <c r="C1834" i="1"/>
  <c r="C1913" i="1"/>
  <c r="C1914" i="1"/>
  <c r="C1915" i="1"/>
  <c r="C1823" i="1"/>
  <c r="C1824" i="1"/>
  <c r="C1830" i="1"/>
  <c r="C1853" i="1"/>
  <c r="C1821" i="1"/>
  <c r="C1811" i="1"/>
  <c r="C2013" i="1"/>
  <c r="C2077" i="1"/>
  <c r="D1808" i="1"/>
  <c r="D1804" i="1"/>
  <c r="D1779" i="1"/>
  <c r="C2036" i="1"/>
  <c r="C1989" i="1"/>
  <c r="C1953" i="1"/>
  <c r="C1949" i="1"/>
  <c r="C1948" i="1"/>
  <c r="C1941" i="1"/>
  <c r="C1940" i="1"/>
  <c r="C1936" i="1"/>
  <c r="C1935" i="1"/>
  <c r="C1934" i="1"/>
  <c r="C1891" i="1"/>
  <c r="C1837" i="1"/>
  <c r="C1836" i="1"/>
  <c r="C1818" i="1"/>
  <c r="C1791" i="1"/>
  <c r="C1775" i="1"/>
  <c r="C1759" i="1"/>
  <c r="C1746" i="1"/>
  <c r="C1739" i="1"/>
  <c r="C1734" i="1"/>
  <c r="C1721" i="1"/>
  <c r="C1707" i="1"/>
  <c r="C1694" i="1"/>
  <c r="D1675" i="1"/>
  <c r="C1666" i="1"/>
  <c r="C1655" i="1"/>
  <c r="C1649" i="1"/>
  <c r="C1648" i="1"/>
  <c r="D1638" i="1"/>
  <c r="C1636" i="1"/>
  <c r="D1620" i="1"/>
  <c r="C1619" i="1"/>
  <c r="C1608" i="1"/>
  <c r="D1598" i="1"/>
  <c r="C1588" i="1"/>
  <c r="C1576" i="1"/>
  <c r="C1558" i="1"/>
  <c r="C1547" i="1"/>
  <c r="C1529" i="1"/>
  <c r="D1762" i="1"/>
  <c r="C1566" i="1"/>
  <c r="C1559" i="1"/>
  <c r="C1555" i="1"/>
  <c r="C1551" i="1"/>
  <c r="C1819" i="1"/>
  <c r="C1812" i="1"/>
  <c r="D1803" i="1"/>
  <c r="C1796" i="1"/>
  <c r="C1779" i="1"/>
  <c r="C1778" i="1"/>
  <c r="C1777" i="1"/>
  <c r="C1776" i="1"/>
  <c r="C1761" i="1"/>
  <c r="C1749" i="1"/>
  <c r="C1748" i="1"/>
  <c r="C1741" i="1"/>
  <c r="C1740" i="1"/>
  <c r="C1735" i="1"/>
  <c r="D1729" i="1"/>
  <c r="C1717" i="1"/>
  <c r="C1709" i="1"/>
  <c r="C1703" i="1"/>
  <c r="C1668" i="1"/>
  <c r="C1662" i="1"/>
  <c r="C1656" i="1"/>
  <c r="C1651" i="1"/>
  <c r="C1638" i="1"/>
  <c r="C1631" i="1"/>
  <c r="C1615" i="1"/>
  <c r="C1610" i="1"/>
  <c r="D1599" i="1"/>
  <c r="C1574" i="1"/>
  <c r="D1570" i="1"/>
  <c r="C1552" i="1"/>
  <c r="C1527" i="1"/>
  <c r="C1597" i="1"/>
  <c r="C1956" i="1"/>
  <c r="C1846" i="1"/>
  <c r="C1845" i="1"/>
  <c r="C1844" i="1"/>
  <c r="C1813" i="1"/>
  <c r="C1801" i="1"/>
  <c r="C1800" i="1"/>
  <c r="C1799" i="1"/>
  <c r="C1798" i="1"/>
  <c r="C1783" i="1"/>
  <c r="C1762" i="1"/>
  <c r="C1750" i="1"/>
  <c r="D1730" i="1"/>
  <c r="C1728" i="1"/>
  <c r="C1722" i="1"/>
  <c r="C1710" i="1"/>
  <c r="C1704" i="1"/>
  <c r="C1690" i="1"/>
  <c r="C1683" i="1"/>
  <c r="C1682" i="1"/>
  <c r="C1681" i="1"/>
  <c r="C1680" i="1"/>
  <c r="C1675" i="1"/>
  <c r="C1670" i="1"/>
  <c r="C1657" i="1"/>
  <c r="C1645" i="1"/>
  <c r="C1639" i="1"/>
  <c r="D1634" i="1"/>
  <c r="C1632" i="1"/>
  <c r="C1621" i="1"/>
  <c r="C1616" i="1"/>
  <c r="C1603" i="1"/>
  <c r="D1586" i="1"/>
  <c r="C1570" i="1"/>
  <c r="C1567" i="1"/>
  <c r="D1564" i="1"/>
  <c r="D1549" i="1"/>
  <c r="D1546" i="1"/>
  <c r="D1543" i="1"/>
  <c r="D1506" i="1"/>
  <c r="C1825" i="1"/>
  <c r="C1815" i="1"/>
  <c r="D1809" i="1"/>
  <c r="C1802" i="1"/>
  <c r="C1784" i="1"/>
  <c r="C1763" i="1"/>
  <c r="C1743" i="1"/>
  <c r="C1736" i="1"/>
  <c r="C1729" i="1"/>
  <c r="C1711" i="1"/>
  <c r="C1705" i="1"/>
  <c r="C1698" i="1"/>
  <c r="C1684" i="1"/>
  <c r="D1415" i="1"/>
  <c r="C1916" i="1"/>
  <c r="C1911" i="1"/>
  <c r="C1861" i="1"/>
  <c r="C1848" i="1"/>
  <c r="C1829" i="1"/>
  <c r="C1826" i="1"/>
  <c r="C1803" i="1"/>
  <c r="C1773" i="1"/>
  <c r="C1772" i="1"/>
  <c r="C1765" i="1"/>
  <c r="C1764" i="1"/>
  <c r="C1751" i="1"/>
  <c r="C1730" i="1"/>
  <c r="C1713" i="1"/>
  <c r="C1712" i="1"/>
  <c r="D1707" i="1"/>
  <c r="C1677" i="1"/>
  <c r="C1671" i="1"/>
  <c r="D1665" i="1"/>
  <c r="C1653" i="1"/>
  <c r="C1634" i="1"/>
  <c r="C1628" i="1"/>
  <c r="C1623" i="1"/>
  <c r="D1619" i="1"/>
  <c r="C1592" i="1"/>
  <c r="C1568" i="1"/>
  <c r="C1561" i="1"/>
  <c r="C1525" i="1"/>
  <c r="C1797" i="1"/>
  <c r="C1598" i="1"/>
  <c r="C1599" i="1"/>
  <c r="C1600" i="1"/>
  <c r="C1933" i="1"/>
  <c r="C1957" i="1"/>
  <c r="C1625" i="1"/>
  <c r="C1626" i="1"/>
  <c r="C1627" i="1"/>
  <c r="C1565" i="1"/>
  <c r="C1536" i="1"/>
  <c r="C1543" i="1"/>
  <c r="C1544" i="1"/>
  <c r="C1701" i="1"/>
  <c r="D1502" i="1"/>
  <c r="D1498" i="1"/>
  <c r="D1494" i="1"/>
  <c r="C1860" i="1"/>
  <c r="C1827" i="1"/>
  <c r="C1817" i="1"/>
  <c r="C1788" i="1"/>
  <c r="C1774" i="1"/>
  <c r="C1745" i="1"/>
  <c r="C1744" i="1"/>
  <c r="C1737" i="1"/>
  <c r="C1731" i="1"/>
  <c r="C1725" i="1"/>
  <c r="C1723" i="1"/>
  <c r="C1714" i="1"/>
  <c r="C1706" i="1"/>
  <c r="D1694" i="1"/>
  <c r="C1691" i="1"/>
  <c r="C1686" i="1"/>
  <c r="D1666" i="1"/>
  <c r="C1664" i="1"/>
  <c r="C1658" i="1"/>
  <c r="D1655" i="1"/>
  <c r="C1654" i="1"/>
  <c r="D1649" i="1"/>
  <c r="D1643" i="1"/>
  <c r="C1635" i="1"/>
  <c r="C1629" i="1"/>
  <c r="C1624" i="1"/>
  <c r="C1618" i="1"/>
  <c r="C1612" i="1"/>
  <c r="C1606" i="1"/>
  <c r="C1595" i="1"/>
  <c r="C1594" i="1"/>
  <c r="C1593" i="1"/>
  <c r="D1569" i="1"/>
  <c r="C1554" i="1"/>
  <c r="C1754" i="1"/>
  <c r="C1753" i="1"/>
  <c r="C1752" i="1"/>
  <c r="C1732" i="1"/>
  <c r="C1726" i="1"/>
  <c r="C1720" i="1"/>
  <c r="C1715" i="1"/>
  <c r="D1708" i="1"/>
  <c r="D1702" i="1"/>
  <c r="C1700" i="1"/>
  <c r="C1678" i="1"/>
  <c r="C1673" i="1"/>
  <c r="C1672" i="1"/>
  <c r="C1647" i="1"/>
  <c r="C1642" i="1"/>
  <c r="D1630" i="1"/>
  <c r="D1626" i="1"/>
  <c r="D1614" i="1"/>
  <c r="D1609" i="1"/>
  <c r="C1607" i="1"/>
  <c r="C1601" i="1"/>
  <c r="D1597" i="1"/>
  <c r="C1596" i="1"/>
  <c r="C1587" i="1"/>
  <c r="D1576" i="1"/>
  <c r="C1571" i="1"/>
  <c r="C1569" i="1"/>
  <c r="C1562" i="1"/>
  <c r="C1557" i="1"/>
  <c r="C1550" i="1"/>
  <c r="D1547" i="1"/>
  <c r="D1511" i="1"/>
  <c r="C1415" i="1"/>
  <c r="C1412" i="1"/>
  <c r="C1400" i="1"/>
  <c r="C1371" i="1"/>
  <c r="C1364" i="1"/>
  <c r="C1356" i="1"/>
  <c r="C1348" i="1"/>
  <c r="C1336" i="1"/>
  <c r="C1305" i="1"/>
  <c r="C1724" i="1"/>
  <c r="C1660" i="1"/>
  <c r="C1637" i="1"/>
  <c r="C1613" i="1"/>
  <c r="C1572" i="1"/>
  <c r="C1534" i="1"/>
  <c r="C1521" i="1"/>
  <c r="C1503" i="1"/>
  <c r="C1498" i="1"/>
  <c r="C1494" i="1"/>
  <c r="C1493" i="1"/>
  <c r="C1487" i="1"/>
  <c r="C1474" i="1"/>
  <c r="D1470" i="1"/>
  <c r="C1468" i="1"/>
  <c r="C1461" i="1"/>
  <c r="C1443" i="1"/>
  <c r="C1416" i="1"/>
  <c r="C1408" i="1"/>
  <c r="C1396" i="1"/>
  <c r="D1393" i="1"/>
  <c r="C1390" i="1"/>
  <c r="C1382" i="1"/>
  <c r="C1375" i="1"/>
  <c r="C1374" i="1"/>
  <c r="C1357" i="1"/>
  <c r="C1353" i="1"/>
  <c r="C1349" i="1"/>
  <c r="D1342" i="1"/>
  <c r="C1337" i="1"/>
  <c r="C1320" i="1"/>
  <c r="C1316" i="1"/>
  <c r="D1258" i="1"/>
  <c r="C1241" i="1"/>
  <c r="C1369" i="1"/>
  <c r="C1319" i="1"/>
  <c r="C1454" i="1"/>
  <c r="C1352" i="1"/>
  <c r="C1289" i="1"/>
  <c r="C1486" i="1"/>
  <c r="C1533" i="1"/>
  <c r="C1532" i="1"/>
  <c r="C1499" i="1"/>
  <c r="C1563" i="1"/>
  <c r="C1541" i="1"/>
  <c r="C1540" i="1"/>
  <c r="C1539" i="1"/>
  <c r="C1538" i="1"/>
  <c r="C1537" i="1"/>
  <c r="C1511" i="1"/>
  <c r="C1508" i="1"/>
  <c r="C1500" i="1"/>
  <c r="D1479" i="1"/>
  <c r="C1475" i="1"/>
  <c r="D1419" i="1"/>
  <c r="C1409" i="1"/>
  <c r="C1403" i="1"/>
  <c r="C1401" i="1"/>
  <c r="C1397" i="1"/>
  <c r="C1393" i="1"/>
  <c r="C1388" i="1"/>
  <c r="D1380" i="1"/>
  <c r="C1372" i="1"/>
  <c r="C1354" i="1"/>
  <c r="C1350" i="1"/>
  <c r="C1338" i="1"/>
  <c r="D1323" i="1"/>
  <c r="C1322" i="1"/>
  <c r="C1311" i="1"/>
  <c r="D1186" i="1"/>
  <c r="C1605" i="1"/>
  <c r="C1584" i="1"/>
  <c r="C1583" i="1"/>
  <c r="C1582" i="1"/>
  <c r="C1564" i="1"/>
  <c r="C1512" i="1"/>
  <c r="C1510" i="1"/>
  <c r="C1509" i="1"/>
  <c r="D1484" i="1"/>
  <c r="C1471" i="1"/>
  <c r="C1463" i="1"/>
  <c r="C1456" i="1"/>
  <c r="D1451" i="1"/>
  <c r="D1447" i="1"/>
  <c r="C1444" i="1"/>
  <c r="D1442" i="1"/>
  <c r="C1440" i="1"/>
  <c r="C1431" i="1"/>
  <c r="D1428" i="1"/>
  <c r="C1426" i="1"/>
  <c r="C1425" i="1"/>
  <c r="C1410" i="1"/>
  <c r="D1406" i="1"/>
  <c r="C1404" i="1"/>
  <c r="D1394" i="1"/>
  <c r="C1379" i="1"/>
  <c r="C1376" i="1"/>
  <c r="D1362" i="1"/>
  <c r="C1361" i="1"/>
  <c r="C1358" i="1"/>
  <c r="C1351" i="1"/>
  <c r="D1347" i="1"/>
  <c r="C1333" i="1"/>
  <c r="D1318" i="1"/>
  <c r="D1256" i="1"/>
  <c r="D1228" i="1"/>
  <c r="D1225" i="1"/>
  <c r="D1208" i="1"/>
  <c r="C1980" i="1"/>
  <c r="C1892" i="1"/>
  <c r="C1869" i="1"/>
  <c r="C1828" i="1"/>
  <c r="C1804" i="1"/>
  <c r="C1781" i="1"/>
  <c r="C1757" i="1"/>
  <c r="C1733" i="1"/>
  <c r="C1692" i="1"/>
  <c r="C1669" i="1"/>
  <c r="C1604" i="1"/>
  <c r="C1581" i="1"/>
  <c r="C1476" i="1"/>
  <c r="D1460" i="1"/>
  <c r="C1447" i="1"/>
  <c r="C1446" i="1"/>
  <c r="C1432" i="1"/>
  <c r="C1405" i="1"/>
  <c r="C1394" i="1"/>
  <c r="C1384" i="1"/>
  <c r="C1329" i="1"/>
  <c r="C1580" i="1"/>
  <c r="C1579" i="1"/>
  <c r="C1578" i="1"/>
  <c r="C1577" i="1"/>
  <c r="C1515" i="1"/>
  <c r="C1433" i="1"/>
  <c r="C1411" i="1"/>
  <c r="C1334" i="1"/>
  <c r="C1330" i="1"/>
  <c r="C1326" i="1"/>
  <c r="D1324" i="1"/>
  <c r="C1312" i="1"/>
  <c r="C1295" i="1"/>
  <c r="C1820" i="1"/>
  <c r="C1708" i="1"/>
  <c r="C1685" i="1"/>
  <c r="C1644" i="1"/>
  <c r="C1620" i="1"/>
  <c r="C1526" i="1"/>
  <c r="C1519" i="1"/>
  <c r="C1518" i="1"/>
  <c r="C1517" i="1"/>
  <c r="C1481" i="1"/>
  <c r="C1466" i="1"/>
  <c r="C1435" i="1"/>
  <c r="D1429" i="1"/>
  <c r="D1386" i="1"/>
  <c r="D1364" i="1"/>
  <c r="C1335" i="1"/>
  <c r="C1331" i="1"/>
  <c r="C1327" i="1"/>
  <c r="C1324" i="1"/>
  <c r="D1299" i="1"/>
  <c r="D1232" i="1"/>
  <c r="C1151" i="1"/>
  <c r="C1445" i="1"/>
  <c r="C1422" i="1"/>
  <c r="C1345" i="1"/>
  <c r="C1315" i="1"/>
  <c r="C1314" i="1"/>
  <c r="C1307" i="1"/>
  <c r="C1306" i="1"/>
  <c r="C1257" i="1"/>
  <c r="C1226" i="1"/>
  <c r="C1215" i="1"/>
  <c r="C1213" i="1"/>
  <c r="C1189" i="1"/>
  <c r="C1179" i="1"/>
  <c r="C1178" i="1"/>
  <c r="D1175" i="1"/>
  <c r="C1155" i="1"/>
  <c r="C1154" i="1"/>
  <c r="C1140" i="1"/>
  <c r="C1109" i="1"/>
  <c r="D1097" i="1"/>
  <c r="C1094" i="1"/>
  <c r="C1090" i="1"/>
  <c r="C1083" i="1"/>
  <c r="C1080" i="1"/>
  <c r="C1076" i="1"/>
  <c r="C1049" i="1"/>
  <c r="D1041" i="1"/>
  <c r="C1296" i="1"/>
  <c r="D1276" i="1"/>
  <c r="C1269" i="1"/>
  <c r="C1263" i="1"/>
  <c r="C1262" i="1"/>
  <c r="C1261" i="1"/>
  <c r="C1260" i="1"/>
  <c r="C1259" i="1"/>
  <c r="C1243" i="1"/>
  <c r="C1242" i="1"/>
  <c r="D1238" i="1"/>
  <c r="D1236" i="1"/>
  <c r="D1234" i="1"/>
  <c r="C1231" i="1"/>
  <c r="C1230" i="1"/>
  <c r="C1229" i="1"/>
  <c r="C1228" i="1"/>
  <c r="C1214" i="1"/>
  <c r="C1191" i="1"/>
  <c r="C1190" i="1"/>
  <c r="D1185" i="1"/>
  <c r="D1181" i="1"/>
  <c r="C1168" i="1"/>
  <c r="C1164" i="1"/>
  <c r="C1160" i="1"/>
  <c r="D1156" i="1"/>
  <c r="D1138" i="1"/>
  <c r="C1133" i="1"/>
  <c r="D1130" i="1"/>
  <c r="C1128" i="1"/>
  <c r="D1125" i="1"/>
  <c r="C1114" i="1"/>
  <c r="C1095" i="1"/>
  <c r="C1091" i="1"/>
  <c r="D1084" i="1"/>
  <c r="D1070" i="1"/>
  <c r="C1065" i="1"/>
  <c r="C1061" i="1"/>
  <c r="D1030" i="1"/>
  <c r="D1021" i="1"/>
  <c r="C1378" i="1"/>
  <c r="C1332" i="1"/>
  <c r="C1309" i="1"/>
  <c r="D1292" i="1"/>
  <c r="C1273" i="1"/>
  <c r="C1272" i="1"/>
  <c r="C1271" i="1"/>
  <c r="C1270" i="1"/>
  <c r="C1264" i="1"/>
  <c r="C1244" i="1"/>
  <c r="D1239" i="1"/>
  <c r="C1232" i="1"/>
  <c r="C1216" i="1"/>
  <c r="C1203" i="1"/>
  <c r="C1201" i="1"/>
  <c r="C1192" i="1"/>
  <c r="C1184" i="1"/>
  <c r="C1180" i="1"/>
  <c r="D1176" i="1"/>
  <c r="C1175" i="1"/>
  <c r="D1161" i="1"/>
  <c r="C1156" i="1"/>
  <c r="C1146" i="1"/>
  <c r="D1144" i="1"/>
  <c r="C1141" i="1"/>
  <c r="C1129" i="1"/>
  <c r="C1115" i="1"/>
  <c r="D1104" i="1"/>
  <c r="D1103" i="1"/>
  <c r="C1096" i="1"/>
  <c r="C1084" i="1"/>
  <c r="D1081" i="1"/>
  <c r="D1072" i="1"/>
  <c r="C1059" i="1"/>
  <c r="C1542" i="1"/>
  <c r="C1501" i="1"/>
  <c r="C1478" i="1"/>
  <c r="C1437" i="1"/>
  <c r="C1414" i="1"/>
  <c r="C1360" i="1"/>
  <c r="C1317" i="1"/>
  <c r="C1300" i="1"/>
  <c r="C1299" i="1"/>
  <c r="C1297" i="1"/>
  <c r="C1290" i="1"/>
  <c r="C1274" i="1"/>
  <c r="C1233" i="1"/>
  <c r="C1204" i="1"/>
  <c r="C1193" i="1"/>
  <c r="C1161" i="1"/>
  <c r="C1142" i="1"/>
  <c r="C1130" i="1"/>
  <c r="C1125" i="1"/>
  <c r="C1097" i="1"/>
  <c r="C1092" i="1"/>
  <c r="C1477" i="1"/>
  <c r="C1413" i="1"/>
  <c r="D1356" i="1"/>
  <c r="C1301" i="1"/>
  <c r="C1292" i="1"/>
  <c r="C1291" i="1"/>
  <c r="C1279" i="1"/>
  <c r="C1278" i="1"/>
  <c r="C1277" i="1"/>
  <c r="C1276" i="1"/>
  <c r="C1235" i="1"/>
  <c r="C1219" i="1"/>
  <c r="C1218" i="1"/>
  <c r="C1199" i="1"/>
  <c r="C1185" i="1"/>
  <c r="C1181" i="1"/>
  <c r="C1176" i="1"/>
  <c r="C1157" i="1"/>
  <c r="C1143" i="1"/>
  <c r="C1134" i="1"/>
  <c r="C1131" i="1"/>
  <c r="C1116" i="1"/>
  <c r="C1107" i="1"/>
  <c r="C1098" i="1"/>
  <c r="C1070" i="1"/>
  <c r="D1046" i="1"/>
  <c r="C1119" i="1"/>
  <c r="C1318" i="1"/>
  <c r="C1303" i="1"/>
  <c r="C1302" i="1"/>
  <c r="C1293" i="1"/>
  <c r="C1280" i="1"/>
  <c r="C1266" i="1"/>
  <c r="D1257" i="1"/>
  <c r="C1250" i="1"/>
  <c r="C1240" i="1"/>
  <c r="C1220" i="1"/>
  <c r="C1205" i="1"/>
  <c r="C1194" i="1"/>
  <c r="D1035" i="1"/>
  <c r="C1370" i="1"/>
  <c r="C1368" i="1"/>
  <c r="C1367" i="1"/>
  <c r="C1365" i="1"/>
  <c r="C1355" i="1"/>
  <c r="C1343" i="1"/>
  <c r="C1342" i="1"/>
  <c r="C1341" i="1"/>
  <c r="C1340" i="1"/>
  <c r="C1325" i="1"/>
  <c r="C1304" i="1"/>
  <c r="C1281" i="1"/>
  <c r="C1267" i="1"/>
  <c r="C1255" i="1"/>
  <c r="C1254" i="1"/>
  <c r="C1253" i="1"/>
  <c r="C1252" i="1"/>
  <c r="C1195" i="1"/>
  <c r="C1187" i="1"/>
  <c r="C1152" i="1"/>
  <c r="D1137" i="1"/>
  <c r="C1132" i="1"/>
  <c r="D1124" i="1"/>
  <c r="C1123" i="1"/>
  <c r="C1117" i="1"/>
  <c r="C1108" i="1"/>
  <c r="C1105" i="1"/>
  <c r="D1094" i="1"/>
  <c r="C1079" i="1"/>
  <c r="D1055" i="1"/>
  <c r="C1121" i="1"/>
  <c r="C1122" i="1"/>
  <c r="C1339" i="1"/>
  <c r="C1067" i="1"/>
  <c r="C1068" i="1"/>
  <c r="C1069" i="1"/>
  <c r="C1167" i="1"/>
  <c r="C1037" i="1"/>
  <c r="C1159" i="1"/>
  <c r="D1029" i="1"/>
  <c r="C1111" i="1"/>
  <c r="C1202" i="1"/>
  <c r="C1158" i="1"/>
  <c r="C1127" i="1"/>
  <c r="C1124" i="1"/>
  <c r="C1074" i="1"/>
  <c r="C1046" i="1"/>
  <c r="D1040" i="1"/>
  <c r="C1025" i="1"/>
  <c r="C1016" i="1"/>
  <c r="C1015" i="1"/>
  <c r="C1011" i="1"/>
  <c r="C1000" i="1"/>
  <c r="C992" i="1"/>
  <c r="C967" i="1"/>
  <c r="C965" i="1"/>
  <c r="C956" i="1"/>
  <c r="D944" i="1"/>
  <c r="C943" i="1"/>
  <c r="C939" i="1"/>
  <c r="C898" i="1"/>
  <c r="C895" i="1"/>
  <c r="C881" i="1"/>
  <c r="C878" i="1"/>
  <c r="C870" i="1"/>
  <c r="D865" i="1"/>
  <c r="C863" i="1"/>
  <c r="D855" i="1"/>
  <c r="D850" i="1"/>
  <c r="D835" i="1"/>
  <c r="C1028" i="1"/>
  <c r="C1019" i="1"/>
  <c r="C1018" i="1"/>
  <c r="D1013" i="1"/>
  <c r="C1012" i="1"/>
  <c r="C1002" i="1"/>
  <c r="D989" i="1"/>
  <c r="D976" i="1"/>
  <c r="C975" i="1"/>
  <c r="C974" i="1"/>
  <c r="C957" i="1"/>
  <c r="C951" i="1"/>
  <c r="C949" i="1"/>
  <c r="C944" i="1"/>
  <c r="C929" i="1"/>
  <c r="D913" i="1"/>
  <c r="C899" i="1"/>
  <c r="D884" i="1"/>
  <c r="C882" i="1"/>
  <c r="C864" i="1"/>
  <c r="C860" i="1"/>
  <c r="C1166" i="1"/>
  <c r="C1165" i="1"/>
  <c r="D1155" i="1"/>
  <c r="C1139" i="1"/>
  <c r="C1138" i="1"/>
  <c r="D1109" i="1"/>
  <c r="C1085" i="1"/>
  <c r="C1077" i="1"/>
  <c r="C1064" i="1"/>
  <c r="C1063" i="1"/>
  <c r="C1060" i="1"/>
  <c r="C1058" i="1"/>
  <c r="C1050" i="1"/>
  <c r="C1041" i="1"/>
  <c r="C1033" i="1"/>
  <c r="C1029" i="1"/>
  <c r="C1003" i="1"/>
  <c r="C985" i="1"/>
  <c r="C969" i="1"/>
  <c r="C962" i="1"/>
  <c r="C950" i="1"/>
  <c r="C941" i="1"/>
  <c r="C926" i="1"/>
  <c r="C922" i="1"/>
  <c r="C921" i="1"/>
  <c r="D918" i="1"/>
  <c r="D910" i="1"/>
  <c r="D905" i="1"/>
  <c r="D902" i="1"/>
  <c r="D896" i="1"/>
  <c r="D892" i="1"/>
  <c r="D879" i="1"/>
  <c r="D876" i="1"/>
  <c r="C865" i="1"/>
  <c r="D848" i="1"/>
  <c r="D828" i="1"/>
  <c r="C1346" i="1"/>
  <c r="C1323" i="1"/>
  <c r="C1282" i="1"/>
  <c r="C1258" i="1"/>
  <c r="C1234" i="1"/>
  <c r="C1211" i="1"/>
  <c r="C1174" i="1"/>
  <c r="C1173" i="1"/>
  <c r="C1172" i="1"/>
  <c r="C1171" i="1"/>
  <c r="C1169" i="1"/>
  <c r="C1087" i="1"/>
  <c r="C1086" i="1"/>
  <c r="C1062" i="1"/>
  <c r="C1004" i="1"/>
  <c r="C963" i="1"/>
  <c r="C958" i="1"/>
  <c r="C945" i="1"/>
  <c r="C930" i="1"/>
  <c r="D927" i="1"/>
  <c r="C918" i="1"/>
  <c r="C913" i="1"/>
  <c r="C896" i="1"/>
  <c r="C891" i="1"/>
  <c r="D888" i="1"/>
  <c r="C868" i="1"/>
  <c r="D856" i="1"/>
  <c r="D844" i="1"/>
  <c r="C1066" i="1"/>
  <c r="C1042" i="1"/>
  <c r="C1022" i="1"/>
  <c r="C1013" i="1"/>
  <c r="C1005" i="1"/>
  <c r="C988" i="1"/>
  <c r="C987" i="1"/>
  <c r="C986" i="1"/>
  <c r="C971" i="1"/>
  <c r="C970" i="1"/>
  <c r="D967" i="1"/>
  <c r="D960" i="1"/>
  <c r="C954" i="1"/>
  <c r="C924" i="1"/>
  <c r="C923" i="1"/>
  <c r="C910" i="1"/>
  <c r="C902" i="1"/>
  <c r="C892" i="1"/>
  <c r="C888" i="1"/>
  <c r="C879" i="1"/>
  <c r="C876" i="1"/>
  <c r="D873" i="1"/>
  <c r="C872" i="1"/>
  <c r="D836" i="1"/>
  <c r="C832" i="1"/>
  <c r="C831" i="1"/>
  <c r="C886" i="1"/>
  <c r="C928" i="1"/>
  <c r="C846" i="1"/>
  <c r="C1047" i="1"/>
  <c r="C1362" i="1"/>
  <c r="C1298" i="1"/>
  <c r="C1275" i="1"/>
  <c r="C1251" i="1"/>
  <c r="C1227" i="1"/>
  <c r="C1186" i="1"/>
  <c r="C1183" i="1"/>
  <c r="C1182" i="1"/>
  <c r="C1149" i="1"/>
  <c r="C1148" i="1"/>
  <c r="C1147" i="1"/>
  <c r="C1145" i="1"/>
  <c r="C1103" i="1"/>
  <c r="C1100" i="1"/>
  <c r="C1072" i="1"/>
  <c r="C1023" i="1"/>
  <c r="C999" i="1"/>
  <c r="C990" i="1"/>
  <c r="C964" i="1"/>
  <c r="C959" i="1"/>
  <c r="D943" i="1"/>
  <c r="C942" i="1"/>
  <c r="C931" i="1"/>
  <c r="D925" i="1"/>
  <c r="D889" i="1"/>
  <c r="D886" i="1"/>
  <c r="C869" i="1"/>
  <c r="C1120" i="1"/>
  <c r="C1118" i="1"/>
  <c r="C1110" i="1"/>
  <c r="C1101" i="1"/>
  <c r="C1073" i="1"/>
  <c r="C1024" i="1"/>
  <c r="C1010" i="1"/>
  <c r="C1009" i="1"/>
  <c r="C982" i="1"/>
  <c r="C972" i="1"/>
  <c r="C960" i="1"/>
  <c r="D956" i="1"/>
  <c r="C914" i="1"/>
  <c r="C903" i="1"/>
  <c r="C897" i="1"/>
  <c r="C880" i="1"/>
  <c r="C877" i="1"/>
  <c r="C1006" i="1"/>
  <c r="C983" i="1"/>
  <c r="C871" i="1"/>
  <c r="C855" i="1"/>
  <c r="C834" i="1"/>
  <c r="C815" i="1"/>
  <c r="C814" i="1"/>
  <c r="C810" i="1"/>
  <c r="C805" i="1"/>
  <c r="D800" i="1"/>
  <c r="D793" i="1"/>
  <c r="C792" i="1"/>
  <c r="C788" i="1"/>
  <c r="C835" i="1"/>
  <c r="C847" i="1"/>
  <c r="C845" i="1"/>
  <c r="C844" i="1"/>
  <c r="C829" i="1"/>
  <c r="C821" i="1"/>
  <c r="C811" i="1"/>
  <c r="C800" i="1"/>
  <c r="C789" i="1"/>
  <c r="D785" i="1"/>
  <c r="C779" i="1"/>
  <c r="C765" i="1"/>
  <c r="D747" i="1"/>
  <c r="D744" i="1"/>
  <c r="D729" i="1"/>
  <c r="D696" i="1"/>
  <c r="C927" i="1"/>
  <c r="C925" i="1"/>
  <c r="C873" i="1"/>
  <c r="C861" i="1"/>
  <c r="C856" i="1"/>
  <c r="C848" i="1"/>
  <c r="D841" i="1"/>
  <c r="C836" i="1"/>
  <c r="D819" i="1"/>
  <c r="C816" i="1"/>
  <c r="C812" i="1"/>
  <c r="D807" i="1"/>
  <c r="C806" i="1"/>
  <c r="D798" i="1"/>
  <c r="C780" i="1"/>
  <c r="C776" i="1"/>
  <c r="D773" i="1"/>
  <c r="D760" i="1"/>
  <c r="D742" i="1"/>
  <c r="C890" i="1"/>
  <c r="C885" i="1"/>
  <c r="C884" i="1"/>
  <c r="C875" i="1"/>
  <c r="D866" i="1"/>
  <c r="C862" i="1"/>
  <c r="C849" i="1"/>
  <c r="C837" i="1"/>
  <c r="C830" i="1"/>
  <c r="C807" i="1"/>
  <c r="C781" i="1"/>
  <c r="C766" i="1"/>
  <c r="C763" i="1"/>
  <c r="D736" i="1"/>
  <c r="D808" i="1"/>
  <c r="D804" i="1"/>
  <c r="D786" i="1"/>
  <c r="C1014" i="1"/>
  <c r="C991" i="1"/>
  <c r="C946" i="1"/>
  <c r="C905" i="1"/>
  <c r="C866" i="1"/>
  <c r="C824" i="1"/>
  <c r="C813" i="1"/>
  <c r="C808" i="1"/>
  <c r="D799" i="1"/>
  <c r="C795" i="1"/>
  <c r="D774" i="1"/>
  <c r="C769" i="1"/>
  <c r="D730" i="1"/>
  <c r="C825" i="1"/>
  <c r="C803" i="1"/>
  <c r="D784" i="1"/>
  <c r="C753" i="1"/>
  <c r="C947" i="1"/>
  <c r="C843" i="1"/>
  <c r="C867" i="1"/>
  <c r="C785" i="1"/>
  <c r="C786" i="1"/>
  <c r="C1150" i="1"/>
  <c r="C1126" i="1"/>
  <c r="C1102" i="1"/>
  <c r="C1078" i="1"/>
  <c r="C1071" i="1"/>
  <c r="C1030" i="1"/>
  <c r="C1007" i="1"/>
  <c r="C966" i="1"/>
  <c r="C859" i="1"/>
  <c r="C828" i="1"/>
  <c r="C809" i="1"/>
  <c r="C787" i="1"/>
  <c r="C778" i="1"/>
  <c r="D755" i="1"/>
  <c r="D737" i="1"/>
  <c r="D698" i="1"/>
  <c r="C783" i="1"/>
  <c r="D770" i="1"/>
  <c r="C767" i="1"/>
  <c r="C755" i="1"/>
  <c r="C743" i="1"/>
  <c r="C730" i="1"/>
  <c r="C719" i="1"/>
  <c r="C706" i="1"/>
  <c r="C687" i="1"/>
  <c r="D679" i="1"/>
  <c r="C678" i="1"/>
  <c r="C654" i="1"/>
  <c r="D652" i="1"/>
  <c r="C874" i="1"/>
  <c r="C850" i="1"/>
  <c r="C827" i="1"/>
  <c r="C784" i="1"/>
  <c r="C744" i="1"/>
  <c r="C731" i="1"/>
  <c r="C712" i="1"/>
  <c r="C707" i="1"/>
  <c r="C693" i="1"/>
  <c r="C688" i="1"/>
  <c r="C679" i="1"/>
  <c r="C670" i="1"/>
  <c r="D655" i="1"/>
  <c r="C652" i="1"/>
  <c r="D689" i="1"/>
  <c r="C802" i="1"/>
  <c r="C797" i="1"/>
  <c r="C796" i="1"/>
  <c r="C762" i="1"/>
  <c r="C759" i="1"/>
  <c r="C757" i="1"/>
  <c r="C734" i="1"/>
  <c r="C733" i="1"/>
  <c r="D704" i="1"/>
  <c r="C702" i="1"/>
  <c r="D690" i="1"/>
  <c r="C682" i="1"/>
  <c r="D671" i="1"/>
  <c r="C772" i="1"/>
  <c r="C761" i="1"/>
  <c r="C760" i="1"/>
  <c r="C748" i="1"/>
  <c r="C722" i="1"/>
  <c r="C709" i="1"/>
  <c r="C716" i="1"/>
  <c r="C715" i="1"/>
  <c r="C710" i="1"/>
  <c r="C703" i="1"/>
  <c r="D692" i="1"/>
  <c r="C690" i="1"/>
  <c r="D657" i="1"/>
  <c r="C653" i="1"/>
  <c r="C651" i="1"/>
  <c r="C635" i="1"/>
  <c r="C638" i="1"/>
  <c r="C659" i="1"/>
  <c r="C906" i="1"/>
  <c r="C883" i="1"/>
  <c r="C858" i="1"/>
  <c r="C736" i="1"/>
  <c r="C725" i="1"/>
  <c r="C711" i="1"/>
  <c r="C699" i="1"/>
  <c r="C696" i="1"/>
  <c r="C691" i="1"/>
  <c r="D665" i="1"/>
  <c r="C746" i="1"/>
  <c r="C741" i="1"/>
  <c r="C729" i="1"/>
  <c r="D720" i="1"/>
  <c r="C685" i="1"/>
  <c r="C668" i="1"/>
  <c r="C588" i="1"/>
  <c r="C664" i="1"/>
  <c r="C641" i="1"/>
  <c r="C633" i="1"/>
  <c r="C620" i="1"/>
  <c r="C616" i="1"/>
  <c r="C599" i="1"/>
  <c r="D515" i="1"/>
  <c r="C646" i="1"/>
  <c r="D642" i="1"/>
  <c r="C595" i="1"/>
  <c r="C577" i="1"/>
  <c r="C587" i="1"/>
  <c r="C698" i="1"/>
  <c r="C581" i="1"/>
  <c r="C583" i="1"/>
  <c r="C628" i="1"/>
  <c r="C629" i="1"/>
  <c r="C590" i="1"/>
  <c r="C591" i="1"/>
  <c r="C666" i="1"/>
  <c r="C586" i="1"/>
  <c r="C614" i="1"/>
  <c r="D608" i="1"/>
  <c r="C605" i="1"/>
  <c r="C596" i="1"/>
  <c r="C580" i="1"/>
  <c r="D578" i="1"/>
  <c r="C735" i="1"/>
  <c r="C684" i="1"/>
  <c r="C683" i="1"/>
  <c r="C660" i="1"/>
  <c r="C634" i="1"/>
  <c r="C630" i="1"/>
  <c r="D619" i="1"/>
  <c r="C615" i="1"/>
  <c r="C611" i="1"/>
  <c r="D585" i="1"/>
  <c r="D575" i="1"/>
  <c r="D632" i="1"/>
  <c r="D625" i="1"/>
  <c r="C619" i="1"/>
  <c r="C597" i="1"/>
  <c r="C745" i="1"/>
  <c r="C700" i="1"/>
  <c r="C689" i="1"/>
  <c r="D628" i="1"/>
  <c r="C592" i="1"/>
  <c r="D570" i="1"/>
  <c r="C714" i="1"/>
  <c r="D514" i="1"/>
  <c r="C669" i="1"/>
  <c r="C663" i="1"/>
  <c r="C648" i="1"/>
  <c r="D626" i="1"/>
  <c r="C625" i="1"/>
  <c r="C612" i="1"/>
  <c r="C598" i="1"/>
  <c r="C584" i="1"/>
  <c r="C665" i="1"/>
  <c r="C609" i="1"/>
  <c r="C608" i="1"/>
  <c r="C607" i="1"/>
  <c r="C606" i="1"/>
  <c r="C604" i="1"/>
  <c r="C567" i="1"/>
  <c r="C557" i="1"/>
  <c r="C543" i="1"/>
  <c r="C537" i="1"/>
  <c r="C527" i="1"/>
  <c r="C523" i="1"/>
  <c r="D518" i="1"/>
  <c r="C486" i="1"/>
  <c r="C483" i="1"/>
  <c r="C471" i="1"/>
  <c r="C485" i="1"/>
  <c r="D546" i="1"/>
  <c r="D499" i="1"/>
  <c r="C627" i="1"/>
  <c r="C617" i="1"/>
  <c r="C578" i="1"/>
  <c r="C571" i="1"/>
  <c r="C570" i="1"/>
  <c r="C569" i="1"/>
  <c r="C562" i="1"/>
  <c r="C552" i="1"/>
  <c r="C545" i="1"/>
  <c r="C544" i="1"/>
  <c r="C539" i="1"/>
  <c r="C528" i="1"/>
  <c r="C503" i="1"/>
  <c r="D481" i="1"/>
  <c r="C472" i="1"/>
  <c r="D469" i="1"/>
  <c r="D465" i="1"/>
  <c r="D450" i="1"/>
  <c r="C446" i="1"/>
  <c r="D419" i="1"/>
  <c r="D555" i="1"/>
  <c r="D531" i="1"/>
  <c r="C498" i="1"/>
  <c r="C497" i="1"/>
  <c r="C494" i="1"/>
  <c r="C487" i="1"/>
  <c r="C468" i="1"/>
  <c r="D587" i="1"/>
  <c r="C573" i="1"/>
  <c r="C564" i="1"/>
  <c r="C559" i="1"/>
  <c r="C547" i="1"/>
  <c r="C535" i="1"/>
  <c r="D526" i="1"/>
  <c r="C521" i="1"/>
  <c r="C520" i="1"/>
  <c r="C507" i="1"/>
  <c r="C481" i="1"/>
  <c r="C469" i="1"/>
  <c r="C549" i="1"/>
  <c r="C456" i="1"/>
  <c r="C506" i="1"/>
  <c r="C478" i="1"/>
  <c r="C443" i="1"/>
  <c r="D397" i="1"/>
  <c r="D389" i="1"/>
  <c r="C721" i="1"/>
  <c r="C695" i="1"/>
  <c r="C658" i="1"/>
  <c r="C657" i="1"/>
  <c r="C600" i="1"/>
  <c r="C554" i="1"/>
  <c r="C553" i="1"/>
  <c r="C541" i="1"/>
  <c r="C540" i="1"/>
  <c r="D523" i="1"/>
  <c r="C515" i="1"/>
  <c r="C508" i="1"/>
  <c r="C500" i="1"/>
  <c r="D470" i="1"/>
  <c r="D466" i="1"/>
  <c r="C601" i="1"/>
  <c r="C565" i="1"/>
  <c r="C526" i="1"/>
  <c r="C522" i="1"/>
  <c r="C517" i="1"/>
  <c r="C516" i="1"/>
  <c r="D512" i="1"/>
  <c r="C509" i="1"/>
  <c r="C504" i="1"/>
  <c r="C490" i="1"/>
  <c r="C482" i="1"/>
  <c r="C470" i="1"/>
  <c r="D467" i="1"/>
  <c r="D426" i="1"/>
  <c r="C737" i="1"/>
  <c r="C610" i="1"/>
  <c r="C603" i="1"/>
  <c r="C585" i="1"/>
  <c r="C556" i="1"/>
  <c r="D524" i="1"/>
  <c r="C511" i="1"/>
  <c r="C501" i="1"/>
  <c r="C495" i="1"/>
  <c r="C491" i="1"/>
  <c r="D486" i="1"/>
  <c r="C464" i="1"/>
  <c r="C461" i="1"/>
  <c r="D458" i="1"/>
  <c r="C448" i="1"/>
  <c r="D398" i="1"/>
  <c r="C697" i="1"/>
  <c r="C673" i="1"/>
  <c r="C649" i="1"/>
  <c r="C626" i="1"/>
  <c r="C602" i="1"/>
  <c r="C533" i="1"/>
  <c r="C532" i="1"/>
  <c r="C493" i="1"/>
  <c r="C492" i="1"/>
  <c r="C466" i="1"/>
  <c r="C465" i="1"/>
  <c r="C442" i="1"/>
  <c r="C422" i="1"/>
  <c r="C421" i="1"/>
  <c r="C402" i="1"/>
  <c r="C368" i="1"/>
  <c r="D341" i="1"/>
  <c r="C358" i="1"/>
  <c r="C475" i="1"/>
  <c r="C474" i="1"/>
  <c r="C473" i="1"/>
  <c r="C451" i="1"/>
  <c r="C450" i="1"/>
  <c r="C449" i="1"/>
  <c r="C436" i="1"/>
  <c r="C429" i="1"/>
  <c r="C408" i="1"/>
  <c r="C407" i="1"/>
  <c r="C406" i="1"/>
  <c r="C369" i="1"/>
  <c r="C362" i="1"/>
  <c r="C505" i="1"/>
  <c r="C477" i="1"/>
  <c r="C476" i="1"/>
  <c r="C453" i="1"/>
  <c r="C452" i="1"/>
  <c r="C438" i="1"/>
  <c r="C437" i="1"/>
  <c r="C412" i="1"/>
  <c r="C374" i="1"/>
  <c r="C432" i="1"/>
  <c r="C424" i="1"/>
  <c r="D383" i="1"/>
  <c r="D357" i="1"/>
  <c r="C460" i="1"/>
  <c r="D443" i="1"/>
  <c r="C439" i="1"/>
  <c r="C425" i="1"/>
  <c r="C417" i="1"/>
  <c r="C399" i="1"/>
  <c r="C344" i="1"/>
  <c r="C373" i="1"/>
  <c r="C379" i="1"/>
  <c r="C381" i="1"/>
  <c r="C389" i="1"/>
  <c r="D340" i="1"/>
  <c r="C548" i="1"/>
  <c r="C530" i="1"/>
  <c r="C529" i="1"/>
  <c r="C514" i="1"/>
  <c r="C513" i="1"/>
  <c r="C484" i="1"/>
  <c r="D434" i="1"/>
  <c r="C418" i="1"/>
  <c r="C400" i="1"/>
  <c r="C375" i="1"/>
  <c r="C371" i="1"/>
  <c r="D361" i="1"/>
  <c r="C489" i="1"/>
  <c r="C488" i="1"/>
  <c r="D475" i="1"/>
  <c r="C441" i="1"/>
  <c r="C440" i="1"/>
  <c r="C426" i="1"/>
  <c r="C419" i="1"/>
  <c r="D411" i="1"/>
  <c r="D381" i="1"/>
  <c r="C365" i="1"/>
  <c r="C354" i="1"/>
  <c r="C325" i="1"/>
  <c r="C324" i="1"/>
  <c r="D319" i="1"/>
  <c r="C274" i="1"/>
  <c r="C273" i="1"/>
  <c r="C301" i="1"/>
  <c r="D278" i="1"/>
  <c r="C252" i="1"/>
  <c r="C254" i="1"/>
  <c r="C262" i="1"/>
  <c r="C259" i="1"/>
  <c r="C294" i="1"/>
  <c r="C357" i="1"/>
  <c r="C258" i="1"/>
  <c r="C271" i="1"/>
  <c r="C284" i="1"/>
  <c r="C247" i="1"/>
  <c r="C334" i="1"/>
  <c r="C428" i="1"/>
  <c r="C405" i="1"/>
  <c r="C356" i="1"/>
  <c r="C329" i="1"/>
  <c r="C328" i="1"/>
  <c r="C327" i="1"/>
  <c r="C318" i="1"/>
  <c r="C314" i="1"/>
  <c r="C299" i="1"/>
  <c r="C332" i="1"/>
  <c r="C320" i="1"/>
  <c r="D315" i="1"/>
  <c r="C311" i="1"/>
  <c r="D308" i="1"/>
  <c r="C264" i="1"/>
  <c r="C248" i="1"/>
  <c r="C380" i="1"/>
  <c r="C378" i="1"/>
  <c r="C377" i="1"/>
  <c r="D350" i="1"/>
  <c r="C321" i="1"/>
  <c r="D316" i="1"/>
  <c r="C315" i="1"/>
  <c r="C306" i="1"/>
  <c r="D304" i="1"/>
  <c r="C300" i="1"/>
  <c r="C287" i="1"/>
  <c r="C272" i="1"/>
  <c r="C267" i="1"/>
  <c r="D260" i="1"/>
  <c r="C420" i="1"/>
  <c r="C397" i="1"/>
  <c r="C341" i="1"/>
  <c r="C340" i="1"/>
  <c r="C307" i="1"/>
  <c r="C302" i="1"/>
  <c r="C316" i="1"/>
  <c r="D280" i="1"/>
  <c r="C265" i="1"/>
  <c r="D310" i="1"/>
  <c r="C333" i="1"/>
  <c r="C278" i="1"/>
  <c r="C277" i="1"/>
  <c r="C246" i="1"/>
  <c r="C231" i="1"/>
  <c r="C228" i="1"/>
  <c r="C225" i="1"/>
  <c r="C210" i="1"/>
  <c r="C200" i="1"/>
  <c r="D192" i="1"/>
  <c r="C193" i="1"/>
  <c r="C188" i="1"/>
  <c r="C177" i="1"/>
  <c r="C196" i="1"/>
  <c r="C208" i="1"/>
  <c r="C249" i="1"/>
  <c r="C232" i="1"/>
  <c r="D213" i="1"/>
  <c r="C270" i="1"/>
  <c r="C269" i="1"/>
  <c r="C236" i="1"/>
  <c r="C209" i="1"/>
  <c r="D206" i="1"/>
  <c r="C199" i="1"/>
  <c r="D197" i="1"/>
  <c r="C185" i="1"/>
  <c r="C309" i="1"/>
  <c r="C261" i="1"/>
  <c r="D234" i="1"/>
  <c r="C233" i="1"/>
  <c r="C230" i="1"/>
  <c r="C224" i="1"/>
  <c r="C221" i="1"/>
  <c r="C214" i="1"/>
  <c r="C317" i="1"/>
  <c r="C251" i="1"/>
  <c r="C186" i="1"/>
  <c r="C253" i="1"/>
  <c r="C245" i="1"/>
  <c r="C244" i="1"/>
  <c r="C212" i="1"/>
  <c r="C213" i="1"/>
  <c r="C202" i="1"/>
  <c r="C194" i="1"/>
  <c r="C176" i="1"/>
  <c r="C160" i="1"/>
  <c r="C149" i="1"/>
  <c r="C237" i="1"/>
  <c r="C204" i="1"/>
  <c r="C203" i="1"/>
  <c r="C183" i="1"/>
  <c r="C182" i="1"/>
  <c r="D174" i="1"/>
  <c r="D157" i="1"/>
  <c r="C229" i="1"/>
  <c r="C195" i="1"/>
  <c r="C155" i="1"/>
  <c r="C165" i="1"/>
  <c r="C175" i="1"/>
  <c r="C147" i="1"/>
  <c r="C148" i="1"/>
  <c r="C144" i="1"/>
  <c r="C179" i="1"/>
  <c r="C156" i="1"/>
  <c r="D163" i="1"/>
  <c r="C150" i="1"/>
  <c r="C197" i="1"/>
  <c r="C187" i="1"/>
  <c r="C180" i="1"/>
  <c r="D175" i="1"/>
  <c r="C169" i="1"/>
  <c r="C326" i="1"/>
  <c r="C286" i="1"/>
  <c r="C172" i="1"/>
  <c r="D147" i="1"/>
  <c r="C211" i="1"/>
  <c r="C190" i="1"/>
  <c r="C189" i="1"/>
  <c r="C152" i="1"/>
  <c r="D176" i="1"/>
  <c r="C164" i="1"/>
  <c r="C145" i="1"/>
  <c r="C166" i="1"/>
  <c r="C143" i="1"/>
  <c r="C142" i="1"/>
  <c r="C133" i="1"/>
  <c r="C122" i="1"/>
  <c r="C116" i="1"/>
  <c r="C178" i="1"/>
  <c r="C113" i="1"/>
  <c r="D109" i="1"/>
  <c r="C104" i="1"/>
  <c r="C146" i="1"/>
  <c r="D140" i="1"/>
  <c r="C129" i="1"/>
  <c r="D125" i="1"/>
  <c r="C106" i="1"/>
  <c r="C170" i="1"/>
  <c r="C151" i="1"/>
  <c r="C139" i="1"/>
  <c r="C124" i="1"/>
  <c r="D115" i="1"/>
  <c r="D98" i="1"/>
  <c r="C125" i="1"/>
  <c r="C121" i="1"/>
  <c r="C100" i="1"/>
  <c r="C163" i="1"/>
  <c r="C162" i="1"/>
  <c r="C112" i="1"/>
  <c r="C98" i="1"/>
  <c r="C154" i="1"/>
  <c r="C123" i="1"/>
  <c r="C118" i="1"/>
  <c r="C107" i="1"/>
  <c r="C99" i="1"/>
  <c r="C77" i="1"/>
  <c r="C54" i="1"/>
  <c r="C12" i="1"/>
  <c r="C7" i="1"/>
  <c r="C16" i="1"/>
  <c r="C56" i="1"/>
  <c r="C60" i="1"/>
  <c r="C64" i="1"/>
  <c r="C68" i="1"/>
  <c r="C20" i="1"/>
  <c r="C28" i="1"/>
  <c r="C36" i="1"/>
  <c r="C44" i="1"/>
  <c r="C52" i="1"/>
  <c r="C72" i="1"/>
  <c r="C13" i="1"/>
  <c r="C84" i="1"/>
  <c r="C30" i="1"/>
  <c r="C38" i="1"/>
  <c r="C46" i="1"/>
  <c r="C24" i="1"/>
  <c r="C32" i="1"/>
  <c r="C40" i="1"/>
  <c r="C48" i="1"/>
  <c r="C21" i="1"/>
  <c r="C29" i="1"/>
  <c r="C37" i="1"/>
  <c r="C45" i="1"/>
  <c r="C53" i="1"/>
  <c r="C57" i="1"/>
  <c r="C61" i="1"/>
  <c r="C65" i="1"/>
  <c r="C79" i="1"/>
  <c r="C88" i="1"/>
  <c r="C23" i="1"/>
  <c r="C110" i="1"/>
  <c r="C105" i="1"/>
  <c r="C101" i="1"/>
  <c r="C94" i="1"/>
  <c r="C86" i="1"/>
  <c r="C83" i="1"/>
  <c r="C73" i="1"/>
  <c r="C70" i="1"/>
  <c r="C128" i="1"/>
  <c r="C127" i="1"/>
  <c r="C120" i="1"/>
  <c r="C115" i="1"/>
  <c r="C111" i="1"/>
  <c r="C96" i="1"/>
  <c r="C95" i="1"/>
  <c r="C78" i="1"/>
  <c r="C69" i="1"/>
  <c r="C22" i="1"/>
  <c r="C14" i="1"/>
  <c r="C102" i="1"/>
  <c r="C92" i="1"/>
  <c r="C89" i="1"/>
  <c r="C87" i="1"/>
  <c r="C85" i="1"/>
  <c r="C80" i="1"/>
  <c r="C103" i="1"/>
  <c r="C62" i="1"/>
  <c r="C50" i="1"/>
  <c r="C42" i="1"/>
  <c r="C34" i="1"/>
  <c r="C26" i="1"/>
  <c r="C18" i="1"/>
  <c r="C9" i="1"/>
  <c r="C66" i="1"/>
  <c r="C58" i="1"/>
  <c r="C51" i="1"/>
  <c r="C43" i="1"/>
  <c r="C35" i="1"/>
  <c r="C27" i="1"/>
  <c r="C19" i="1"/>
  <c r="C11" i="1"/>
  <c r="C82" i="1"/>
  <c r="C75" i="1"/>
  <c r="C71" i="1"/>
  <c r="C8" i="1"/>
  <c r="C67" i="1"/>
  <c r="C63" i="1"/>
  <c r="C59" i="1"/>
  <c r="C55" i="1"/>
  <c r="C49" i="1"/>
  <c r="C41" i="1"/>
  <c r="C33" i="1"/>
  <c r="C25" i="1"/>
  <c r="C17" i="1"/>
  <c r="C15" i="1"/>
  <c r="C10" i="1"/>
  <c r="U5" i="1"/>
  <c r="U7" i="1"/>
  <c r="U8" i="1"/>
  <c r="U11" i="1"/>
  <c r="U32" i="1"/>
  <c r="U43" i="1"/>
  <c r="U45" i="1"/>
  <c r="U63" i="1"/>
  <c r="U77" i="1"/>
  <c r="U30" i="1"/>
  <c r="U52" i="1"/>
  <c r="U60" i="1"/>
  <c r="U91" i="1"/>
  <c r="U118" i="1"/>
  <c r="U164" i="1"/>
  <c r="U251" i="1"/>
  <c r="U14" i="1"/>
  <c r="U16" i="1"/>
  <c r="U31" i="1"/>
  <c r="U39" i="1"/>
  <c r="U55" i="1"/>
  <c r="U56" i="1"/>
  <c r="U104" i="1"/>
  <c r="U154" i="1"/>
  <c r="U194" i="1"/>
  <c r="U242" i="1"/>
  <c r="U321" i="1"/>
  <c r="U430" i="1"/>
  <c r="U529" i="1"/>
  <c r="U560" i="1"/>
  <c r="U600" i="1"/>
  <c r="U789" i="1"/>
  <c r="U797" i="1"/>
  <c r="U980" i="1"/>
  <c r="U1074" i="1"/>
  <c r="U1241" i="1"/>
  <c r="U1377" i="1"/>
  <c r="U1760" i="1"/>
  <c r="U1992" i="1"/>
  <c r="U2199" i="1"/>
  <c r="U2311" i="1"/>
  <c r="U2343" i="1"/>
  <c r="U2879" i="1"/>
  <c r="U20" i="1"/>
  <c r="U58" i="1"/>
  <c r="U79" i="1"/>
  <c r="U90" i="1"/>
  <c r="U146" i="1"/>
  <c r="U167" i="1"/>
  <c r="U343" i="1"/>
  <c r="U391" i="1"/>
  <c r="U506" i="1"/>
  <c r="U561" i="1"/>
  <c r="U615" i="1"/>
  <c r="U680" i="1"/>
  <c r="U1012" i="1"/>
  <c r="U1106" i="1"/>
  <c r="U2073" i="1"/>
  <c r="U2312" i="1"/>
  <c r="U15" i="1"/>
  <c r="U26" i="1"/>
  <c r="U47" i="1"/>
  <c r="U87" i="1"/>
  <c r="U161" i="1"/>
  <c r="U189" i="1"/>
  <c r="U204" i="1"/>
  <c r="U231" i="1"/>
  <c r="U277" i="1"/>
  <c r="U292" i="1"/>
  <c r="U339" i="1"/>
  <c r="U439" i="1"/>
  <c r="U530" i="1"/>
  <c r="U878" i="1"/>
  <c r="U1267" i="1"/>
  <c r="U22" i="1"/>
  <c r="U25" i="1"/>
  <c r="U81" i="1"/>
  <c r="U86" i="1"/>
  <c r="U89" i="1"/>
  <c r="U101" i="1"/>
  <c r="U134" i="1"/>
  <c r="U311" i="1"/>
  <c r="U356" i="1"/>
  <c r="U412" i="1"/>
  <c r="U542" i="1"/>
  <c r="U831" i="1"/>
  <c r="U10" i="1"/>
  <c r="U76" i="1"/>
  <c r="U78" i="1"/>
  <c r="U80" i="1"/>
  <c r="U97" i="1"/>
  <c r="U100" i="1"/>
  <c r="U155" i="1"/>
  <c r="U179" i="1"/>
  <c r="U226" i="1"/>
  <c r="U275" i="1"/>
  <c r="U345" i="1"/>
  <c r="U365" i="1"/>
  <c r="U385" i="1"/>
  <c r="U433" i="1"/>
  <c r="U602" i="1"/>
  <c r="U1071" i="1"/>
  <c r="U1182" i="1"/>
  <c r="U1437" i="1"/>
  <c r="U18" i="1"/>
  <c r="U24" i="1"/>
  <c r="U61" i="1"/>
  <c r="U82" i="1"/>
  <c r="U198" i="1"/>
  <c r="U559" i="1"/>
  <c r="U567" i="1"/>
  <c r="U1215" i="1"/>
  <c r="U1822" i="1"/>
  <c r="U2821" i="1"/>
  <c r="U1924" i="1"/>
  <c r="U2522" i="1"/>
  <c r="U2514" i="1"/>
  <c r="U2101" i="1"/>
  <c r="U1955" i="1"/>
  <c r="U1687" i="1"/>
  <c r="U338" i="1"/>
  <c r="U258" i="1"/>
  <c r="U153" i="1"/>
  <c r="U41" i="1"/>
  <c r="U2577" i="1"/>
  <c r="U2521" i="1"/>
  <c r="U1954" i="1"/>
  <c r="U1629" i="1"/>
  <c r="U859" i="1"/>
  <c r="U603" i="1"/>
  <c r="U517" i="1"/>
  <c r="U1149" i="1"/>
  <c r="U297" i="1"/>
  <c r="U195" i="1"/>
  <c r="U1821" i="1"/>
  <c r="U233" i="1"/>
  <c r="U2710" i="1"/>
  <c r="U2678" i="1"/>
  <c r="U2348" i="1"/>
  <c r="U1690" i="1"/>
  <c r="U1416" i="1"/>
  <c r="U584" i="1"/>
  <c r="U464" i="1"/>
  <c r="U422" i="1"/>
  <c r="U262" i="1"/>
  <c r="U200" i="1"/>
  <c r="U111" i="1"/>
  <c r="U54" i="1"/>
  <c r="P2637" i="1"/>
  <c r="P2405" i="1"/>
  <c r="P1830" i="1"/>
  <c r="P1646" i="1"/>
  <c r="P1590" i="1"/>
  <c r="P1087" i="1"/>
  <c r="P591" i="1"/>
  <c r="X300" i="1"/>
  <c r="X283" i="1"/>
  <c r="X250" i="1"/>
  <c r="X226" i="1"/>
  <c r="P223" i="1"/>
  <c r="R221" i="1"/>
  <c r="X216" i="1"/>
  <c r="X169" i="1"/>
  <c r="P164" i="1"/>
  <c r="P143" i="1"/>
  <c r="X103" i="1"/>
  <c r="X100" i="1"/>
  <c r="X97" i="1"/>
  <c r="X75" i="1"/>
  <c r="X71" i="1"/>
  <c r="AB52" i="1"/>
  <c r="P39" i="1"/>
  <c r="P31" i="1"/>
  <c r="P30" i="1"/>
  <c r="AB25" i="1"/>
  <c r="AB14" i="1"/>
  <c r="R14" i="1"/>
  <c r="P13" i="1"/>
  <c r="Q27" i="1"/>
  <c r="Q40" i="1"/>
  <c r="Q31" i="1"/>
  <c r="Q77" i="1"/>
  <c r="Q196" i="1"/>
  <c r="Q212" i="1"/>
  <c r="Q227" i="1"/>
  <c r="P8" i="1"/>
  <c r="P612" i="1"/>
  <c r="P551" i="1"/>
  <c r="P500" i="1"/>
  <c r="P401" i="1"/>
  <c r="P296" i="1"/>
  <c r="P238" i="1"/>
  <c r="P105" i="1"/>
  <c r="P94" i="1"/>
  <c r="R74" i="1"/>
  <c r="P67" i="1"/>
  <c r="P62" i="1"/>
  <c r="P52" i="1"/>
  <c r="P36" i="1"/>
  <c r="P17" i="1"/>
  <c r="W9" i="1"/>
  <c r="W3" i="1" s="1"/>
  <c r="W66" i="1"/>
  <c r="W41" i="1"/>
  <c r="W54" i="1"/>
  <c r="W75" i="1"/>
  <c r="W79" i="1"/>
  <c r="W215" i="1"/>
  <c r="W235" i="1"/>
  <c r="P20" i="1"/>
  <c r="P26" i="1"/>
  <c r="P41" i="1"/>
  <c r="P42" i="1"/>
  <c r="P47" i="1"/>
  <c r="P48" i="1"/>
  <c r="P49" i="1"/>
  <c r="P57" i="1"/>
  <c r="P90" i="1"/>
  <c r="P12" i="1"/>
  <c r="P14" i="1"/>
  <c r="P32" i="1"/>
  <c r="P86" i="1"/>
  <c r="P101" i="1"/>
  <c r="P136" i="1"/>
  <c r="P193" i="1"/>
  <c r="P503" i="1"/>
  <c r="P483" i="1"/>
  <c r="P303" i="1"/>
  <c r="P228" i="1"/>
  <c r="P218" i="1"/>
  <c r="P195" i="1"/>
  <c r="P159" i="1"/>
  <c r="P114" i="1"/>
  <c r="P77" i="1"/>
  <c r="P66" i="1"/>
  <c r="P37" i="1"/>
  <c r="P9" i="1"/>
  <c r="R71" i="1"/>
  <c r="R85" i="1"/>
  <c r="R38" i="1"/>
  <c r="R55" i="1"/>
  <c r="R59" i="1"/>
  <c r="R61" i="1"/>
  <c r="R64" i="1"/>
  <c r="R105" i="1"/>
  <c r="P502" i="1"/>
  <c r="P199" i="1"/>
  <c r="P142" i="1"/>
  <c r="P106" i="1"/>
  <c r="P61" i="1"/>
  <c r="P38" i="1"/>
  <c r="P34" i="1"/>
  <c r="P11" i="1"/>
  <c r="X33" i="1"/>
  <c r="X41" i="1"/>
  <c r="X15" i="1"/>
  <c r="X43" i="1"/>
  <c r="X69" i="1"/>
  <c r="X171" i="1"/>
  <c r="X183" i="1"/>
  <c r="X248" i="1"/>
  <c r="AB5" i="1"/>
  <c r="AB28" i="1"/>
  <c r="AB30" i="1"/>
  <c r="AB35" i="1"/>
  <c r="AB37" i="1"/>
  <c r="AB54" i="1"/>
  <c r="AB59" i="1"/>
  <c r="AB71" i="1"/>
  <c r="AB88" i="1"/>
  <c r="AB20" i="1"/>
  <c r="AB34" i="1"/>
  <c r="AB39" i="1"/>
  <c r="AB44" i="1"/>
  <c r="AB47" i="1"/>
  <c r="AB51" i="1"/>
  <c r="AB82" i="1"/>
  <c r="AB93" i="1"/>
  <c r="AB96" i="1"/>
  <c r="AB102" i="1"/>
  <c r="AB111" i="1"/>
  <c r="AB114" i="1"/>
  <c r="AB173" i="1"/>
  <c r="AB229" i="1"/>
  <c r="AB237" i="1"/>
  <c r="AB245" i="1"/>
  <c r="AB261" i="1"/>
  <c r="P2728" i="1"/>
  <c r="P2184" i="1"/>
  <c r="X711" i="1"/>
  <c r="X672" i="1"/>
  <c r="X589" i="1"/>
  <c r="P557" i="1"/>
  <c r="P533" i="1"/>
  <c r="X525" i="1"/>
  <c r="P423" i="1"/>
  <c r="P355" i="1"/>
  <c r="P339" i="1"/>
  <c r="P335" i="1"/>
  <c r="P325" i="1"/>
  <c r="X321" i="1"/>
  <c r="AB317" i="1"/>
  <c r="X302" i="1"/>
  <c r="X298" i="1"/>
  <c r="AB294" i="1"/>
  <c r="X291" i="1"/>
  <c r="AB288" i="1"/>
  <c r="P285" i="1"/>
  <c r="AB276" i="1"/>
  <c r="P268" i="1"/>
  <c r="AB251" i="1"/>
  <c r="AB248" i="1"/>
  <c r="AB239" i="1"/>
  <c r="AB236" i="1"/>
  <c r="AB233" i="1"/>
  <c r="AB230" i="1"/>
  <c r="AB227" i="1"/>
  <c r="AB224" i="1"/>
  <c r="AB211" i="1"/>
  <c r="R209" i="1"/>
  <c r="P189" i="1"/>
  <c r="AB180" i="1"/>
  <c r="AB177" i="1"/>
  <c r="P162" i="1"/>
  <c r="R152" i="1"/>
  <c r="W144" i="1"/>
  <c r="AB133" i="1"/>
  <c r="Q121" i="1"/>
  <c r="AB119" i="1"/>
  <c r="AB117" i="1"/>
  <c r="AB110" i="1"/>
  <c r="AB100" i="1"/>
  <c r="AB97" i="1"/>
  <c r="P92" i="1"/>
  <c r="P87" i="1"/>
  <c r="X77" i="1"/>
  <c r="Q71" i="1"/>
  <c r="AB66" i="1"/>
  <c r="Q64" i="1"/>
  <c r="W57" i="1"/>
  <c r="W55" i="1"/>
  <c r="W35" i="1"/>
  <c r="X32" i="1"/>
  <c r="X23" i="1"/>
  <c r="X16" i="1"/>
  <c r="P1736" i="1"/>
  <c r="P552" i="1"/>
  <c r="X513" i="1"/>
  <c r="P494" i="1"/>
  <c r="R438" i="1"/>
  <c r="X394" i="1"/>
  <c r="X362" i="1"/>
  <c r="P331" i="1"/>
  <c r="R305" i="1"/>
  <c r="X301" i="1"/>
  <c r="R294" i="1"/>
  <c r="X288" i="1"/>
  <c r="P281" i="1"/>
  <c r="R245" i="1"/>
  <c r="R227" i="1"/>
  <c r="AB221" i="1"/>
  <c r="X219" i="1"/>
  <c r="AB201" i="1"/>
  <c r="AB188" i="1"/>
  <c r="AB172" i="1"/>
  <c r="AB169" i="1"/>
  <c r="R158" i="1"/>
  <c r="W148" i="1"/>
  <c r="X139" i="1"/>
  <c r="AB137" i="1"/>
  <c r="X128" i="1"/>
  <c r="W123" i="1"/>
  <c r="P121" i="1"/>
  <c r="X119" i="1"/>
  <c r="R117" i="1"/>
  <c r="X102" i="1"/>
  <c r="P99" i="1"/>
  <c r="AB94" i="1"/>
  <c r="AB91" i="1"/>
  <c r="Q86" i="1"/>
  <c r="X82" i="1"/>
  <c r="W77" i="1"/>
  <c r="X76" i="1"/>
  <c r="AB75" i="1"/>
  <c r="R73" i="1"/>
  <c r="P72" i="1"/>
  <c r="P71" i="1"/>
  <c r="X66" i="1"/>
  <c r="AB65" i="1"/>
  <c r="P64" i="1"/>
  <c r="X61" i="1"/>
  <c r="X59" i="1"/>
  <c r="X48" i="1"/>
  <c r="R47" i="1"/>
  <c r="AB33" i="1"/>
  <c r="W32" i="1"/>
  <c r="W30" i="1"/>
  <c r="R27" i="1"/>
  <c r="AB24" i="1"/>
  <c r="R15" i="1"/>
  <c r="R12" i="1"/>
  <c r="AB9" i="1"/>
  <c r="S5" i="1"/>
  <c r="S14" i="1"/>
  <c r="S21" i="1"/>
  <c r="S25" i="1"/>
  <c r="S52" i="1"/>
  <c r="S56" i="1"/>
  <c r="S64" i="1"/>
  <c r="S74" i="1"/>
  <c r="S75" i="1"/>
  <c r="S87" i="1"/>
  <c r="AA5" i="1"/>
  <c r="AA14" i="1"/>
  <c r="AA17" i="1"/>
  <c r="AA52" i="1"/>
  <c r="AA82" i="1"/>
  <c r="AA272" i="1"/>
  <c r="AA256" i="1"/>
  <c r="S243" i="1"/>
  <c r="AA232" i="1"/>
  <c r="AA224" i="1"/>
  <c r="AA204" i="1"/>
  <c r="AA200" i="1"/>
  <c r="S188" i="1"/>
  <c r="T181" i="1"/>
  <c r="Z178" i="1"/>
  <c r="T166" i="1"/>
  <c r="AA143" i="1"/>
  <c r="T141" i="1"/>
  <c r="T132" i="1"/>
  <c r="S104" i="1"/>
  <c r="AA92" i="1"/>
  <c r="AA86" i="1"/>
  <c r="AA77" i="1"/>
  <c r="T76" i="1"/>
  <c r="Z71" i="1"/>
  <c r="Z66" i="1"/>
  <c r="AA61" i="1"/>
  <c r="T50" i="1"/>
  <c r="T46" i="1"/>
  <c r="S42" i="1"/>
  <c r="S37" i="1"/>
  <c r="S29" i="1"/>
  <c r="T26" i="1"/>
  <c r="S8" i="1"/>
  <c r="S7" i="1"/>
  <c r="Z6" i="1"/>
  <c r="Z13" i="1"/>
  <c r="Z22" i="1"/>
  <c r="Z51" i="1"/>
  <c r="V86" i="1"/>
  <c r="M84" i="1"/>
  <c r="O81" i="1"/>
  <c r="Y79" i="1"/>
  <c r="O78" i="1"/>
  <c r="M77" i="1"/>
  <c r="O76" i="1"/>
  <c r="N73" i="1"/>
  <c r="O70" i="1"/>
  <c r="N69" i="1"/>
  <c r="V67" i="1"/>
  <c r="M66" i="1"/>
  <c r="N62" i="1"/>
  <c r="V61" i="1"/>
  <c r="N61" i="1"/>
  <c r="M59" i="1"/>
  <c r="N58" i="1"/>
  <c r="V55" i="1"/>
  <c r="V3" i="1" s="1"/>
  <c r="N54" i="1"/>
  <c r="V50" i="1"/>
  <c r="V44" i="1"/>
  <c r="N39" i="1"/>
  <c r="N37" i="1"/>
  <c r="Y34" i="1"/>
  <c r="Y31" i="1"/>
  <c r="Y3" i="1" s="1"/>
  <c r="N30" i="1"/>
  <c r="M24" i="1"/>
  <c r="M19" i="1"/>
  <c r="M17" i="1"/>
  <c r="V12" i="1"/>
  <c r="N6" i="1"/>
  <c r="K61" i="1" l="1"/>
  <c r="L61" i="1" s="1"/>
  <c r="J61" i="1"/>
  <c r="AC61" i="1"/>
  <c r="AE61" i="1" s="1"/>
  <c r="AF61" i="1" s="1"/>
  <c r="D61" i="1" s="1"/>
  <c r="K219" i="1"/>
  <c r="L219" i="1" s="1"/>
  <c r="J219" i="1"/>
  <c r="AC219" i="1"/>
  <c r="AE219" i="1" s="1"/>
  <c r="AF219" i="1" s="1"/>
  <c r="D219" i="1" s="1"/>
  <c r="AC711" i="1"/>
  <c r="AE711" i="1" s="1"/>
  <c r="AF711" i="1" s="1"/>
  <c r="D711" i="1" s="1"/>
  <c r="K711" i="1"/>
  <c r="L711" i="1" s="1"/>
  <c r="J711" i="1"/>
  <c r="K1590" i="1"/>
  <c r="L1590" i="1" s="1"/>
  <c r="AC1590" i="1"/>
  <c r="AE1590" i="1" s="1"/>
  <c r="AF1590" i="1" s="1"/>
  <c r="D1590" i="1" s="1"/>
  <c r="J1590" i="1"/>
  <c r="J76" i="1"/>
  <c r="AC76" i="1"/>
  <c r="AE76" i="1" s="1"/>
  <c r="AF76" i="1" s="1"/>
  <c r="D76" i="1" s="1"/>
  <c r="K76" i="1"/>
  <c r="L76" i="1" s="1"/>
  <c r="AC339" i="1"/>
  <c r="AE339" i="1" s="1"/>
  <c r="AF339" i="1" s="1"/>
  <c r="D339" i="1" s="1"/>
  <c r="J339" i="1"/>
  <c r="K339" i="1"/>
  <c r="L339" i="1" s="1"/>
  <c r="M3" i="1"/>
  <c r="AC17" i="1"/>
  <c r="AE17" i="1" s="1"/>
  <c r="AF17" i="1" s="1"/>
  <c r="D17" i="1" s="1"/>
  <c r="K17" i="1"/>
  <c r="L17" i="1" s="1"/>
  <c r="J17" i="1"/>
  <c r="AC62" i="1"/>
  <c r="AE62" i="1" s="1"/>
  <c r="AF62" i="1" s="1"/>
  <c r="D62" i="1" s="1"/>
  <c r="K62" i="1"/>
  <c r="L62" i="1" s="1"/>
  <c r="J62" i="1"/>
  <c r="K78" i="1"/>
  <c r="L78" i="1" s="1"/>
  <c r="AC78" i="1"/>
  <c r="AE78" i="1" s="1"/>
  <c r="AF78" i="1" s="1"/>
  <c r="D78" i="1" s="1"/>
  <c r="J78" i="1"/>
  <c r="AC50" i="1"/>
  <c r="AE50" i="1" s="1"/>
  <c r="AF50" i="1" s="1"/>
  <c r="J50" i="1"/>
  <c r="K50" i="1"/>
  <c r="L50" i="1" s="1"/>
  <c r="J56" i="1"/>
  <c r="AC56" i="1"/>
  <c r="AE56" i="1" s="1"/>
  <c r="AF56" i="1" s="1"/>
  <c r="D56" i="1" s="1"/>
  <c r="K56" i="1"/>
  <c r="L56" i="1" s="1"/>
  <c r="K102" i="1"/>
  <c r="L102" i="1" s="1"/>
  <c r="AC102" i="1"/>
  <c r="AE102" i="1" s="1"/>
  <c r="AF102" i="1" s="1"/>
  <c r="J102" i="1"/>
  <c r="K23" i="1"/>
  <c r="L23" i="1" s="1"/>
  <c r="AC23" i="1"/>
  <c r="AE23" i="1" s="1"/>
  <c r="AF23" i="1" s="1"/>
  <c r="D23" i="1" s="1"/>
  <c r="J23" i="1"/>
  <c r="K209" i="1"/>
  <c r="L209" i="1" s="1"/>
  <c r="AC209" i="1"/>
  <c r="AE209" i="1" s="1"/>
  <c r="AF209" i="1" s="1"/>
  <c r="J209" i="1"/>
  <c r="J298" i="1"/>
  <c r="AC298" i="1"/>
  <c r="AE298" i="1" s="1"/>
  <c r="AF298" i="1" s="1"/>
  <c r="K298" i="1"/>
  <c r="L298" i="1" s="1"/>
  <c r="J423" i="1"/>
  <c r="AC423" i="1"/>
  <c r="AE423" i="1" s="1"/>
  <c r="AF423" i="1" s="1"/>
  <c r="K423" i="1"/>
  <c r="L423" i="1" s="1"/>
  <c r="K142" i="1"/>
  <c r="L142" i="1" s="1"/>
  <c r="AC142" i="1"/>
  <c r="AE142" i="1" s="1"/>
  <c r="AF142" i="1" s="1"/>
  <c r="D142" i="1" s="1"/>
  <c r="J142" i="1"/>
  <c r="J159" i="1"/>
  <c r="K159" i="1"/>
  <c r="L159" i="1" s="1"/>
  <c r="AC159" i="1"/>
  <c r="AE159" i="1" s="1"/>
  <c r="AF159" i="1" s="1"/>
  <c r="D159" i="1" s="1"/>
  <c r="AC49" i="1"/>
  <c r="AE49" i="1" s="1"/>
  <c r="AF49" i="1" s="1"/>
  <c r="D49" i="1" s="1"/>
  <c r="K49" i="1"/>
  <c r="L49" i="1" s="1"/>
  <c r="J49" i="1"/>
  <c r="J36" i="1"/>
  <c r="AC36" i="1"/>
  <c r="AE36" i="1" s="1"/>
  <c r="AF36" i="1" s="1"/>
  <c r="D36" i="1" s="1"/>
  <c r="K36" i="1"/>
  <c r="L36" i="1" s="1"/>
  <c r="J196" i="1"/>
  <c r="AC196" i="1"/>
  <c r="AE196" i="1" s="1"/>
  <c r="AF196" i="1" s="1"/>
  <c r="D196" i="1" s="1"/>
  <c r="K196" i="1"/>
  <c r="L196" i="1" s="1"/>
  <c r="J1830" i="1"/>
  <c r="AC1830" i="1"/>
  <c r="AE1830" i="1" s="1"/>
  <c r="AF1830" i="1" s="1"/>
  <c r="K1830" i="1"/>
  <c r="L1830" i="1" s="1"/>
  <c r="J1821" i="1"/>
  <c r="AC1821" i="1"/>
  <c r="AE1821" i="1" s="1"/>
  <c r="AF1821" i="1" s="1"/>
  <c r="K1821" i="1"/>
  <c r="L1821" i="1" s="1"/>
  <c r="AC1687" i="1"/>
  <c r="AE1687" i="1" s="1"/>
  <c r="AF1687" i="1" s="1"/>
  <c r="D1687" i="1" s="1"/>
  <c r="K1687" i="1"/>
  <c r="L1687" i="1" s="1"/>
  <c r="J1687" i="1"/>
  <c r="J1437" i="1"/>
  <c r="K1437" i="1"/>
  <c r="L1437" i="1" s="1"/>
  <c r="AC1437" i="1"/>
  <c r="AE1437" i="1" s="1"/>
  <c r="AF1437" i="1" s="1"/>
  <c r="J530" i="1"/>
  <c r="AC530" i="1"/>
  <c r="AE530" i="1" s="1"/>
  <c r="AF530" i="1" s="1"/>
  <c r="K530" i="1"/>
  <c r="L530" i="1" s="1"/>
  <c r="J1012" i="1"/>
  <c r="K1012" i="1"/>
  <c r="L1012" i="1" s="1"/>
  <c r="AC1012" i="1"/>
  <c r="AE1012" i="1" s="1"/>
  <c r="AF1012" i="1" s="1"/>
  <c r="K146" i="1"/>
  <c r="L146" i="1" s="1"/>
  <c r="J146" i="1"/>
  <c r="AC146" i="1"/>
  <c r="AE146" i="1" s="1"/>
  <c r="AF146" i="1" s="1"/>
  <c r="J789" i="1"/>
  <c r="AC789" i="1"/>
  <c r="AE789" i="1" s="1"/>
  <c r="AF789" i="1" s="1"/>
  <c r="D789" i="1" s="1"/>
  <c r="K789" i="1"/>
  <c r="L789" i="1" s="1"/>
  <c r="K154" i="1"/>
  <c r="L154" i="1" s="1"/>
  <c r="AC154" i="1"/>
  <c r="AE154" i="1" s="1"/>
  <c r="AF154" i="1" s="1"/>
  <c r="J154" i="1"/>
  <c r="AC251" i="1"/>
  <c r="AE251" i="1" s="1"/>
  <c r="AF251" i="1" s="1"/>
  <c r="D251" i="1" s="1"/>
  <c r="K251" i="1"/>
  <c r="L251" i="1" s="1"/>
  <c r="J251" i="1"/>
  <c r="K63" i="1"/>
  <c r="L63" i="1" s="1"/>
  <c r="AC63" i="1"/>
  <c r="AE63" i="1" s="1"/>
  <c r="AF63" i="1" s="1"/>
  <c r="J63" i="1"/>
  <c r="K19" i="1"/>
  <c r="L19" i="1" s="1"/>
  <c r="J19" i="1"/>
  <c r="AC19" i="1"/>
  <c r="AE19" i="1" s="1"/>
  <c r="AF19" i="1" s="1"/>
  <c r="D19" i="1" s="1"/>
  <c r="AC66" i="1"/>
  <c r="AE66" i="1" s="1"/>
  <c r="AF66" i="1" s="1"/>
  <c r="J66" i="1"/>
  <c r="K66" i="1"/>
  <c r="L66" i="1" s="1"/>
  <c r="K7" i="1"/>
  <c r="L7" i="1" s="1"/>
  <c r="AC7" i="1"/>
  <c r="AE7" i="1" s="1"/>
  <c r="AF7" i="1" s="1"/>
  <c r="J7" i="1"/>
  <c r="J132" i="1"/>
  <c r="K132" i="1"/>
  <c r="L132" i="1" s="1"/>
  <c r="AC132" i="1"/>
  <c r="AE132" i="1" s="1"/>
  <c r="AF132" i="1" s="1"/>
  <c r="AC117" i="1"/>
  <c r="AE117" i="1" s="1"/>
  <c r="AF117" i="1" s="1"/>
  <c r="J117" i="1"/>
  <c r="K117" i="1"/>
  <c r="L117" i="1" s="1"/>
  <c r="K158" i="1"/>
  <c r="L158" i="1" s="1"/>
  <c r="J158" i="1"/>
  <c r="AC158" i="1"/>
  <c r="AE158" i="1" s="1"/>
  <c r="AF158" i="1" s="1"/>
  <c r="D158" i="1" s="1"/>
  <c r="AC245" i="1"/>
  <c r="AE245" i="1" s="1"/>
  <c r="AF245" i="1" s="1"/>
  <c r="D245" i="1" s="1"/>
  <c r="K245" i="1"/>
  <c r="L245" i="1" s="1"/>
  <c r="J245" i="1"/>
  <c r="AC394" i="1"/>
  <c r="AE394" i="1" s="1"/>
  <c r="AF394" i="1" s="1"/>
  <c r="D394" i="1" s="1"/>
  <c r="J394" i="1"/>
  <c r="K394" i="1"/>
  <c r="L394" i="1" s="1"/>
  <c r="K87" i="1"/>
  <c r="L87" i="1" s="1"/>
  <c r="AC87" i="1"/>
  <c r="AE87" i="1" s="1"/>
  <c r="AF87" i="1" s="1"/>
  <c r="D87" i="1" s="1"/>
  <c r="J87" i="1"/>
  <c r="AC133" i="1"/>
  <c r="AE133" i="1" s="1"/>
  <c r="AF133" i="1" s="1"/>
  <c r="D133" i="1" s="1"/>
  <c r="K133" i="1"/>
  <c r="L133" i="1" s="1"/>
  <c r="J133" i="1"/>
  <c r="AC211" i="1"/>
  <c r="AE211" i="1" s="1"/>
  <c r="AF211" i="1" s="1"/>
  <c r="D211" i="1" s="1"/>
  <c r="J211" i="1"/>
  <c r="K211" i="1"/>
  <c r="L211" i="1" s="1"/>
  <c r="J302" i="1"/>
  <c r="K302" i="1"/>
  <c r="L302" i="1" s="1"/>
  <c r="AC302" i="1"/>
  <c r="AE302" i="1" s="1"/>
  <c r="AF302" i="1" s="1"/>
  <c r="K525" i="1"/>
  <c r="L525" i="1" s="1"/>
  <c r="J525" i="1"/>
  <c r="AC525" i="1"/>
  <c r="AE525" i="1" s="1"/>
  <c r="AF525" i="1" s="1"/>
  <c r="D525" i="1" s="1"/>
  <c r="AC261" i="1"/>
  <c r="AE261" i="1" s="1"/>
  <c r="AF261" i="1" s="1"/>
  <c r="D261" i="1" s="1"/>
  <c r="K261" i="1"/>
  <c r="L261" i="1" s="1"/>
  <c r="J261" i="1"/>
  <c r="J96" i="1"/>
  <c r="AC96" i="1"/>
  <c r="AE96" i="1" s="1"/>
  <c r="AF96" i="1" s="1"/>
  <c r="D96" i="1" s="1"/>
  <c r="K96" i="1"/>
  <c r="L96" i="1" s="1"/>
  <c r="J28" i="1"/>
  <c r="AC28" i="1"/>
  <c r="AE28" i="1" s="1"/>
  <c r="AF28" i="1" s="1"/>
  <c r="D28" i="1" s="1"/>
  <c r="K28" i="1"/>
  <c r="L28" i="1" s="1"/>
  <c r="K199" i="1"/>
  <c r="L199" i="1" s="1"/>
  <c r="J199" i="1"/>
  <c r="AC199" i="1"/>
  <c r="AE199" i="1" s="1"/>
  <c r="AF199" i="1" s="1"/>
  <c r="D199" i="1" s="1"/>
  <c r="AC85" i="1"/>
  <c r="AE85" i="1" s="1"/>
  <c r="AF85" i="1" s="1"/>
  <c r="D85" i="1" s="1"/>
  <c r="K85" i="1"/>
  <c r="L85" i="1" s="1"/>
  <c r="J85" i="1"/>
  <c r="J195" i="1"/>
  <c r="AC195" i="1"/>
  <c r="AE195" i="1" s="1"/>
  <c r="AF195" i="1" s="1"/>
  <c r="D195" i="1" s="1"/>
  <c r="K195" i="1"/>
  <c r="L195" i="1" s="1"/>
  <c r="AC101" i="1"/>
  <c r="AE101" i="1" s="1"/>
  <c r="AF101" i="1" s="1"/>
  <c r="D101" i="1" s="1"/>
  <c r="J101" i="1"/>
  <c r="K101" i="1"/>
  <c r="L101" i="1" s="1"/>
  <c r="J48" i="1"/>
  <c r="AC48" i="1"/>
  <c r="AE48" i="1" s="1"/>
  <c r="AF48" i="1" s="1"/>
  <c r="K48" i="1"/>
  <c r="L48" i="1" s="1"/>
  <c r="J52" i="1"/>
  <c r="AC52" i="1"/>
  <c r="AE52" i="1" s="1"/>
  <c r="AF52" i="1" s="1"/>
  <c r="K52" i="1"/>
  <c r="L52" i="1" s="1"/>
  <c r="J401" i="1"/>
  <c r="AC401" i="1"/>
  <c r="AE401" i="1" s="1"/>
  <c r="AF401" i="1" s="1"/>
  <c r="D401" i="1" s="1"/>
  <c r="K401" i="1"/>
  <c r="L401" i="1" s="1"/>
  <c r="J103" i="1"/>
  <c r="AC103" i="1"/>
  <c r="AE103" i="1" s="1"/>
  <c r="AF103" i="1" s="1"/>
  <c r="D103" i="1" s="1"/>
  <c r="K103" i="1"/>
  <c r="L103" i="1" s="1"/>
  <c r="AC250" i="1"/>
  <c r="AE250" i="1" s="1"/>
  <c r="AF250" i="1" s="1"/>
  <c r="K250" i="1"/>
  <c r="L250" i="1" s="1"/>
  <c r="J250" i="1"/>
  <c r="J2405" i="1"/>
  <c r="AC2405" i="1"/>
  <c r="AE2405" i="1" s="1"/>
  <c r="AF2405" i="1" s="1"/>
  <c r="K2405" i="1"/>
  <c r="L2405" i="1" s="1"/>
  <c r="AC584" i="1"/>
  <c r="AE584" i="1" s="1"/>
  <c r="AF584" i="1" s="1"/>
  <c r="D584" i="1" s="1"/>
  <c r="K584" i="1"/>
  <c r="L584" i="1" s="1"/>
  <c r="J584" i="1"/>
  <c r="AC2521" i="1"/>
  <c r="AE2521" i="1" s="1"/>
  <c r="AF2521" i="1" s="1"/>
  <c r="D2521" i="1" s="1"/>
  <c r="J2521" i="1"/>
  <c r="K2521" i="1"/>
  <c r="L2521" i="1" s="1"/>
  <c r="AC1955" i="1"/>
  <c r="AE1955" i="1" s="1"/>
  <c r="AF1955" i="1" s="1"/>
  <c r="K1955" i="1"/>
  <c r="L1955" i="1" s="1"/>
  <c r="J1955" i="1"/>
  <c r="AC567" i="1"/>
  <c r="AE567" i="1" s="1"/>
  <c r="AF567" i="1" s="1"/>
  <c r="D567" i="1" s="1"/>
  <c r="K567" i="1"/>
  <c r="L567" i="1" s="1"/>
  <c r="J567" i="1"/>
  <c r="K1182" i="1"/>
  <c r="L1182" i="1" s="1"/>
  <c r="J1182" i="1"/>
  <c r="AC1182" i="1"/>
  <c r="AE1182" i="1" s="1"/>
  <c r="AF1182" i="1" s="1"/>
  <c r="AC226" i="1"/>
  <c r="AE226" i="1" s="1"/>
  <c r="AF226" i="1" s="1"/>
  <c r="D226" i="1" s="1"/>
  <c r="J226" i="1"/>
  <c r="K226" i="1"/>
  <c r="L226" i="1" s="1"/>
  <c r="AC10" i="1"/>
  <c r="AE10" i="1" s="1"/>
  <c r="AF10" i="1" s="1"/>
  <c r="D10" i="1" s="1"/>
  <c r="J10" i="1"/>
  <c r="K10" i="1"/>
  <c r="L10" i="1" s="1"/>
  <c r="K89" i="1"/>
  <c r="L89" i="1" s="1"/>
  <c r="AC89" i="1"/>
  <c r="AE89" i="1" s="1"/>
  <c r="AF89" i="1" s="1"/>
  <c r="J89" i="1"/>
  <c r="AC439" i="1"/>
  <c r="AE439" i="1" s="1"/>
  <c r="AF439" i="1" s="1"/>
  <c r="D439" i="1" s="1"/>
  <c r="K439" i="1"/>
  <c r="L439" i="1" s="1"/>
  <c r="J439" i="1"/>
  <c r="AC680" i="1"/>
  <c r="AE680" i="1" s="1"/>
  <c r="AF680" i="1" s="1"/>
  <c r="D680" i="1" s="1"/>
  <c r="K680" i="1"/>
  <c r="L680" i="1" s="1"/>
  <c r="J680" i="1"/>
  <c r="K1992" i="1"/>
  <c r="L1992" i="1" s="1"/>
  <c r="J1992" i="1"/>
  <c r="AC1992" i="1"/>
  <c r="AE1992" i="1" s="1"/>
  <c r="AF1992" i="1" s="1"/>
  <c r="D1992" i="1" s="1"/>
  <c r="AC600" i="1"/>
  <c r="AE600" i="1" s="1"/>
  <c r="AF600" i="1" s="1"/>
  <c r="J600" i="1"/>
  <c r="K600" i="1"/>
  <c r="L600" i="1" s="1"/>
  <c r="K45" i="1"/>
  <c r="L45" i="1" s="1"/>
  <c r="J45" i="1"/>
  <c r="AC45" i="1"/>
  <c r="AE45" i="1" s="1"/>
  <c r="AF45" i="1" s="1"/>
  <c r="D45" i="1" s="1"/>
  <c r="J44" i="1"/>
  <c r="AC44" i="1"/>
  <c r="AE44" i="1" s="1"/>
  <c r="AF44" i="1" s="1"/>
  <c r="D44" i="1" s="1"/>
  <c r="K44" i="1"/>
  <c r="L44" i="1" s="1"/>
  <c r="Z3" i="1"/>
  <c r="K104" i="1"/>
  <c r="L104" i="1" s="1"/>
  <c r="AC104" i="1"/>
  <c r="AE104" i="1" s="1"/>
  <c r="AF104" i="1" s="1"/>
  <c r="J104" i="1"/>
  <c r="K15" i="1"/>
  <c r="L15" i="1" s="1"/>
  <c r="AC15" i="1"/>
  <c r="AE15" i="1" s="1"/>
  <c r="AF15" i="1" s="1"/>
  <c r="D15" i="1" s="1"/>
  <c r="J15" i="1"/>
  <c r="J148" i="1"/>
  <c r="K148" i="1"/>
  <c r="L148" i="1" s="1"/>
  <c r="AC148" i="1"/>
  <c r="AE148" i="1" s="1"/>
  <c r="AF148" i="1" s="1"/>
  <c r="D148" i="1" s="1"/>
  <c r="K362" i="1"/>
  <c r="L362" i="1" s="1"/>
  <c r="J362" i="1"/>
  <c r="AC362" i="1"/>
  <c r="AE362" i="1" s="1"/>
  <c r="AF362" i="1" s="1"/>
  <c r="D362" i="1" s="1"/>
  <c r="AC2728" i="1"/>
  <c r="AE2728" i="1" s="1"/>
  <c r="AF2728" i="1" s="1"/>
  <c r="K2728" i="1"/>
  <c r="L2728" i="1" s="1"/>
  <c r="J2728" i="1"/>
  <c r="X3" i="1"/>
  <c r="K136" i="1"/>
  <c r="L136" i="1" s="1"/>
  <c r="J136" i="1"/>
  <c r="AC136" i="1"/>
  <c r="AE136" i="1" s="1"/>
  <c r="AF136" i="1" s="1"/>
  <c r="K215" i="1"/>
  <c r="L215" i="1" s="1"/>
  <c r="AC215" i="1"/>
  <c r="AE215" i="1" s="1"/>
  <c r="AF215" i="1" s="1"/>
  <c r="D215" i="1" s="1"/>
  <c r="J215" i="1"/>
  <c r="J296" i="1"/>
  <c r="AC296" i="1"/>
  <c r="AE296" i="1" s="1"/>
  <c r="AF296" i="1" s="1"/>
  <c r="D296" i="1" s="1"/>
  <c r="K296" i="1"/>
  <c r="L296" i="1" s="1"/>
  <c r="AC464" i="1"/>
  <c r="AE464" i="1" s="1"/>
  <c r="AF464" i="1" s="1"/>
  <c r="K464" i="1"/>
  <c r="L464" i="1" s="1"/>
  <c r="J464" i="1"/>
  <c r="J1954" i="1"/>
  <c r="AC1954" i="1"/>
  <c r="AE1954" i="1" s="1"/>
  <c r="AF1954" i="1" s="1"/>
  <c r="D1954" i="1" s="1"/>
  <c r="K1954" i="1"/>
  <c r="L1954" i="1" s="1"/>
  <c r="J1215" i="1"/>
  <c r="K1215" i="1"/>
  <c r="L1215" i="1" s="1"/>
  <c r="AC1215" i="1"/>
  <c r="AE1215" i="1" s="1"/>
  <c r="AF1215" i="1" s="1"/>
  <c r="K275" i="1"/>
  <c r="L275" i="1" s="1"/>
  <c r="J275" i="1"/>
  <c r="AC275" i="1"/>
  <c r="AE275" i="1" s="1"/>
  <c r="AF275" i="1" s="1"/>
  <c r="D275" i="1" s="1"/>
  <c r="AC161" i="1"/>
  <c r="AE161" i="1" s="1"/>
  <c r="AF161" i="1" s="1"/>
  <c r="J161" i="1"/>
  <c r="K161" i="1"/>
  <c r="L161" i="1" s="1"/>
  <c r="K2199" i="1"/>
  <c r="L2199" i="1" s="1"/>
  <c r="J2199" i="1"/>
  <c r="AC2199" i="1"/>
  <c r="AE2199" i="1" s="1"/>
  <c r="AF2199" i="1" s="1"/>
  <c r="J24" i="1"/>
  <c r="AC24" i="1"/>
  <c r="AE24" i="1" s="1"/>
  <c r="AF24" i="1" s="1"/>
  <c r="K24" i="1"/>
  <c r="L24" i="1" s="1"/>
  <c r="AC54" i="1"/>
  <c r="AE54" i="1" s="1"/>
  <c r="AF54" i="1" s="1"/>
  <c r="K54" i="1"/>
  <c r="L54" i="1" s="1"/>
  <c r="J54" i="1"/>
  <c r="AC81" i="1"/>
  <c r="AE81" i="1" s="1"/>
  <c r="AF81" i="1" s="1"/>
  <c r="K81" i="1"/>
  <c r="L81" i="1" s="1"/>
  <c r="J81" i="1"/>
  <c r="AC141" i="1"/>
  <c r="AE141" i="1" s="1"/>
  <c r="AF141" i="1" s="1"/>
  <c r="K141" i="1"/>
  <c r="L141" i="1" s="1"/>
  <c r="J141" i="1"/>
  <c r="K224" i="1"/>
  <c r="L224" i="1" s="1"/>
  <c r="AC224" i="1"/>
  <c r="AE224" i="1" s="1"/>
  <c r="AF224" i="1" s="1"/>
  <c r="J224" i="1"/>
  <c r="AC25" i="1"/>
  <c r="AE25" i="1" s="1"/>
  <c r="AF25" i="1" s="1"/>
  <c r="D25" i="1" s="1"/>
  <c r="K25" i="1"/>
  <c r="L25" i="1" s="1"/>
  <c r="J25" i="1"/>
  <c r="J64" i="1"/>
  <c r="AC64" i="1"/>
  <c r="AE64" i="1" s="1"/>
  <c r="AF64" i="1" s="1"/>
  <c r="K64" i="1"/>
  <c r="L64" i="1" s="1"/>
  <c r="J119" i="1"/>
  <c r="AC119" i="1"/>
  <c r="AE119" i="1" s="1"/>
  <c r="AF119" i="1" s="1"/>
  <c r="K119" i="1"/>
  <c r="L119" i="1" s="1"/>
  <c r="K281" i="1"/>
  <c r="L281" i="1" s="1"/>
  <c r="AC281" i="1"/>
  <c r="AE281" i="1" s="1"/>
  <c r="AF281" i="1" s="1"/>
  <c r="D281" i="1" s="1"/>
  <c r="J281" i="1"/>
  <c r="J438" i="1"/>
  <c r="AC438" i="1"/>
  <c r="AE438" i="1" s="1"/>
  <c r="AF438" i="1" s="1"/>
  <c r="D438" i="1" s="1"/>
  <c r="K438" i="1"/>
  <c r="L438" i="1" s="1"/>
  <c r="K35" i="1"/>
  <c r="L35" i="1" s="1"/>
  <c r="J35" i="1"/>
  <c r="AC35" i="1"/>
  <c r="AE35" i="1" s="1"/>
  <c r="AF35" i="1" s="1"/>
  <c r="D35" i="1" s="1"/>
  <c r="K92" i="1"/>
  <c r="L92" i="1" s="1"/>
  <c r="J92" i="1"/>
  <c r="AC92" i="1"/>
  <c r="AE92" i="1" s="1"/>
  <c r="AF92" i="1" s="1"/>
  <c r="K144" i="1"/>
  <c r="L144" i="1" s="1"/>
  <c r="J144" i="1"/>
  <c r="AC144" i="1"/>
  <c r="AE144" i="1" s="1"/>
  <c r="AF144" i="1" s="1"/>
  <c r="AC268" i="1"/>
  <c r="AE268" i="1" s="1"/>
  <c r="AF268" i="1" s="1"/>
  <c r="D268" i="1" s="1"/>
  <c r="K268" i="1"/>
  <c r="L268" i="1" s="1"/>
  <c r="J268" i="1"/>
  <c r="K317" i="1"/>
  <c r="L317" i="1" s="1"/>
  <c r="J317" i="1"/>
  <c r="AC317" i="1"/>
  <c r="AE317" i="1" s="1"/>
  <c r="AF317" i="1" s="1"/>
  <c r="D317" i="1" s="1"/>
  <c r="K533" i="1"/>
  <c r="L533" i="1" s="1"/>
  <c r="J533" i="1"/>
  <c r="AC533" i="1"/>
  <c r="AE533" i="1" s="1"/>
  <c r="AF533" i="1" s="1"/>
  <c r="AC93" i="1"/>
  <c r="AE93" i="1" s="1"/>
  <c r="AF93" i="1" s="1"/>
  <c r="K93" i="1"/>
  <c r="L93" i="1" s="1"/>
  <c r="J93" i="1"/>
  <c r="K88" i="1"/>
  <c r="L88" i="1" s="1"/>
  <c r="J88" i="1"/>
  <c r="AC88" i="1"/>
  <c r="AE88" i="1" s="1"/>
  <c r="AF88" i="1" s="1"/>
  <c r="D88" i="1" s="1"/>
  <c r="AB3" i="1"/>
  <c r="AC33" i="1"/>
  <c r="AE33" i="1" s="1"/>
  <c r="AF33" i="1" s="1"/>
  <c r="D33" i="1" s="1"/>
  <c r="K33" i="1"/>
  <c r="L33" i="1" s="1"/>
  <c r="J33" i="1"/>
  <c r="K502" i="1"/>
  <c r="L502" i="1" s="1"/>
  <c r="AC502" i="1"/>
  <c r="AE502" i="1" s="1"/>
  <c r="AF502" i="1" s="1"/>
  <c r="J502" i="1"/>
  <c r="AC218" i="1"/>
  <c r="AE218" i="1" s="1"/>
  <c r="AF218" i="1" s="1"/>
  <c r="D218" i="1" s="1"/>
  <c r="J218" i="1"/>
  <c r="K218" i="1"/>
  <c r="L218" i="1" s="1"/>
  <c r="K86" i="1"/>
  <c r="L86" i="1" s="1"/>
  <c r="J86" i="1"/>
  <c r="AC86" i="1"/>
  <c r="AE86" i="1" s="1"/>
  <c r="AF86" i="1" s="1"/>
  <c r="D86" i="1" s="1"/>
  <c r="K47" i="1"/>
  <c r="L47" i="1" s="1"/>
  <c r="AC47" i="1"/>
  <c r="AE47" i="1" s="1"/>
  <c r="AF47" i="1" s="1"/>
  <c r="D47" i="1" s="1"/>
  <c r="J47" i="1"/>
  <c r="K500" i="1"/>
  <c r="L500" i="1" s="1"/>
  <c r="AC500" i="1"/>
  <c r="AE500" i="1" s="1"/>
  <c r="AF500" i="1" s="1"/>
  <c r="J500" i="1"/>
  <c r="K31" i="1"/>
  <c r="L31" i="1" s="1"/>
  <c r="AC31" i="1"/>
  <c r="AE31" i="1" s="1"/>
  <c r="AF31" i="1" s="1"/>
  <c r="D31" i="1" s="1"/>
  <c r="J31" i="1"/>
  <c r="J143" i="1"/>
  <c r="AC143" i="1"/>
  <c r="AE143" i="1" s="1"/>
  <c r="AF143" i="1" s="1"/>
  <c r="K143" i="1"/>
  <c r="L143" i="1" s="1"/>
  <c r="AC283" i="1"/>
  <c r="AE283" i="1" s="1"/>
  <c r="AF283" i="1" s="1"/>
  <c r="D283" i="1" s="1"/>
  <c r="K283" i="1"/>
  <c r="L283" i="1" s="1"/>
  <c r="J283" i="1"/>
  <c r="K2637" i="1"/>
  <c r="L2637" i="1" s="1"/>
  <c r="J2637" i="1"/>
  <c r="AC2637" i="1"/>
  <c r="AE2637" i="1" s="1"/>
  <c r="AF2637" i="1" s="1"/>
  <c r="D2637" i="1" s="1"/>
  <c r="J1416" i="1"/>
  <c r="K1416" i="1"/>
  <c r="L1416" i="1" s="1"/>
  <c r="AC1416" i="1"/>
  <c r="AE1416" i="1" s="1"/>
  <c r="AF1416" i="1" s="1"/>
  <c r="K297" i="1"/>
  <c r="L297" i="1" s="1"/>
  <c r="J297" i="1"/>
  <c r="AC297" i="1"/>
  <c r="AE297" i="1" s="1"/>
  <c r="AF297" i="1" s="1"/>
  <c r="D297" i="1" s="1"/>
  <c r="AC2577" i="1"/>
  <c r="AE2577" i="1" s="1"/>
  <c r="AF2577" i="1" s="1"/>
  <c r="K2577" i="1"/>
  <c r="L2577" i="1" s="1"/>
  <c r="J2577" i="1"/>
  <c r="J2101" i="1"/>
  <c r="AC2101" i="1"/>
  <c r="AE2101" i="1" s="1"/>
  <c r="AF2101" i="1" s="1"/>
  <c r="D2101" i="1" s="1"/>
  <c r="K2101" i="1"/>
  <c r="L2101" i="1" s="1"/>
  <c r="J559" i="1"/>
  <c r="AC559" i="1"/>
  <c r="AE559" i="1" s="1"/>
  <c r="AF559" i="1" s="1"/>
  <c r="D559" i="1" s="1"/>
  <c r="K559" i="1"/>
  <c r="L559" i="1" s="1"/>
  <c r="J1071" i="1"/>
  <c r="AC1071" i="1"/>
  <c r="AE1071" i="1" s="1"/>
  <c r="AF1071" i="1" s="1"/>
  <c r="K1071" i="1"/>
  <c r="L1071" i="1" s="1"/>
  <c r="J179" i="1"/>
  <c r="K179" i="1"/>
  <c r="L179" i="1" s="1"/>
  <c r="AC179" i="1"/>
  <c r="AE179" i="1" s="1"/>
  <c r="AF179" i="1" s="1"/>
  <c r="AC831" i="1"/>
  <c r="AE831" i="1" s="1"/>
  <c r="AF831" i="1" s="1"/>
  <c r="J831" i="1"/>
  <c r="K831" i="1"/>
  <c r="L831" i="1" s="1"/>
  <c r="AC615" i="1"/>
  <c r="AE615" i="1" s="1"/>
  <c r="AF615" i="1" s="1"/>
  <c r="K615" i="1"/>
  <c r="L615" i="1" s="1"/>
  <c r="J615" i="1"/>
  <c r="K79" i="1"/>
  <c r="L79" i="1" s="1"/>
  <c r="J79" i="1"/>
  <c r="AC79" i="1"/>
  <c r="AE79" i="1" s="1"/>
  <c r="AF79" i="1" s="1"/>
  <c r="D79" i="1" s="1"/>
  <c r="K1760" i="1"/>
  <c r="L1760" i="1" s="1"/>
  <c r="J1760" i="1"/>
  <c r="AC1760" i="1"/>
  <c r="AE1760" i="1" s="1"/>
  <c r="AF1760" i="1" s="1"/>
  <c r="D1760" i="1" s="1"/>
  <c r="AC560" i="1"/>
  <c r="AE560" i="1" s="1"/>
  <c r="AF560" i="1" s="1"/>
  <c r="D560" i="1" s="1"/>
  <c r="J560" i="1"/>
  <c r="K560" i="1"/>
  <c r="L560" i="1" s="1"/>
  <c r="AC118" i="1"/>
  <c r="AE118" i="1" s="1"/>
  <c r="AF118" i="1" s="1"/>
  <c r="K118" i="1"/>
  <c r="L118" i="1" s="1"/>
  <c r="J118" i="1"/>
  <c r="K43" i="1"/>
  <c r="L43" i="1" s="1"/>
  <c r="J43" i="1"/>
  <c r="AC43" i="1"/>
  <c r="AE43" i="1" s="1"/>
  <c r="AF43" i="1" s="1"/>
  <c r="J72" i="1"/>
  <c r="AC72" i="1"/>
  <c r="AE72" i="1" s="1"/>
  <c r="AF72" i="1" s="1"/>
  <c r="D72" i="1" s="1"/>
  <c r="K72" i="1"/>
  <c r="L72" i="1" s="1"/>
  <c r="K305" i="1"/>
  <c r="L305" i="1" s="1"/>
  <c r="J305" i="1"/>
  <c r="AC305" i="1"/>
  <c r="AE305" i="1" s="1"/>
  <c r="AF305" i="1" s="1"/>
  <c r="D305" i="1" s="1"/>
  <c r="J180" i="1"/>
  <c r="K180" i="1"/>
  <c r="L180" i="1" s="1"/>
  <c r="AC180" i="1"/>
  <c r="AE180" i="1" s="1"/>
  <c r="AF180" i="1" s="1"/>
  <c r="J20" i="1"/>
  <c r="AC20" i="1"/>
  <c r="AE20" i="1" s="1"/>
  <c r="AF20" i="1" s="1"/>
  <c r="K20" i="1"/>
  <c r="L20" i="1" s="1"/>
  <c r="AC258" i="1"/>
  <c r="AE258" i="1" s="1"/>
  <c r="AF258" i="1" s="1"/>
  <c r="J258" i="1"/>
  <c r="K258" i="1"/>
  <c r="L258" i="1" s="1"/>
  <c r="T3" i="1"/>
  <c r="K232" i="1"/>
  <c r="L232" i="1" s="1"/>
  <c r="J232" i="1"/>
  <c r="AC232" i="1"/>
  <c r="AE232" i="1" s="1"/>
  <c r="AF232" i="1" s="1"/>
  <c r="J1690" i="1"/>
  <c r="AC1690" i="1"/>
  <c r="AE1690" i="1" s="1"/>
  <c r="AF1690" i="1" s="1"/>
  <c r="K1690" i="1"/>
  <c r="L1690" i="1" s="1"/>
  <c r="K37" i="1"/>
  <c r="L37" i="1" s="1"/>
  <c r="J37" i="1"/>
  <c r="AC37" i="1"/>
  <c r="AE37" i="1" s="1"/>
  <c r="AF37" i="1" s="1"/>
  <c r="J272" i="1"/>
  <c r="AC272" i="1"/>
  <c r="AE272" i="1" s="1"/>
  <c r="AF272" i="1" s="1"/>
  <c r="K272" i="1"/>
  <c r="L272" i="1" s="1"/>
  <c r="AC137" i="1"/>
  <c r="AE137" i="1" s="1"/>
  <c r="AF137" i="1" s="1"/>
  <c r="J137" i="1"/>
  <c r="K137" i="1"/>
  <c r="L137" i="1" s="1"/>
  <c r="J236" i="1"/>
  <c r="AC236" i="1"/>
  <c r="AE236" i="1" s="1"/>
  <c r="AF236" i="1" s="1"/>
  <c r="D236" i="1" s="1"/>
  <c r="K236" i="1"/>
  <c r="L236" i="1" s="1"/>
  <c r="J503" i="1"/>
  <c r="AC503" i="1"/>
  <c r="AE503" i="1" s="1"/>
  <c r="AF503" i="1" s="1"/>
  <c r="D503" i="1" s="1"/>
  <c r="K503" i="1"/>
  <c r="L503" i="1" s="1"/>
  <c r="K2710" i="1"/>
  <c r="L2710" i="1" s="1"/>
  <c r="J2710" i="1"/>
  <c r="AC2710" i="1"/>
  <c r="AE2710" i="1" s="1"/>
  <c r="AF2710" i="1" s="1"/>
  <c r="D2710" i="1" s="1"/>
  <c r="J1267" i="1"/>
  <c r="K1267" i="1"/>
  <c r="L1267" i="1" s="1"/>
  <c r="AC1267" i="1"/>
  <c r="AE1267" i="1" s="1"/>
  <c r="AF1267" i="1" s="1"/>
  <c r="D1267" i="1" s="1"/>
  <c r="AC242" i="1"/>
  <c r="AE242" i="1" s="1"/>
  <c r="AF242" i="1" s="1"/>
  <c r="J242" i="1"/>
  <c r="K242" i="1"/>
  <c r="L242" i="1" s="1"/>
  <c r="AA3" i="1"/>
  <c r="J121" i="1"/>
  <c r="AC121" i="1"/>
  <c r="AE121" i="1" s="1"/>
  <c r="AF121" i="1" s="1"/>
  <c r="D121" i="1" s="1"/>
  <c r="K121" i="1"/>
  <c r="L121" i="1" s="1"/>
  <c r="K288" i="1"/>
  <c r="L288" i="1" s="1"/>
  <c r="AC288" i="1"/>
  <c r="AE288" i="1" s="1"/>
  <c r="AF288" i="1" s="1"/>
  <c r="D288" i="1" s="1"/>
  <c r="J288" i="1"/>
  <c r="K557" i="1"/>
  <c r="L557" i="1" s="1"/>
  <c r="J557" i="1"/>
  <c r="AC557" i="1"/>
  <c r="AE557" i="1" s="1"/>
  <c r="AF557" i="1" s="1"/>
  <c r="D557" i="1" s="1"/>
  <c r="AC11" i="1"/>
  <c r="AE11" i="1" s="1"/>
  <c r="AF11" i="1" s="1"/>
  <c r="D11" i="1" s="1"/>
  <c r="K11" i="1"/>
  <c r="L11" i="1" s="1"/>
  <c r="J11" i="1"/>
  <c r="J9" i="1"/>
  <c r="AC9" i="1"/>
  <c r="AE9" i="1" s="1"/>
  <c r="AF9" i="1" s="1"/>
  <c r="K9" i="1"/>
  <c r="L9" i="1" s="1"/>
  <c r="J32" i="1"/>
  <c r="AC32" i="1"/>
  <c r="AE32" i="1" s="1"/>
  <c r="AF32" i="1" s="1"/>
  <c r="D32" i="1" s="1"/>
  <c r="K32" i="1"/>
  <c r="L32" i="1" s="1"/>
  <c r="K551" i="1"/>
  <c r="L551" i="1" s="1"/>
  <c r="J551" i="1"/>
  <c r="AC551" i="1"/>
  <c r="AE551" i="1" s="1"/>
  <c r="AF551" i="1" s="1"/>
  <c r="D551" i="1" s="1"/>
  <c r="J164" i="1"/>
  <c r="AC164" i="1"/>
  <c r="AE164" i="1" s="1"/>
  <c r="AF164" i="1" s="1"/>
  <c r="K164" i="1"/>
  <c r="L164" i="1" s="1"/>
  <c r="J198" i="1"/>
  <c r="K198" i="1"/>
  <c r="L198" i="1" s="1"/>
  <c r="AC198" i="1"/>
  <c r="AE198" i="1" s="1"/>
  <c r="AF198" i="1" s="1"/>
  <c r="J602" i="1"/>
  <c r="AC602" i="1"/>
  <c r="AE602" i="1" s="1"/>
  <c r="AF602" i="1" s="1"/>
  <c r="D602" i="1" s="1"/>
  <c r="K602" i="1"/>
  <c r="L602" i="1" s="1"/>
  <c r="J155" i="1"/>
  <c r="AC155" i="1"/>
  <c r="AE155" i="1" s="1"/>
  <c r="AF155" i="1" s="1"/>
  <c r="K155" i="1"/>
  <c r="L155" i="1" s="1"/>
  <c r="J542" i="1"/>
  <c r="K542" i="1"/>
  <c r="L542" i="1" s="1"/>
  <c r="AC542" i="1"/>
  <c r="AE542" i="1" s="1"/>
  <c r="AF542" i="1" s="1"/>
  <c r="AC292" i="1"/>
  <c r="AE292" i="1" s="1"/>
  <c r="AF292" i="1" s="1"/>
  <c r="J292" i="1"/>
  <c r="K292" i="1"/>
  <c r="L292" i="1" s="1"/>
  <c r="J561" i="1"/>
  <c r="K561" i="1"/>
  <c r="L561" i="1" s="1"/>
  <c r="AC561" i="1"/>
  <c r="AE561" i="1" s="1"/>
  <c r="AF561" i="1" s="1"/>
  <c r="AC1377" i="1"/>
  <c r="AE1377" i="1" s="1"/>
  <c r="AF1377" i="1" s="1"/>
  <c r="J1377" i="1"/>
  <c r="K1377" i="1"/>
  <c r="L1377" i="1" s="1"/>
  <c r="J529" i="1"/>
  <c r="AC529" i="1"/>
  <c r="AE529" i="1" s="1"/>
  <c r="AF529" i="1" s="1"/>
  <c r="K529" i="1"/>
  <c r="L529" i="1" s="1"/>
  <c r="AC91" i="1"/>
  <c r="AE91" i="1" s="1"/>
  <c r="AF91" i="1" s="1"/>
  <c r="D91" i="1" s="1"/>
  <c r="J91" i="1"/>
  <c r="K91" i="1"/>
  <c r="L91" i="1" s="1"/>
  <c r="AC58" i="1"/>
  <c r="AE58" i="1" s="1"/>
  <c r="AF58" i="1" s="1"/>
  <c r="D58" i="1" s="1"/>
  <c r="J58" i="1"/>
  <c r="K58" i="1"/>
  <c r="L58" i="1" s="1"/>
  <c r="K29" i="1"/>
  <c r="L29" i="1" s="1"/>
  <c r="J29" i="1"/>
  <c r="AC29" i="1"/>
  <c r="AE29" i="1" s="1"/>
  <c r="AF29" i="1" s="1"/>
  <c r="D29" i="1" s="1"/>
  <c r="K166" i="1"/>
  <c r="L166" i="1" s="1"/>
  <c r="AC166" i="1"/>
  <c r="AE166" i="1" s="1"/>
  <c r="AF166" i="1" s="1"/>
  <c r="J166" i="1"/>
  <c r="J513" i="1"/>
  <c r="K513" i="1"/>
  <c r="L513" i="1" s="1"/>
  <c r="AC513" i="1"/>
  <c r="AE513" i="1" s="1"/>
  <c r="AF513" i="1" s="1"/>
  <c r="D513" i="1" s="1"/>
  <c r="AC285" i="1"/>
  <c r="AE285" i="1" s="1"/>
  <c r="AF285" i="1" s="1"/>
  <c r="K285" i="1"/>
  <c r="L285" i="1" s="1"/>
  <c r="J285" i="1"/>
  <c r="K589" i="1"/>
  <c r="L589" i="1" s="1"/>
  <c r="AC589" i="1"/>
  <c r="AE589" i="1" s="1"/>
  <c r="AF589" i="1" s="1"/>
  <c r="J589" i="1"/>
  <c r="K183" i="1"/>
  <c r="L183" i="1" s="1"/>
  <c r="J183" i="1"/>
  <c r="AC183" i="1"/>
  <c r="AE183" i="1" s="1"/>
  <c r="AF183" i="1" s="1"/>
  <c r="D183" i="1" s="1"/>
  <c r="J303" i="1"/>
  <c r="K303" i="1"/>
  <c r="L303" i="1" s="1"/>
  <c r="AC303" i="1"/>
  <c r="AE303" i="1" s="1"/>
  <c r="AF303" i="1" s="1"/>
  <c r="AC41" i="1"/>
  <c r="AE41" i="1" s="1"/>
  <c r="AF41" i="1" s="1"/>
  <c r="K41" i="1"/>
  <c r="L41" i="1" s="1"/>
  <c r="J41" i="1"/>
  <c r="AC74" i="1"/>
  <c r="AE74" i="1" s="1"/>
  <c r="AF74" i="1" s="1"/>
  <c r="J74" i="1"/>
  <c r="K74" i="1"/>
  <c r="L74" i="1" s="1"/>
  <c r="K27" i="1"/>
  <c r="L27" i="1" s="1"/>
  <c r="Q3" i="1"/>
  <c r="J27" i="1"/>
  <c r="AC27" i="1"/>
  <c r="AE27" i="1" s="1"/>
  <c r="AF27" i="1" s="1"/>
  <c r="D27" i="1" s="1"/>
  <c r="AC169" i="1"/>
  <c r="AE169" i="1" s="1"/>
  <c r="AF169" i="1" s="1"/>
  <c r="K169" i="1"/>
  <c r="L169" i="1" s="1"/>
  <c r="J169" i="1"/>
  <c r="K2348" i="1"/>
  <c r="L2348" i="1" s="1"/>
  <c r="AC2348" i="1"/>
  <c r="AE2348" i="1" s="1"/>
  <c r="AF2348" i="1" s="1"/>
  <c r="J2348" i="1"/>
  <c r="AC82" i="1"/>
  <c r="AE82" i="1" s="1"/>
  <c r="AF82" i="1" s="1"/>
  <c r="D82" i="1" s="1"/>
  <c r="J82" i="1"/>
  <c r="K82" i="1"/>
  <c r="L82" i="1" s="1"/>
  <c r="AC433" i="1"/>
  <c r="AE433" i="1" s="1"/>
  <c r="AF433" i="1" s="1"/>
  <c r="K433" i="1"/>
  <c r="L433" i="1" s="1"/>
  <c r="J433" i="1"/>
  <c r="J412" i="1"/>
  <c r="AC412" i="1"/>
  <c r="AE412" i="1" s="1"/>
  <c r="AF412" i="1" s="1"/>
  <c r="D412" i="1" s="1"/>
  <c r="K412" i="1"/>
  <c r="L412" i="1" s="1"/>
  <c r="K277" i="1"/>
  <c r="L277" i="1" s="1"/>
  <c r="J277" i="1"/>
  <c r="AC277" i="1"/>
  <c r="AE277" i="1" s="1"/>
  <c r="AF277" i="1" s="1"/>
  <c r="D277" i="1" s="1"/>
  <c r="AC1241" i="1"/>
  <c r="AE1241" i="1" s="1"/>
  <c r="AF1241" i="1" s="1"/>
  <c r="K1241" i="1"/>
  <c r="L1241" i="1" s="1"/>
  <c r="J1241" i="1"/>
  <c r="J430" i="1"/>
  <c r="K430" i="1"/>
  <c r="L430" i="1" s="1"/>
  <c r="AC430" i="1"/>
  <c r="AE430" i="1" s="1"/>
  <c r="AF430" i="1" s="1"/>
  <c r="D430" i="1" s="1"/>
  <c r="J60" i="1"/>
  <c r="AC60" i="1"/>
  <c r="AE60" i="1" s="1"/>
  <c r="AF60" i="1" s="1"/>
  <c r="K60" i="1"/>
  <c r="L60" i="1" s="1"/>
  <c r="N3" i="1"/>
  <c r="AC6" i="1"/>
  <c r="AE6" i="1" s="1"/>
  <c r="AF6" i="1" s="1"/>
  <c r="K6" i="1"/>
  <c r="L6" i="1" s="1"/>
  <c r="J6" i="1"/>
  <c r="AC181" i="1"/>
  <c r="AE181" i="1" s="1"/>
  <c r="AF181" i="1" s="1"/>
  <c r="J181" i="1"/>
  <c r="K181" i="1"/>
  <c r="L181" i="1" s="1"/>
  <c r="K1736" i="1"/>
  <c r="L1736" i="1" s="1"/>
  <c r="AC1736" i="1"/>
  <c r="AE1736" i="1" s="1"/>
  <c r="AF1736" i="1" s="1"/>
  <c r="D1736" i="1" s="1"/>
  <c r="J1736" i="1"/>
  <c r="J291" i="1"/>
  <c r="K291" i="1"/>
  <c r="L291" i="1" s="1"/>
  <c r="AC291" i="1"/>
  <c r="AE291" i="1" s="1"/>
  <c r="AF291" i="1" s="1"/>
  <c r="D291" i="1" s="1"/>
  <c r="AC90" i="1"/>
  <c r="AE90" i="1" s="1"/>
  <c r="AF90" i="1" s="1"/>
  <c r="K90" i="1"/>
  <c r="L90" i="1" s="1"/>
  <c r="J90" i="1"/>
  <c r="J105" i="1"/>
  <c r="K105" i="1"/>
  <c r="L105" i="1" s="1"/>
  <c r="AC105" i="1"/>
  <c r="AE105" i="1" s="1"/>
  <c r="AF105" i="1" s="1"/>
  <c r="D105" i="1" s="1"/>
  <c r="J859" i="1"/>
  <c r="K859" i="1"/>
  <c r="L859" i="1" s="1"/>
  <c r="AC859" i="1"/>
  <c r="AE859" i="1" s="1"/>
  <c r="AF859" i="1" s="1"/>
  <c r="AC30" i="1"/>
  <c r="AE30" i="1" s="1"/>
  <c r="AF30" i="1" s="1"/>
  <c r="K30" i="1"/>
  <c r="L30" i="1" s="1"/>
  <c r="J30" i="1"/>
  <c r="AC69" i="1"/>
  <c r="AE69" i="1" s="1"/>
  <c r="AF69" i="1" s="1"/>
  <c r="K69" i="1"/>
  <c r="L69" i="1" s="1"/>
  <c r="J69" i="1"/>
  <c r="J84" i="1"/>
  <c r="K84" i="1"/>
  <c r="L84" i="1" s="1"/>
  <c r="AC84" i="1"/>
  <c r="AE84" i="1" s="1"/>
  <c r="AF84" i="1" s="1"/>
  <c r="D84" i="1" s="1"/>
  <c r="K21" i="1"/>
  <c r="L21" i="1" s="1"/>
  <c r="J21" i="1"/>
  <c r="AC21" i="1"/>
  <c r="AE21" i="1" s="1"/>
  <c r="AF21" i="1" s="1"/>
  <c r="AC65" i="1"/>
  <c r="AE65" i="1" s="1"/>
  <c r="AF65" i="1" s="1"/>
  <c r="D65" i="1" s="1"/>
  <c r="K65" i="1"/>
  <c r="L65" i="1" s="1"/>
  <c r="J65" i="1"/>
  <c r="K172" i="1"/>
  <c r="L172" i="1" s="1"/>
  <c r="AC172" i="1"/>
  <c r="AE172" i="1" s="1"/>
  <c r="AF172" i="1" s="1"/>
  <c r="D172" i="1" s="1"/>
  <c r="J172" i="1"/>
  <c r="AC494" i="1"/>
  <c r="AE494" i="1" s="1"/>
  <c r="AF494" i="1" s="1"/>
  <c r="D494" i="1" s="1"/>
  <c r="K494" i="1"/>
  <c r="L494" i="1" s="1"/>
  <c r="J494" i="1"/>
  <c r="J152" i="1"/>
  <c r="K152" i="1"/>
  <c r="L152" i="1" s="1"/>
  <c r="AC152" i="1"/>
  <c r="AE152" i="1" s="1"/>
  <c r="AF152" i="1" s="1"/>
  <c r="AC276" i="1"/>
  <c r="AE276" i="1" s="1"/>
  <c r="AF276" i="1" s="1"/>
  <c r="K276" i="1"/>
  <c r="L276" i="1" s="1"/>
  <c r="J276" i="1"/>
  <c r="K237" i="1"/>
  <c r="L237" i="1" s="1"/>
  <c r="AC237" i="1"/>
  <c r="AE237" i="1" s="1"/>
  <c r="AF237" i="1" s="1"/>
  <c r="D237" i="1" s="1"/>
  <c r="J237" i="1"/>
  <c r="AC248" i="1"/>
  <c r="AE248" i="1" s="1"/>
  <c r="AF248" i="1" s="1"/>
  <c r="D248" i="1" s="1"/>
  <c r="K248" i="1"/>
  <c r="L248" i="1" s="1"/>
  <c r="J248" i="1"/>
  <c r="J228" i="1"/>
  <c r="AC228" i="1"/>
  <c r="AE228" i="1" s="1"/>
  <c r="AF228" i="1" s="1"/>
  <c r="D228" i="1" s="1"/>
  <c r="K228" i="1"/>
  <c r="L228" i="1" s="1"/>
  <c r="AC42" i="1"/>
  <c r="AE42" i="1" s="1"/>
  <c r="AF42" i="1" s="1"/>
  <c r="D42" i="1" s="1"/>
  <c r="J42" i="1"/>
  <c r="K42" i="1"/>
  <c r="L42" i="1" s="1"/>
  <c r="K67" i="1"/>
  <c r="L67" i="1" s="1"/>
  <c r="J67" i="1"/>
  <c r="AC67" i="1"/>
  <c r="AE67" i="1" s="1"/>
  <c r="AF67" i="1" s="1"/>
  <c r="D67" i="1" s="1"/>
  <c r="J40" i="1"/>
  <c r="AC40" i="1"/>
  <c r="AE40" i="1" s="1"/>
  <c r="AF40" i="1" s="1"/>
  <c r="K40" i="1"/>
  <c r="L40" i="1" s="1"/>
  <c r="AC300" i="1"/>
  <c r="AE300" i="1" s="1"/>
  <c r="AF300" i="1" s="1"/>
  <c r="D300" i="1" s="1"/>
  <c r="J300" i="1"/>
  <c r="K300" i="1"/>
  <c r="L300" i="1" s="1"/>
  <c r="AC1149" i="1"/>
  <c r="AE1149" i="1" s="1"/>
  <c r="AF1149" i="1" s="1"/>
  <c r="K1149" i="1"/>
  <c r="L1149" i="1" s="1"/>
  <c r="J1149" i="1"/>
  <c r="J2514" i="1"/>
  <c r="AC2514" i="1"/>
  <c r="AE2514" i="1" s="1"/>
  <c r="AF2514" i="1" s="1"/>
  <c r="D2514" i="1" s="1"/>
  <c r="K2514" i="1"/>
  <c r="L2514" i="1" s="1"/>
  <c r="AC70" i="1"/>
  <c r="AE70" i="1" s="1"/>
  <c r="AF70" i="1" s="1"/>
  <c r="O3" i="1"/>
  <c r="K70" i="1"/>
  <c r="L70" i="1" s="1"/>
  <c r="J70" i="1"/>
  <c r="AC243" i="1"/>
  <c r="AE243" i="1" s="1"/>
  <c r="AF243" i="1" s="1"/>
  <c r="D243" i="1" s="1"/>
  <c r="K243" i="1"/>
  <c r="L243" i="1" s="1"/>
  <c r="J243" i="1"/>
  <c r="K123" i="1"/>
  <c r="L123" i="1" s="1"/>
  <c r="J123" i="1"/>
  <c r="AC123" i="1"/>
  <c r="AE123" i="1" s="1"/>
  <c r="AF123" i="1" s="1"/>
  <c r="D123" i="1" s="1"/>
  <c r="J294" i="1"/>
  <c r="AC294" i="1"/>
  <c r="AE294" i="1" s="1"/>
  <c r="AF294" i="1" s="1"/>
  <c r="K294" i="1"/>
  <c r="L294" i="1" s="1"/>
  <c r="K162" i="1"/>
  <c r="L162" i="1" s="1"/>
  <c r="J162" i="1"/>
  <c r="AC162" i="1"/>
  <c r="AE162" i="1" s="1"/>
  <c r="AF162" i="1" s="1"/>
  <c r="J230" i="1"/>
  <c r="AC230" i="1"/>
  <c r="AE230" i="1" s="1"/>
  <c r="AF230" i="1" s="1"/>
  <c r="K230" i="1"/>
  <c r="L230" i="1" s="1"/>
  <c r="AC325" i="1"/>
  <c r="AE325" i="1" s="1"/>
  <c r="AF325" i="1" s="1"/>
  <c r="K325" i="1"/>
  <c r="L325" i="1" s="1"/>
  <c r="J325" i="1"/>
  <c r="AC229" i="1"/>
  <c r="AE229" i="1" s="1"/>
  <c r="AF229" i="1" s="1"/>
  <c r="D229" i="1" s="1"/>
  <c r="J229" i="1"/>
  <c r="K229" i="1"/>
  <c r="L229" i="1" s="1"/>
  <c r="AC34" i="1"/>
  <c r="AE34" i="1" s="1"/>
  <c r="AF34" i="1" s="1"/>
  <c r="J34" i="1"/>
  <c r="K34" i="1"/>
  <c r="L34" i="1" s="1"/>
  <c r="AC14" i="1"/>
  <c r="AE14" i="1" s="1"/>
  <c r="AF14" i="1" s="1"/>
  <c r="D14" i="1" s="1"/>
  <c r="K14" i="1"/>
  <c r="L14" i="1" s="1"/>
  <c r="J14" i="1"/>
  <c r="AC612" i="1"/>
  <c r="AE612" i="1" s="1"/>
  <c r="AF612" i="1" s="1"/>
  <c r="K612" i="1"/>
  <c r="L612" i="1" s="1"/>
  <c r="J612" i="1"/>
  <c r="K591" i="1"/>
  <c r="L591" i="1" s="1"/>
  <c r="AC591" i="1"/>
  <c r="AE591" i="1" s="1"/>
  <c r="AF591" i="1" s="1"/>
  <c r="D591" i="1" s="1"/>
  <c r="J591" i="1"/>
  <c r="J111" i="1"/>
  <c r="AC111" i="1"/>
  <c r="AE111" i="1" s="1"/>
  <c r="AF111" i="1" s="1"/>
  <c r="D111" i="1" s="1"/>
  <c r="K111" i="1"/>
  <c r="L111" i="1" s="1"/>
  <c r="K517" i="1"/>
  <c r="L517" i="1" s="1"/>
  <c r="J517" i="1"/>
  <c r="AC517" i="1"/>
  <c r="AE517" i="1" s="1"/>
  <c r="AF517" i="1" s="1"/>
  <c r="D517" i="1" s="1"/>
  <c r="J2522" i="1"/>
  <c r="AC2522" i="1"/>
  <c r="AE2522" i="1" s="1"/>
  <c r="AF2522" i="1" s="1"/>
  <c r="D2522" i="1" s="1"/>
  <c r="K2522" i="1"/>
  <c r="L2522" i="1" s="1"/>
  <c r="K100" i="1"/>
  <c r="L100" i="1" s="1"/>
  <c r="J100" i="1"/>
  <c r="AC100" i="1"/>
  <c r="AE100" i="1" s="1"/>
  <c r="AF100" i="1" s="1"/>
  <c r="J506" i="1"/>
  <c r="K506" i="1"/>
  <c r="L506" i="1" s="1"/>
  <c r="AC506" i="1"/>
  <c r="AE506" i="1" s="1"/>
  <c r="AF506" i="1" s="1"/>
  <c r="D506" i="1" s="1"/>
  <c r="K59" i="1"/>
  <c r="L59" i="1" s="1"/>
  <c r="J59" i="1"/>
  <c r="AC59" i="1"/>
  <c r="AE59" i="1" s="1"/>
  <c r="AF59" i="1" s="1"/>
  <c r="AC73" i="1"/>
  <c r="AE73" i="1" s="1"/>
  <c r="AF73" i="1" s="1"/>
  <c r="J73" i="1"/>
  <c r="K73" i="1"/>
  <c r="L73" i="1" s="1"/>
  <c r="K51" i="1"/>
  <c r="L51" i="1" s="1"/>
  <c r="J51" i="1"/>
  <c r="AC51" i="1"/>
  <c r="AE51" i="1" s="1"/>
  <c r="AF51" i="1" s="1"/>
  <c r="D51" i="1" s="1"/>
  <c r="K178" i="1"/>
  <c r="L178" i="1" s="1"/>
  <c r="AC178" i="1"/>
  <c r="AE178" i="1" s="1"/>
  <c r="AF178" i="1" s="1"/>
  <c r="D178" i="1" s="1"/>
  <c r="J178" i="1"/>
  <c r="AC256" i="1"/>
  <c r="AE256" i="1" s="1"/>
  <c r="AF256" i="1" s="1"/>
  <c r="K256" i="1"/>
  <c r="L256" i="1" s="1"/>
  <c r="J256" i="1"/>
  <c r="K75" i="1"/>
  <c r="L75" i="1" s="1"/>
  <c r="J75" i="1"/>
  <c r="AC75" i="1"/>
  <c r="AE75" i="1" s="1"/>
  <c r="AF75" i="1" s="1"/>
  <c r="AW1" i="1"/>
  <c r="S3" i="1"/>
  <c r="J5" i="1"/>
  <c r="AC5" i="1"/>
  <c r="AE5" i="1" s="1"/>
  <c r="AF5" i="1" s="1"/>
  <c r="K5" i="1"/>
  <c r="L5" i="1" s="1"/>
  <c r="K71" i="1"/>
  <c r="L71" i="1" s="1"/>
  <c r="AC71" i="1"/>
  <c r="AE71" i="1" s="1"/>
  <c r="AF71" i="1" s="1"/>
  <c r="D71" i="1" s="1"/>
  <c r="J71" i="1"/>
  <c r="K128" i="1"/>
  <c r="L128" i="1" s="1"/>
  <c r="J128" i="1"/>
  <c r="AC128" i="1"/>
  <c r="AE128" i="1" s="1"/>
  <c r="AF128" i="1" s="1"/>
  <c r="K201" i="1"/>
  <c r="L201" i="1" s="1"/>
  <c r="AC201" i="1"/>
  <c r="AE201" i="1" s="1"/>
  <c r="AF201" i="1" s="1"/>
  <c r="D201" i="1" s="1"/>
  <c r="J201" i="1"/>
  <c r="J301" i="1"/>
  <c r="K301" i="1"/>
  <c r="L301" i="1" s="1"/>
  <c r="AC301" i="1"/>
  <c r="AE301" i="1" s="1"/>
  <c r="AF301" i="1" s="1"/>
  <c r="D301" i="1" s="1"/>
  <c r="AC552" i="1"/>
  <c r="AE552" i="1" s="1"/>
  <c r="AF552" i="1" s="1"/>
  <c r="D552" i="1" s="1"/>
  <c r="K552" i="1"/>
  <c r="L552" i="1" s="1"/>
  <c r="J552" i="1"/>
  <c r="K110" i="1"/>
  <c r="L110" i="1" s="1"/>
  <c r="AC110" i="1"/>
  <c r="AE110" i="1" s="1"/>
  <c r="AF110" i="1" s="1"/>
  <c r="D110" i="1" s="1"/>
  <c r="J110" i="1"/>
  <c r="AC177" i="1"/>
  <c r="AE177" i="1" s="1"/>
  <c r="AF177" i="1" s="1"/>
  <c r="K177" i="1"/>
  <c r="L177" i="1" s="1"/>
  <c r="J177" i="1"/>
  <c r="K335" i="1"/>
  <c r="L335" i="1" s="1"/>
  <c r="J335" i="1"/>
  <c r="AC335" i="1"/>
  <c r="AE335" i="1" s="1"/>
  <c r="AF335" i="1" s="1"/>
  <c r="D335" i="1" s="1"/>
  <c r="AC672" i="1"/>
  <c r="AE672" i="1" s="1"/>
  <c r="AF672" i="1" s="1"/>
  <c r="K672" i="1"/>
  <c r="L672" i="1" s="1"/>
  <c r="J672" i="1"/>
  <c r="AC173" i="1"/>
  <c r="AE173" i="1" s="1"/>
  <c r="AF173" i="1" s="1"/>
  <c r="D173" i="1" s="1"/>
  <c r="K173" i="1"/>
  <c r="L173" i="1" s="1"/>
  <c r="J173" i="1"/>
  <c r="J171" i="1"/>
  <c r="K171" i="1"/>
  <c r="L171" i="1" s="1"/>
  <c r="AC171" i="1"/>
  <c r="AE171" i="1" s="1"/>
  <c r="AF171" i="1" s="1"/>
  <c r="D171" i="1" s="1"/>
  <c r="AC38" i="1"/>
  <c r="AE38" i="1" s="1"/>
  <c r="AF38" i="1" s="1"/>
  <c r="D38" i="1" s="1"/>
  <c r="K38" i="1"/>
  <c r="L38" i="1" s="1"/>
  <c r="J38" i="1"/>
  <c r="AC483" i="1"/>
  <c r="AE483" i="1" s="1"/>
  <c r="AF483" i="1" s="1"/>
  <c r="J483" i="1"/>
  <c r="K483" i="1"/>
  <c r="L483" i="1" s="1"/>
  <c r="J12" i="1"/>
  <c r="K12" i="1"/>
  <c r="L12" i="1" s="1"/>
  <c r="AC12" i="1"/>
  <c r="AE12" i="1" s="1"/>
  <c r="AF12" i="1" s="1"/>
  <c r="D12" i="1" s="1"/>
  <c r="AC26" i="1"/>
  <c r="AE26" i="1" s="1"/>
  <c r="AF26" i="1" s="1"/>
  <c r="J26" i="1"/>
  <c r="K26" i="1"/>
  <c r="L26" i="1" s="1"/>
  <c r="J94" i="1"/>
  <c r="K94" i="1"/>
  <c r="L94" i="1" s="1"/>
  <c r="AC94" i="1"/>
  <c r="AE94" i="1" s="1"/>
  <c r="AF94" i="1" s="1"/>
  <c r="D94" i="1" s="1"/>
  <c r="K8" i="1"/>
  <c r="L8" i="1" s="1"/>
  <c r="J8" i="1"/>
  <c r="P3" i="1"/>
  <c r="AC8" i="1"/>
  <c r="AE8" i="1" s="1"/>
  <c r="AF8" i="1" s="1"/>
  <c r="K13" i="1"/>
  <c r="L13" i="1" s="1"/>
  <c r="AC13" i="1"/>
  <c r="AE13" i="1" s="1"/>
  <c r="AF13" i="1" s="1"/>
  <c r="J13" i="1"/>
  <c r="K216" i="1"/>
  <c r="L216" i="1" s="1"/>
  <c r="J216" i="1"/>
  <c r="AC216" i="1"/>
  <c r="AE216" i="1" s="1"/>
  <c r="AF216" i="1" s="1"/>
  <c r="D216" i="1" s="1"/>
  <c r="J1087" i="1"/>
  <c r="K1087" i="1"/>
  <c r="L1087" i="1" s="1"/>
  <c r="AC1087" i="1"/>
  <c r="AE1087" i="1" s="1"/>
  <c r="AF1087" i="1" s="1"/>
  <c r="AC200" i="1"/>
  <c r="AE200" i="1" s="1"/>
  <c r="AF200" i="1" s="1"/>
  <c r="J200" i="1"/>
  <c r="K200" i="1"/>
  <c r="L200" i="1" s="1"/>
  <c r="K2678" i="1"/>
  <c r="L2678" i="1" s="1"/>
  <c r="J2678" i="1"/>
  <c r="AC2678" i="1"/>
  <c r="AE2678" i="1" s="1"/>
  <c r="AF2678" i="1" s="1"/>
  <c r="AC603" i="1"/>
  <c r="AE603" i="1" s="1"/>
  <c r="AF603" i="1" s="1"/>
  <c r="D603" i="1" s="1"/>
  <c r="K603" i="1"/>
  <c r="L603" i="1" s="1"/>
  <c r="J603" i="1"/>
  <c r="AC153" i="1"/>
  <c r="AE153" i="1" s="1"/>
  <c r="AF153" i="1" s="1"/>
  <c r="J153" i="1"/>
  <c r="K153" i="1"/>
  <c r="L153" i="1" s="1"/>
  <c r="K1924" i="1"/>
  <c r="L1924" i="1" s="1"/>
  <c r="J1924" i="1"/>
  <c r="AC1924" i="1"/>
  <c r="AE1924" i="1" s="1"/>
  <c r="AF1924" i="1" s="1"/>
  <c r="AC385" i="1"/>
  <c r="AE385" i="1" s="1"/>
  <c r="AF385" i="1" s="1"/>
  <c r="D385" i="1" s="1"/>
  <c r="K385" i="1"/>
  <c r="L385" i="1" s="1"/>
  <c r="J385" i="1"/>
  <c r="J97" i="1"/>
  <c r="AC97" i="1"/>
  <c r="AE97" i="1" s="1"/>
  <c r="AF97" i="1" s="1"/>
  <c r="K97" i="1"/>
  <c r="L97" i="1" s="1"/>
  <c r="AC356" i="1"/>
  <c r="AE356" i="1" s="1"/>
  <c r="AF356" i="1" s="1"/>
  <c r="D356" i="1" s="1"/>
  <c r="J356" i="1"/>
  <c r="K356" i="1"/>
  <c r="L356" i="1" s="1"/>
  <c r="AC22" i="1"/>
  <c r="AE22" i="1" s="1"/>
  <c r="AF22" i="1" s="1"/>
  <c r="K22" i="1"/>
  <c r="L22" i="1" s="1"/>
  <c r="J22" i="1"/>
  <c r="K231" i="1"/>
  <c r="L231" i="1" s="1"/>
  <c r="AC231" i="1"/>
  <c r="AE231" i="1" s="1"/>
  <c r="AF231" i="1" s="1"/>
  <c r="D231" i="1" s="1"/>
  <c r="J231" i="1"/>
  <c r="K2312" i="1"/>
  <c r="L2312" i="1" s="1"/>
  <c r="J2312" i="1"/>
  <c r="AC2312" i="1"/>
  <c r="AE2312" i="1" s="1"/>
  <c r="AF2312" i="1" s="1"/>
  <c r="AC391" i="1"/>
  <c r="AE391" i="1" s="1"/>
  <c r="AF391" i="1" s="1"/>
  <c r="K391" i="1"/>
  <c r="L391" i="1" s="1"/>
  <c r="J391" i="1"/>
  <c r="K2879" i="1"/>
  <c r="L2879" i="1" s="1"/>
  <c r="J2879" i="1"/>
  <c r="AC2879" i="1"/>
  <c r="AE2879" i="1" s="1"/>
  <c r="AF2879" i="1" s="1"/>
  <c r="K1074" i="1"/>
  <c r="L1074" i="1" s="1"/>
  <c r="AC1074" i="1"/>
  <c r="AE1074" i="1" s="1"/>
  <c r="AF1074" i="1" s="1"/>
  <c r="J1074" i="1"/>
  <c r="K321" i="1"/>
  <c r="L321" i="1" s="1"/>
  <c r="AC321" i="1"/>
  <c r="AE321" i="1" s="1"/>
  <c r="AF321" i="1" s="1"/>
  <c r="D321" i="1" s="1"/>
  <c r="J321" i="1"/>
  <c r="K227" i="1"/>
  <c r="L227" i="1" s="1"/>
  <c r="J227" i="1"/>
  <c r="AC227" i="1"/>
  <c r="AE227" i="1" s="1"/>
  <c r="AF227" i="1" s="1"/>
  <c r="AC221" i="1"/>
  <c r="AE221" i="1" s="1"/>
  <c r="AF221" i="1" s="1"/>
  <c r="K221" i="1"/>
  <c r="L221" i="1" s="1"/>
  <c r="J221" i="1"/>
  <c r="J262" i="1"/>
  <c r="AC262" i="1"/>
  <c r="AE262" i="1" s="1"/>
  <c r="AF262" i="1" s="1"/>
  <c r="D262" i="1" s="1"/>
  <c r="K262" i="1"/>
  <c r="L262" i="1" s="1"/>
  <c r="AC2821" i="1"/>
  <c r="AE2821" i="1" s="1"/>
  <c r="AF2821" i="1" s="1"/>
  <c r="D2821" i="1" s="1"/>
  <c r="K2821" i="1"/>
  <c r="L2821" i="1" s="1"/>
  <c r="J2821" i="1"/>
  <c r="J365" i="1"/>
  <c r="K365" i="1"/>
  <c r="L365" i="1" s="1"/>
  <c r="AC365" i="1"/>
  <c r="AE365" i="1" s="1"/>
  <c r="AF365" i="1" s="1"/>
  <c r="D365" i="1" s="1"/>
  <c r="J80" i="1"/>
  <c r="AC80" i="1"/>
  <c r="AE80" i="1" s="1"/>
  <c r="AF80" i="1" s="1"/>
  <c r="K80" i="1"/>
  <c r="L80" i="1" s="1"/>
  <c r="K311" i="1"/>
  <c r="L311" i="1" s="1"/>
  <c r="J311" i="1"/>
  <c r="AC311" i="1"/>
  <c r="AE311" i="1" s="1"/>
  <c r="AF311" i="1" s="1"/>
  <c r="D311" i="1" s="1"/>
  <c r="J204" i="1"/>
  <c r="AC204" i="1"/>
  <c r="AE204" i="1" s="1"/>
  <c r="AF204" i="1" s="1"/>
  <c r="K204" i="1"/>
  <c r="L204" i="1" s="1"/>
  <c r="AC2073" i="1"/>
  <c r="AE2073" i="1" s="1"/>
  <c r="AF2073" i="1" s="1"/>
  <c r="D2073" i="1" s="1"/>
  <c r="J2073" i="1"/>
  <c r="K2073" i="1"/>
  <c r="L2073" i="1" s="1"/>
  <c r="K343" i="1"/>
  <c r="L343" i="1" s="1"/>
  <c r="AC343" i="1"/>
  <c r="AE343" i="1" s="1"/>
  <c r="AF343" i="1" s="1"/>
  <c r="D343" i="1" s="1"/>
  <c r="J343" i="1"/>
  <c r="AC2343" i="1"/>
  <c r="AE2343" i="1" s="1"/>
  <c r="AF2343" i="1" s="1"/>
  <c r="K2343" i="1"/>
  <c r="L2343" i="1" s="1"/>
  <c r="J2343" i="1"/>
  <c r="AC980" i="1"/>
  <c r="AE980" i="1" s="1"/>
  <c r="AF980" i="1" s="1"/>
  <c r="D980" i="1" s="1"/>
  <c r="K980" i="1"/>
  <c r="L980" i="1" s="1"/>
  <c r="J980" i="1"/>
  <c r="J16" i="1"/>
  <c r="AC16" i="1"/>
  <c r="AE16" i="1" s="1"/>
  <c r="AF16" i="1" s="1"/>
  <c r="K16" i="1"/>
  <c r="L16" i="1" s="1"/>
  <c r="K39" i="1"/>
  <c r="L39" i="1" s="1"/>
  <c r="AC39" i="1"/>
  <c r="AE39" i="1" s="1"/>
  <c r="AF39" i="1" s="1"/>
  <c r="J39" i="1"/>
  <c r="J77" i="1"/>
  <c r="AC77" i="1"/>
  <c r="AE77" i="1" s="1"/>
  <c r="AF77" i="1" s="1"/>
  <c r="K77" i="1"/>
  <c r="L77" i="1" s="1"/>
  <c r="AC46" i="1"/>
  <c r="AE46" i="1" s="1"/>
  <c r="AF46" i="1" s="1"/>
  <c r="K46" i="1"/>
  <c r="L46" i="1" s="1"/>
  <c r="J46" i="1"/>
  <c r="J188" i="1"/>
  <c r="AC188" i="1"/>
  <c r="AE188" i="1" s="1"/>
  <c r="AF188" i="1" s="1"/>
  <c r="D188" i="1" s="1"/>
  <c r="K188" i="1"/>
  <c r="L188" i="1" s="1"/>
  <c r="R3" i="1"/>
  <c r="AC99" i="1"/>
  <c r="AE99" i="1" s="1"/>
  <c r="AF99" i="1" s="1"/>
  <c r="J99" i="1"/>
  <c r="K99" i="1"/>
  <c r="L99" i="1" s="1"/>
  <c r="J139" i="1"/>
  <c r="AC139" i="1"/>
  <c r="AE139" i="1" s="1"/>
  <c r="AF139" i="1" s="1"/>
  <c r="K139" i="1"/>
  <c r="L139" i="1" s="1"/>
  <c r="J331" i="1"/>
  <c r="K331" i="1"/>
  <c r="L331" i="1" s="1"/>
  <c r="AC331" i="1"/>
  <c r="AE331" i="1" s="1"/>
  <c r="AF331" i="1" s="1"/>
  <c r="AC189" i="1"/>
  <c r="AE189" i="1" s="1"/>
  <c r="AF189" i="1" s="1"/>
  <c r="K189" i="1"/>
  <c r="L189" i="1" s="1"/>
  <c r="J189" i="1"/>
  <c r="K239" i="1"/>
  <c r="L239" i="1" s="1"/>
  <c r="J239" i="1"/>
  <c r="AC239" i="1"/>
  <c r="AE239" i="1" s="1"/>
  <c r="AF239" i="1" s="1"/>
  <c r="AC355" i="1"/>
  <c r="AE355" i="1" s="1"/>
  <c r="AF355" i="1" s="1"/>
  <c r="D355" i="1" s="1"/>
  <c r="K355" i="1"/>
  <c r="L355" i="1" s="1"/>
  <c r="J355" i="1"/>
  <c r="K2184" i="1"/>
  <c r="L2184" i="1" s="1"/>
  <c r="AC2184" i="1"/>
  <c r="AE2184" i="1" s="1"/>
  <c r="AF2184" i="1" s="1"/>
  <c r="D2184" i="1" s="1"/>
  <c r="J2184" i="1"/>
  <c r="K106" i="1"/>
  <c r="L106" i="1" s="1"/>
  <c r="AC106" i="1"/>
  <c r="AE106" i="1" s="1"/>
  <c r="AF106" i="1" s="1"/>
  <c r="J106" i="1"/>
  <c r="K55" i="1"/>
  <c r="L55" i="1" s="1"/>
  <c r="AC55" i="1"/>
  <c r="AE55" i="1" s="1"/>
  <c r="AF55" i="1" s="1"/>
  <c r="D55" i="1" s="1"/>
  <c r="J55" i="1"/>
  <c r="K114" i="1"/>
  <c r="L114" i="1" s="1"/>
  <c r="AC114" i="1"/>
  <c r="AE114" i="1" s="1"/>
  <c r="AF114" i="1" s="1"/>
  <c r="J114" i="1"/>
  <c r="K193" i="1"/>
  <c r="L193" i="1" s="1"/>
  <c r="AC193" i="1"/>
  <c r="AE193" i="1" s="1"/>
  <c r="AF193" i="1" s="1"/>
  <c r="D193" i="1" s="1"/>
  <c r="J193" i="1"/>
  <c r="AC57" i="1"/>
  <c r="AE57" i="1" s="1"/>
  <c r="AF57" i="1" s="1"/>
  <c r="K57" i="1"/>
  <c r="L57" i="1" s="1"/>
  <c r="J57" i="1"/>
  <c r="J235" i="1"/>
  <c r="K235" i="1"/>
  <c r="L235" i="1" s="1"/>
  <c r="AC235" i="1"/>
  <c r="AE235" i="1" s="1"/>
  <c r="AF235" i="1" s="1"/>
  <c r="J238" i="1"/>
  <c r="K238" i="1"/>
  <c r="L238" i="1" s="1"/>
  <c r="AC238" i="1"/>
  <c r="AE238" i="1" s="1"/>
  <c r="AF238" i="1" s="1"/>
  <c r="D238" i="1" s="1"/>
  <c r="J212" i="1"/>
  <c r="AC212" i="1"/>
  <c r="AE212" i="1" s="1"/>
  <c r="AF212" i="1" s="1"/>
  <c r="D212" i="1" s="1"/>
  <c r="K212" i="1"/>
  <c r="L212" i="1" s="1"/>
  <c r="K223" i="1"/>
  <c r="L223" i="1" s="1"/>
  <c r="J223" i="1"/>
  <c r="AC223" i="1"/>
  <c r="AE223" i="1" s="1"/>
  <c r="AF223" i="1" s="1"/>
  <c r="J1646" i="1"/>
  <c r="K1646" i="1"/>
  <c r="L1646" i="1" s="1"/>
  <c r="AC1646" i="1"/>
  <c r="AE1646" i="1" s="1"/>
  <c r="AF1646" i="1" s="1"/>
  <c r="D1646" i="1" s="1"/>
  <c r="J422" i="1"/>
  <c r="AC422" i="1"/>
  <c r="AE422" i="1" s="1"/>
  <c r="AF422" i="1" s="1"/>
  <c r="K422" i="1"/>
  <c r="L422" i="1" s="1"/>
  <c r="K233" i="1"/>
  <c r="L233" i="1" s="1"/>
  <c r="AC233" i="1"/>
  <c r="AE233" i="1" s="1"/>
  <c r="AF233" i="1" s="1"/>
  <c r="D233" i="1" s="1"/>
  <c r="J233" i="1"/>
  <c r="J1629" i="1"/>
  <c r="K1629" i="1"/>
  <c r="L1629" i="1" s="1"/>
  <c r="AC1629" i="1"/>
  <c r="AE1629" i="1" s="1"/>
  <c r="AF1629" i="1" s="1"/>
  <c r="D1629" i="1" s="1"/>
  <c r="J338" i="1"/>
  <c r="AC338" i="1"/>
  <c r="AE338" i="1" s="1"/>
  <c r="AF338" i="1" s="1"/>
  <c r="D338" i="1" s="1"/>
  <c r="K338" i="1"/>
  <c r="L338" i="1" s="1"/>
  <c r="AC1822" i="1"/>
  <c r="AE1822" i="1" s="1"/>
  <c r="AF1822" i="1" s="1"/>
  <c r="J1822" i="1"/>
  <c r="K1822" i="1"/>
  <c r="L1822" i="1" s="1"/>
  <c r="AC18" i="1"/>
  <c r="AE18" i="1" s="1"/>
  <c r="AF18" i="1" s="1"/>
  <c r="D18" i="1" s="1"/>
  <c r="J18" i="1"/>
  <c r="K18" i="1"/>
  <c r="L18" i="1" s="1"/>
  <c r="K345" i="1"/>
  <c r="L345" i="1" s="1"/>
  <c r="AC345" i="1"/>
  <c r="AE345" i="1" s="1"/>
  <c r="AF345" i="1" s="1"/>
  <c r="J345" i="1"/>
  <c r="K134" i="1"/>
  <c r="L134" i="1" s="1"/>
  <c r="J134" i="1"/>
  <c r="AC134" i="1"/>
  <c r="AE134" i="1" s="1"/>
  <c r="AF134" i="1" s="1"/>
  <c r="D134" i="1" s="1"/>
  <c r="K878" i="1"/>
  <c r="L878" i="1" s="1"/>
  <c r="AC878" i="1"/>
  <c r="AE878" i="1" s="1"/>
  <c r="AF878" i="1" s="1"/>
  <c r="J878" i="1"/>
  <c r="K1106" i="1"/>
  <c r="L1106" i="1" s="1"/>
  <c r="J1106" i="1"/>
  <c r="AC1106" i="1"/>
  <c r="AE1106" i="1" s="1"/>
  <c r="AF1106" i="1" s="1"/>
  <c r="D1106" i="1" s="1"/>
  <c r="J167" i="1"/>
  <c r="AC167" i="1"/>
  <c r="AE167" i="1" s="1"/>
  <c r="AF167" i="1" s="1"/>
  <c r="K167" i="1"/>
  <c r="L167" i="1" s="1"/>
  <c r="K2311" i="1"/>
  <c r="L2311" i="1" s="1"/>
  <c r="AC2311" i="1"/>
  <c r="AE2311" i="1" s="1"/>
  <c r="AF2311" i="1" s="1"/>
  <c r="D2311" i="1" s="1"/>
  <c r="J2311" i="1"/>
  <c r="J797" i="1"/>
  <c r="K797" i="1"/>
  <c r="L797" i="1" s="1"/>
  <c r="AC797" i="1"/>
  <c r="AE797" i="1" s="1"/>
  <c r="AF797" i="1" s="1"/>
  <c r="D797" i="1" s="1"/>
  <c r="AC194" i="1"/>
  <c r="AE194" i="1" s="1"/>
  <c r="AF194" i="1" s="1"/>
  <c r="K194" i="1"/>
  <c r="L194" i="1" s="1"/>
  <c r="J194" i="1"/>
  <c r="U3" i="1"/>
  <c r="D97" i="1" l="1"/>
  <c r="D294" i="1"/>
  <c r="D46" i="1"/>
  <c r="D60" i="1"/>
  <c r="D77" i="1"/>
  <c r="D221" i="1"/>
  <c r="D1074" i="1"/>
  <c r="D2312" i="1"/>
  <c r="D22" i="1"/>
  <c r="D200" i="1"/>
  <c r="D13" i="1"/>
  <c r="D128" i="1"/>
  <c r="D256" i="1"/>
  <c r="D100" i="1"/>
  <c r="D70" i="1"/>
  <c r="D181" i="1"/>
  <c r="D292" i="1"/>
  <c r="D242" i="1"/>
  <c r="D831" i="1"/>
  <c r="D161" i="1"/>
  <c r="D63" i="1"/>
  <c r="D423" i="1"/>
  <c r="D204" i="1"/>
  <c r="D433" i="1"/>
  <c r="D1822" i="1"/>
  <c r="D223" i="1"/>
  <c r="D345" i="1"/>
  <c r="D235" i="1"/>
  <c r="D106" i="1"/>
  <c r="D239" i="1"/>
  <c r="D227" i="1"/>
  <c r="D1087" i="1"/>
  <c r="D483" i="1"/>
  <c r="D73" i="1"/>
  <c r="D612" i="1"/>
  <c r="D162" i="1"/>
  <c r="D41" i="1"/>
  <c r="D589" i="1"/>
  <c r="D542" i="1"/>
  <c r="D272" i="1"/>
  <c r="D232" i="1"/>
  <c r="D20" i="1"/>
  <c r="D118" i="1"/>
  <c r="D179" i="1"/>
  <c r="D141" i="1"/>
  <c r="D24" i="1"/>
  <c r="D2728" i="1"/>
  <c r="D48" i="1"/>
  <c r="D59" i="1"/>
  <c r="D303" i="1"/>
  <c r="D166" i="1"/>
  <c r="D1377" i="1"/>
  <c r="D198" i="1"/>
  <c r="D93" i="1"/>
  <c r="D89" i="1"/>
  <c r="D1182" i="1"/>
  <c r="D1955" i="1"/>
  <c r="D2405" i="1"/>
  <c r="D117" i="1"/>
  <c r="D530" i="1"/>
  <c r="D2879" i="1"/>
  <c r="D1924" i="1"/>
  <c r="D8" i="1"/>
  <c r="D878" i="1"/>
  <c r="D422" i="1"/>
  <c r="D114" i="1"/>
  <c r="D139" i="1"/>
  <c r="D39" i="1"/>
  <c r="D80" i="1"/>
  <c r="D2678" i="1"/>
  <c r="D26" i="1"/>
  <c r="D177" i="1"/>
  <c r="D75" i="1"/>
  <c r="D40" i="1"/>
  <c r="D21" i="1"/>
  <c r="D69" i="1"/>
  <c r="D6" i="1"/>
  <c r="D2348" i="1"/>
  <c r="D561" i="1"/>
  <c r="D37" i="1"/>
  <c r="D180" i="1"/>
  <c r="D1416" i="1"/>
  <c r="D500" i="1"/>
  <c r="D533" i="1"/>
  <c r="D2199" i="1"/>
  <c r="D136" i="1"/>
  <c r="D302" i="1"/>
  <c r="D132" i="1"/>
  <c r="D66" i="1"/>
  <c r="D146" i="1"/>
  <c r="D1821" i="1"/>
  <c r="D298" i="1"/>
  <c r="D50" i="1"/>
  <c r="D43" i="1"/>
  <c r="D144" i="1"/>
  <c r="D119" i="1"/>
  <c r="D81" i="1"/>
  <c r="D1215" i="1"/>
  <c r="D464" i="1"/>
  <c r="D104" i="1"/>
  <c r="D1437" i="1"/>
  <c r="D102" i="1"/>
  <c r="D167" i="1"/>
  <c r="D1241" i="1"/>
  <c r="D285" i="1"/>
  <c r="D155" i="1"/>
  <c r="D615" i="1"/>
  <c r="D1071" i="1"/>
  <c r="D143" i="1"/>
  <c r="D224" i="1"/>
  <c r="D325" i="1"/>
  <c r="D16" i="1"/>
  <c r="D1149" i="1"/>
  <c r="D30" i="1"/>
  <c r="D74" i="1"/>
  <c r="D529" i="1"/>
  <c r="D164" i="1"/>
  <c r="D250" i="1"/>
  <c r="D52" i="1"/>
  <c r="D154" i="1"/>
  <c r="D1012" i="1"/>
  <c r="D1830" i="1"/>
  <c r="D209" i="1"/>
  <c r="D194" i="1"/>
  <c r="D2343" i="1"/>
  <c r="D672" i="1"/>
  <c r="D57" i="1"/>
  <c r="D189" i="1"/>
  <c r="D276" i="1"/>
  <c r="D331" i="1"/>
  <c r="D99" i="1"/>
  <c r="D391" i="1"/>
  <c r="D153" i="1"/>
  <c r="D5" i="1"/>
  <c r="D34" i="1"/>
  <c r="D230" i="1"/>
  <c r="D152" i="1"/>
  <c r="D859" i="1"/>
  <c r="D90" i="1"/>
  <c r="D169" i="1"/>
  <c r="D9" i="1"/>
  <c r="D137" i="1"/>
  <c r="D1690" i="1"/>
  <c r="D258" i="1"/>
  <c r="D2577" i="1"/>
  <c r="D502" i="1"/>
  <c r="D92" i="1"/>
  <c r="D64" i="1"/>
  <c r="D54" i="1"/>
  <c r="D600" i="1"/>
  <c r="D7" i="1"/>
</calcChain>
</file>

<file path=xl/sharedStrings.xml><?xml version="1.0" encoding="utf-8"?>
<sst xmlns="http://schemas.openxmlformats.org/spreadsheetml/2006/main" count="13920" uniqueCount="4093">
  <si>
    <t>Karabinoš Tomáš</t>
  </si>
  <si>
    <t>Café Racers</t>
  </si>
  <si>
    <t>Tichý Peter</t>
  </si>
  <si>
    <t>AK Čadca</t>
  </si>
  <si>
    <t>Šrámek Vladimír</t>
  </si>
  <si>
    <t>TV JOJ Running Team</t>
  </si>
  <si>
    <t>Čačík Miroslav</t>
  </si>
  <si>
    <t>Strzelczak Sebastian</t>
  </si>
  <si>
    <t>Eko-okná Runners</t>
  </si>
  <si>
    <t>Švarc Roman</t>
  </si>
  <si>
    <t>Sport Rysy Poprad</t>
  </si>
  <si>
    <t>Lajčák Matúš</t>
  </si>
  <si>
    <t>Bežím Rýchlejšie (Spišská Nová Ves)</t>
  </si>
  <si>
    <t>Gibala Jozef</t>
  </si>
  <si>
    <t>Blahušiak Martin</t>
  </si>
  <si>
    <t>Skala Tomáš</t>
  </si>
  <si>
    <t>AK Junior Holíč</t>
  </si>
  <si>
    <t>Krajíček Matej</t>
  </si>
  <si>
    <t>Weichpart Henrich</t>
  </si>
  <si>
    <t>Žilina</t>
  </si>
  <si>
    <t>Havír Rastislav</t>
  </si>
  <si>
    <t>RS Sport Club</t>
  </si>
  <si>
    <t>Reicherová Kamila</t>
  </si>
  <si>
    <t>Sedláček Samo</t>
  </si>
  <si>
    <t>Bąkowicz Krzysztof</t>
  </si>
  <si>
    <t>Whirlpool Running Team</t>
  </si>
  <si>
    <t>Svrček Martin</t>
  </si>
  <si>
    <t>Duda Martin</t>
  </si>
  <si>
    <t>Blaho Peter</t>
  </si>
  <si>
    <t>Rebuystars</t>
  </si>
  <si>
    <t>Prekop Marián</t>
  </si>
  <si>
    <t>Triax</t>
  </si>
  <si>
    <t>Dvorský Peter</t>
  </si>
  <si>
    <t>Slov. asoc. ultramar. Žilina - SAUZA</t>
  </si>
  <si>
    <t>Drozd Lukas</t>
  </si>
  <si>
    <t>Tran Tomáš</t>
  </si>
  <si>
    <t>AK Baník Prievidza</t>
  </si>
  <si>
    <t>Kováč Michal</t>
  </si>
  <si>
    <t>Run for Fun</t>
  </si>
  <si>
    <t>Florek Sebastian</t>
  </si>
  <si>
    <t>Norafsport / SportHG</t>
  </si>
  <si>
    <t>Ličko Matúš</t>
  </si>
  <si>
    <t>Langella Vittorio</t>
  </si>
  <si>
    <t>Piasecký Matúš</t>
  </si>
  <si>
    <t>Krahulec Jozef</t>
  </si>
  <si>
    <t>Čižmár Filip</t>
  </si>
  <si>
    <t>Kyrylyuk Andriy</t>
  </si>
  <si>
    <t>U-Run (Uzhorod)</t>
  </si>
  <si>
    <t>Boor Pavol</t>
  </si>
  <si>
    <t>Koteluk Tomasz</t>
  </si>
  <si>
    <t>Szabó Tünde</t>
  </si>
  <si>
    <t>Pécs Mecsek</t>
  </si>
  <si>
    <t>Macko Ján</t>
  </si>
  <si>
    <t>Poloncák Ján</t>
  </si>
  <si>
    <t>Puškár Michal</t>
  </si>
  <si>
    <t>Fazekaš Miroslav</t>
  </si>
  <si>
    <t>Haviarik Lukáš</t>
  </si>
  <si>
    <t>Extreme Obstacle Runners</t>
  </si>
  <si>
    <t>Procházka Marek</t>
  </si>
  <si>
    <t>TJ Šumperk</t>
  </si>
  <si>
    <t>Kimutai Hellen Jepkosgei</t>
  </si>
  <si>
    <t>Kubovčík Michal</t>
  </si>
  <si>
    <t>Capek Martin</t>
  </si>
  <si>
    <t>Čadečka v pohybe</t>
  </si>
  <si>
    <t>Mamka Zlatka</t>
  </si>
  <si>
    <t>Kohári Szabolcs</t>
  </si>
  <si>
    <t>Kašša Ladislav</t>
  </si>
  <si>
    <t>KĽŠ Kryha Bratislava</t>
  </si>
  <si>
    <t>Małecki Marcin</t>
  </si>
  <si>
    <t>Hrabovecký Martin</t>
  </si>
  <si>
    <t>Čišecký Roman</t>
  </si>
  <si>
    <t>AT&amp;T Brno</t>
  </si>
  <si>
    <t>Šebestián Sylvia</t>
  </si>
  <si>
    <t>AK Skalica</t>
  </si>
  <si>
    <t>Dobák Slavomír</t>
  </si>
  <si>
    <t>Zmitko Július</t>
  </si>
  <si>
    <t>TTK Rimavská Sobota</t>
  </si>
  <si>
    <t>Kováč Tibor</t>
  </si>
  <si>
    <t>AK zvp Lučatín</t>
  </si>
  <si>
    <t>Šperka Filip</t>
  </si>
  <si>
    <t>Sport Rysy Klub</t>
  </si>
  <si>
    <t>Lazard Jean-Christophe</t>
  </si>
  <si>
    <t>Sancerre Running</t>
  </si>
  <si>
    <t>Fabšík Matej</t>
  </si>
  <si>
    <t>Stępień Zenon</t>
  </si>
  <si>
    <t>Yurchuk Oksana</t>
  </si>
  <si>
    <t>Ivano-Frankivsk</t>
  </si>
  <si>
    <t>Repka Tomáš</t>
  </si>
  <si>
    <t>DYNAFIT</t>
  </si>
  <si>
    <t>Szelc Marcin</t>
  </si>
  <si>
    <t>Krosno</t>
  </si>
  <si>
    <t>Kleskeňová Jana</t>
  </si>
  <si>
    <t>AC Stavbár Nitra</t>
  </si>
  <si>
    <t>Novický Viliam</t>
  </si>
  <si>
    <t>Vetrák Ján</t>
  </si>
  <si>
    <t>Stepasiuk Andrii</t>
  </si>
  <si>
    <t>Biwott Gladys Jepkurui</t>
  </si>
  <si>
    <t>Líšková Ivana</t>
  </si>
  <si>
    <t>cyklomania.sk Runners</t>
  </si>
  <si>
    <t>Senčák Martin</t>
  </si>
  <si>
    <t>Prosport team Košice</t>
  </si>
  <si>
    <t>Zima Paweł</t>
  </si>
  <si>
    <t>Šuna Michal</t>
  </si>
  <si>
    <t>SRTG Ružomberok</t>
  </si>
  <si>
    <t>Chmela Marek</t>
  </si>
  <si>
    <t>NB Prakšice</t>
  </si>
  <si>
    <t>Sedláček Jozef</t>
  </si>
  <si>
    <t>Bežci Nová Lesná</t>
  </si>
  <si>
    <t>Dřímal Miroslav</t>
  </si>
  <si>
    <t>Maraton tym Pavla Nováka</t>
  </si>
  <si>
    <t>Malíček Ján</t>
  </si>
  <si>
    <t>MALCO Myjava</t>
  </si>
  <si>
    <t>Hvizdoš Juraj</t>
  </si>
  <si>
    <t>Ordzovany</t>
  </si>
  <si>
    <t>Rus Roman</t>
  </si>
  <si>
    <t>Svetielko nádeje</t>
  </si>
  <si>
    <t>Bujdoš Radoslav</t>
  </si>
  <si>
    <t>Triatlon Team Nereus Žilina</t>
  </si>
  <si>
    <t>Kuchárek Marcel</t>
  </si>
  <si>
    <t>Varchola Rastislav</t>
  </si>
  <si>
    <t>Koubek Jiří</t>
  </si>
  <si>
    <t>Frydrych Tomáš</t>
  </si>
  <si>
    <t>Zábřeh</t>
  </si>
  <si>
    <t>Krivačka Ľuboslav</t>
  </si>
  <si>
    <t>Lunter Matúš</t>
  </si>
  <si>
    <t>3klub Šamorín</t>
  </si>
  <si>
    <t>Horváth Ladislav</t>
  </si>
  <si>
    <t>Swep Team</t>
  </si>
  <si>
    <t>Rusňák Michal</t>
  </si>
  <si>
    <t>Hlava v oblakoch</t>
  </si>
  <si>
    <t>Nganga Jane Wanja</t>
  </si>
  <si>
    <t>Kolesár Tomáš</t>
  </si>
  <si>
    <t>Sady n/Torysou</t>
  </si>
  <si>
    <t>Beliško Martin</t>
  </si>
  <si>
    <t>Heldák František</t>
  </si>
  <si>
    <t>PretekaRYS</t>
  </si>
  <si>
    <t>Karkošiak Ivan</t>
  </si>
  <si>
    <t>AO Tatry Horný</t>
  </si>
  <si>
    <t>Goga Tomáš</t>
  </si>
  <si>
    <t>Koperdák Lukáš</t>
  </si>
  <si>
    <t>AŠK Slávia Spišská Nová Ves</t>
  </si>
  <si>
    <t>Čisár Martin</t>
  </si>
  <si>
    <t>Ochodničan Miroslav</t>
  </si>
  <si>
    <t>Kondášová Michaela</t>
  </si>
  <si>
    <t>SQM Running team</t>
  </si>
  <si>
    <t>Antala Michal</t>
  </si>
  <si>
    <t>Tomeček Adam</t>
  </si>
  <si>
    <t>Tomeček Radovan</t>
  </si>
  <si>
    <t>Kulich Michal</t>
  </si>
  <si>
    <t>Nitra</t>
  </si>
  <si>
    <t>Hanzlík Ondrej</t>
  </si>
  <si>
    <t>Pasztor Ján</t>
  </si>
  <si>
    <t>Tomeček Jaroslav</t>
  </si>
  <si>
    <t>Fridmanský Denis</t>
  </si>
  <si>
    <t>A.l.k. Moldava n/Bodvou</t>
  </si>
  <si>
    <t>Hach Lukáš</t>
  </si>
  <si>
    <t>Kopčan Radoslav</t>
  </si>
  <si>
    <t>Mlynárčik Emil</t>
  </si>
  <si>
    <t>Fox On The Run</t>
  </si>
  <si>
    <t>Bendík Jozef</t>
  </si>
  <si>
    <t>Josi, Ultra Boľavé nohy</t>
  </si>
  <si>
    <t>Šimalčík Ľubomír</t>
  </si>
  <si>
    <t>TTT</t>
  </si>
  <si>
    <t>Jankech Pavol</t>
  </si>
  <si>
    <t>KBPŠ Púchov</t>
  </si>
  <si>
    <t>Šebestián Patrik</t>
  </si>
  <si>
    <t>AK SKALICA</t>
  </si>
  <si>
    <t>Koza Piotr</t>
  </si>
  <si>
    <t>Orság Matej</t>
  </si>
  <si>
    <t>Kantár Peter</t>
  </si>
  <si>
    <t>Martin</t>
  </si>
  <si>
    <t>Kyselica Miroslav</t>
  </si>
  <si>
    <t>ŠK Volkswagen Slovakia</t>
  </si>
  <si>
    <t>Stöger Karel</t>
  </si>
  <si>
    <t>Svyrydiuk Mykhailo</t>
  </si>
  <si>
    <t>Nehila Radoslav</t>
  </si>
  <si>
    <t>Gašparík Tomáš</t>
  </si>
  <si>
    <t>BK Gabčíkovo- bősi futoklub</t>
  </si>
  <si>
    <t>Nevedel Alex</t>
  </si>
  <si>
    <t>Kuśmierz Grzegorz</t>
  </si>
  <si>
    <t>Eskadra Kraków</t>
  </si>
  <si>
    <t>Stefanowski Dominik</t>
  </si>
  <si>
    <t>Stašík Jozef</t>
  </si>
  <si>
    <t>kondičné cvičenie.sk</t>
  </si>
  <si>
    <t>Baluch Ladislav</t>
  </si>
  <si>
    <t>TDM klub Krompachy</t>
  </si>
  <si>
    <t>Akuratný Michal</t>
  </si>
  <si>
    <t>Holečko Martin</t>
  </si>
  <si>
    <t>Sport Team Nová Lesná</t>
  </si>
  <si>
    <t>Kocová Lucia</t>
  </si>
  <si>
    <t>Dudiak Marek</t>
  </si>
  <si>
    <t>Ošcadnica</t>
  </si>
  <si>
    <t>Hartshorne Barry</t>
  </si>
  <si>
    <t>GBR</t>
  </si>
  <si>
    <t>Wilk Antoni</t>
  </si>
  <si>
    <t>Tallo Pavol</t>
  </si>
  <si>
    <t>Filip Marcel</t>
  </si>
  <si>
    <t>Runningzone Brno</t>
  </si>
  <si>
    <t>Denke Radoslav</t>
  </si>
  <si>
    <t>Dindoffer Eduard</t>
  </si>
  <si>
    <t>Kukura Peter</t>
  </si>
  <si>
    <t>Krompachy</t>
  </si>
  <si>
    <t>Bazovský Igor</t>
  </si>
  <si>
    <t>Vaník Dušan</t>
  </si>
  <si>
    <t>Gargalovič Ján</t>
  </si>
  <si>
    <t>Beracko Ladislav</t>
  </si>
  <si>
    <t>ABC food.machinery</t>
  </si>
  <si>
    <t>Gutrai Kristián</t>
  </si>
  <si>
    <t>Esztergomi Futóművek</t>
  </si>
  <si>
    <t>Im Łukasz</t>
  </si>
  <si>
    <t>Imedia Road Runners</t>
  </si>
  <si>
    <t>Segeč Jozef</t>
  </si>
  <si>
    <t>Dolný Kalník</t>
  </si>
  <si>
    <t>Drotován Juraj</t>
  </si>
  <si>
    <t>Suunto Squad</t>
  </si>
  <si>
    <t>Šimonová Barbora</t>
  </si>
  <si>
    <t>Kozák Martin</t>
  </si>
  <si>
    <t>Porubský Peter</t>
  </si>
  <si>
    <t>Ťapkaj team</t>
  </si>
  <si>
    <t>Ivanysh Dmytro</t>
  </si>
  <si>
    <t>MCHK Ruskov</t>
  </si>
  <si>
    <t>Diškanec Tomáš</t>
  </si>
  <si>
    <t>Kormaník Martin</t>
  </si>
  <si>
    <t>Hamerlik Stanislav</t>
  </si>
  <si>
    <t>Triatlon Team Trnava</t>
  </si>
  <si>
    <t>Sojka Igor</t>
  </si>
  <si>
    <t>T.A.T. Martin</t>
  </si>
  <si>
    <t>Kucháriková Michaela</t>
  </si>
  <si>
    <t>AC Kriváň Lipt. Mikuláš</t>
  </si>
  <si>
    <t>Nádaský Ľubomír</t>
  </si>
  <si>
    <t>Macháč Marcel</t>
  </si>
  <si>
    <t>Gombár Vladimír</t>
  </si>
  <si>
    <t>Levente Wittmann Adam</t>
  </si>
  <si>
    <t>Debrecen</t>
  </si>
  <si>
    <t>Długosz Franciszek</t>
  </si>
  <si>
    <t>Newag</t>
  </si>
  <si>
    <t>Szabo Ladislav</t>
  </si>
  <si>
    <t>Šaľa</t>
  </si>
  <si>
    <t>Jaroš Tomáš</t>
  </si>
  <si>
    <t>Michalik Marek</t>
  </si>
  <si>
    <t>Uharček Marcel</t>
  </si>
  <si>
    <t>Spartan Training Group Rožňava</t>
  </si>
  <si>
    <t>Sakovics Dmitrijs</t>
  </si>
  <si>
    <t>LAT</t>
  </si>
  <si>
    <t>Cerovský Tomáš</t>
  </si>
  <si>
    <t>BŠK Banská Bystrica</t>
  </si>
  <si>
    <t>Ovšanka Peter</t>
  </si>
  <si>
    <t>Cernenko Romans</t>
  </si>
  <si>
    <t>badtri</t>
  </si>
  <si>
    <t>Kunz Kamil</t>
  </si>
  <si>
    <t>BDO</t>
  </si>
  <si>
    <t>Funak Vlastimil</t>
  </si>
  <si>
    <t>Lorková Patrícia</t>
  </si>
  <si>
    <t>Štencel Miroslav</t>
  </si>
  <si>
    <t>Hotovo</t>
  </si>
  <si>
    <t>Praj Slavomír</t>
  </si>
  <si>
    <t>TT Vavrečka</t>
  </si>
  <si>
    <t>Hulinko Michal</t>
  </si>
  <si>
    <t>Maratón klub Rajec</t>
  </si>
  <si>
    <t>Baronák Pavol</t>
  </si>
  <si>
    <t>Klobošič Branislav</t>
  </si>
  <si>
    <t>Chovanec Matúš</t>
  </si>
  <si>
    <t>Pivarči Ľuboš</t>
  </si>
  <si>
    <t>Mesíček Andrej</t>
  </si>
  <si>
    <t>Filo Ľubomír</t>
  </si>
  <si>
    <t>Laco Peter</t>
  </si>
  <si>
    <t>Ružomberskie Strely</t>
  </si>
  <si>
    <t>Slegl Miroslav</t>
  </si>
  <si>
    <t>Cieciak Grzegorz</t>
  </si>
  <si>
    <t>HRmax Zory</t>
  </si>
  <si>
    <t>Rusnák Ondrej</t>
  </si>
  <si>
    <t>Mabuyakhulu Mfihlakalo</t>
  </si>
  <si>
    <t>uMhlathuze Athletics Club</t>
  </si>
  <si>
    <t>RSA</t>
  </si>
  <si>
    <t>Burza Michal</t>
  </si>
  <si>
    <t>Belko Michal</t>
  </si>
  <si>
    <t>AK Strečno</t>
  </si>
  <si>
    <t>Vinjar Tomáš</t>
  </si>
  <si>
    <t>ZŠ Krajná Poľana</t>
  </si>
  <si>
    <t>Kováč Róbert</t>
  </si>
  <si>
    <t>Čumpelík Rudolf</t>
  </si>
  <si>
    <t>Bežci Lučenec</t>
  </si>
  <si>
    <t>Spodniak Ján</t>
  </si>
  <si>
    <t>Oravec Ľuboš</t>
  </si>
  <si>
    <t>PROefekt</t>
  </si>
  <si>
    <t>Tvrdoň Ľubomír</t>
  </si>
  <si>
    <t>Koch Martin</t>
  </si>
  <si>
    <t>Nugget Brothers</t>
  </si>
  <si>
    <t>Staroň Richard</t>
  </si>
  <si>
    <t>Křížek Martin</t>
  </si>
  <si>
    <t>Kona Runners</t>
  </si>
  <si>
    <t>Gallík Matúš</t>
  </si>
  <si>
    <t>Zdechovan Vlado</t>
  </si>
  <si>
    <t>Ikeda Wataru</t>
  </si>
  <si>
    <t>Akihabara Tonbe RC</t>
  </si>
  <si>
    <t>JPN</t>
  </si>
  <si>
    <t>Puškár Ondrej</t>
  </si>
  <si>
    <t>Bašnáková Jana</t>
  </si>
  <si>
    <t>Lahký Martin</t>
  </si>
  <si>
    <t>Stachowski Ireneusz</t>
  </si>
  <si>
    <t>Forma Wodzisław Śląski</t>
  </si>
  <si>
    <t>Jelenský Milan</t>
  </si>
  <si>
    <t>Essity Running team</t>
  </si>
  <si>
    <t>Franko Miloš</t>
  </si>
  <si>
    <t>ŠK Oravaman</t>
  </si>
  <si>
    <t>Kelemen Gabriel</t>
  </si>
  <si>
    <t>Popi Klub - 73 G</t>
  </si>
  <si>
    <t>Kmeť Peter</t>
  </si>
  <si>
    <t>Valaliky</t>
  </si>
  <si>
    <t>Zamora Jozef</t>
  </si>
  <si>
    <t>arbe team</t>
  </si>
  <si>
    <t>Rišiaň František</t>
  </si>
  <si>
    <t>Zrno+R-bike Dolný Kubín</t>
  </si>
  <si>
    <t>Mikuš František</t>
  </si>
  <si>
    <t>Výčapy - Opatovce</t>
  </si>
  <si>
    <t>Forc Tomasz</t>
  </si>
  <si>
    <t>Kozubík Jiří</t>
  </si>
  <si>
    <t>JuraZub Zlín</t>
  </si>
  <si>
    <t>Hodossy Tamás</t>
  </si>
  <si>
    <t>Csallóközkürt</t>
  </si>
  <si>
    <t>Lubek Juraj</t>
  </si>
  <si>
    <t>Slaminka Daniel</t>
  </si>
  <si>
    <t>Hertnik</t>
  </si>
  <si>
    <t>Fenčík Jozef</t>
  </si>
  <si>
    <t>Masaryk Tomáš</t>
  </si>
  <si>
    <t>Klóska Bogdan</t>
  </si>
  <si>
    <t>Vrajíková Dagmar</t>
  </si>
  <si>
    <t>Otrokovice</t>
  </si>
  <si>
    <t>Šidlovský Jaroslav</t>
  </si>
  <si>
    <t>BK Stará Ľubovňa</t>
  </si>
  <si>
    <t>Buc Martin</t>
  </si>
  <si>
    <t>Farkaš Branislav</t>
  </si>
  <si>
    <t>Farky Family</t>
  </si>
  <si>
    <t>Čermák Gabriel</t>
  </si>
  <si>
    <t>Kubičková Veronika</t>
  </si>
  <si>
    <t>Orságh Ľubomír</t>
  </si>
  <si>
    <t>AK ŠK UMB Banská Bystrica</t>
  </si>
  <si>
    <t>Albrecht Slavomír</t>
  </si>
  <si>
    <t>Majerčák Jozef</t>
  </si>
  <si>
    <t>Yogi tím - Harichovce</t>
  </si>
  <si>
    <t>Bubla Daniel</t>
  </si>
  <si>
    <t>PIM BK Divoká Šárka Praha</t>
  </si>
  <si>
    <t>Kozánek Petr</t>
  </si>
  <si>
    <t>2 Bohemia</t>
  </si>
  <si>
    <t>Baksa Ľubomír</t>
  </si>
  <si>
    <t>Levice</t>
  </si>
  <si>
    <t>Zaremba Peter</t>
  </si>
  <si>
    <t>AT&amp;T GNS Slovakia, s.r.o</t>
  </si>
  <si>
    <t>Dobšovič Peter</t>
  </si>
  <si>
    <t>Štěrba Jiří</t>
  </si>
  <si>
    <t>Hrmo Ľubomír</t>
  </si>
  <si>
    <t>Zahorjan Martin</t>
  </si>
  <si>
    <t>Potocký Vladislav</t>
  </si>
  <si>
    <t>Pichne 49</t>
  </si>
  <si>
    <t>Lašová Veronika</t>
  </si>
  <si>
    <t>Luprich Andrej</t>
  </si>
  <si>
    <t>Molnár Michal</t>
  </si>
  <si>
    <t>Behajmespolu.sk</t>
  </si>
  <si>
    <t>Vyčichlo Jaroslav</t>
  </si>
  <si>
    <t>Bartko Tomáš</t>
  </si>
  <si>
    <t>ŠK Kriváň Važec</t>
  </si>
  <si>
    <t>Drotár Martin</t>
  </si>
  <si>
    <t>Budaj Robert</t>
  </si>
  <si>
    <t>Kukučka Marián</t>
  </si>
  <si>
    <t>Stasik Pavol</t>
  </si>
  <si>
    <t>Raška Radek</t>
  </si>
  <si>
    <t>AK E. Zátopka Kopřivnice</t>
  </si>
  <si>
    <t>Andraško Juraj</t>
  </si>
  <si>
    <t>Accenture Runners Club</t>
  </si>
  <si>
    <t>Repeľ Peter</t>
  </si>
  <si>
    <t>RPL Running Team</t>
  </si>
  <si>
    <t>Kuben Jaroslav</t>
  </si>
  <si>
    <t>Roháčová Radka</t>
  </si>
  <si>
    <t>Burzová Martina</t>
  </si>
  <si>
    <t>Guttmannová Kristína</t>
  </si>
  <si>
    <t>Šmýkal Mário</t>
  </si>
  <si>
    <t>Prievidza</t>
  </si>
  <si>
    <t>Janovič Peter</t>
  </si>
  <si>
    <t>Figlarová Vladimíra</t>
  </si>
  <si>
    <t>Ecel Erich</t>
  </si>
  <si>
    <t>Mrva Tomáš</t>
  </si>
  <si>
    <t>Galanta</t>
  </si>
  <si>
    <t>Hromjak Imrich</t>
  </si>
  <si>
    <t>Chovanová Monika</t>
  </si>
  <si>
    <t>BK Dolný Kubín</t>
  </si>
  <si>
    <t>Škvarenina Ivan</t>
  </si>
  <si>
    <t>Šk Štrba</t>
  </si>
  <si>
    <t>Parilák Gerard</t>
  </si>
  <si>
    <t>Lukáč Rado</t>
  </si>
  <si>
    <t>Ondrúšková Lucia</t>
  </si>
  <si>
    <t>Holečková Zuzana</t>
  </si>
  <si>
    <t>Brezina Roman</t>
  </si>
  <si>
    <t>Sabo Jozef</t>
  </si>
  <si>
    <t>Šnejtová Vladimíra</t>
  </si>
  <si>
    <t>Khmelovskyi Volodymyr</t>
  </si>
  <si>
    <t>Levocký Jaroslav</t>
  </si>
  <si>
    <t>Ďurta Tomáš</t>
  </si>
  <si>
    <t>ŠK Achilles Handlová</t>
  </si>
  <si>
    <t>Brienik Michal</t>
  </si>
  <si>
    <t>Gunar Robert</t>
  </si>
  <si>
    <t>Makovický Juraj</t>
  </si>
  <si>
    <t>Brno</t>
  </si>
  <si>
    <t>Smetana Miroslav</t>
  </si>
  <si>
    <t>Škvarenina Martin</t>
  </si>
  <si>
    <t>Šajbidor Matúš</t>
  </si>
  <si>
    <t>Obec Šoporňa</t>
  </si>
  <si>
    <t>Lumnitzer Peter</t>
  </si>
  <si>
    <t>Gilan Martin</t>
  </si>
  <si>
    <t>X-runners Čereňany</t>
  </si>
  <si>
    <t xml:space="preserve">Van Mil Anke </t>
  </si>
  <si>
    <t>NED</t>
  </si>
  <si>
    <t>Kredatus Ivan</t>
  </si>
  <si>
    <t>Potkan Peter</t>
  </si>
  <si>
    <t>Lovčičan Miroslav</t>
  </si>
  <si>
    <t>Nemocnica Košice Šaca Running Team</t>
  </si>
  <si>
    <t>Dulovič Jakub</t>
  </si>
  <si>
    <t>Mlynčeková Slávka</t>
  </si>
  <si>
    <t>Redko Alexander</t>
  </si>
  <si>
    <t>Gepard</t>
  </si>
  <si>
    <t>Wyderka Damian</t>
  </si>
  <si>
    <t>Mrva Ján</t>
  </si>
  <si>
    <t>Palička Miroslav</t>
  </si>
  <si>
    <t>KOB Čingov</t>
  </si>
  <si>
    <t>Hrnčár Michal</t>
  </si>
  <si>
    <t>New-Wave Multisport</t>
  </si>
  <si>
    <t>Branický Milan</t>
  </si>
  <si>
    <t>Green Bike</t>
  </si>
  <si>
    <t>Šváb Michal</t>
  </si>
  <si>
    <t>Tomčík Pavol</t>
  </si>
  <si>
    <t>Liptovský Mikuláš</t>
  </si>
  <si>
    <t>Čtvrtníček Jakub</t>
  </si>
  <si>
    <t>BehejBrno.com</t>
  </si>
  <si>
    <t>Javorský Martin</t>
  </si>
  <si>
    <t>Babulic Martin</t>
  </si>
  <si>
    <t>Kamenský Ján</t>
  </si>
  <si>
    <t>Liptovský Peter</t>
  </si>
  <si>
    <t>Lacko Richard</t>
  </si>
  <si>
    <t>Cupák Ján</t>
  </si>
  <si>
    <t>Lafargeholcim Running Team</t>
  </si>
  <si>
    <t>Truissard Mária</t>
  </si>
  <si>
    <t>Polovka Štefan</t>
  </si>
  <si>
    <t>Steiner Valter</t>
  </si>
  <si>
    <t>Lesaj Martin</t>
  </si>
  <si>
    <t>JankaOndríkKubko</t>
  </si>
  <si>
    <t>Antoňak Juraj</t>
  </si>
  <si>
    <t>Družstevná p/H.</t>
  </si>
  <si>
    <t>Svisták Mário</t>
  </si>
  <si>
    <t>Jozsa Péter</t>
  </si>
  <si>
    <t>Horička Pavol</t>
  </si>
  <si>
    <t>PF UKF NItra</t>
  </si>
  <si>
    <t>Dovala Adrián</t>
  </si>
  <si>
    <t>Drnava</t>
  </si>
  <si>
    <t>Bonnet Arnaud</t>
  </si>
  <si>
    <t>Hempel</t>
  </si>
  <si>
    <t>BEL</t>
  </si>
  <si>
    <t>Pobuda Jaroslav</t>
  </si>
  <si>
    <t>Spartan Training Group Senica</t>
  </si>
  <si>
    <t>Kuźnik Bartlomiej</t>
  </si>
  <si>
    <t>Zielony Ireneusz</t>
  </si>
  <si>
    <t>Kraviansky František</t>
  </si>
  <si>
    <t>Nemčík Róbert</t>
  </si>
  <si>
    <t>Fabian Peter</t>
  </si>
  <si>
    <t>Linda-Team</t>
  </si>
  <si>
    <t>Ďurčo Samuel</t>
  </si>
  <si>
    <t>Oleshko Olexandr</t>
  </si>
  <si>
    <t>Tollarovič Robert</t>
  </si>
  <si>
    <t>Belianský Anton</t>
  </si>
  <si>
    <t>Kamenská Lucia</t>
  </si>
  <si>
    <t>Pompura Ivan</t>
  </si>
  <si>
    <t>Džado Stanislav</t>
  </si>
  <si>
    <t>Petrikovič Roman</t>
  </si>
  <si>
    <t>MK Tvrdošín</t>
  </si>
  <si>
    <t>Łuszczyna Rafał</t>
  </si>
  <si>
    <t>Bačík Kristián</t>
  </si>
  <si>
    <t>Zátopek Stanislav</t>
  </si>
  <si>
    <t>AKEZ Kopřivnice</t>
  </si>
  <si>
    <t>Vengerová Eva</t>
  </si>
  <si>
    <t>Nemček Stanislav</t>
  </si>
  <si>
    <t>Záhorácký frišký tým</t>
  </si>
  <si>
    <t>Matus-Toth Andrea</t>
  </si>
  <si>
    <t>Bíró Tamás</t>
  </si>
  <si>
    <t>Egri Honvéd SE</t>
  </si>
  <si>
    <t>Hrnčír Ľuboš</t>
  </si>
  <si>
    <t>BeKa Trnava</t>
  </si>
  <si>
    <t>Spišiak Róbert</t>
  </si>
  <si>
    <t>Tysz Adam</t>
  </si>
  <si>
    <t>ATU Košice</t>
  </si>
  <si>
    <t>Pastor Jozef</t>
  </si>
  <si>
    <t>Elite Sport Centre</t>
  </si>
  <si>
    <t>Duračinský Peter</t>
  </si>
  <si>
    <t>Medlen Marián</t>
  </si>
  <si>
    <t>Záhorácký frišký tým Senica</t>
  </si>
  <si>
    <t>Šefčík Marek</t>
  </si>
  <si>
    <t>Bednář Václav</t>
  </si>
  <si>
    <t>Dombi Tibor</t>
  </si>
  <si>
    <t>Schnitzerová Michaela</t>
  </si>
  <si>
    <t>Active Life</t>
  </si>
  <si>
    <t>Baran Samuel</t>
  </si>
  <si>
    <t>Lukáč Milan</t>
  </si>
  <si>
    <t>Podnik služieb Dobšiná</t>
  </si>
  <si>
    <t>Blicha Štefan</t>
  </si>
  <si>
    <t>Jančiová Zuzana</t>
  </si>
  <si>
    <t>Baška Ján</t>
  </si>
  <si>
    <t>Safko Alexander</t>
  </si>
  <si>
    <t>Lorinc Simon</t>
  </si>
  <si>
    <t>SK Iglovia</t>
  </si>
  <si>
    <t>Blach Ján</t>
  </si>
  <si>
    <t>The Minions</t>
  </si>
  <si>
    <t>Kasperkowicz Edward</t>
  </si>
  <si>
    <t>Linhrat Jiří</t>
  </si>
  <si>
    <t>Kubíková Eva</t>
  </si>
  <si>
    <t>Trepáč Lukáš</t>
  </si>
  <si>
    <t>Hrnčíř Martin</t>
  </si>
  <si>
    <t>Munoz Misas José Antonio</t>
  </si>
  <si>
    <t>Maratonianos De Leganes</t>
  </si>
  <si>
    <t>ESP</t>
  </si>
  <si>
    <t>Havlík Tomáš</t>
  </si>
  <si>
    <t>Teplý Ondřej</t>
  </si>
  <si>
    <t>Hisport Team</t>
  </si>
  <si>
    <t>Fečik Peter</t>
  </si>
  <si>
    <t>Tatarko Tomáš</t>
  </si>
  <si>
    <t>Krupowicz Marcin</t>
  </si>
  <si>
    <t>Daubner Ján</t>
  </si>
  <si>
    <t>Jankopanko</t>
  </si>
  <si>
    <t>Mrklovský Petr</t>
  </si>
  <si>
    <t>Felong Peter</t>
  </si>
  <si>
    <t>BK Levoča</t>
  </si>
  <si>
    <t>Vacula Miroslav</t>
  </si>
  <si>
    <t>BK Furmint</t>
  </si>
  <si>
    <t>Wyszkoń Franciszek</t>
  </si>
  <si>
    <t>Tanushevski Krste</t>
  </si>
  <si>
    <t>MKD</t>
  </si>
  <si>
    <t>Horňák Martin</t>
  </si>
  <si>
    <t>Hornik Ľubomír</t>
  </si>
  <si>
    <t>Michalčo Marián</t>
  </si>
  <si>
    <t>Justeco Nezmrzliaci</t>
  </si>
  <si>
    <t>Dvorščík Milan</t>
  </si>
  <si>
    <t>Schneider Electric</t>
  </si>
  <si>
    <t>Mikula Miroslav</t>
  </si>
  <si>
    <t>Üveges Kristián</t>
  </si>
  <si>
    <t>Kost Nikolas</t>
  </si>
  <si>
    <t>UzRun</t>
  </si>
  <si>
    <t>Murin Martin</t>
  </si>
  <si>
    <t>Muzala Anna</t>
  </si>
  <si>
    <t>Shypshyna run club</t>
  </si>
  <si>
    <t>Szpak Sławomir</t>
  </si>
  <si>
    <t>Želasko Ondrej</t>
  </si>
  <si>
    <t>Bačík Pavol</t>
  </si>
  <si>
    <t>Erdelyiová Zuzana</t>
  </si>
  <si>
    <t>Csörgi Péter</t>
  </si>
  <si>
    <t>ViniBike KSE</t>
  </si>
  <si>
    <t>Oborin Vladislav</t>
  </si>
  <si>
    <t>RUS</t>
  </si>
  <si>
    <t>Dujava Peter</t>
  </si>
  <si>
    <t>Jakovany</t>
  </si>
  <si>
    <t>Pavlacký Jaroslav</t>
  </si>
  <si>
    <t>Trenčianske Teplice</t>
  </si>
  <si>
    <t>Rusnák Štefan</t>
  </si>
  <si>
    <t>Staruch Andrej</t>
  </si>
  <si>
    <t>Farkaš Ladislav</t>
  </si>
  <si>
    <t>Smorada Slavomír</t>
  </si>
  <si>
    <t>Fitnesport</t>
  </si>
  <si>
    <t>Mikloš Radoslav</t>
  </si>
  <si>
    <t>VSS!</t>
  </si>
  <si>
    <t>Antoška Bohuš</t>
  </si>
  <si>
    <t>Koščák Tomáš</t>
  </si>
  <si>
    <t>Šperka Marek</t>
  </si>
  <si>
    <t>Adamča Norbert</t>
  </si>
  <si>
    <t>Tri2Fly</t>
  </si>
  <si>
    <t>Surovský Ján</t>
  </si>
  <si>
    <t>Vila Sokolka</t>
  </si>
  <si>
    <t>Trojanovič Vladimír</t>
  </si>
  <si>
    <t>Uličný Slavomír</t>
  </si>
  <si>
    <t>Kažimír Lukáš</t>
  </si>
  <si>
    <t>Záhradné</t>
  </si>
  <si>
    <t>Burák Ján</t>
  </si>
  <si>
    <t>Procesná Automatizácia A.S. Košice</t>
  </si>
  <si>
    <t>Bučo Kamil</t>
  </si>
  <si>
    <t>Kamapro, S.R.O.</t>
  </si>
  <si>
    <t>Širgelyová Ujháziová Iveta</t>
  </si>
  <si>
    <t>Kolena Michal</t>
  </si>
  <si>
    <t>Nemcová Barbora</t>
  </si>
  <si>
    <t>Chrenko Erik</t>
  </si>
  <si>
    <t>ŠK Biatlon Prešov</t>
  </si>
  <si>
    <t>Hajduk Pavol</t>
  </si>
  <si>
    <t>Železná studnička Bratislava</t>
  </si>
  <si>
    <t>Pástor Juraj</t>
  </si>
  <si>
    <t>Košice Šaca</t>
  </si>
  <si>
    <t>Ilavský Tomáš</t>
  </si>
  <si>
    <t>Jurica Martin</t>
  </si>
  <si>
    <t>Stasiuk Oleksandr</t>
  </si>
  <si>
    <t>Bašták Adam</t>
  </si>
  <si>
    <t>Chlupková Daniela</t>
  </si>
  <si>
    <t>Kuban Vladimír</t>
  </si>
  <si>
    <t>Jandera Aleš</t>
  </si>
  <si>
    <t>Komárovce</t>
  </si>
  <si>
    <t>Niko Karol</t>
  </si>
  <si>
    <t>SL Svit</t>
  </si>
  <si>
    <t>Paľo Miroslav</t>
  </si>
  <si>
    <t>Commerc Service</t>
  </si>
  <si>
    <t>Baňanka Jozef</t>
  </si>
  <si>
    <t>Mesároš Ján</t>
  </si>
  <si>
    <t>Uhrin Imrich</t>
  </si>
  <si>
    <t>Kozubaľ František</t>
  </si>
  <si>
    <t>Hanušovce n/Topľou</t>
  </si>
  <si>
    <t>Kováč Samuel</t>
  </si>
  <si>
    <t>Čisar Peter</t>
  </si>
  <si>
    <t>KST Vojkovce</t>
  </si>
  <si>
    <t>Hric Ľuboš</t>
  </si>
  <si>
    <t>Maksiian Mykhailo</t>
  </si>
  <si>
    <t>Klub veteránov</t>
  </si>
  <si>
    <t>Povala Martin</t>
  </si>
  <si>
    <t>Taros Nova, Rožnov pod Radhoštěm</t>
  </si>
  <si>
    <t>Peško Marek</t>
  </si>
  <si>
    <t>ZŠ Trebišovská 10</t>
  </si>
  <si>
    <t>Kederová Vierka</t>
  </si>
  <si>
    <t>Strnka Miroslav</t>
  </si>
  <si>
    <t>Nohejl Karel</t>
  </si>
  <si>
    <t>Dian Marek</t>
  </si>
  <si>
    <t>Smutny Anton</t>
  </si>
  <si>
    <t>NitRUNia</t>
  </si>
  <si>
    <t>Labaj Anton</t>
  </si>
  <si>
    <t>Pekár Martin</t>
  </si>
  <si>
    <t>Balazhi Maksim</t>
  </si>
  <si>
    <t>Sedláček Marián</t>
  </si>
  <si>
    <t>Forgáč Ivan</t>
  </si>
  <si>
    <t>Puškáš Igor</t>
  </si>
  <si>
    <t>Nahalka Martin</t>
  </si>
  <si>
    <t>Liptovská Teplička</t>
  </si>
  <si>
    <t>Ryan George</t>
  </si>
  <si>
    <t>RAC Running Club</t>
  </si>
  <si>
    <t>Kratochvíla Martin</t>
  </si>
  <si>
    <t>Sklenka Anton</t>
  </si>
  <si>
    <t>Berníková Eva</t>
  </si>
  <si>
    <t>ŠKP Spišská Nová Ves</t>
  </si>
  <si>
    <t>Megela Peter</t>
  </si>
  <si>
    <t>Majoros Imrich</t>
  </si>
  <si>
    <t>Dan Bogdan</t>
  </si>
  <si>
    <t>Kozyr Team</t>
  </si>
  <si>
    <t>Kopkáš Radoslav</t>
  </si>
  <si>
    <t>WANES Košice</t>
  </si>
  <si>
    <t>Potočná Gabika</t>
  </si>
  <si>
    <t>Feketeová Silvia</t>
  </si>
  <si>
    <t>Gärtner Adam</t>
  </si>
  <si>
    <t>Pentráková Eva</t>
  </si>
  <si>
    <t>MŠK Spišské Podhradie</t>
  </si>
  <si>
    <t>Sobek František</t>
  </si>
  <si>
    <t>Ševcech Peter</t>
  </si>
  <si>
    <t>Baloga Stanislav</t>
  </si>
  <si>
    <t>Biatlon ŠK Prešov</t>
  </si>
  <si>
    <t>Lakomý Miroslav</t>
  </si>
  <si>
    <t>Demčák Slavomír</t>
  </si>
  <si>
    <t>Parchovany</t>
  </si>
  <si>
    <t>Komora Milan</t>
  </si>
  <si>
    <t>Buchalová Stanislava</t>
  </si>
  <si>
    <t>Repaská Miroslava</t>
  </si>
  <si>
    <t>Panisová Katka</t>
  </si>
  <si>
    <t>ARAVA</t>
  </si>
  <si>
    <t>Giňovský Ján</t>
  </si>
  <si>
    <t>Mindáš Šimon</t>
  </si>
  <si>
    <t>Marhefka Martin</t>
  </si>
  <si>
    <t>Mlynárčiková Hana</t>
  </si>
  <si>
    <t>Oslacký Vladimír</t>
  </si>
  <si>
    <t>BK Bardejov</t>
  </si>
  <si>
    <t>Piatnicová Mária</t>
  </si>
  <si>
    <t>Lukačovič Peter</t>
  </si>
  <si>
    <t>Horváth Drahomír</t>
  </si>
  <si>
    <t>OŠK Dolná Krupá</t>
  </si>
  <si>
    <t>Birošová Dominika</t>
  </si>
  <si>
    <t>Fulianka</t>
  </si>
  <si>
    <t>Bačárová Renáta</t>
  </si>
  <si>
    <t>Veľký Šariš-Kanaš</t>
  </si>
  <si>
    <t>Tekely Jaroslav</t>
  </si>
  <si>
    <t>MK Sp. Nová Ves</t>
  </si>
  <si>
    <t>Arnold Hanno</t>
  </si>
  <si>
    <t>Kačala Ján</t>
  </si>
  <si>
    <t>Petran Matej</t>
  </si>
  <si>
    <t>Valach Peter</t>
  </si>
  <si>
    <t>Zvolen</t>
  </si>
  <si>
    <t>Tomáš Emil</t>
  </si>
  <si>
    <t>Gaduš Róbert</t>
  </si>
  <si>
    <t>Obrtáč Rastislav</t>
  </si>
  <si>
    <t>Hetesiová Martina</t>
  </si>
  <si>
    <t>Sústriková Ivana</t>
  </si>
  <si>
    <t>Skvelý život</t>
  </si>
  <si>
    <t>Terpák Pavol</t>
  </si>
  <si>
    <t>Deutsche Telekom Sports Club</t>
  </si>
  <si>
    <t>Oblažný Pavol</t>
  </si>
  <si>
    <t>Pekár Ladislav</t>
  </si>
  <si>
    <t>Baroňák Ivan</t>
  </si>
  <si>
    <t>Kačmár Miloš</t>
  </si>
  <si>
    <t>Petrášová Michaela</t>
  </si>
  <si>
    <t>Križalkovičová Iveta</t>
  </si>
  <si>
    <t>Štreicher Jozef</t>
  </si>
  <si>
    <t>Bogsveen Stine</t>
  </si>
  <si>
    <t>Užák Peter</t>
  </si>
  <si>
    <t>ŠK Sokol Jasová</t>
  </si>
  <si>
    <t>Mraz Jaroslav</t>
  </si>
  <si>
    <t>Zsoldos Csaba</t>
  </si>
  <si>
    <t>Kopkasová Viera</t>
  </si>
  <si>
    <t>Rögnvaldsson Örnólfur</t>
  </si>
  <si>
    <t>Distance Running</t>
  </si>
  <si>
    <t>Francak Branislav</t>
  </si>
  <si>
    <t>Bezák Jozef</t>
  </si>
  <si>
    <t>ELUN</t>
  </si>
  <si>
    <t>Hrček Petr</t>
  </si>
  <si>
    <t>Jarganová Martina</t>
  </si>
  <si>
    <t>Pohronská Polhora</t>
  </si>
  <si>
    <t>Kýška Janík</t>
  </si>
  <si>
    <t>Štirbanová Lea</t>
  </si>
  <si>
    <t>Gogora Ondrej</t>
  </si>
  <si>
    <t>Ružbarský Ján</t>
  </si>
  <si>
    <t>Tuschlová Iveta</t>
  </si>
  <si>
    <t>Okruhlicová Zuzana</t>
  </si>
  <si>
    <t>Nezávislosť Bratislava</t>
  </si>
  <si>
    <t>Nárožný Lukáš</t>
  </si>
  <si>
    <t>Helix</t>
  </si>
  <si>
    <t>Dobias Ján</t>
  </si>
  <si>
    <t>Bánovce n/Ondavou</t>
  </si>
  <si>
    <t xml:space="preserve">Van Steenwijk Bob </t>
  </si>
  <si>
    <t>Kléri Róbert</t>
  </si>
  <si>
    <t>Perín</t>
  </si>
  <si>
    <t>Pittnerová Lenka</t>
  </si>
  <si>
    <t>Dudek Maroš</t>
  </si>
  <si>
    <t>Schmiedl Robert</t>
  </si>
  <si>
    <t>TuuT</t>
  </si>
  <si>
    <t>Vozár Rastislav</t>
  </si>
  <si>
    <t>Timuľak Zdenko</t>
  </si>
  <si>
    <t>Vallo Andrej</t>
  </si>
  <si>
    <t>12 z Ivanky</t>
  </si>
  <si>
    <t>Černajová Ivana</t>
  </si>
  <si>
    <t>Jenčík Tomáš</t>
  </si>
  <si>
    <t>Drengubiak Michal</t>
  </si>
  <si>
    <t>Gemerunners Running Club</t>
  </si>
  <si>
    <t>Vantuško Daniel</t>
  </si>
  <si>
    <t>Lauko Denis</t>
  </si>
  <si>
    <t>Lauko Team</t>
  </si>
  <si>
    <t>Mašlej Ľuboš</t>
  </si>
  <si>
    <t>Kuzevič Ivan</t>
  </si>
  <si>
    <t>Vandlik Robert</t>
  </si>
  <si>
    <t>Zimovčák Peter</t>
  </si>
  <si>
    <t>Bodnár Ondrej</t>
  </si>
  <si>
    <t>Labaš &amp; Fresh plus</t>
  </si>
  <si>
    <t>Golenya Ladislav</t>
  </si>
  <si>
    <t>Suchánková Márie</t>
  </si>
  <si>
    <t>Dykyi Vasyl</t>
  </si>
  <si>
    <t>Petrikovič Milan</t>
  </si>
  <si>
    <t>Hrušovany</t>
  </si>
  <si>
    <t>Richter Martin</t>
  </si>
  <si>
    <t>Harvan Radoslav</t>
  </si>
  <si>
    <t>Valovič Marek</t>
  </si>
  <si>
    <t>Jakubička Andrej</t>
  </si>
  <si>
    <t>Stanek František</t>
  </si>
  <si>
    <t>Vyšná Šebastová</t>
  </si>
  <si>
    <t>Kuchár Patrik</t>
  </si>
  <si>
    <t>Slavia PU Prešov Judo</t>
  </si>
  <si>
    <t>Patáková Martina</t>
  </si>
  <si>
    <t>Fonfer Viktor</t>
  </si>
  <si>
    <t>Maratónsky klub Tvrdošín</t>
  </si>
  <si>
    <t>Dulava Marek</t>
  </si>
  <si>
    <t>Klačanský Miroslav</t>
  </si>
  <si>
    <t>X-runners Solčany</t>
  </si>
  <si>
    <t>Skovajsová Anna</t>
  </si>
  <si>
    <t>Sabolová Simona</t>
  </si>
  <si>
    <t>Podhorany-PO</t>
  </si>
  <si>
    <t>Strömpl Ján</t>
  </si>
  <si>
    <t>Michalák Norbert</t>
  </si>
  <si>
    <t>Sokol Tomáš</t>
  </si>
  <si>
    <t>Vaško Róbert</t>
  </si>
  <si>
    <t>Timko Róbert</t>
  </si>
  <si>
    <t>Gera Peter</t>
  </si>
  <si>
    <t>Bodocký Michal</t>
  </si>
  <si>
    <t>PRB</t>
  </si>
  <si>
    <t>Čavojský Ladislav</t>
  </si>
  <si>
    <t>Šalapka Ján</t>
  </si>
  <si>
    <t>Špak Martin</t>
  </si>
  <si>
    <t>Krasula Martin</t>
  </si>
  <si>
    <t>Sabolová Slavomíra</t>
  </si>
  <si>
    <t>Piovarči Martin</t>
  </si>
  <si>
    <t>Čurilla Marek</t>
  </si>
  <si>
    <t>Lyócsa Ivana</t>
  </si>
  <si>
    <t>Hromadová Andrea</t>
  </si>
  <si>
    <t>Pavlovic Hrvoje</t>
  </si>
  <si>
    <t>CRO</t>
  </si>
  <si>
    <t>House Claire</t>
  </si>
  <si>
    <t>Seman Štefan</t>
  </si>
  <si>
    <t>Gajdoš Marek</t>
  </si>
  <si>
    <t>Márová Klára</t>
  </si>
  <si>
    <t>Český běžecký klub</t>
  </si>
  <si>
    <t>Petro Vlastimil</t>
  </si>
  <si>
    <t>Benko Braňo</t>
  </si>
  <si>
    <t>HK James Moldava n/Bodvou</t>
  </si>
  <si>
    <t>Dubiel Viliam</t>
  </si>
  <si>
    <t>Vila Kosodrevina Štrbské Pleso</t>
  </si>
  <si>
    <t>Cyprián Marián</t>
  </si>
  <si>
    <t>MAC Dubnica n/Váhom</t>
  </si>
  <si>
    <t>Janíčková Gabriela</t>
  </si>
  <si>
    <t>Gbeľany</t>
  </si>
  <si>
    <t>Drahovský Juraj</t>
  </si>
  <si>
    <t>Mikluš Lukáš</t>
  </si>
  <si>
    <t>Vančová Tatiana</t>
  </si>
  <si>
    <t>Paedenta</t>
  </si>
  <si>
    <t>Hamada Marián</t>
  </si>
  <si>
    <t>Svet zdravia - Nemocnica Partizánske</t>
  </si>
  <si>
    <t>Paulovičová Janka</t>
  </si>
  <si>
    <t>Bartko Peter</t>
  </si>
  <si>
    <t>Kapušany</t>
  </si>
  <si>
    <t>Kubíková Mariana</t>
  </si>
  <si>
    <t>Bugár Michal</t>
  </si>
  <si>
    <t>Stará Kremnička</t>
  </si>
  <si>
    <t>Malacky Andrej</t>
  </si>
  <si>
    <t>Kapera Aleksander</t>
  </si>
  <si>
    <t>Šulej Matúš</t>
  </si>
  <si>
    <t>Chocoland Slovensko</t>
  </si>
  <si>
    <t>Černák Blažej</t>
  </si>
  <si>
    <t>NW NC</t>
  </si>
  <si>
    <t>Konya Michal</t>
  </si>
  <si>
    <t>Hlozák Pavel</t>
  </si>
  <si>
    <t>Orgeco</t>
  </si>
  <si>
    <t>Eliáš Martin</t>
  </si>
  <si>
    <t>Oborný Josef</t>
  </si>
  <si>
    <t>AK Slávia UK</t>
  </si>
  <si>
    <t>Muranský Peter</t>
  </si>
  <si>
    <t>Skalné lezenie Svit</t>
  </si>
  <si>
    <t>Wasik Marcin</t>
  </si>
  <si>
    <t>DCC</t>
  </si>
  <si>
    <t>Trn Miroslav</t>
  </si>
  <si>
    <t>Ľadoví bežci Prievidza</t>
  </si>
  <si>
    <t>Ksenič John</t>
  </si>
  <si>
    <t>CAN</t>
  </si>
  <si>
    <t>Kassay Vojtech</t>
  </si>
  <si>
    <t>Maras Team o.z.</t>
  </si>
  <si>
    <t>Marcin Radovan</t>
  </si>
  <si>
    <t>Koco Tomáš</t>
  </si>
  <si>
    <t>Ptičie</t>
  </si>
  <si>
    <t>Kovačič Tomáš</t>
  </si>
  <si>
    <t>Plichtová Jozefina</t>
  </si>
  <si>
    <t>Topgal - Fénix</t>
  </si>
  <si>
    <t>Kele Gejza</t>
  </si>
  <si>
    <t>Komarnomarathon</t>
  </si>
  <si>
    <t>Kovács Réka</t>
  </si>
  <si>
    <t>Bobko Michal</t>
  </si>
  <si>
    <t>Hryhoryan Valentyna</t>
  </si>
  <si>
    <t>Nemec Jozef</t>
  </si>
  <si>
    <t>Hontianske Nemce</t>
  </si>
  <si>
    <t>Bothová Marta</t>
  </si>
  <si>
    <t>Hýrošš Pavel</t>
  </si>
  <si>
    <t>Sučany</t>
  </si>
  <si>
    <t>Kwaśna Marzena</t>
  </si>
  <si>
    <t>Sowa Michał</t>
  </si>
  <si>
    <t>Duran Alexander</t>
  </si>
  <si>
    <t>X- Runners Partizánske- AO PE</t>
  </si>
  <si>
    <t>Kalata Ján</t>
  </si>
  <si>
    <t>Matušková Natália</t>
  </si>
  <si>
    <t>Cingeľ Jaroslav</t>
  </si>
  <si>
    <t>TJ Javorina Malcov</t>
  </si>
  <si>
    <t>Kureková Ľubica</t>
  </si>
  <si>
    <t>Rohozná</t>
  </si>
  <si>
    <t>Stančák Marián</t>
  </si>
  <si>
    <t>Macek Peter</t>
  </si>
  <si>
    <t>Pázmány Tomáš</t>
  </si>
  <si>
    <t>Maruška Martin</t>
  </si>
  <si>
    <t>Ligus Vladimír</t>
  </si>
  <si>
    <t>ZOVT Prešov</t>
  </si>
  <si>
    <t>Borovyk Ruslan</t>
  </si>
  <si>
    <t>Maratonsky klub vojnových veteránov</t>
  </si>
  <si>
    <t>Petrašková Renáta</t>
  </si>
  <si>
    <t>Barlas Peter</t>
  </si>
  <si>
    <t>Barefoot run Swiss</t>
  </si>
  <si>
    <t>Kiliański Rafał</t>
  </si>
  <si>
    <t>Komárek Luboš</t>
  </si>
  <si>
    <t>SK ČNB</t>
  </si>
  <si>
    <t>Bendula Štefan</t>
  </si>
  <si>
    <t>ASD Lungoiltevere Roma</t>
  </si>
  <si>
    <t>Tančák Stanislav</t>
  </si>
  <si>
    <t>CrossFit Košice</t>
  </si>
  <si>
    <t>Gedera Jakub</t>
  </si>
  <si>
    <t>Chocholáček Marian</t>
  </si>
  <si>
    <t>Varga Ľubomír</t>
  </si>
  <si>
    <t>Zahurančík Lukáš</t>
  </si>
  <si>
    <t>Pavlík Ján</t>
  </si>
  <si>
    <t>AŠK Skalica</t>
  </si>
  <si>
    <t>Čiasnohová Slávka</t>
  </si>
  <si>
    <t>Ofčanská Lenka</t>
  </si>
  <si>
    <t>Seitler Marián</t>
  </si>
  <si>
    <t>Minimon friendy team Piešťany</t>
  </si>
  <si>
    <t>Gerka Laco</t>
  </si>
  <si>
    <t>Beličák Miroslav</t>
  </si>
  <si>
    <t>Godiška Dávid</t>
  </si>
  <si>
    <t>Kalman Pavol</t>
  </si>
  <si>
    <t>Dratvová Silvia</t>
  </si>
  <si>
    <t>Nemec Ľuboš</t>
  </si>
  <si>
    <t>Lokomotíva Zvolen</t>
  </si>
  <si>
    <t>Mlynárčik Peter</t>
  </si>
  <si>
    <t>HK Rozlomity Košice</t>
  </si>
  <si>
    <t>Hriňová Gabriela</t>
  </si>
  <si>
    <t>Ďablica</t>
  </si>
  <si>
    <t>Oršuľák Rastislav</t>
  </si>
  <si>
    <t>Langová Janka</t>
  </si>
  <si>
    <t>Fiľo Marián</t>
  </si>
  <si>
    <t>Wróbel Dominik</t>
  </si>
  <si>
    <t>Čižmár Rudo</t>
  </si>
  <si>
    <t>Prokšej Stanoslav</t>
  </si>
  <si>
    <t>Vadasyová Monika</t>
  </si>
  <si>
    <t>Košík Tomáš</t>
  </si>
  <si>
    <t>Hašuľ Tomáš</t>
  </si>
  <si>
    <t>Madruga Emir</t>
  </si>
  <si>
    <t>Pusztai Ádám</t>
  </si>
  <si>
    <t>Bartková Renáta</t>
  </si>
  <si>
    <t>Gotthardt Dana</t>
  </si>
  <si>
    <t>Dobšiná</t>
  </si>
  <si>
    <t>Konček Peter</t>
  </si>
  <si>
    <t>Podnik služieb mesta Dobšiná</t>
  </si>
  <si>
    <t>Františková Martina</t>
  </si>
  <si>
    <t>Mauer Marek</t>
  </si>
  <si>
    <t>Hadač Peter</t>
  </si>
  <si>
    <t>Krajňáková Katarína</t>
  </si>
  <si>
    <t>Czubakowski Sławomir</t>
  </si>
  <si>
    <t>Jakubec Peter</t>
  </si>
  <si>
    <t>Spišský Štvrtok</t>
  </si>
  <si>
    <t>Gmitrová Drahoslava</t>
  </si>
  <si>
    <t>Hortvik David</t>
  </si>
  <si>
    <t>mezizeriavi</t>
  </si>
  <si>
    <t>Hutník Jaroslav</t>
  </si>
  <si>
    <t>Dubovanský Martin</t>
  </si>
  <si>
    <t>Gomez Vladimír</t>
  </si>
  <si>
    <t xml:space="preserve">Londoňo Castulo Ramirez </t>
  </si>
  <si>
    <t>Radar magazine</t>
  </si>
  <si>
    <t>COL</t>
  </si>
  <si>
    <t>Marhefka Marián</t>
  </si>
  <si>
    <t>Malik Milan</t>
  </si>
  <si>
    <t>Športova Hala Lamač</t>
  </si>
  <si>
    <t>Pompura Tomáš</t>
  </si>
  <si>
    <t>Mlinarić Vlatko</t>
  </si>
  <si>
    <t>Fazekaš Patrik</t>
  </si>
  <si>
    <t>Runák Norbert</t>
  </si>
  <si>
    <t>KODIAK</t>
  </si>
  <si>
    <t>Kamenský Peter</t>
  </si>
  <si>
    <t>Šuleková Natália</t>
  </si>
  <si>
    <t>Skęczek Arkadiusz</t>
  </si>
  <si>
    <t>Powoli Do Celu</t>
  </si>
  <si>
    <t>Komárková Zlatuše</t>
  </si>
  <si>
    <t>Zuberník Štefan</t>
  </si>
  <si>
    <t>Útulok Nádej mesta Zvolen</t>
  </si>
  <si>
    <t>Štubňa Richard</t>
  </si>
  <si>
    <t>Sýkora Radoslav</t>
  </si>
  <si>
    <t>Zelová Marta</t>
  </si>
  <si>
    <t>Skačan Igor</t>
  </si>
  <si>
    <t>Ironman Team Levice</t>
  </si>
  <si>
    <t xml:space="preserve">Yip Ah Shing </t>
  </si>
  <si>
    <t>Michalčin Sergej</t>
  </si>
  <si>
    <t>Teriakovce</t>
  </si>
  <si>
    <t>Šepeľáková Lucia</t>
  </si>
  <si>
    <t>Sliva Rastislav</t>
  </si>
  <si>
    <t>XT team</t>
  </si>
  <si>
    <t>Lipovský Radoslav</t>
  </si>
  <si>
    <t>Valyik Ondrej</t>
  </si>
  <si>
    <t>Kucan Martin</t>
  </si>
  <si>
    <t>Holub Martin</t>
  </si>
  <si>
    <t>Eštok Dutková Michaela</t>
  </si>
  <si>
    <t>Kertesz Tibor</t>
  </si>
  <si>
    <t>Ferenčík Miloš</t>
  </si>
  <si>
    <t>Líška Michal</t>
  </si>
  <si>
    <t>Fülöpp Tomas</t>
  </si>
  <si>
    <t>Mormel</t>
  </si>
  <si>
    <t>Milovník Pranjal</t>
  </si>
  <si>
    <t>Sri Chinmoy Marathon Team</t>
  </si>
  <si>
    <t>Hlaváč Ján</t>
  </si>
  <si>
    <t>Fritz Jakub</t>
  </si>
  <si>
    <t>Panáček Peter</t>
  </si>
  <si>
    <t>Newcastle (Staffs) Tri Club</t>
  </si>
  <si>
    <t>Tomčíková Martina</t>
  </si>
  <si>
    <t>Čižmárik Patrik</t>
  </si>
  <si>
    <t>Rožňava</t>
  </si>
  <si>
    <t>Baldovský Gorazd</t>
  </si>
  <si>
    <t>Labancová Mária</t>
  </si>
  <si>
    <t>Galková Katarína</t>
  </si>
  <si>
    <t>SMTA</t>
  </si>
  <si>
    <t>Savarová Lenka</t>
  </si>
  <si>
    <t>Ruin Runners</t>
  </si>
  <si>
    <t>Minďaš Michal</t>
  </si>
  <si>
    <t>Hajduchová Zdenka</t>
  </si>
  <si>
    <t>Štenda Jozef</t>
  </si>
  <si>
    <t>BC TradeHouse</t>
  </si>
  <si>
    <t>Parilák Boris</t>
  </si>
  <si>
    <t>Bujňák Štefan</t>
  </si>
  <si>
    <t>Matyi Ferdinand</t>
  </si>
  <si>
    <t>Ptrukša</t>
  </si>
  <si>
    <t>Kočíšková Monika</t>
  </si>
  <si>
    <t>Ďurina Tibor</t>
  </si>
  <si>
    <t>Selnekovič Marián</t>
  </si>
  <si>
    <t>Kisucká Alexandra</t>
  </si>
  <si>
    <t>Orság Josef</t>
  </si>
  <si>
    <t>Pomalé šípy Kopřivnice</t>
  </si>
  <si>
    <t>Ečegiová Mariana</t>
  </si>
  <si>
    <t>Belopotoczky Július</t>
  </si>
  <si>
    <t>Osladil Miroslav</t>
  </si>
  <si>
    <t>AK Olomouc</t>
  </si>
  <si>
    <t>Trudman Norbert</t>
  </si>
  <si>
    <t>Kondáš Alexander</t>
  </si>
  <si>
    <t>Kapušianske Kľačany</t>
  </si>
  <si>
    <t>Falat Jakub</t>
  </si>
  <si>
    <t>Svatoň František</t>
  </si>
  <si>
    <t>Zelenák Peter</t>
  </si>
  <si>
    <t>SLSP Running Team</t>
  </si>
  <si>
    <t>Antalik Stanislav</t>
  </si>
  <si>
    <t>Aigner Günther</t>
  </si>
  <si>
    <t>Laufstammtisch Flotte Sohle</t>
  </si>
  <si>
    <t>Klbiková Jana</t>
  </si>
  <si>
    <t>Koscelanský Miloš</t>
  </si>
  <si>
    <t>Koniarová Michala</t>
  </si>
  <si>
    <t>Macko Marek</t>
  </si>
  <si>
    <t>Štítnik</t>
  </si>
  <si>
    <t>Salgado Sergio</t>
  </si>
  <si>
    <t>Horňák Peter</t>
  </si>
  <si>
    <t>Krejzar Pavel</t>
  </si>
  <si>
    <t>Két agárok</t>
  </si>
  <si>
    <t>Pracko Dušan</t>
  </si>
  <si>
    <t>Bodnár Ladislav</t>
  </si>
  <si>
    <t>Pomôžte chudobným</t>
  </si>
  <si>
    <t>Máčaj Martin</t>
  </si>
  <si>
    <t>Fapšo Jaroslav</t>
  </si>
  <si>
    <t>Fapšová Miroslava</t>
  </si>
  <si>
    <t>Balážik Milan</t>
  </si>
  <si>
    <t>Balážiková Eva</t>
  </si>
  <si>
    <t>Gregor Peter</t>
  </si>
  <si>
    <t>Štofira Vojtech</t>
  </si>
  <si>
    <t>Hajdučík Slavomír</t>
  </si>
  <si>
    <t>Sláva Juraj</t>
  </si>
  <si>
    <t>Zagora Martin</t>
  </si>
  <si>
    <t>Korínek Ivanka</t>
  </si>
  <si>
    <t>Želasko Ján</t>
  </si>
  <si>
    <t>Jurigová Barbara</t>
  </si>
  <si>
    <t>WFM</t>
  </si>
  <si>
    <t>Kaintz Marek</t>
  </si>
  <si>
    <t>ValSport</t>
  </si>
  <si>
    <t>Čuga Eva</t>
  </si>
  <si>
    <t>Kilometre v pohybe Zvolen</t>
  </si>
  <si>
    <t>Fekete Peter</t>
  </si>
  <si>
    <t>Vojtková Ľudmila</t>
  </si>
  <si>
    <t>Rosiar Matej</t>
  </si>
  <si>
    <t>Forlandsas Daniel</t>
  </si>
  <si>
    <t>Chytil Peter</t>
  </si>
  <si>
    <t>Fecko Vladimír</t>
  </si>
  <si>
    <t>Jachym Mikuláš</t>
  </si>
  <si>
    <t>Baňas Ján</t>
  </si>
  <si>
    <t>Praha</t>
  </si>
  <si>
    <t>Pavliková Miriam</t>
  </si>
  <si>
    <t>Adventura Sport</t>
  </si>
  <si>
    <t>Katreniaková Zuzana</t>
  </si>
  <si>
    <t>MPK Dolný Kubín</t>
  </si>
  <si>
    <t>Stohlová Petronela</t>
  </si>
  <si>
    <t>Erčeyová Ivet</t>
  </si>
  <si>
    <t>Brezno</t>
  </si>
  <si>
    <t>Koza Rafał</t>
  </si>
  <si>
    <t>Palko Martin</t>
  </si>
  <si>
    <t>Vereb Emil</t>
  </si>
  <si>
    <t>ŠK Budimír</t>
  </si>
  <si>
    <t>Krok Krzysztof</t>
  </si>
  <si>
    <t>niezrzeszony</t>
  </si>
  <si>
    <t>Petruš Pavel</t>
  </si>
  <si>
    <t>Csölle Zsolt</t>
  </si>
  <si>
    <t>Joer</t>
  </si>
  <si>
    <t>Bučko Michal</t>
  </si>
  <si>
    <t>Jaroš Peter</t>
  </si>
  <si>
    <t>A.S. Partner Košice</t>
  </si>
  <si>
    <t>Grešner Vladimír</t>
  </si>
  <si>
    <t>Supernova team Humenné</t>
  </si>
  <si>
    <t>Knižka Gabriel</t>
  </si>
  <si>
    <t>Mastné brady</t>
  </si>
  <si>
    <t>Bajko Július</t>
  </si>
  <si>
    <t>Kartusková Zuzana</t>
  </si>
  <si>
    <t>Petro Patrik</t>
  </si>
  <si>
    <t>Balog Martin</t>
  </si>
  <si>
    <t>Masaryková Silvia</t>
  </si>
  <si>
    <t>Bednár František</t>
  </si>
  <si>
    <t>ZVL Prešov</t>
  </si>
  <si>
    <t>Ferková Janka</t>
  </si>
  <si>
    <t>Hajduch Tomáš</t>
  </si>
  <si>
    <t>Motoride.sk</t>
  </si>
  <si>
    <t>Kozubek Lukáš</t>
  </si>
  <si>
    <t>Ostrava</t>
  </si>
  <si>
    <t>Gašpar Erik</t>
  </si>
  <si>
    <t>Sajdak Zuzana</t>
  </si>
  <si>
    <t>Brandis Pavol</t>
  </si>
  <si>
    <t>Komiya Yuji</t>
  </si>
  <si>
    <t>ageage</t>
  </si>
  <si>
    <t>Holub Róbert</t>
  </si>
  <si>
    <t>Free Runners</t>
  </si>
  <si>
    <t>Prokop Tobiáš</t>
  </si>
  <si>
    <t>Trombik Emil</t>
  </si>
  <si>
    <t>Český Těšín</t>
  </si>
  <si>
    <t>Kapustik Juraj</t>
  </si>
  <si>
    <t>Spodniaková Miroslava</t>
  </si>
  <si>
    <t>Kopanický Lukáš</t>
  </si>
  <si>
    <t>Hortík Pavol</t>
  </si>
  <si>
    <t>Patzaková Jana</t>
  </si>
  <si>
    <t>Divoká Šárka Praha</t>
  </si>
  <si>
    <t>Kosárová Henrieta</t>
  </si>
  <si>
    <t>Mišiaková Barbora</t>
  </si>
  <si>
    <t>Böhmer Šuverová Jana</t>
  </si>
  <si>
    <t>Krupa Ondrej</t>
  </si>
  <si>
    <t>Rišpánová Pažitková Eva</t>
  </si>
  <si>
    <t>Dobrík Igor</t>
  </si>
  <si>
    <t>Holub Maroš</t>
  </si>
  <si>
    <t>Zlámalová Alexandra</t>
  </si>
  <si>
    <t>Farkaš Anton</t>
  </si>
  <si>
    <t>Falat Miroslav</t>
  </si>
  <si>
    <t>Valachovič Milan</t>
  </si>
  <si>
    <t>Ďuríček Juraj</t>
  </si>
  <si>
    <t>SRTG PB</t>
  </si>
  <si>
    <t>Macko Štefan</t>
  </si>
  <si>
    <t>Bytel Jaroslav</t>
  </si>
  <si>
    <t>Red Royal Gym</t>
  </si>
  <si>
    <t>Bednárová Martina</t>
  </si>
  <si>
    <t>Dmaňovce</t>
  </si>
  <si>
    <t>Korotvička Pavel</t>
  </si>
  <si>
    <t>Uhrin Igor</t>
  </si>
  <si>
    <t>VÚ 8009</t>
  </si>
  <si>
    <t>Kiss Róbert</t>
  </si>
  <si>
    <t>Schnurerová Renáta</t>
  </si>
  <si>
    <t>Matiová Anna</t>
  </si>
  <si>
    <t>Hreha Miroslav</t>
  </si>
  <si>
    <t>Petrovany</t>
  </si>
  <si>
    <t>Bodnár Boris</t>
  </si>
  <si>
    <t>Bača Radoslav</t>
  </si>
  <si>
    <t>Dvojité legíny Košice</t>
  </si>
  <si>
    <t>Záhorák Anton</t>
  </si>
  <si>
    <t>MAGNA</t>
  </si>
  <si>
    <t>Kamenská Iveta</t>
  </si>
  <si>
    <t>Hričovský Adam</t>
  </si>
  <si>
    <t>LO Mladosť</t>
  </si>
  <si>
    <t>Šustr Michal</t>
  </si>
  <si>
    <t>Zatroch Štefan</t>
  </si>
  <si>
    <t>Nagy Enikő</t>
  </si>
  <si>
    <t>Bednár Stanislav</t>
  </si>
  <si>
    <t>QBSW, a.s.</t>
  </si>
  <si>
    <t>Laura Ján</t>
  </si>
  <si>
    <t>Csenkey Ľudovít</t>
  </si>
  <si>
    <t>AK Éberhárd</t>
  </si>
  <si>
    <t>Bažo Dušan</t>
  </si>
  <si>
    <t>Detvaiová Adriana</t>
  </si>
  <si>
    <t>1 BK Sp. N. Ves</t>
  </si>
  <si>
    <t>Litecká Marcela</t>
  </si>
  <si>
    <t>Moravský Martin</t>
  </si>
  <si>
    <t>Gyurkovics Peter</t>
  </si>
  <si>
    <t>Nemocničná - Medirexgroup</t>
  </si>
  <si>
    <t>Blahušiaková Silvia</t>
  </si>
  <si>
    <t>Czerovský Peter</t>
  </si>
  <si>
    <t>Mikus Patrik</t>
  </si>
  <si>
    <t>Ento železiarstvo s.r.o.</t>
  </si>
  <si>
    <t>Tóth Kinga</t>
  </si>
  <si>
    <t>Saenz Mateo</t>
  </si>
  <si>
    <t>ECU</t>
  </si>
  <si>
    <t>Luk Yuk</t>
  </si>
  <si>
    <t>Kropko Marek</t>
  </si>
  <si>
    <t>Vojaček Katarína</t>
  </si>
  <si>
    <t>Kaľavský Martin</t>
  </si>
  <si>
    <t>Rozhanovce</t>
  </si>
  <si>
    <t>Randa Peter</t>
  </si>
  <si>
    <t>Škrečko Martin</t>
  </si>
  <si>
    <t>Cobra GRR</t>
  </si>
  <si>
    <t>Žideková Miroslava</t>
  </si>
  <si>
    <t>Veselá Magdaléna</t>
  </si>
  <si>
    <t>Timár Ján</t>
  </si>
  <si>
    <t>Takáčová Danica</t>
  </si>
  <si>
    <t>Pangrác Ľubomír</t>
  </si>
  <si>
    <t>Kišová Lucie</t>
  </si>
  <si>
    <t>Mathes Jozef</t>
  </si>
  <si>
    <t>Run The World</t>
  </si>
  <si>
    <t>Ungvarský Ján</t>
  </si>
  <si>
    <t>Bilák Igor</t>
  </si>
  <si>
    <t>Pinter Kathrin</t>
  </si>
  <si>
    <t>Takács István</t>
  </si>
  <si>
    <t>Kudiyarov Vitaly</t>
  </si>
  <si>
    <t>VVCV</t>
  </si>
  <si>
    <t>Konečné výsledky po</t>
  </si>
  <si>
    <t>. kole</t>
  </si>
  <si>
    <t>Absoltne poradie</t>
  </si>
  <si>
    <t>Kategória</t>
  </si>
  <si>
    <t>Poradie v kategórii</t>
  </si>
  <si>
    <t>Súčet bodov</t>
  </si>
  <si>
    <t>Meno</t>
  </si>
  <si>
    <t>m-ž</t>
  </si>
  <si>
    <t>Rok nar.</t>
  </si>
  <si>
    <t>Oddiel</t>
  </si>
  <si>
    <t>Štát</t>
  </si>
  <si>
    <t>Priemerný bodový zisk</t>
  </si>
  <si>
    <t>Počet pretekov</t>
  </si>
  <si>
    <t>Body za absolvovanie</t>
  </si>
  <si>
    <t>Body</t>
  </si>
  <si>
    <t>Pomocné výpočty</t>
  </si>
  <si>
    <t>Časy, priemerný čas</t>
  </si>
  <si>
    <t>Blažice</t>
  </si>
  <si>
    <t>Sačurovská 10</t>
  </si>
  <si>
    <t>Strážske</t>
  </si>
  <si>
    <t>Kysak</t>
  </si>
  <si>
    <t>Furča-maratón</t>
  </si>
  <si>
    <t>Michalovce-maratón</t>
  </si>
  <si>
    <t>Stropkovská 20</t>
  </si>
  <si>
    <t>Dobšiná-beh v Raji</t>
  </si>
  <si>
    <t>Šebešská 15</t>
  </si>
  <si>
    <t>Bančanská 10</t>
  </si>
  <si>
    <t>Štrba</t>
  </si>
  <si>
    <t>Nová Lesná</t>
  </si>
  <si>
    <t>Hámorská 20</t>
  </si>
  <si>
    <t>Hrhovská 10</t>
  </si>
  <si>
    <t>Prešov Half Marathon</t>
  </si>
  <si>
    <t>MMM Košice</t>
  </si>
  <si>
    <t>Najnižšie zarátané body</t>
  </si>
  <si>
    <t>Súčet nezarát. Bodov</t>
  </si>
  <si>
    <t>Mockovčiak Marek</t>
  </si>
  <si>
    <t>m</t>
  </si>
  <si>
    <t>Tj Obalservis Košice</t>
  </si>
  <si>
    <t>SVK</t>
  </si>
  <si>
    <t>&lt;</t>
  </si>
  <si>
    <t>Antal Andrej</t>
  </si>
  <si>
    <t>BEKELE Košice</t>
  </si>
  <si>
    <t>Kamas Tomáš</t>
  </si>
  <si>
    <t>TJ Tatran Spišská Nová Ves</t>
  </si>
  <si>
    <t>Vavrek Adrián</t>
  </si>
  <si>
    <t>Dulová Ves</t>
  </si>
  <si>
    <t>Majerčák Vladimír</t>
  </si>
  <si>
    <t>YOGI tím</t>
  </si>
  <si>
    <t>Rácz Štefan</t>
  </si>
  <si>
    <t>KOB Kysak</t>
  </si>
  <si>
    <t>Ivančo Michal</t>
  </si>
  <si>
    <t>ŠK Banské</t>
  </si>
  <si>
    <t>Dubovský Pavol</t>
  </si>
  <si>
    <t>ŠK Podbiel</t>
  </si>
  <si>
    <t>Hrabčák Peter</t>
  </si>
  <si>
    <t>BK Šaca</t>
  </si>
  <si>
    <t>Balogh Vladimír</t>
  </si>
  <si>
    <t>Kmec Branislav</t>
  </si>
  <si>
    <t>Vrábel Mikuláš</t>
  </si>
  <si>
    <t>Vranov n/Topľou</t>
  </si>
  <si>
    <t>Madár Pavol</t>
  </si>
  <si>
    <t>Pavúk Jozef</t>
  </si>
  <si>
    <t>Spider Porúbka</t>
  </si>
  <si>
    <t>Repaský Gabriel</t>
  </si>
  <si>
    <t>Belle Export&amp;Import</t>
  </si>
  <si>
    <t>Parilák Martin</t>
  </si>
  <si>
    <t>Klub bežcov Stropkov</t>
  </si>
  <si>
    <t>Podstavský Ján</t>
  </si>
  <si>
    <t>YETI</t>
  </si>
  <si>
    <t>Fabrici Milan</t>
  </si>
  <si>
    <t>Krištanová Mahuliena</t>
  </si>
  <si>
    <t>ž</t>
  </si>
  <si>
    <t>CODE2B Košice</t>
  </si>
  <si>
    <t>Pačuta Pavol</t>
  </si>
  <si>
    <t>Vranov n.T. - Lomnica</t>
  </si>
  <si>
    <t>Pastor František</t>
  </si>
  <si>
    <t>MARAS TEAM</t>
  </si>
  <si>
    <t>Hrušovský Milan</t>
  </si>
  <si>
    <t>STEZ Spišská Nová Ves</t>
  </si>
  <si>
    <t>Bogár János</t>
  </si>
  <si>
    <t>Hegyalja 2050</t>
  </si>
  <si>
    <t>HUN</t>
  </si>
  <si>
    <t>Ambróz Jozef</t>
  </si>
  <si>
    <t>BK Poprad</t>
  </si>
  <si>
    <t>Hudáková Andrea</t>
  </si>
  <si>
    <t>Active life Košice</t>
  </si>
  <si>
    <t>Horváth Juraj</t>
  </si>
  <si>
    <t>Košice</t>
  </si>
  <si>
    <t>Baláž Jaro</t>
  </si>
  <si>
    <t>Goliaš Dušan</t>
  </si>
  <si>
    <t>Jaklovce</t>
  </si>
  <si>
    <t>Zimmermann Marián</t>
  </si>
  <si>
    <t>ŠK Atléti BS</t>
  </si>
  <si>
    <t>Tužinčin Ján</t>
  </si>
  <si>
    <t>O5 BK Furča Košice</t>
  </si>
  <si>
    <t>Lorinc František</t>
  </si>
  <si>
    <t>Spišská Nová Ves</t>
  </si>
  <si>
    <t>Makara Lukáš</t>
  </si>
  <si>
    <t>Kassamen Olympic Team</t>
  </si>
  <si>
    <t>Hudák Jozef</t>
  </si>
  <si>
    <t>SOPKA Seňa</t>
  </si>
  <si>
    <t>Farkašová Alena</t>
  </si>
  <si>
    <t>AC Michalovce</t>
  </si>
  <si>
    <t>Mandúch Ján</t>
  </si>
  <si>
    <t>MTC V. Šebastová</t>
  </si>
  <si>
    <t>Kundrát Marián</t>
  </si>
  <si>
    <t>BK Humenné</t>
  </si>
  <si>
    <t>Božová Danica</t>
  </si>
  <si>
    <t>Mihok Tomáš</t>
  </si>
  <si>
    <t>UVLF Košice</t>
  </si>
  <si>
    <t>Šoltýs Milan</t>
  </si>
  <si>
    <t>Jacko František</t>
  </si>
  <si>
    <t>OcU Zemplínska Široká</t>
  </si>
  <si>
    <t>Ondrijová Erika</t>
  </si>
  <si>
    <t>Repčík Pavel</t>
  </si>
  <si>
    <t>Mengusovce</t>
  </si>
  <si>
    <t>Butoracová Ivana</t>
  </si>
  <si>
    <t>Tóth Mikuláš</t>
  </si>
  <si>
    <t>MBK V. Kapušany</t>
  </si>
  <si>
    <t>Tudevdorj Stela</t>
  </si>
  <si>
    <t>Ficzere Bartolomej</t>
  </si>
  <si>
    <t>Breznai Miroslav</t>
  </si>
  <si>
    <t>Tisza Tibor</t>
  </si>
  <si>
    <t>Industrial Solutions Košice</t>
  </si>
  <si>
    <t>Hadvab Marcel</t>
  </si>
  <si>
    <t>Guláš klub Snina</t>
  </si>
  <si>
    <t>Kakaščík Jozef</t>
  </si>
  <si>
    <t>Aqua Pro Europe</t>
  </si>
  <si>
    <t>Pavlov Jaroslav</t>
  </si>
  <si>
    <t>Kopčáková Seligová Beáta</t>
  </si>
  <si>
    <t>Metropol Košice</t>
  </si>
  <si>
    <t>Kotlár Jozef</t>
  </si>
  <si>
    <t>Stašová Martina</t>
  </si>
  <si>
    <t>Karabášová Soňa</t>
  </si>
  <si>
    <t>Grega Jozef</t>
  </si>
  <si>
    <t>GlobalLogic</t>
  </si>
  <si>
    <t>Tiszová Alžbeta</t>
  </si>
  <si>
    <t>TMS International Košice</t>
  </si>
  <si>
    <t>Hredzák Ľuboš</t>
  </si>
  <si>
    <t>Sečovce</t>
  </si>
  <si>
    <t>Gabri Lóránt</t>
  </si>
  <si>
    <t>Spišák Tibor</t>
  </si>
  <si>
    <t>u-shin</t>
  </si>
  <si>
    <t>Stohl Richard</t>
  </si>
  <si>
    <t>Semanová Zlatka</t>
  </si>
  <si>
    <t>Papp Zoltán</t>
  </si>
  <si>
    <t>Klema Igor</t>
  </si>
  <si>
    <t>Maratónsky klub Košice</t>
  </si>
  <si>
    <t>Ovčaríková Anna</t>
  </si>
  <si>
    <t>Pálfi Štefan</t>
  </si>
  <si>
    <t>IMKOR Running Team</t>
  </si>
  <si>
    <t>Polák Peter</t>
  </si>
  <si>
    <t>Belle Export&amp;Import Košice</t>
  </si>
  <si>
    <t>Školníková Petronela</t>
  </si>
  <si>
    <t>WFM Košice</t>
  </si>
  <si>
    <t>Sikorai Vladimír</t>
  </si>
  <si>
    <t>ŠK Comenium Michalovce</t>
  </si>
  <si>
    <t>Tirpák Matúš</t>
  </si>
  <si>
    <t>MBO Strážske</t>
  </si>
  <si>
    <t>Bačík Peter</t>
  </si>
  <si>
    <t>Lörinc Jozef</t>
  </si>
  <si>
    <t>Pribičko Peter</t>
  </si>
  <si>
    <t>ŽSR Košice</t>
  </si>
  <si>
    <t>Lukčo Vladimír</t>
  </si>
  <si>
    <t>Nováčany</t>
  </si>
  <si>
    <t>Humeňanská Marta</t>
  </si>
  <si>
    <t>Obec Ovčie</t>
  </si>
  <si>
    <t>Miško Ľuboš</t>
  </si>
  <si>
    <t>NW-Running Prešov</t>
  </si>
  <si>
    <t>Rohaľ Ján</t>
  </si>
  <si>
    <t>Gombita Peter</t>
  </si>
  <si>
    <t>Oáza-nádej pre nový život, n.o.</t>
  </si>
  <si>
    <t>Telepovský Miroslav</t>
  </si>
  <si>
    <t>eMTe Trebišov</t>
  </si>
  <si>
    <t>Ferenčík Marek</t>
  </si>
  <si>
    <t>Dargov</t>
  </si>
  <si>
    <t>Filčák Matej</t>
  </si>
  <si>
    <t>1. AK Humenné</t>
  </si>
  <si>
    <t>Mihok Imrich</t>
  </si>
  <si>
    <t>Kohút Peter</t>
  </si>
  <si>
    <t>Behúň Mário</t>
  </si>
  <si>
    <t>Kanoe Humenné</t>
  </si>
  <si>
    <t>Kundráčik Miroslav</t>
  </si>
  <si>
    <t>Maras Team / Lidl</t>
  </si>
  <si>
    <t>Lipovský Vratislav</t>
  </si>
  <si>
    <t>Jakab Atilla</t>
  </si>
  <si>
    <t>Jamnický Gejza</t>
  </si>
  <si>
    <t>BK Spišská Teplica</t>
  </si>
  <si>
    <t>Čalfa Miloš</t>
  </si>
  <si>
    <t>Telegrafia</t>
  </si>
  <si>
    <t>Andrejko Ondrej</t>
  </si>
  <si>
    <t>ProRun Moldava</t>
  </si>
  <si>
    <t>Raschupkin Sergii</t>
  </si>
  <si>
    <t>Mukachevo</t>
  </si>
  <si>
    <t>UA</t>
  </si>
  <si>
    <t>Tkáč Julián</t>
  </si>
  <si>
    <t>Fotta Rastislav</t>
  </si>
  <si>
    <t>Herich Ludvig</t>
  </si>
  <si>
    <t>BK Spartak Medzev</t>
  </si>
  <si>
    <t>Bányaiová Martina</t>
  </si>
  <si>
    <t>Fottová Jana</t>
  </si>
  <si>
    <t>Prešov</t>
  </si>
  <si>
    <t>Butorac Dušan</t>
  </si>
  <si>
    <t>Biringer Kornel</t>
  </si>
  <si>
    <t>KB LeViaFit Levoča</t>
  </si>
  <si>
    <t>Hudáková Iveta</t>
  </si>
  <si>
    <t>Marošová Lucia</t>
  </si>
  <si>
    <t>Varga Ildikó</t>
  </si>
  <si>
    <t>Chovanec Ján</t>
  </si>
  <si>
    <t>Malyy Anatoliy</t>
  </si>
  <si>
    <t>Malyy Team</t>
  </si>
  <si>
    <t>UKR</t>
  </si>
  <si>
    <t>Babiak Orest</t>
  </si>
  <si>
    <t>JM Demolex Bardejov</t>
  </si>
  <si>
    <t>Huszár Tibor</t>
  </si>
  <si>
    <t>Kechnec</t>
  </si>
  <si>
    <t>Jendrichovská Danica</t>
  </si>
  <si>
    <t>TTTrend</t>
  </si>
  <si>
    <t>Maroš Matúš</t>
  </si>
  <si>
    <t>Hudáková Alžbeta</t>
  </si>
  <si>
    <t>Bernáth Jozef</t>
  </si>
  <si>
    <t>Hojda Igor</t>
  </si>
  <si>
    <t>DANKAteam</t>
  </si>
  <si>
    <t>Sikorai Katarína</t>
  </si>
  <si>
    <t>Lastomír</t>
  </si>
  <si>
    <t>Peregrim Štefan</t>
  </si>
  <si>
    <t>VK Trade Humenné</t>
  </si>
  <si>
    <t>Hrinda Maroš</t>
  </si>
  <si>
    <t>HAPLUS Team Sečovce</t>
  </si>
  <si>
    <t>Mitník Ján</t>
  </si>
  <si>
    <t>Sýkora Daniel</t>
  </si>
  <si>
    <t>Minimon Friendly Team</t>
  </si>
  <si>
    <t>Imrich Peter</t>
  </si>
  <si>
    <t>Soľ</t>
  </si>
  <si>
    <t>Frický Vladimír</t>
  </si>
  <si>
    <t>BarRan</t>
  </si>
  <si>
    <t>Galajda Marek</t>
  </si>
  <si>
    <t>Treľo Michal</t>
  </si>
  <si>
    <t>T-Systems Slovakia</t>
  </si>
  <si>
    <t>Gažo Peter</t>
  </si>
  <si>
    <t>Petnuchová Petra</t>
  </si>
  <si>
    <t>Danko Jakub</t>
  </si>
  <si>
    <t>Janič Marek</t>
  </si>
  <si>
    <t>TJ Slávia PU Prešov oddiel judo</t>
  </si>
  <si>
    <t>Kožiak Martin</t>
  </si>
  <si>
    <t>Závojnová Jana</t>
  </si>
  <si>
    <t>Pro Run Moldava</t>
  </si>
  <si>
    <t>Haburová Martina</t>
  </si>
  <si>
    <t>Gladiátor Michalovce</t>
  </si>
  <si>
    <t>Švagrovský Ján</t>
  </si>
  <si>
    <t>OcÚ Budkovce</t>
  </si>
  <si>
    <t>Mihok Ján</t>
  </si>
  <si>
    <t>Tkáč Marián</t>
  </si>
  <si>
    <t>Fedor Ondrej</t>
  </si>
  <si>
    <t>3MR sport</t>
  </si>
  <si>
    <t>Danko Martin</t>
  </si>
  <si>
    <t>Pavlov Rastislav</t>
  </si>
  <si>
    <t>Levoča</t>
  </si>
  <si>
    <t>Turóczy Vojtech</t>
  </si>
  <si>
    <t>U. S. Steel Košice</t>
  </si>
  <si>
    <t>Pavol Peter</t>
  </si>
  <si>
    <t>AŠK Spišská Nová Ves</t>
  </si>
  <si>
    <t>Pribula Igor</t>
  </si>
  <si>
    <t>MŠK Vranov n/T.</t>
  </si>
  <si>
    <t>Habura Martin</t>
  </si>
  <si>
    <t>Gladiator Michalovce - B/S/H/ Team</t>
  </si>
  <si>
    <t>Petro Milan</t>
  </si>
  <si>
    <t>Falck Running Team</t>
  </si>
  <si>
    <t>Oršula Anton</t>
  </si>
  <si>
    <t>Carmeuse Slovakia</t>
  </si>
  <si>
    <t>Kostik Michal</t>
  </si>
  <si>
    <t>Cernina</t>
  </si>
  <si>
    <t>Sahajda Tibor</t>
  </si>
  <si>
    <t>Bratislavský maratón</t>
  </si>
  <si>
    <t>Mišenčík Vladimír</t>
  </si>
  <si>
    <t>Marko Marián</t>
  </si>
  <si>
    <t>PSS</t>
  </si>
  <si>
    <t>Bernát Andrej</t>
  </si>
  <si>
    <t>BeHoNe</t>
  </si>
  <si>
    <t>Reiszová Eva</t>
  </si>
  <si>
    <t>Vastušková Iveta</t>
  </si>
  <si>
    <t>Poprad</t>
  </si>
  <si>
    <t>Pukluš Martin</t>
  </si>
  <si>
    <t>Dančišinová Lucia</t>
  </si>
  <si>
    <t>Čergovrun</t>
  </si>
  <si>
    <t>Ištoňa Miroslav</t>
  </si>
  <si>
    <t>Humenné</t>
  </si>
  <si>
    <t>Horváth Peter</t>
  </si>
  <si>
    <t>Flaška Zdeněk</t>
  </si>
  <si>
    <t>VTJ vrtuľníkové krídlo Prešov</t>
  </si>
  <si>
    <t>Mitník Gabriel</t>
  </si>
  <si>
    <t>Pavlik Peter</t>
  </si>
  <si>
    <t>Popracová Drahomíra</t>
  </si>
  <si>
    <t>Kežmarok</t>
  </si>
  <si>
    <t>Kmec Ján</t>
  </si>
  <si>
    <t>Kaťuša Alpecin</t>
  </si>
  <si>
    <t>Kimák Jozef</t>
  </si>
  <si>
    <t>Dubašák Jozef</t>
  </si>
  <si>
    <t>AK STEEPLE Poprad</t>
  </si>
  <si>
    <t>Lukáč Karol</t>
  </si>
  <si>
    <t>Biacovský Ondrej</t>
  </si>
  <si>
    <t>ŠKB Budimír</t>
  </si>
  <si>
    <t>Horvát Peter</t>
  </si>
  <si>
    <t>AC Michalovce – B/S/H Team</t>
  </si>
  <si>
    <t>Tomčo Ján</t>
  </si>
  <si>
    <t>Tabačko Daniel</t>
  </si>
  <si>
    <t>Bekele</t>
  </si>
  <si>
    <t>Kolarčík Marek</t>
  </si>
  <si>
    <t>Bača Rastislav</t>
  </si>
  <si>
    <t>Jakim Štefan</t>
  </si>
  <si>
    <t>Bohdanovce</t>
  </si>
  <si>
    <t>Goc Richard</t>
  </si>
  <si>
    <t>Tj Mier Kamienka , Kľm</t>
  </si>
  <si>
    <t>Fencik Jozef</t>
  </si>
  <si>
    <t>Gemza Tomáš</t>
  </si>
  <si>
    <t>ŠKP Bratislava</t>
  </si>
  <si>
    <t>Korčok Július</t>
  </si>
  <si>
    <t>AK Krupina</t>
  </si>
  <si>
    <t>Berníková Michaela</t>
  </si>
  <si>
    <t>ŠK Ferčekovce, Sp. N. Ves</t>
  </si>
  <si>
    <t>Horák Lukáš</t>
  </si>
  <si>
    <t>PMJ Košice</t>
  </si>
  <si>
    <t>Molčan Jozef</t>
  </si>
  <si>
    <t>AK Slávia TU Košice</t>
  </si>
  <si>
    <t>Remiáš Peter</t>
  </si>
  <si>
    <t>Heineken</t>
  </si>
  <si>
    <t>Ivaňák Radomír</t>
  </si>
  <si>
    <t>Košík Jozef</t>
  </si>
  <si>
    <t>Vítkovce</t>
  </si>
  <si>
    <t>Polončák Ján</t>
  </si>
  <si>
    <t>Čekľovský Vladimír</t>
  </si>
  <si>
    <t>Bašta Pavel</t>
  </si>
  <si>
    <t>AK Slovan Levoča</t>
  </si>
  <si>
    <t>Vilk Radovan</t>
  </si>
  <si>
    <t>Mihoková Timea</t>
  </si>
  <si>
    <t>Štefanišin Jozef</t>
  </si>
  <si>
    <t>Rada Ladislav</t>
  </si>
  <si>
    <t>Karabín Jozef</t>
  </si>
  <si>
    <t>OZ Pomoc Perešu</t>
  </si>
  <si>
    <t>Smolár Július</t>
  </si>
  <si>
    <t>MK Tatran Sp. N. Ves</t>
  </si>
  <si>
    <t>Papcun Miroslav</t>
  </si>
  <si>
    <t>Pavúk František</t>
  </si>
  <si>
    <t>Bača Mário</t>
  </si>
  <si>
    <t>Zlaté Moravce</t>
  </si>
  <si>
    <t>Brandabura Igor</t>
  </si>
  <si>
    <t>Horváth František</t>
  </si>
  <si>
    <t>Condition Club Valaliky</t>
  </si>
  <si>
    <t>Kočiščin Martin</t>
  </si>
  <si>
    <t>Safko Milan</t>
  </si>
  <si>
    <t>Jurášek Martin</t>
  </si>
  <si>
    <t>Saksa Jaroslav</t>
  </si>
  <si>
    <t>VSD Košice</t>
  </si>
  <si>
    <t>Malejčík Jozef</t>
  </si>
  <si>
    <t>Jenkovce</t>
  </si>
  <si>
    <t>Uličný Pavol</t>
  </si>
  <si>
    <t>Barta Marek</t>
  </si>
  <si>
    <t>bart.sk</t>
  </si>
  <si>
    <t>Cina Adam</t>
  </si>
  <si>
    <t>Murdzik Ján</t>
  </si>
  <si>
    <t>KB Bukovce</t>
  </si>
  <si>
    <t>Tóthová Monika</t>
  </si>
  <si>
    <t>Kuzmice</t>
  </si>
  <si>
    <t>Ráczová Valéria</t>
  </si>
  <si>
    <t>Kormaník Lukáš</t>
  </si>
  <si>
    <t>TJ Sokol Ľubotice</t>
  </si>
  <si>
    <t>Telepun Martin</t>
  </si>
  <si>
    <t>BK Steel Košice</t>
  </si>
  <si>
    <t>Kucharčík Lukáš</t>
  </si>
  <si>
    <t>Brehov</t>
  </si>
  <si>
    <t>Čigáš Ján</t>
  </si>
  <si>
    <t>Bakó Jozef</t>
  </si>
  <si>
    <t>ZŠ, Ing. O. Kožucha</t>
  </si>
  <si>
    <t>Čižmár Peter</t>
  </si>
  <si>
    <t>All4Run Košice</t>
  </si>
  <si>
    <t>Šestáková Ivana</t>
  </si>
  <si>
    <t>Fedor Matúš</t>
  </si>
  <si>
    <t>Jendželovský Peter</t>
  </si>
  <si>
    <t>Free Runners/Can Pack</t>
  </si>
  <si>
    <t>Toporcer Branislav</t>
  </si>
  <si>
    <t>SPK Medveď Sp. Nová Ves</t>
  </si>
  <si>
    <t>Čokina Juraj</t>
  </si>
  <si>
    <t>Dindoffer René</t>
  </si>
  <si>
    <t>Baby club Hippo Poprad</t>
  </si>
  <si>
    <t>Žugec Štefan</t>
  </si>
  <si>
    <t>Sepeši Peter</t>
  </si>
  <si>
    <t>Fuker Miroslav</t>
  </si>
  <si>
    <t>Ihnátová Monika</t>
  </si>
  <si>
    <t>Buhaj Peter</t>
  </si>
  <si>
    <t>Pitron Vojtech</t>
  </si>
  <si>
    <t>VTJ VÚ 6335 Prešov</t>
  </si>
  <si>
    <t>Kuzmiak Ján</t>
  </si>
  <si>
    <t>Rataj Adam</t>
  </si>
  <si>
    <t>Štubňa Miroslav</t>
  </si>
  <si>
    <t>Mokriš Ján</t>
  </si>
  <si>
    <t>Platko Matej</t>
  </si>
  <si>
    <t>Michalička František</t>
  </si>
  <si>
    <t>Hrinda Adrián</t>
  </si>
  <si>
    <t>Peržel Ján</t>
  </si>
  <si>
    <t>TJ Topľan Lúčka</t>
  </si>
  <si>
    <t>Spodník Gabriel</t>
  </si>
  <si>
    <t>Jackanin Dávid</t>
  </si>
  <si>
    <t>Francová Mirka</t>
  </si>
  <si>
    <t>Gaľa Kristián</t>
  </si>
  <si>
    <t>Kristián</t>
  </si>
  <si>
    <t>Matija Rastislav</t>
  </si>
  <si>
    <t>Gernáth Ľubomír</t>
  </si>
  <si>
    <t>Levoča Nordic Centrum</t>
  </si>
  <si>
    <t>Koniar Jozef</t>
  </si>
  <si>
    <t>Frivalská Dáša</t>
  </si>
  <si>
    <t>Geodeticca Running Team</t>
  </si>
  <si>
    <t>Niko Jozef</t>
  </si>
  <si>
    <t>HBO</t>
  </si>
  <si>
    <t>Čopjan Ľubomír</t>
  </si>
  <si>
    <t>IBM</t>
  </si>
  <si>
    <t>Bakajsa Peter</t>
  </si>
  <si>
    <t>Rakovec n/Ondavou</t>
  </si>
  <si>
    <t>Faltičková Danka</t>
  </si>
  <si>
    <t>Stará Ľubovňa</t>
  </si>
  <si>
    <t>Vaško Peter</t>
  </si>
  <si>
    <t>OcÚ Brežany</t>
  </si>
  <si>
    <t>Kimák Peter</t>
  </si>
  <si>
    <t>Marcinčák Slavomír</t>
  </si>
  <si>
    <t>Kuľha Ján</t>
  </si>
  <si>
    <t>Michalovce</t>
  </si>
  <si>
    <t>Mihók Jozef</t>
  </si>
  <si>
    <t>Zemplínska Teplica</t>
  </si>
  <si>
    <t>Vrbiaková Edita</t>
  </si>
  <si>
    <t>Tetom Ditom</t>
  </si>
  <si>
    <t>Pudiš Štefan</t>
  </si>
  <si>
    <t>Ludrová</t>
  </si>
  <si>
    <t>Repková Andrea</t>
  </si>
  <si>
    <t>Dorák Gabriel</t>
  </si>
  <si>
    <t>Semančo Pavol</t>
  </si>
  <si>
    <t>Vajda Ján</t>
  </si>
  <si>
    <t>Haburová Michaela</t>
  </si>
  <si>
    <t>Chochoľak Jaroslav</t>
  </si>
  <si>
    <t>Čalfová Simona</t>
  </si>
  <si>
    <t/>
  </si>
  <si>
    <t>Mihalik Štefan</t>
  </si>
  <si>
    <t>Šebejová Mária</t>
  </si>
  <si>
    <t>Puškárik Benjamin</t>
  </si>
  <si>
    <t>Onduš Miroslav</t>
  </si>
  <si>
    <t>Knapík Michal</t>
  </si>
  <si>
    <t>Kropuch Erik</t>
  </si>
  <si>
    <t>Rusnák Juraj</t>
  </si>
  <si>
    <t>Košické Tulene</t>
  </si>
  <si>
    <t>Šašš Dušan</t>
  </si>
  <si>
    <t>Koromľa</t>
  </si>
  <si>
    <t>Kardošová Alexandra</t>
  </si>
  <si>
    <t>Girašek Peter</t>
  </si>
  <si>
    <t>Maras Team</t>
  </si>
  <si>
    <t>Uhrin Stanislav</t>
  </si>
  <si>
    <t>Prešovske amatere</t>
  </si>
  <si>
    <t>Labanc Tomáš</t>
  </si>
  <si>
    <t>Durkai Peter</t>
  </si>
  <si>
    <t>Kaluža</t>
  </si>
  <si>
    <t>Fic Ján</t>
  </si>
  <si>
    <t>Vargaeštok Gejza</t>
  </si>
  <si>
    <t>Peržeľ Ľubomír</t>
  </si>
  <si>
    <t>Gymnázium Opatovská Košice</t>
  </si>
  <si>
    <t>Zuščák Jozef</t>
  </si>
  <si>
    <t>Ivanková Mária</t>
  </si>
  <si>
    <t>Matej Ondrej</t>
  </si>
  <si>
    <t>SK MBKS Triathlon</t>
  </si>
  <si>
    <t>Urban Jozef</t>
  </si>
  <si>
    <t>Vargová Silvia</t>
  </si>
  <si>
    <t>Paplab</t>
  </si>
  <si>
    <t>Kolesárová Daniela</t>
  </si>
  <si>
    <t>Yogi tím - Hnilec</t>
  </si>
  <si>
    <t>Hlaváč Pavol</t>
  </si>
  <si>
    <t>Markulík Stanislav</t>
  </si>
  <si>
    <t>Kočiščinová Zuzana</t>
  </si>
  <si>
    <t>Michaľany</t>
  </si>
  <si>
    <t>Zvolánek Richard</t>
  </si>
  <si>
    <t>Go Create</t>
  </si>
  <si>
    <t>Ščurka Jaroslav</t>
  </si>
  <si>
    <t>Alfa Poprad</t>
  </si>
  <si>
    <t>Ivaniuta Taras</t>
  </si>
  <si>
    <t>RestartniSA.sk</t>
  </si>
  <si>
    <t>Starodubtsev Viktor</t>
  </si>
  <si>
    <t>Kopčík Tomáš</t>
  </si>
  <si>
    <t>Trnava</t>
  </si>
  <si>
    <t>Vidlička Marek</t>
  </si>
  <si>
    <t>ŠK Atléti Banská Štiavnica</t>
  </si>
  <si>
    <t>Botka Peter</t>
  </si>
  <si>
    <t>Kašper František</t>
  </si>
  <si>
    <t>Šmiga Ján</t>
  </si>
  <si>
    <t>STG Michalovce</t>
  </si>
  <si>
    <t>Bálint Martin</t>
  </si>
  <si>
    <t>behamsrdcom.sk</t>
  </si>
  <si>
    <t>Stavač Milan</t>
  </si>
  <si>
    <t>Hi G Run</t>
  </si>
  <si>
    <t>Sentandráši Stanislav</t>
  </si>
  <si>
    <t>Marathon BB Team</t>
  </si>
  <si>
    <t>Vostrý Miroslav</t>
  </si>
  <si>
    <t>MK Kladno</t>
  </si>
  <si>
    <t>CZE</t>
  </si>
  <si>
    <t>Poláček Radoslav</t>
  </si>
  <si>
    <t>Slovensko</t>
  </si>
  <si>
    <t>Repák Erik</t>
  </si>
  <si>
    <t>Jakubkovič Dominik</t>
  </si>
  <si>
    <t>Machowski Bartłomiej</t>
  </si>
  <si>
    <t>Zatorski Team</t>
  </si>
  <si>
    <t>POL</t>
  </si>
  <si>
    <t>Farkaš Peter</t>
  </si>
  <si>
    <t>Wadas Grzegorz</t>
  </si>
  <si>
    <t>-</t>
  </si>
  <si>
    <t>Dlugoš Maroš</t>
  </si>
  <si>
    <t>Tvarožná</t>
  </si>
  <si>
    <t>Lavrik Jaroslav</t>
  </si>
  <si>
    <t>TJ Spišský Štiavnik</t>
  </si>
  <si>
    <t>Onofrej Erik</t>
  </si>
  <si>
    <t>Gedeon Andrej</t>
  </si>
  <si>
    <t>Heštera Radoslav</t>
  </si>
  <si>
    <t>Yeti Multisport</t>
  </si>
  <si>
    <t>Jurko Ján</t>
  </si>
  <si>
    <t>Hermanovský bežecký oddiel</t>
  </si>
  <si>
    <t>Hamrák Richard</t>
  </si>
  <si>
    <t>Triatlonový klub Košice</t>
  </si>
  <si>
    <t>Varga Jozef</t>
  </si>
  <si>
    <t>NW Runing Záborské</t>
  </si>
  <si>
    <t>Jenčo Michal</t>
  </si>
  <si>
    <t>Henček Emil</t>
  </si>
  <si>
    <t>Šoltys Peter</t>
  </si>
  <si>
    <t>Tulčík</t>
  </si>
  <si>
    <t>Užák Matúš</t>
  </si>
  <si>
    <t>Spiš Market Spišská Nová Ves</t>
  </si>
  <si>
    <t>Furman Róbert</t>
  </si>
  <si>
    <t>Seman Tomáš</t>
  </si>
  <si>
    <t>Skubeň Rastislav</t>
  </si>
  <si>
    <t>AK VTJ Zvolen</t>
  </si>
  <si>
    <t>Sabol Peter</t>
  </si>
  <si>
    <t>innogy + Freeruners</t>
  </si>
  <si>
    <t>Fudalej Piotr</t>
  </si>
  <si>
    <t>TG. Sokół Zakopane,Pro366</t>
  </si>
  <si>
    <t>Sabol Slavomír</t>
  </si>
  <si>
    <t>Zahrada pohybu Lemešany</t>
  </si>
  <si>
    <t>Šimko Ján</t>
  </si>
  <si>
    <t>Juro Jozef</t>
  </si>
  <si>
    <t>Vinné</t>
  </si>
  <si>
    <t>Vojtek Ján</t>
  </si>
  <si>
    <t>Berryve.sk</t>
  </si>
  <si>
    <t>Gryboś Szymon</t>
  </si>
  <si>
    <t>ŠK Kompas Košice</t>
  </si>
  <si>
    <t>Zubo Daniel</t>
  </si>
  <si>
    <t>Jogging klub Dubnica n/Váhom</t>
  </si>
  <si>
    <t>Danečková Mária</t>
  </si>
  <si>
    <t>Individuálny člen SAZ</t>
  </si>
  <si>
    <t>Puškáš Peter</t>
  </si>
  <si>
    <t>Záborské</t>
  </si>
  <si>
    <t>Capík Ľubomír</t>
  </si>
  <si>
    <t>Majcher Michal</t>
  </si>
  <si>
    <t>Spoznaj Trebišov behom</t>
  </si>
  <si>
    <t>Vlček Marián</t>
  </si>
  <si>
    <t>Katanová Karina</t>
  </si>
  <si>
    <t>Kubík Stanislav</t>
  </si>
  <si>
    <t>Active Life Košice</t>
  </si>
  <si>
    <t>Polyácsko Martin</t>
  </si>
  <si>
    <t>Pilník Róbert</t>
  </si>
  <si>
    <t>Zalužice</t>
  </si>
  <si>
    <t>Menyhert Viktor</t>
  </si>
  <si>
    <t>Active life</t>
  </si>
  <si>
    <t>Červeňák Michal</t>
  </si>
  <si>
    <t>Čebra Marek</t>
  </si>
  <si>
    <t>OBS Prešov</t>
  </si>
  <si>
    <t>Graňák Roman</t>
  </si>
  <si>
    <t>IST Liptovská Teplička</t>
  </si>
  <si>
    <t>Pompáš Matúš</t>
  </si>
  <si>
    <t>Hajník Matúš</t>
  </si>
  <si>
    <t>Justeco Humenné</t>
  </si>
  <si>
    <t>Andraščik Peter</t>
  </si>
  <si>
    <t>OBS Prešov WAJASY</t>
  </si>
  <si>
    <t>Vrana Tomáš</t>
  </si>
  <si>
    <t>Birds</t>
  </si>
  <si>
    <t>Vilk Július</t>
  </si>
  <si>
    <t>Getrag Magna</t>
  </si>
  <si>
    <t>Tatrai Róbert</t>
  </si>
  <si>
    <t>Carpano</t>
  </si>
  <si>
    <t>Hoborová Timea</t>
  </si>
  <si>
    <t>Pulenová Henrieta</t>
  </si>
  <si>
    <t>Gemerunners</t>
  </si>
  <si>
    <t>Dečo Michal</t>
  </si>
  <si>
    <t>Sura Team</t>
  </si>
  <si>
    <t>Balcár Samuel</t>
  </si>
  <si>
    <t>Marušák Róbert</t>
  </si>
  <si>
    <t>Camino Friends Running Club</t>
  </si>
  <si>
    <t>Csiba Karol</t>
  </si>
  <si>
    <t>Bratislava</t>
  </si>
  <si>
    <t>Bigoš Marián</t>
  </si>
  <si>
    <t>Ondričko Milan</t>
  </si>
  <si>
    <t>Tóth Vojtech</t>
  </si>
  <si>
    <t>Šalata Martin</t>
  </si>
  <si>
    <t>TFATK army</t>
  </si>
  <si>
    <t>Máčaj Ivan</t>
  </si>
  <si>
    <t>Lesky's Runners</t>
  </si>
  <si>
    <t>Todorov Oleksandr</t>
  </si>
  <si>
    <t>Majiroš Daniel</t>
  </si>
  <si>
    <t>Margetin Jozef</t>
  </si>
  <si>
    <t>SPLO Prešov</t>
  </si>
  <si>
    <t>Varga Peter</t>
  </si>
  <si>
    <t>Németh Michal</t>
  </si>
  <si>
    <t>Baráth Marek</t>
  </si>
  <si>
    <t>Tajná</t>
  </si>
  <si>
    <t>Ščibran Miroslav</t>
  </si>
  <si>
    <t>ŠKP Čadca</t>
  </si>
  <si>
    <t>Karabaš Samuel</t>
  </si>
  <si>
    <t>Klausman Miroslav</t>
  </si>
  <si>
    <t>ŠK Dobšiná</t>
  </si>
  <si>
    <t>Bača Štefan</t>
  </si>
  <si>
    <t>Koperdák Marek</t>
  </si>
  <si>
    <t>Demčo Michal</t>
  </si>
  <si>
    <t>KTR</t>
  </si>
  <si>
    <t>Miček Miroslav</t>
  </si>
  <si>
    <t>Zeľo Rudolf</t>
  </si>
  <si>
    <t>Topoľovka</t>
  </si>
  <si>
    <t>Legemza Marek</t>
  </si>
  <si>
    <t>Snina</t>
  </si>
  <si>
    <t>Hönsch Karol</t>
  </si>
  <si>
    <t>Kusendová Monika</t>
  </si>
  <si>
    <t>Atletika Nové Mesto n/Váhom</t>
  </si>
  <si>
    <t>Sova Matej</t>
  </si>
  <si>
    <t>Kovaľ Alexander</t>
  </si>
  <si>
    <t>Jedinák Matúš</t>
  </si>
  <si>
    <t>Emko športový klub</t>
  </si>
  <si>
    <t>Kušnír Martin</t>
  </si>
  <si>
    <t>Vakrčka Pavel</t>
  </si>
  <si>
    <t>Ústí n/Labem</t>
  </si>
  <si>
    <t>Lipovský Vladislav</t>
  </si>
  <si>
    <t>Stanovčáková Zuzana</t>
  </si>
  <si>
    <t>Jaško Ľuboš</t>
  </si>
  <si>
    <t>BSC SK</t>
  </si>
  <si>
    <t>Kulík Elo</t>
  </si>
  <si>
    <t>Chrenka Jozef</t>
  </si>
  <si>
    <t>Atletika ŠK Skalica</t>
  </si>
  <si>
    <t>Bača Imrich</t>
  </si>
  <si>
    <t>Šimo Igor</t>
  </si>
  <si>
    <t>Butkay Peter</t>
  </si>
  <si>
    <t>Cesty Košice running team</t>
  </si>
  <si>
    <t>Madár Patrik</t>
  </si>
  <si>
    <t>Sečovská Polianka</t>
  </si>
  <si>
    <t>Krigovský Karol</t>
  </si>
  <si>
    <t>ikaria.sk</t>
  </si>
  <si>
    <t>Olejár Miroslav</t>
  </si>
  <si>
    <t>Futrikanič Ján</t>
  </si>
  <si>
    <t>Futrefloor</t>
  </si>
  <si>
    <t>Kotrády Daniel</t>
  </si>
  <si>
    <t>Šimko Andrej</t>
  </si>
  <si>
    <t>Villanet.Sk Spišská Nová Ves</t>
  </si>
  <si>
    <t>Húska Michal</t>
  </si>
  <si>
    <t>ŠK Kriváň Liptovská Ondrašová</t>
  </si>
  <si>
    <t>Hobor Peter</t>
  </si>
  <si>
    <t>Jaroš Marcel</t>
  </si>
  <si>
    <t>Štedl Martin</t>
  </si>
  <si>
    <t>Ďurkov</t>
  </si>
  <si>
    <t>Schmidl Peter</t>
  </si>
  <si>
    <t>Baronová Lenka</t>
  </si>
  <si>
    <t>Slámová Jana</t>
  </si>
  <si>
    <t>Rybár Marián</t>
  </si>
  <si>
    <t>Genčurová Jana</t>
  </si>
  <si>
    <t>AK AŠK Slávia Trnava</t>
  </si>
  <si>
    <t>Mohler Filip</t>
  </si>
  <si>
    <t>Datavard Running Club</t>
  </si>
  <si>
    <t>Korenko Marek</t>
  </si>
  <si>
    <t>Vaľa Vladimír</t>
  </si>
  <si>
    <t>MK Malá Lodina</t>
  </si>
  <si>
    <t>Piruch Peter</t>
  </si>
  <si>
    <t>Tajblik Rastislav</t>
  </si>
  <si>
    <t>Fpt Slovakia</t>
  </si>
  <si>
    <t>Birka Pavel</t>
  </si>
  <si>
    <t>AffinityAnalytics</t>
  </si>
  <si>
    <t>Nemčík Jozef</t>
  </si>
  <si>
    <t>Mezeš Marek</t>
  </si>
  <si>
    <t>Spišáková Helena</t>
  </si>
  <si>
    <t>STD Krompachy</t>
  </si>
  <si>
    <t>Ďurčanský Dalibor</t>
  </si>
  <si>
    <t>Energo Control</t>
  </si>
  <si>
    <t>Blanár Štefan</t>
  </si>
  <si>
    <t>Kiráľ Róbert</t>
  </si>
  <si>
    <t>Kohl Lukáš</t>
  </si>
  <si>
    <t>Hrubovská Miroslava</t>
  </si>
  <si>
    <t>Kováč Peter</t>
  </si>
  <si>
    <t>KOB ATU Košice</t>
  </si>
  <si>
    <t>Novák Peter</t>
  </si>
  <si>
    <t>Pramuka Miroslav</t>
  </si>
  <si>
    <t>Empigo</t>
  </si>
  <si>
    <t>Streňo Gabriel</t>
  </si>
  <si>
    <t>Vyšná Rybnica</t>
  </si>
  <si>
    <t>Lukáč Matej</t>
  </si>
  <si>
    <t>Bardejov</t>
  </si>
  <si>
    <t>Demjanovič Vladimír</t>
  </si>
  <si>
    <t>Ilavský Igor</t>
  </si>
  <si>
    <t>Štenda Rastislav</t>
  </si>
  <si>
    <t>Lunter Martin</t>
  </si>
  <si>
    <t>Šk Telgárt</t>
  </si>
  <si>
    <t>Štieber Jozef</t>
  </si>
  <si>
    <t>Zakuťanský Marek</t>
  </si>
  <si>
    <t>Čurlej Jozef</t>
  </si>
  <si>
    <t>O5 Furča Košice</t>
  </si>
  <si>
    <t>Sedlák Jozef</t>
  </si>
  <si>
    <t>Revúca</t>
  </si>
  <si>
    <t>Svoboda Martin</t>
  </si>
  <si>
    <t>Tatravagónka-železní bežci</t>
  </si>
  <si>
    <t>Jančuška Martin</t>
  </si>
  <si>
    <t>Tsogla Vasyl</t>
  </si>
  <si>
    <t>#Kozerteam</t>
  </si>
  <si>
    <t>Hubcej Marek</t>
  </si>
  <si>
    <t>Hrubé rúry</t>
  </si>
  <si>
    <t>Iľková Lucia</t>
  </si>
  <si>
    <t>VTJ VK Prešov</t>
  </si>
  <si>
    <t>Fides Tomáš</t>
  </si>
  <si>
    <t>Palko Milan</t>
  </si>
  <si>
    <t>Maras Team Poprad</t>
  </si>
  <si>
    <t>Fek Martin</t>
  </si>
  <si>
    <t>Buček Roland</t>
  </si>
  <si>
    <t>Detvaj Martin</t>
  </si>
  <si>
    <t>Novozámocká bežecká komunita</t>
  </si>
  <si>
    <t>Lukáč Marek</t>
  </si>
  <si>
    <t>Mecele Jozef</t>
  </si>
  <si>
    <t>Slovalco Žiar n/Hr.</t>
  </si>
  <si>
    <t>Simon Alexander</t>
  </si>
  <si>
    <t>DS Žilina</t>
  </si>
  <si>
    <t>Dečo Richard</t>
  </si>
  <si>
    <t>Jaguar Land Rover Slovakia</t>
  </si>
  <si>
    <t>Gyuri Marek</t>
  </si>
  <si>
    <t>Labaš Košice</t>
  </si>
  <si>
    <t>Majoroš Štefan</t>
  </si>
  <si>
    <t>Švejkovský Jaroslav</t>
  </si>
  <si>
    <t>Sciranko Jozef</t>
  </si>
  <si>
    <t>Mirda Martin</t>
  </si>
  <si>
    <t>Macinský Peter</t>
  </si>
  <si>
    <t>Moskaľ Juraj</t>
  </si>
  <si>
    <t>Laškovce</t>
  </si>
  <si>
    <t>Pudlák Karol</t>
  </si>
  <si>
    <t>AK Pudlák</t>
  </si>
  <si>
    <t>Sabanoš Gejza</t>
  </si>
  <si>
    <t>Gašparovič Daniel</t>
  </si>
  <si>
    <t>Hazucha Miroslav</t>
  </si>
  <si>
    <t>Tomašovič Vít</t>
  </si>
  <si>
    <t>Raffay Ivan</t>
  </si>
  <si>
    <t>Štefko Running Team</t>
  </si>
  <si>
    <t>Tóth Róbert</t>
  </si>
  <si>
    <t>Kráľová pri Senci</t>
  </si>
  <si>
    <t>Medviď Rastislav</t>
  </si>
  <si>
    <t>Trojčák Martin</t>
  </si>
  <si>
    <t>Halečka František</t>
  </si>
  <si>
    <t>Kordík Michael</t>
  </si>
  <si>
    <t>Kačala Pavol</t>
  </si>
  <si>
    <t>Breznen Branislav</t>
  </si>
  <si>
    <t>Baumgartner Eduard</t>
  </si>
  <si>
    <t>Radošovce</t>
  </si>
  <si>
    <t>Macko Ondrej</t>
  </si>
  <si>
    <t>Doležal Jozef</t>
  </si>
  <si>
    <t>Rencz Tomáš</t>
  </si>
  <si>
    <t>Čonková Simona</t>
  </si>
  <si>
    <t>Raab Stanislav</t>
  </si>
  <si>
    <t>Bašista Vincent</t>
  </si>
  <si>
    <t>OcÚ Demjata</t>
  </si>
  <si>
    <t>Baláž Juraj</t>
  </si>
  <si>
    <t>Guman Marek</t>
  </si>
  <si>
    <t>Šmelková Zuzana</t>
  </si>
  <si>
    <t>Raabová Mária</t>
  </si>
  <si>
    <t>Rokytka Roman</t>
  </si>
  <si>
    <t>Košice:dnes</t>
  </si>
  <si>
    <t>Toth Michal</t>
  </si>
  <si>
    <t>Marková Bronislava</t>
  </si>
  <si>
    <t>Kulcsár Štefan</t>
  </si>
  <si>
    <t>Mlynár Andrej</t>
  </si>
  <si>
    <t>Mlynár Ján</t>
  </si>
  <si>
    <t>Košťany n/Turcom</t>
  </si>
  <si>
    <t>Camberovitch René</t>
  </si>
  <si>
    <t>Seman Erik</t>
  </si>
  <si>
    <t>Papp Tibor</t>
  </si>
  <si>
    <t>Zábojová Zuzana</t>
  </si>
  <si>
    <t>Vilim Michal</t>
  </si>
  <si>
    <t>Živčáková Marcela</t>
  </si>
  <si>
    <t>Vargová Tereza</t>
  </si>
  <si>
    <t>www.naturedecor.sk</t>
  </si>
  <si>
    <t>Majerčíková Gabriela</t>
  </si>
  <si>
    <t>Trebišov</t>
  </si>
  <si>
    <t>Horňak Martin</t>
  </si>
  <si>
    <t>Vysoká n/Uhom</t>
  </si>
  <si>
    <t>Vašková Ivana</t>
  </si>
  <si>
    <t>Marková Eva</t>
  </si>
  <si>
    <t>Paulik Peter</t>
  </si>
  <si>
    <t>Mňahončák Vladimír</t>
  </si>
  <si>
    <t>Marson</t>
  </si>
  <si>
    <t>Panák Marek</t>
  </si>
  <si>
    <t>Ondirko Adam</t>
  </si>
  <si>
    <t>Imling Ján</t>
  </si>
  <si>
    <t>Kozárová Dana</t>
  </si>
  <si>
    <t>Kulkovský Peter</t>
  </si>
  <si>
    <t>Tvrdošín</t>
  </si>
  <si>
    <t>Polc Štefan</t>
  </si>
  <si>
    <t>Šporklub Dobrá Niva</t>
  </si>
  <si>
    <t>Holík Marek</t>
  </si>
  <si>
    <t>TJ Mier Kamienka</t>
  </si>
  <si>
    <t>Chmeľ Erik</t>
  </si>
  <si>
    <t>Sepeši Aldona</t>
  </si>
  <si>
    <t>Hajduk Michal</t>
  </si>
  <si>
    <t>KST Beskyd Svidník</t>
  </si>
  <si>
    <t>Hvizdoš Štefan</t>
  </si>
  <si>
    <t>Tóthová Simona</t>
  </si>
  <si>
    <t>Jaššo Jozef</t>
  </si>
  <si>
    <t>Seidlová Eva</t>
  </si>
  <si>
    <t>AK Tlmače</t>
  </si>
  <si>
    <t>Čorba Slavomír</t>
  </si>
  <si>
    <t>Giraltovce</t>
  </si>
  <si>
    <t>Šofranko Peter</t>
  </si>
  <si>
    <t>Bombová Letkovská Oľga</t>
  </si>
  <si>
    <t>Ľubotice</t>
  </si>
  <si>
    <t>Kiča Daniel</t>
  </si>
  <si>
    <t>Valenčíková Marcela</t>
  </si>
  <si>
    <t>Sp. Tomášovce</t>
  </si>
  <si>
    <t>Ďurišová Miroslava</t>
  </si>
  <si>
    <t>Malý Róbert</t>
  </si>
  <si>
    <t>Meňovčíková Denisa</t>
  </si>
  <si>
    <t>Koniar Branislav</t>
  </si>
  <si>
    <t>Šalata Ján</t>
  </si>
  <si>
    <t>Košice TSSK</t>
  </si>
  <si>
    <t>Čarný Marián</t>
  </si>
  <si>
    <t>Popik Maroš</t>
  </si>
  <si>
    <t>Krásnovce</t>
  </si>
  <si>
    <t>Varga Marián</t>
  </si>
  <si>
    <t>TJ-Legal</t>
  </si>
  <si>
    <t>Ryšová Helena</t>
  </si>
  <si>
    <t>Gánovský Rastislav</t>
  </si>
  <si>
    <t>Unitrek</t>
  </si>
  <si>
    <t>Zlacký Branislav</t>
  </si>
  <si>
    <t>Labaš Running Team</t>
  </si>
  <si>
    <t>Vegh Peter</t>
  </si>
  <si>
    <t>Sporttatry.Sk</t>
  </si>
  <si>
    <t>Lavrik Ľubomír</t>
  </si>
  <si>
    <t>Vronč Jozef</t>
  </si>
  <si>
    <t>Veselský Jozef</t>
  </si>
  <si>
    <t>Šimko Radoslav</t>
  </si>
  <si>
    <t>Řiháková Kojtalová Michaela</t>
  </si>
  <si>
    <t>Eleven running team</t>
  </si>
  <si>
    <t>Mariňáková Erika</t>
  </si>
  <si>
    <t>Kacvinský Peter</t>
  </si>
  <si>
    <t>JA&amp;Sam Smižany</t>
  </si>
  <si>
    <t>Iliaš Slavomír</t>
  </si>
  <si>
    <t>Špirengová Veronika</t>
  </si>
  <si>
    <t>SC Road Runners</t>
  </si>
  <si>
    <t>Hodul Slavomír</t>
  </si>
  <si>
    <t>Liga lanovka</t>
  </si>
  <si>
    <t>Švecová Andrea</t>
  </si>
  <si>
    <t>Katunský Marián</t>
  </si>
  <si>
    <t>Stolár Róbert</t>
  </si>
  <si>
    <t>Vysoké Tatry</t>
  </si>
  <si>
    <t>Maras Ladislav</t>
  </si>
  <si>
    <t>Garaj Pavol</t>
  </si>
  <si>
    <t>Paga Gym</t>
  </si>
  <si>
    <t>Jankura Marcel</t>
  </si>
  <si>
    <t>Horváthová Marika</t>
  </si>
  <si>
    <t>Hubka Peter</t>
  </si>
  <si>
    <t>Kéri Pavol</t>
  </si>
  <si>
    <t>Koniarová Magdaléna</t>
  </si>
  <si>
    <t>BK Pesa Košice</t>
  </si>
  <si>
    <t>Mikula Ondrej</t>
  </si>
  <si>
    <t>BK Hýľov</t>
  </si>
  <si>
    <t>Kumiega Beata</t>
  </si>
  <si>
    <t>AZS PWSZ Krosno</t>
  </si>
  <si>
    <t>Uličný Peter</t>
  </si>
  <si>
    <t>KRAKEN</t>
  </si>
  <si>
    <t>Fecík Marek</t>
  </si>
  <si>
    <t>Varga Juraj</t>
  </si>
  <si>
    <t>Združenie bežcov Košice</t>
  </si>
  <si>
    <t>Richter Tomáš</t>
  </si>
  <si>
    <t>Baločko Martin</t>
  </si>
  <si>
    <t>Ploščicová Lenka</t>
  </si>
  <si>
    <t>Kopčík Igor</t>
  </si>
  <si>
    <t>Pisko Lukáš</t>
  </si>
  <si>
    <t>Varga Pavel</t>
  </si>
  <si>
    <t>Liva Košice</t>
  </si>
  <si>
    <t>Mullerová Lucia</t>
  </si>
  <si>
    <t>Kantorák Richard</t>
  </si>
  <si>
    <t>Krajná Jana</t>
  </si>
  <si>
    <t>Košické vĺčatá a čučoriedky</t>
  </si>
  <si>
    <t>Kováč Tomáš</t>
  </si>
  <si>
    <t>Juhásová Jana</t>
  </si>
  <si>
    <t>Linkeschová Erika</t>
  </si>
  <si>
    <t>Paľovčík Anton</t>
  </si>
  <si>
    <t>Štofková Zuzana</t>
  </si>
  <si>
    <t>Darida Marek</t>
  </si>
  <si>
    <t>M</t>
  </si>
  <si>
    <t>Liptáková Adela</t>
  </si>
  <si>
    <t>Burszká Soňa</t>
  </si>
  <si>
    <t>Máté Gabriel</t>
  </si>
  <si>
    <t>Parkanský Tibor</t>
  </si>
  <si>
    <t>Ondrik Ladislav</t>
  </si>
  <si>
    <t>Verčimák Vladimír</t>
  </si>
  <si>
    <t>3MR sport  Prešov</t>
  </si>
  <si>
    <t>Dobeš Maroš</t>
  </si>
  <si>
    <t>Štôla Runners</t>
  </si>
  <si>
    <t>Luteránová Zuzana</t>
  </si>
  <si>
    <t>Kundis Slavo</t>
  </si>
  <si>
    <t>Macko Martin</t>
  </si>
  <si>
    <t>Gedeonová Andrea</t>
  </si>
  <si>
    <t>Štefančík Michal</t>
  </si>
  <si>
    <t>Kuczmann Imrich</t>
  </si>
  <si>
    <t>Čeklovská Petra</t>
  </si>
  <si>
    <t>Olejár Peter</t>
  </si>
  <si>
    <t>Fedič Marek</t>
  </si>
  <si>
    <t>DHZ Nováčany</t>
  </si>
  <si>
    <t>Vargová Anna</t>
  </si>
  <si>
    <t>Kuchtanin Ján</t>
  </si>
  <si>
    <t>Taekwondo klub Humenné</t>
  </si>
  <si>
    <t>Domaracká Katarína</t>
  </si>
  <si>
    <t>Trenčín</t>
  </si>
  <si>
    <t>Seligová Nora</t>
  </si>
  <si>
    <t>IT girls</t>
  </si>
  <si>
    <t>Doboš Pavol</t>
  </si>
  <si>
    <t>Lacko Ľuboš</t>
  </si>
  <si>
    <t>Egilette Team Košice</t>
  </si>
  <si>
    <t>Kleinová Gabriela</t>
  </si>
  <si>
    <t>Sabinov</t>
  </si>
  <si>
    <t>Szegedi Tomáš</t>
  </si>
  <si>
    <t>Hromek Radoslav</t>
  </si>
  <si>
    <t>Los-Chovanec Mário</t>
  </si>
  <si>
    <t>Kiss Pavol</t>
  </si>
  <si>
    <t>Kender Miroslav</t>
  </si>
  <si>
    <t>Lorinčík</t>
  </si>
  <si>
    <t>Cápay Ladislav</t>
  </si>
  <si>
    <t>Luptáková Ingrid</t>
  </si>
  <si>
    <t>Kuzmiak Marián</t>
  </si>
  <si>
    <t>NESS KDC</t>
  </si>
  <si>
    <t>Rusnák Michal</t>
  </si>
  <si>
    <t>Szakács Marek</t>
  </si>
  <si>
    <t>Pinka Ján</t>
  </si>
  <si>
    <t>Jančík Peter</t>
  </si>
  <si>
    <t>Rajo</t>
  </si>
  <si>
    <t>Orth Milan</t>
  </si>
  <si>
    <t>Zohor</t>
  </si>
  <si>
    <t>Kincel Pavol</t>
  </si>
  <si>
    <t>BS Tatran Turany</t>
  </si>
  <si>
    <t>Štedlová Jindřiška</t>
  </si>
  <si>
    <t>Birknerová Adriana</t>
  </si>
  <si>
    <t>Pitrovská Regina</t>
  </si>
  <si>
    <t>MaM Vranov</t>
  </si>
  <si>
    <t>Vysoký Miloslav</t>
  </si>
  <si>
    <t>Podhradík</t>
  </si>
  <si>
    <t>Király Oto</t>
  </si>
  <si>
    <t>AK Sečovce</t>
  </si>
  <si>
    <t>Reštei Radoslav</t>
  </si>
  <si>
    <t>3R</t>
  </si>
  <si>
    <t>Grošaft Oto</t>
  </si>
  <si>
    <t>Šlinská Katarína</t>
  </si>
  <si>
    <t>SRTG Michalovce</t>
  </si>
  <si>
    <t xml:space="preserve">Kipsambu Hillary Kibiwott </t>
  </si>
  <si>
    <t>Kenya</t>
  </si>
  <si>
    <t>KEN</t>
  </si>
  <si>
    <t xml:space="preserve">Mengistu Shumet Akalnew </t>
  </si>
  <si>
    <t>Ethiopia</t>
  </si>
  <si>
    <t>ETH</t>
  </si>
  <si>
    <t xml:space="preserve">Weldlibanos Tsegay Tuemay </t>
  </si>
  <si>
    <t>Eritrea</t>
  </si>
  <si>
    <t>ERI</t>
  </si>
  <si>
    <t xml:space="preserve">Wale Alebachew Debas </t>
  </si>
  <si>
    <t>Himič Anton</t>
  </si>
  <si>
    <t xml:space="preserve">Kosgei Samuel Kiplimo </t>
  </si>
  <si>
    <t xml:space="preserve">Limo Jackson Kibet </t>
  </si>
  <si>
    <t>Gluchý Ľubomír</t>
  </si>
  <si>
    <t>Biwot Wycliffe Kipkorir</t>
  </si>
  <si>
    <t>Benedek-Team Kenya</t>
  </si>
  <si>
    <t>Kipkorir Biwot Wycliffe</t>
  </si>
  <si>
    <t>Nairobi</t>
  </si>
  <si>
    <t>Cheruiyot Laban</t>
  </si>
  <si>
    <t>Kosgei Mathew</t>
  </si>
  <si>
    <t>Matviichuk Oleksandr</t>
  </si>
  <si>
    <t>Njeri Simon Kamau</t>
  </si>
  <si>
    <t>run2gether</t>
  </si>
  <si>
    <t xml:space="preserve">Deressa Kumeshi Sichala </t>
  </si>
  <si>
    <t>Mlynár Peter</t>
  </si>
  <si>
    <t>ŠKP Vysoké Tatry</t>
  </si>
  <si>
    <t>Donoválová Eva</t>
  </si>
  <si>
    <t>Rionotukei Chemtai</t>
  </si>
  <si>
    <t xml:space="preserve">Kigen Joan Jepchirchir </t>
  </si>
  <si>
    <t>Kocian Konštantín</t>
  </si>
  <si>
    <t>Behame.Sk</t>
  </si>
  <si>
    <t>Christiany Jérome</t>
  </si>
  <si>
    <t>ECSA</t>
  </si>
  <si>
    <t>FRA</t>
  </si>
  <si>
    <t>Mojžiš Michal</t>
  </si>
  <si>
    <t>ŠK o.z. Dukla Banská</t>
  </si>
  <si>
    <t>Kibire Moses Kipruto</t>
  </si>
  <si>
    <t>Benedek-Team Hungary</t>
  </si>
  <si>
    <t>Kučera Petr</t>
  </si>
  <si>
    <t>Kesbuk Grymov</t>
  </si>
  <si>
    <t>Kalina Rastislav</t>
  </si>
  <si>
    <t>MK Rajec</t>
  </si>
  <si>
    <t>Szabo Jaroslav</t>
  </si>
  <si>
    <t>Orolin Pavol</t>
  </si>
  <si>
    <t>RaidLight/ BK Poprad</t>
  </si>
  <si>
    <t>Ponek Tibor</t>
  </si>
  <si>
    <t>TK Žabka</t>
  </si>
  <si>
    <t>Wangari Peter Chege</t>
  </si>
  <si>
    <t>Chemutai Joyline</t>
  </si>
  <si>
    <t>Brachňák Milan</t>
  </si>
  <si>
    <t>TJ Baník Hôrka</t>
  </si>
  <si>
    <t>Pavlov Ľubomír</t>
  </si>
  <si>
    <t>Griger Ľubomír</t>
  </si>
  <si>
    <t>Team Griger 1950</t>
  </si>
  <si>
    <t>Jánošíková Jaroslava</t>
  </si>
  <si>
    <t>Kaľavský Július</t>
  </si>
  <si>
    <t>All4Run Margecany</t>
  </si>
  <si>
    <t>Nundu Mbatha Ruth</t>
  </si>
  <si>
    <t>Kakaš Tibor</t>
  </si>
  <si>
    <t>Gad Miroslav</t>
  </si>
  <si>
    <t>Šk Copy-Servis Liptovský Mikuláš</t>
  </si>
  <si>
    <t>Nevedel Jozef</t>
  </si>
  <si>
    <t>MKŠS AK Kysucké</t>
  </si>
  <si>
    <t>Sopko Dominik</t>
  </si>
  <si>
    <t>Švajda Gabriel</t>
  </si>
  <si>
    <t>Villa Tatranit</t>
  </si>
  <si>
    <t>Felšöciová Erika</t>
  </si>
  <si>
    <t>Mihalov Adam</t>
  </si>
  <si>
    <t>Kočíb Jan</t>
  </si>
  <si>
    <t>Redaj Ľubomír</t>
  </si>
  <si>
    <t>Pro-body Triatlon Team Košice</t>
  </si>
  <si>
    <t>Drabek Tomáš</t>
  </si>
  <si>
    <t>Valiček Róbert</t>
  </si>
  <si>
    <t>Obal servis Košice</t>
  </si>
  <si>
    <t>Tretiak Taras</t>
  </si>
  <si>
    <t>S.k. gepard</t>
  </si>
  <si>
    <t>Čerep Vladimír</t>
  </si>
  <si>
    <t>Žažo Pavol</t>
  </si>
  <si>
    <t>Kopaničiarska 52-ka</t>
  </si>
  <si>
    <t>Belohorec František</t>
  </si>
  <si>
    <t>Banská Štiavnica</t>
  </si>
  <si>
    <t>Pastorová Petra</t>
  </si>
  <si>
    <t>MK Seitl Ostrava</t>
  </si>
  <si>
    <t>Šmotlák Martin</t>
  </si>
  <si>
    <t>AK Veterán Bratislava</t>
  </si>
  <si>
    <t>Vyšňovský Patrik</t>
  </si>
  <si>
    <t>Masaryk Pavol</t>
  </si>
  <si>
    <t>ZFT Dojč</t>
  </si>
  <si>
    <t>Lištjak Martin</t>
  </si>
  <si>
    <t>Urbanec Tomáš</t>
  </si>
  <si>
    <t>TJ Dukla</t>
  </si>
  <si>
    <t>Chmatil Ľuboš</t>
  </si>
  <si>
    <t>Vlčáková Lucia</t>
  </si>
  <si>
    <t>ŠK Dukla Banská Bystrica</t>
  </si>
  <si>
    <t>Jurčík Ján</t>
  </si>
  <si>
    <t>KKM Čadca</t>
  </si>
  <si>
    <t>Krejčí Zdeněk</t>
  </si>
  <si>
    <t>Hudák Emil</t>
  </si>
  <si>
    <t>Federácia strojvodcov</t>
  </si>
  <si>
    <t>Pástor Imrich</t>
  </si>
  <si>
    <t>Slávia TU Košice</t>
  </si>
  <si>
    <t>Maťašovský Michal</t>
  </si>
  <si>
    <t>Pastorek Peter</t>
  </si>
  <si>
    <t>beham pre radost</t>
  </si>
  <si>
    <t>Gulyás Vera</t>
  </si>
  <si>
    <t>Žigo Martin</t>
  </si>
  <si>
    <t>Albrycht Katarzyna</t>
  </si>
  <si>
    <t>Nowe Arnaud.</t>
  </si>
  <si>
    <t>Ursíny Peter</t>
  </si>
  <si>
    <t>ŠK Atléti Banská</t>
  </si>
  <si>
    <t>Medvecký Daniel</t>
  </si>
  <si>
    <t>BK Viktória Horné Orešany</t>
  </si>
  <si>
    <t>Štefina Štefan</t>
  </si>
  <si>
    <t>AK Spartak Dubnica n/Váhom</t>
  </si>
  <si>
    <t>Fučo Emil</t>
  </si>
  <si>
    <t>kondicnytrener.com</t>
  </si>
  <si>
    <t>Jurčík Jozef</t>
  </si>
  <si>
    <t>Skalica</t>
  </si>
  <si>
    <t>Valová Silvia</t>
  </si>
  <si>
    <t>AK Zdravie v pohybe</t>
  </si>
  <si>
    <t>Krajčovič Dušan</t>
  </si>
  <si>
    <t>Zdravie v pohybe</t>
  </si>
  <si>
    <t>Moraa Oigo Christine</t>
  </si>
  <si>
    <t>Doležal Zdeněk</t>
  </si>
  <si>
    <t>SK Přerov</t>
  </si>
  <si>
    <t>Kažimír František</t>
  </si>
  <si>
    <t>Horváth Michal</t>
  </si>
  <si>
    <t>Ošk Zavar</t>
  </si>
  <si>
    <t>Porubčan Dominik</t>
  </si>
  <si>
    <t>PCLA Ladce</t>
  </si>
  <si>
    <t>Lopušný Patrik</t>
  </si>
  <si>
    <t>3NT</t>
  </si>
  <si>
    <t>Secomandi Davide</t>
  </si>
  <si>
    <t>Cima Slovakia</t>
  </si>
  <si>
    <t>ITA</t>
  </si>
  <si>
    <t>Staník Michal</t>
  </si>
  <si>
    <t>BK Lysá pod Makytou</t>
  </si>
  <si>
    <t>Maníková Ľubomíra</t>
  </si>
  <si>
    <t>Kačáni Peter</t>
  </si>
  <si>
    <t>Atléti BS</t>
  </si>
  <si>
    <t>Garflet-Nielsen Jesper</t>
  </si>
  <si>
    <t>Mikkeller Running Club</t>
  </si>
  <si>
    <t>DEN</t>
  </si>
  <si>
    <t>Lami Michal</t>
  </si>
  <si>
    <t>ESET</t>
  </si>
  <si>
    <t>Sroka Karol</t>
  </si>
  <si>
    <t>Bernolákovo</t>
  </si>
  <si>
    <t>Pogány Branko</t>
  </si>
  <si>
    <t>Hrúz Jozef</t>
  </si>
  <si>
    <t>AŠK Slávia Trnava</t>
  </si>
  <si>
    <t>Makovický Martin</t>
  </si>
  <si>
    <t>Športový klub</t>
  </si>
  <si>
    <t>Penciak Emil</t>
  </si>
  <si>
    <t>Partizán Vrícko/ZaVaMD</t>
  </si>
  <si>
    <t>Sillehoved Carsten</t>
  </si>
  <si>
    <t>SOAM - Mikkeller Running Club</t>
  </si>
  <si>
    <t>Pockľan Ján</t>
  </si>
  <si>
    <t>Šk Hrachovo</t>
  </si>
  <si>
    <t>Šlúch Roman</t>
  </si>
  <si>
    <t>BK Pyxida Čierne Kľačany</t>
  </si>
  <si>
    <t>Žajdlík Robert</t>
  </si>
  <si>
    <t>Slovnaft</t>
  </si>
  <si>
    <t>Švajdlenka Roman</t>
  </si>
  <si>
    <t>Kušnirik Martin</t>
  </si>
  <si>
    <t>Kacáni Peter</t>
  </si>
  <si>
    <t>Moza Ľuboslav</t>
  </si>
  <si>
    <t>Fabik Viktor</t>
  </si>
  <si>
    <t>Partizánske</t>
  </si>
  <si>
    <t>Griger Tomáš</t>
  </si>
  <si>
    <t>Polončák Damián</t>
  </si>
  <si>
    <t>Lindvai Slavomír</t>
  </si>
  <si>
    <t>Pbah Titus Kosice</t>
  </si>
  <si>
    <t>Makaruk Valerii</t>
  </si>
  <si>
    <t>#mezizeriavi</t>
  </si>
  <si>
    <t>Pažitný Jozef</t>
  </si>
  <si>
    <t>Spišský Štiavnik</t>
  </si>
  <si>
    <t>Hatala Martin</t>
  </si>
  <si>
    <t>Moji ľudia Černová</t>
  </si>
  <si>
    <t>Pavlech Juraj</t>
  </si>
  <si>
    <t>BERNOHY.SK</t>
  </si>
  <si>
    <t>Kamendy Marián</t>
  </si>
  <si>
    <t>Slovak Ultra Trail Team</t>
  </si>
  <si>
    <t>Zvara Ján</t>
  </si>
  <si>
    <t>Zdravie v pohybe Lučatín</t>
  </si>
  <si>
    <t>Kosiba Jakub</t>
  </si>
  <si>
    <t>Štraub Daniel</t>
  </si>
  <si>
    <t>Haczow Runnes</t>
  </si>
  <si>
    <t>Ľašová Veronika</t>
  </si>
  <si>
    <t>Dušková Elena</t>
  </si>
  <si>
    <t>AK Inter SC</t>
  </si>
  <si>
    <t>Krajča Stanislav</t>
  </si>
  <si>
    <t>TJ Liga 100 Olomouc</t>
  </si>
  <si>
    <t>Guzik Paweł</t>
  </si>
  <si>
    <t>AZS PWSZ Krosno Zatorski Team</t>
  </si>
  <si>
    <t>Homola Ján</t>
  </si>
  <si>
    <t>N</t>
  </si>
  <si>
    <t>Kubrický Jaroslav</t>
  </si>
  <si>
    <t>Stará Turá</t>
  </si>
  <si>
    <t>Kuriačková Ivana</t>
  </si>
  <si>
    <t>ŠK Atóm Levice</t>
  </si>
  <si>
    <t>Lencsés Pavol</t>
  </si>
  <si>
    <t>Maráz Radovan</t>
  </si>
  <si>
    <t>Horňák Jozef</t>
  </si>
  <si>
    <t>Budkovce</t>
  </si>
  <si>
    <t>Švec Vladimír</t>
  </si>
  <si>
    <t>Lubowski Sebastian</t>
  </si>
  <si>
    <t>Shaughnessy Gary</t>
  </si>
  <si>
    <t>Hájek Viktor</t>
  </si>
  <si>
    <t>Vaska Peter</t>
  </si>
  <si>
    <t>Lipták Ján</t>
  </si>
  <si>
    <t>Kovaľ Ľudovít</t>
  </si>
  <si>
    <t>Žvak Vladimír</t>
  </si>
  <si>
    <t>Čejka Matúš</t>
  </si>
  <si>
    <t>Pecháč Róbert</t>
  </si>
  <si>
    <t>Kamanová</t>
  </si>
  <si>
    <t>Bánovský Štefan</t>
  </si>
  <si>
    <t>LandS HC SA</t>
  </si>
  <si>
    <t>Harhovská Tatiana</t>
  </si>
  <si>
    <t>Lunys</t>
  </si>
  <si>
    <t>Tóth Ivan</t>
  </si>
  <si>
    <t>PROefekt team</t>
  </si>
  <si>
    <t>Soľárová Emília</t>
  </si>
  <si>
    <t>Kovaľ Peter</t>
  </si>
  <si>
    <t>Palyo Peter</t>
  </si>
  <si>
    <t>Zdechovan Ján</t>
  </si>
  <si>
    <t>Szalai Alexander</t>
  </si>
  <si>
    <t>Majerník Milan</t>
  </si>
  <si>
    <t>Lukáč Peter</t>
  </si>
  <si>
    <t>Majerčáková Soňa</t>
  </si>
  <si>
    <t>Miklodová Klaudia</t>
  </si>
  <si>
    <t>Nižný Klátov</t>
  </si>
  <si>
    <t>Haneková Martina</t>
  </si>
  <si>
    <t>Lemešany</t>
  </si>
  <si>
    <t>Hanuska Adam</t>
  </si>
  <si>
    <t>Matiko Michal</t>
  </si>
  <si>
    <t>Black Tiger Snina</t>
  </si>
  <si>
    <t>Legemza Karol</t>
  </si>
  <si>
    <t>Black Tiger</t>
  </si>
  <si>
    <t>Cechvala Peter</t>
  </si>
  <si>
    <t>Šimonová Andrea</t>
  </si>
  <si>
    <t>Klein Rémi</t>
  </si>
  <si>
    <t>Bilasová Ivana</t>
  </si>
  <si>
    <t>Barnišin Daniel</t>
  </si>
  <si>
    <t>Škodová Fabová Marta</t>
  </si>
  <si>
    <t>Madej Patrik</t>
  </si>
  <si>
    <t>Sviatko Stanislav</t>
  </si>
  <si>
    <t>Sliva Vladimír</t>
  </si>
  <si>
    <t>Lam Chi</t>
  </si>
  <si>
    <t>Skoncová Magdaléna</t>
  </si>
  <si>
    <t>Pillár Jozef</t>
  </si>
  <si>
    <t>Ivanič Marek</t>
  </si>
  <si>
    <t>Leško Michal</t>
  </si>
  <si>
    <t>Kondaš Róbert</t>
  </si>
  <si>
    <t>Okruhlica Ľubomír</t>
  </si>
  <si>
    <t>Berko Marko</t>
  </si>
  <si>
    <t>Demko Martin</t>
  </si>
  <si>
    <t>NESS KE</t>
  </si>
  <si>
    <t>Ďurič Ľuboš</t>
  </si>
  <si>
    <t>Dzurovčin Matúš</t>
  </si>
  <si>
    <t>Dragúň Pavol</t>
  </si>
  <si>
    <t>Szemeredi Éva</t>
  </si>
  <si>
    <t>Babjak Tomáš</t>
  </si>
  <si>
    <t>Kamenica</t>
  </si>
  <si>
    <t>Dujavová Lucia</t>
  </si>
  <si>
    <t>Ščurka Miroslav</t>
  </si>
  <si>
    <t>Bíro Róbert</t>
  </si>
  <si>
    <t>Hutríková Mária</t>
  </si>
  <si>
    <t>Andris Ján</t>
  </si>
  <si>
    <t>Tóth Zoltán</t>
  </si>
  <si>
    <t>Salatek Branislav</t>
  </si>
  <si>
    <t>Poláček Michal</t>
  </si>
  <si>
    <t>Hrešková Miroslava</t>
  </si>
  <si>
    <t>Štefány Peter</t>
  </si>
  <si>
    <t>Radomský Slavomír</t>
  </si>
  <si>
    <t>Reštaurácia RUBÍN Košice - Krásna</t>
  </si>
  <si>
    <t>Trusková Viera</t>
  </si>
  <si>
    <t>Pangrác Slavomír</t>
  </si>
  <si>
    <t>Kanuková Monika</t>
  </si>
  <si>
    <t>Mihalkanin Ľubomír</t>
  </si>
  <si>
    <t>Cernik Samuel</t>
  </si>
  <si>
    <t>Iždinský Ján</t>
  </si>
  <si>
    <t>Ružiná</t>
  </si>
  <si>
    <t>Maďar Marek</t>
  </si>
  <si>
    <t>Kosatky</t>
  </si>
  <si>
    <t>Csaplar Stephen</t>
  </si>
  <si>
    <t>Geraghty Christine</t>
  </si>
  <si>
    <t>Bocko Pavel</t>
  </si>
  <si>
    <t>Turbo Gemer</t>
  </si>
  <si>
    <t>Zastko Kristián</t>
  </si>
  <si>
    <t>Brinda Štefan</t>
  </si>
  <si>
    <t>Petroc Laura</t>
  </si>
  <si>
    <t>Fiľakovo</t>
  </si>
  <si>
    <t>Majláthová Zuzana</t>
  </si>
  <si>
    <t>Adamčíková Stanislava</t>
  </si>
  <si>
    <t>Mušinská Mária</t>
  </si>
  <si>
    <t>Lipták Bystrík</t>
  </si>
  <si>
    <t>Oparty Tomáš</t>
  </si>
  <si>
    <t>Hudec Ján</t>
  </si>
  <si>
    <t>Bachinger Denis</t>
  </si>
  <si>
    <t>Weidlichová Adriana</t>
  </si>
  <si>
    <t>Tatrín Ružomberok</t>
  </si>
  <si>
    <t>Mudrák Michal</t>
  </si>
  <si>
    <t>Pasztor Attila</t>
  </si>
  <si>
    <t>Gilyán Pavol</t>
  </si>
  <si>
    <t>Slavkovská Stanislava</t>
  </si>
  <si>
    <t>Gondžur Ján</t>
  </si>
  <si>
    <t>Kecer Viktor</t>
  </si>
  <si>
    <t>Boguská Jana</t>
  </si>
  <si>
    <t>Kotianová Petra</t>
  </si>
  <si>
    <t>Mihelyová Beáta</t>
  </si>
  <si>
    <t>VVS, a.s.</t>
  </si>
  <si>
    <t>Majchrowicz Marzenna</t>
  </si>
  <si>
    <t>Vagaš Matúš</t>
  </si>
  <si>
    <t>Cinkanič Martin</t>
  </si>
  <si>
    <t>Firemná reklama</t>
  </si>
  <si>
    <t>Šaradín Dušan</t>
  </si>
  <si>
    <t>Petko Tomáš</t>
  </si>
  <si>
    <t>Rakociová Jana</t>
  </si>
  <si>
    <t>Tomko Ján</t>
  </si>
  <si>
    <t>Kerekeš Tibor</t>
  </si>
  <si>
    <t>Petráš Henrich</t>
  </si>
  <si>
    <t>Petráš Imrich</t>
  </si>
  <si>
    <t>Mišík Igor</t>
  </si>
  <si>
    <t>Partilová Jana</t>
  </si>
  <si>
    <t>Sit Stan</t>
  </si>
  <si>
    <t>Kmuníčková Jana</t>
  </si>
  <si>
    <t>Maratón klub Kladno</t>
  </si>
  <si>
    <t>Topolčány Rastislav</t>
  </si>
  <si>
    <t>Słowik Łukasz</t>
  </si>
  <si>
    <t>Zajezdnia Wola Duchacka</t>
  </si>
  <si>
    <t>Šebek Roman</t>
  </si>
  <si>
    <t>Hrachiar Martina</t>
  </si>
  <si>
    <t>Verescaková Martina</t>
  </si>
  <si>
    <t>Andráši Pavol</t>
  </si>
  <si>
    <t>Košice okolie</t>
  </si>
  <si>
    <t>Komák Padyatra</t>
  </si>
  <si>
    <t>Hill Ralan</t>
  </si>
  <si>
    <t>Janega Jakub</t>
  </si>
  <si>
    <t>Belko Zdeněk</t>
  </si>
  <si>
    <t>Petik Pavol</t>
  </si>
  <si>
    <t>Tauberová Eleonóra</t>
  </si>
  <si>
    <t>Javorka Peter</t>
  </si>
  <si>
    <t>Surový Pavel</t>
  </si>
  <si>
    <t>Bachura Rastislav</t>
  </si>
  <si>
    <t>Differents Athletic Trnava</t>
  </si>
  <si>
    <t>Košár Dalibor</t>
  </si>
  <si>
    <t>HO LŠ Poprad</t>
  </si>
  <si>
    <t>Gąsiorowski Konrad</t>
  </si>
  <si>
    <t>Palo Miroslav</t>
  </si>
  <si>
    <t>Toolrex Runners</t>
  </si>
  <si>
    <t>Fumač Milan</t>
  </si>
  <si>
    <t>Hábr Michal</t>
  </si>
  <si>
    <t>Benková Ľudmila</t>
  </si>
  <si>
    <t>Ponický Milan</t>
  </si>
  <si>
    <t>MP Team</t>
  </si>
  <si>
    <t>Kuchta Leonard</t>
  </si>
  <si>
    <t>Diador</t>
  </si>
  <si>
    <t>Dobiaš Dávid</t>
  </si>
  <si>
    <t>Horn Ľubor</t>
  </si>
  <si>
    <t>Ľadoví bežci</t>
  </si>
  <si>
    <t>Demeterová Júlia</t>
  </si>
  <si>
    <t>Adamišin Štefan</t>
  </si>
  <si>
    <t>Babiš Branislav</t>
  </si>
  <si>
    <t>Hrabovská Anežka</t>
  </si>
  <si>
    <t>Majerčíková Mária</t>
  </si>
  <si>
    <t>Lindgaard Charlotte</t>
  </si>
  <si>
    <t>Hajková Petra</t>
  </si>
  <si>
    <t>Trio</t>
  </si>
  <si>
    <t>Hreško Ján</t>
  </si>
  <si>
    <t>Bannierink Ludger</t>
  </si>
  <si>
    <t>LSF Münster</t>
  </si>
  <si>
    <t>Čajkovič Milan</t>
  </si>
  <si>
    <t>Kissová Eva</t>
  </si>
  <si>
    <t>Konštrukta Košice</t>
  </si>
  <si>
    <t>Serbinčík Samuel</t>
  </si>
  <si>
    <t>3MR Sport</t>
  </si>
  <si>
    <t>Potoniecova Anna</t>
  </si>
  <si>
    <t>Szényi Sarolta</t>
  </si>
  <si>
    <t>Pomázi Futó Bajnokok Se</t>
  </si>
  <si>
    <t>Żurawski Arkadiusz</t>
  </si>
  <si>
    <t>Čižmár Slavo</t>
  </si>
  <si>
    <t>Stopa Michalovce</t>
  </si>
  <si>
    <t>Lapšanský Dávid</t>
  </si>
  <si>
    <t>NW Running Stará Ľubovňa</t>
  </si>
  <si>
    <t>Dzurňák Martin</t>
  </si>
  <si>
    <t>Košút Kristián</t>
  </si>
  <si>
    <t>Mudrončeková Nevenka</t>
  </si>
  <si>
    <t>Gážiová Jana</t>
  </si>
  <si>
    <t>Dzurňáková Patricia</t>
  </si>
  <si>
    <t>Lybeck Torodd</t>
  </si>
  <si>
    <t>Dzalaj Marek</t>
  </si>
  <si>
    <t>Grešová Daniela</t>
  </si>
  <si>
    <t>Peško Jakub</t>
  </si>
  <si>
    <t xml:space="preserve">Forczmanska Izabela Barbara  </t>
  </si>
  <si>
    <t>Forczmanski Paweł</t>
  </si>
  <si>
    <t>Grega Karol</t>
  </si>
  <si>
    <t>Kačmár Miroslav</t>
  </si>
  <si>
    <t>STG Prešov</t>
  </si>
  <si>
    <t>Gažiová Zuzana</t>
  </si>
  <si>
    <t>Vago Milan</t>
  </si>
  <si>
    <t>TBM Trnava</t>
  </si>
  <si>
    <t>Oľhová Jana</t>
  </si>
  <si>
    <t>Gmitro Jozef</t>
  </si>
  <si>
    <t>Lada</t>
  </si>
  <si>
    <t>Piegerová Stanislava</t>
  </si>
  <si>
    <t>Urbančik Miroslav</t>
  </si>
  <si>
    <t>Adamová Anastasia</t>
  </si>
  <si>
    <t>Bálešová Dominika</t>
  </si>
  <si>
    <t>Ryzek Jozef</t>
  </si>
  <si>
    <t>JT auto</t>
  </si>
  <si>
    <t>Červenák Andrej</t>
  </si>
  <si>
    <t>Šutka Michal</t>
  </si>
  <si>
    <t>3oSoft</t>
  </si>
  <si>
    <t>Kolembus Krištof</t>
  </si>
  <si>
    <t>Káčer Peter</t>
  </si>
  <si>
    <t>Tatran Bobot</t>
  </si>
  <si>
    <t>Kopček Mário</t>
  </si>
  <si>
    <t>Kucan Viliam</t>
  </si>
  <si>
    <t>Vetráková Stanislava</t>
  </si>
  <si>
    <t>Hnúšťa</t>
  </si>
  <si>
    <t>Orsolya Ármós</t>
  </si>
  <si>
    <t>Bauer Peter</t>
  </si>
  <si>
    <t>Hricko Ján</t>
  </si>
  <si>
    <t>Hozzová Miriam</t>
  </si>
  <si>
    <t>Olejár Jaroslav</t>
  </si>
  <si>
    <t>Jaro</t>
  </si>
  <si>
    <t>Hudáková Ivona</t>
  </si>
  <si>
    <t>Macko Michal</t>
  </si>
  <si>
    <t>Kováč Branislav</t>
  </si>
  <si>
    <t>Šelc Martin</t>
  </si>
  <si>
    <t>Kompus Marek</t>
  </si>
  <si>
    <t>Chizmar Sergii</t>
  </si>
  <si>
    <t>Kozyr Andriy</t>
  </si>
  <si>
    <t>Jonov Lukáš</t>
  </si>
  <si>
    <t>Bašta KKC</t>
  </si>
  <si>
    <t>Bohunický Cyril</t>
  </si>
  <si>
    <t>Ada Waste s.r.o</t>
  </si>
  <si>
    <t>Dupejová Ľubica</t>
  </si>
  <si>
    <t>Decathlon</t>
  </si>
  <si>
    <t>Woof Hilary</t>
  </si>
  <si>
    <t>Petro Peter</t>
  </si>
  <si>
    <t>Demjanovič Zdenko</t>
  </si>
  <si>
    <t>Vencel Jozef</t>
  </si>
  <si>
    <t>Šuba Dávid</t>
  </si>
  <si>
    <t>Šesták Michal</t>
  </si>
  <si>
    <t>Imrich Erik</t>
  </si>
  <si>
    <t>Kolcun Jozef</t>
  </si>
  <si>
    <t>Pečovská Nová Ves</t>
  </si>
  <si>
    <t>Macko Radoslav</t>
  </si>
  <si>
    <t>Špak Peter</t>
  </si>
  <si>
    <t>SCMT</t>
  </si>
  <si>
    <t>Dringuš Adrián</t>
  </si>
  <si>
    <t>Olejníková Dominika</t>
  </si>
  <si>
    <t>Zemplínske Jastrabie</t>
  </si>
  <si>
    <t>Józefiak Jakub</t>
  </si>
  <si>
    <t>Šmeringai Tomáš</t>
  </si>
  <si>
    <t>Panáková Gabriela</t>
  </si>
  <si>
    <t>Solin Slavomír</t>
  </si>
  <si>
    <t>Lee Yiu Chung Eugene</t>
  </si>
  <si>
    <t>Lukáčiková Gálová Lucia</t>
  </si>
  <si>
    <t>Záchranná zdravotná služba Bratislava</t>
  </si>
  <si>
    <t>Schuttert Jan</t>
  </si>
  <si>
    <t>Grexa Jakub</t>
  </si>
  <si>
    <t>Marcinčák Henrich</t>
  </si>
  <si>
    <t>Pačmár Dionýz</t>
  </si>
  <si>
    <t>I love Kolienko</t>
  </si>
  <si>
    <t>Majirosová Martina</t>
  </si>
  <si>
    <t>Jovice</t>
  </si>
  <si>
    <t>Imrecze Ladislav</t>
  </si>
  <si>
    <t>Karóczkai Zoltán</t>
  </si>
  <si>
    <t>RTL Hungary Running Club</t>
  </si>
  <si>
    <t>Kulik Jozef</t>
  </si>
  <si>
    <t>Valaštiaková Miriam</t>
  </si>
  <si>
    <t>Złotoś Mariusz</t>
  </si>
  <si>
    <t>Hájek Dušan</t>
  </si>
  <si>
    <t>Liška Michal</t>
  </si>
  <si>
    <t>Kővári Zsolt</t>
  </si>
  <si>
    <t>Ogoreková Anna</t>
  </si>
  <si>
    <t>SeveRUNky</t>
  </si>
  <si>
    <t>Németh Milan</t>
  </si>
  <si>
    <t>STG Považská Bystrica</t>
  </si>
  <si>
    <t>Svatíková Eva</t>
  </si>
  <si>
    <t>Spartan Training Group Považská Bystrica</t>
  </si>
  <si>
    <t>Assunçao Ruilton</t>
  </si>
  <si>
    <t>CORMENE</t>
  </si>
  <si>
    <t>BRA</t>
  </si>
  <si>
    <t>Lengeňová Zuzana</t>
  </si>
  <si>
    <t>Suroviak Richard</t>
  </si>
  <si>
    <t>Zabloudilová Kateřina</t>
  </si>
  <si>
    <t xml:space="preserve">Lok Sin Yin </t>
  </si>
  <si>
    <t>Turčanová Jana</t>
  </si>
  <si>
    <t>Kiss Erik</t>
  </si>
  <si>
    <t>Belan Ján</t>
  </si>
  <si>
    <t>Sreiner Peter</t>
  </si>
  <si>
    <t>Hudák Jakub</t>
  </si>
  <si>
    <t>Vyšný Kazimír</t>
  </si>
  <si>
    <t>Orlinger Herbert Emil</t>
  </si>
  <si>
    <t>GoldenRunnersClub LinzMarathon</t>
  </si>
  <si>
    <t>Macháč Martin</t>
  </si>
  <si>
    <t>Sabo Miroslav</t>
  </si>
  <si>
    <t>Vary František</t>
  </si>
  <si>
    <t>Lev Hlohovec</t>
  </si>
  <si>
    <t>Pekár Peter</t>
  </si>
  <si>
    <t>Kuliňák Michal</t>
  </si>
  <si>
    <t>Polák Drahomír</t>
  </si>
  <si>
    <t>Telmaniková Jarmila</t>
  </si>
  <si>
    <t>Černega Ľubomír</t>
  </si>
  <si>
    <t>Dlhé Klčovo</t>
  </si>
  <si>
    <t>Ulma Tomáš</t>
  </si>
  <si>
    <t>Mcavoy Stephen</t>
  </si>
  <si>
    <t>Pudelská Ivana</t>
  </si>
  <si>
    <t>Kyselová Žaneta</t>
  </si>
  <si>
    <t>Faurecia Košice</t>
  </si>
  <si>
    <t>Hrušovský Ivan</t>
  </si>
  <si>
    <t>Atte Academy</t>
  </si>
  <si>
    <t>Dioszegiová Hilda</t>
  </si>
  <si>
    <t>Šemša v pohybe</t>
  </si>
  <si>
    <t>Kaláb Jiří</t>
  </si>
  <si>
    <t>Moro Róbert</t>
  </si>
  <si>
    <t>Tozer Miloš</t>
  </si>
  <si>
    <t>Kolarovová Katarína</t>
  </si>
  <si>
    <t>Hilgartová Edita</t>
  </si>
  <si>
    <t>Solohub Marek</t>
  </si>
  <si>
    <t>Harvanová Jana</t>
  </si>
  <si>
    <t>Cíbik Jaroslav</t>
  </si>
  <si>
    <t>Dubnica</t>
  </si>
  <si>
    <t>Krištofová Simona</t>
  </si>
  <si>
    <t>Dedinky</t>
  </si>
  <si>
    <t>Huterová Božena</t>
  </si>
  <si>
    <t>Jančík Stanislav</t>
  </si>
  <si>
    <t>Cesty Košice</t>
  </si>
  <si>
    <t>Kupcová Helena</t>
  </si>
  <si>
    <t>Vaňo Maroš</t>
  </si>
  <si>
    <t>Lužianky</t>
  </si>
  <si>
    <t>Grigoleit Tracey</t>
  </si>
  <si>
    <t>Hrotko Imrich</t>
  </si>
  <si>
    <t>Roni Run Club</t>
  </si>
  <si>
    <t>Gajdoš Peter</t>
  </si>
  <si>
    <t>Števica Lukáš</t>
  </si>
  <si>
    <t>Sninčák Daniel</t>
  </si>
  <si>
    <t>Koščo Ján</t>
  </si>
  <si>
    <t>Majchrowicz Andrzej</t>
  </si>
  <si>
    <t>Šedivý Jaroslav</t>
  </si>
  <si>
    <t>Farkaš Jozef</t>
  </si>
  <si>
    <t>Sroka Zbigniew</t>
  </si>
  <si>
    <t>Richveis Marián</t>
  </si>
  <si>
    <t>Beránek Josef</t>
  </si>
  <si>
    <t>Suroviaková Mária</t>
  </si>
  <si>
    <t>Dobiaš Jozef</t>
  </si>
  <si>
    <t>Zubal Pavol</t>
  </si>
  <si>
    <t>Adamec Peter</t>
  </si>
  <si>
    <t>TTDK</t>
  </si>
  <si>
    <t>Bohuněk Zdeněk</t>
  </si>
  <si>
    <t>Kriško Miroslav</t>
  </si>
  <si>
    <t>42195.sk</t>
  </si>
  <si>
    <t>Nepko Gabriel</t>
  </si>
  <si>
    <t>Šoltés Ivan</t>
  </si>
  <si>
    <t>Mihálik Juraj</t>
  </si>
  <si>
    <t>Modra</t>
  </si>
  <si>
    <t>Grešáková Alena</t>
  </si>
  <si>
    <t>Špaldová Stanislava</t>
  </si>
  <si>
    <t>Francanová Anna</t>
  </si>
  <si>
    <t>Šport for Life Sabinov</t>
  </si>
  <si>
    <t>Kolesár Peter</t>
  </si>
  <si>
    <t>Palacková Miriam</t>
  </si>
  <si>
    <t>Jančík Marián</t>
  </si>
  <si>
    <t>Karla František</t>
  </si>
  <si>
    <t>Pichne</t>
  </si>
  <si>
    <t>Kytková Jana</t>
  </si>
  <si>
    <t>Štrauch Dávid</t>
  </si>
  <si>
    <t>Rutrich Marek</t>
  </si>
  <si>
    <t>Kováč Marián</t>
  </si>
  <si>
    <t>KST Veľké Uherce</t>
  </si>
  <si>
    <t>Schulc Milan</t>
  </si>
  <si>
    <t>Onder Zdenko</t>
  </si>
  <si>
    <t>Kivaderová Elena</t>
  </si>
  <si>
    <t>Málnáši Roman</t>
  </si>
  <si>
    <t>Lašutová Renáta</t>
  </si>
  <si>
    <t>Slaninová Martina</t>
  </si>
  <si>
    <t>Lipany</t>
  </si>
  <si>
    <t>Stuchlik Peter</t>
  </si>
  <si>
    <t>Džuberová Marianna</t>
  </si>
  <si>
    <t>Fabryová Vladimíra</t>
  </si>
  <si>
    <t>Jalč Patrik</t>
  </si>
  <si>
    <t>Zummerová Daniela</t>
  </si>
  <si>
    <t>Mont Elektro</t>
  </si>
  <si>
    <t>Škovranová Gabriela</t>
  </si>
  <si>
    <t>Magnus Stanislav</t>
  </si>
  <si>
    <t>Chtelnica</t>
  </si>
  <si>
    <t>Pundžáková Jana</t>
  </si>
  <si>
    <t>Turany n/Ondavou</t>
  </si>
  <si>
    <t>Pella Stanislav</t>
  </si>
  <si>
    <t>Galáčová Petra</t>
  </si>
  <si>
    <t>Cisar Robert</t>
  </si>
  <si>
    <t>Zahradníková Katarína</t>
  </si>
  <si>
    <t>Ivanič Jozef</t>
  </si>
  <si>
    <t>Čulko Vladimír</t>
  </si>
  <si>
    <t>Paur Stanislav</t>
  </si>
  <si>
    <t>Telmanik Damian</t>
  </si>
  <si>
    <t>Lednická Doda</t>
  </si>
  <si>
    <t>Paprčka Milan</t>
  </si>
  <si>
    <t>CBS Flying Team</t>
  </si>
  <si>
    <t>Schmiedlová Iveta</t>
  </si>
  <si>
    <t>Mrva Peter</t>
  </si>
  <si>
    <t>Priatelia behu ležérneho, Bratislava</t>
  </si>
  <si>
    <t>Ilkovičová Mária</t>
  </si>
  <si>
    <t>Hurcíková Amália</t>
  </si>
  <si>
    <t>Hriczo Vladimír</t>
  </si>
  <si>
    <t>Antik Telecom</t>
  </si>
  <si>
    <t>Kubičková Eliška Anna</t>
  </si>
  <si>
    <t>SC Marathon Plzeň</t>
  </si>
  <si>
    <t>Maťovka Štefan</t>
  </si>
  <si>
    <t>Jarkuliš Marek</t>
  </si>
  <si>
    <t>Števček Tomáš</t>
  </si>
  <si>
    <t>Čížek Roman</t>
  </si>
  <si>
    <t>Adidas Runners Prague</t>
  </si>
  <si>
    <t>Mati Jakub</t>
  </si>
  <si>
    <t>Fiamin Ivan</t>
  </si>
  <si>
    <t>Rybarpole</t>
  </si>
  <si>
    <t>Molnárová Martina</t>
  </si>
  <si>
    <t>Kotradyová Viktória</t>
  </si>
  <si>
    <t>Grančáková Edita</t>
  </si>
  <si>
    <t>Figura Richard</t>
  </si>
  <si>
    <t>Jablonovská Lucia</t>
  </si>
  <si>
    <t>Hrušovský Jozef</t>
  </si>
  <si>
    <t>Martančíková Katarína</t>
  </si>
  <si>
    <t>Vancl Daniel</t>
  </si>
  <si>
    <t>Maskaĺ Juraj</t>
  </si>
  <si>
    <t>Smetanová Adela</t>
  </si>
  <si>
    <t>Kubo Martin</t>
  </si>
  <si>
    <t>Smejkalová Tereza</t>
  </si>
  <si>
    <t>Struhárová Marta</t>
  </si>
  <si>
    <t>Haniska</t>
  </si>
  <si>
    <t>Petko Jozef</t>
  </si>
  <si>
    <t>Kabát Juraj</t>
  </si>
  <si>
    <t>Šľak Senica</t>
  </si>
  <si>
    <t>Hutňan Maroš</t>
  </si>
  <si>
    <t>Dinuš Oleg</t>
  </si>
  <si>
    <t>Rusinko Miroslav</t>
  </si>
  <si>
    <t>Hrabovský Michal</t>
  </si>
  <si>
    <t>Koškovce</t>
  </si>
  <si>
    <t>Polovka Miroslav</t>
  </si>
  <si>
    <t>Vonderčík Michal</t>
  </si>
  <si>
    <t>Spartanmove</t>
  </si>
  <si>
    <t>Rajdus Vojtěch</t>
  </si>
  <si>
    <t>Žgančíková Ivana</t>
  </si>
  <si>
    <t>Hudec Peter</t>
  </si>
  <si>
    <t>Crossfit Trnava</t>
  </si>
  <si>
    <t>Smejkal Roman</t>
  </si>
  <si>
    <t>Smejkalová Jana</t>
  </si>
  <si>
    <t>Brodová Lucia</t>
  </si>
  <si>
    <t>Dopravoprojekt Run Team</t>
  </si>
  <si>
    <t>Havrilla Jozef</t>
  </si>
  <si>
    <t>COLAS run</t>
  </si>
  <si>
    <t>Spišková Valéria</t>
  </si>
  <si>
    <t>Vašková Andrea</t>
  </si>
  <si>
    <t>Šályová Darina</t>
  </si>
  <si>
    <t>Stankovský Maroš</t>
  </si>
  <si>
    <t>Máčala Jaroslav</t>
  </si>
  <si>
    <t>Maraton Klub Seitl Ostrava</t>
  </si>
  <si>
    <t>Kovalčik Matúš</t>
  </si>
  <si>
    <t>Deakin Mark</t>
  </si>
  <si>
    <t>Chudá Eva</t>
  </si>
  <si>
    <t>Crossgym Piešťany</t>
  </si>
  <si>
    <t>Šamu Jozef</t>
  </si>
  <si>
    <t>Nawrocki Jerzy</t>
  </si>
  <si>
    <t>Klimek Ján</t>
  </si>
  <si>
    <t>Málik Jozef</t>
  </si>
  <si>
    <t>Lučenec</t>
  </si>
  <si>
    <t>Bradovková Zuzana</t>
  </si>
  <si>
    <t>Krídlo Ondrej</t>
  </si>
  <si>
    <t>Kapralčíková Lenka</t>
  </si>
  <si>
    <t>Vagner Erich</t>
  </si>
  <si>
    <t>Šperka Karol</t>
  </si>
  <si>
    <t>Kračinovský Martin</t>
  </si>
  <si>
    <t>Demjata</t>
  </si>
  <si>
    <t>Carr Robert</t>
  </si>
  <si>
    <t>Drác Jozef</t>
  </si>
  <si>
    <t>Brekov</t>
  </si>
  <si>
    <t>Rodríguez Martín Zebensui</t>
  </si>
  <si>
    <t>Sabová Jarmila</t>
  </si>
  <si>
    <t>Bráz Patrik</t>
  </si>
  <si>
    <t>Cingeľova Štefánia</t>
  </si>
  <si>
    <t>Dubiaková Katarína</t>
  </si>
  <si>
    <t>Hruška Miroslav</t>
  </si>
  <si>
    <t>Sympsh SK</t>
  </si>
  <si>
    <t>Ferusová Michaela</t>
  </si>
  <si>
    <t>AK Run For Fun</t>
  </si>
  <si>
    <t>Bodnár Patrik</t>
  </si>
  <si>
    <t>Mérei Tamás</t>
  </si>
  <si>
    <t>Györiová Monika</t>
  </si>
  <si>
    <t>Hlaváčová Andrea</t>
  </si>
  <si>
    <t>Pastor Eugen</t>
  </si>
  <si>
    <t>Sabol Marek</t>
  </si>
  <si>
    <t>Bříštěla Martin</t>
  </si>
  <si>
    <t>M2M</t>
  </si>
  <si>
    <t>Liptai Szilvia</t>
  </si>
  <si>
    <t>Hajcsár Team</t>
  </si>
  <si>
    <t>Jakubová Jana</t>
  </si>
  <si>
    <t>Vašková Danka</t>
  </si>
  <si>
    <t>Raslavice</t>
  </si>
  <si>
    <t>Szeremlei Ottóné</t>
  </si>
  <si>
    <t>Staffen Pavol</t>
  </si>
  <si>
    <t>Mogold Turie</t>
  </si>
  <si>
    <t>Lopatková Marta</t>
  </si>
  <si>
    <t>Jamník</t>
  </si>
  <si>
    <t>Volčková Lenka</t>
  </si>
  <si>
    <t>Gilak Mário</t>
  </si>
  <si>
    <t>Bb</t>
  </si>
  <si>
    <t>Jeňo František</t>
  </si>
  <si>
    <t>Ridzoň Jozef</t>
  </si>
  <si>
    <t>Zieliński Krzysztof</t>
  </si>
  <si>
    <t>Skálová Marcela</t>
  </si>
  <si>
    <t>Nižná Hutka</t>
  </si>
  <si>
    <t>Tomčík Róbert</t>
  </si>
  <si>
    <t>Madej Peter</t>
  </si>
  <si>
    <t>Václavek Tomáš</t>
  </si>
  <si>
    <t>Podhradská Jana</t>
  </si>
  <si>
    <t>Ďanová</t>
  </si>
  <si>
    <t>Michalov Martin</t>
  </si>
  <si>
    <t>Grajcar Igor</t>
  </si>
  <si>
    <t>Hajčák Jakub</t>
  </si>
  <si>
    <t>Požgayová Martina</t>
  </si>
  <si>
    <t>Požgay Miroslav</t>
  </si>
  <si>
    <t>Balogová Denisa</t>
  </si>
  <si>
    <t>Barla Štefan</t>
  </si>
  <si>
    <t>Hancko Peter</t>
  </si>
  <si>
    <t>Langer Martin</t>
  </si>
  <si>
    <t>Šigut Zdeněk</t>
  </si>
  <si>
    <t>SIGI &amp; Co.</t>
  </si>
  <si>
    <t>Barakat Imad</t>
  </si>
  <si>
    <t>Sýria club</t>
  </si>
  <si>
    <t>Bohunický Ján</t>
  </si>
  <si>
    <t>Dolná Krupá</t>
  </si>
  <si>
    <t>Oberman Daniel</t>
  </si>
  <si>
    <t>Leško Radoslav</t>
  </si>
  <si>
    <t>Trocha Rastislav</t>
  </si>
  <si>
    <t>Reicher Vladislav</t>
  </si>
  <si>
    <t>Pataki Tóth Krisztina</t>
  </si>
  <si>
    <t>Paulen Jozef</t>
  </si>
  <si>
    <t>Černák Dušan</t>
  </si>
  <si>
    <t>Ferko Matúš</t>
  </si>
  <si>
    <t>Salončuk Miroslav</t>
  </si>
  <si>
    <t>Ladislavová Petra</t>
  </si>
  <si>
    <t>Sabová Katarína</t>
  </si>
  <si>
    <t>Krajčirovič Pavol</t>
  </si>
  <si>
    <t>Šelcová Klára</t>
  </si>
  <si>
    <t>Halász Róbert</t>
  </si>
  <si>
    <t>Ligocki Karel</t>
  </si>
  <si>
    <t>HK Novy Jičín</t>
  </si>
  <si>
    <t>Mirska Beata</t>
  </si>
  <si>
    <t>Benedik Peter</t>
  </si>
  <si>
    <t>Struk Viliam</t>
  </si>
  <si>
    <t>Boutellier Thomas</t>
  </si>
  <si>
    <t>Agárdyová Timea</t>
  </si>
  <si>
    <t>Belisová Eliška</t>
  </si>
  <si>
    <t>Horná Ves</t>
  </si>
  <si>
    <t>Smolka Benedikt</t>
  </si>
  <si>
    <t>Katanová Katarína</t>
  </si>
  <si>
    <t>Grác Marko</t>
  </si>
  <si>
    <t>Kobyľanová Irena</t>
  </si>
  <si>
    <t>Feri Miroslav</t>
  </si>
  <si>
    <t>ŠK Zamutov</t>
  </si>
  <si>
    <t>Jánoš Filip</t>
  </si>
  <si>
    <t>Kotlárová Mária</t>
  </si>
  <si>
    <t>Nepelová Pravda</t>
  </si>
  <si>
    <t>Pravda</t>
  </si>
  <si>
    <t>Machaj Maciej</t>
  </si>
  <si>
    <t>Kuchár Emil</t>
  </si>
  <si>
    <t>Koššová Tatiana</t>
  </si>
  <si>
    <t>Bratislava Kopčianska 8</t>
  </si>
  <si>
    <t>Halásová Andrea</t>
  </si>
  <si>
    <t>Halás Ján</t>
  </si>
  <si>
    <t>Zgodavová Marcela</t>
  </si>
  <si>
    <t>Snažím sa</t>
  </si>
  <si>
    <t>Lacková Zuzana</t>
  </si>
  <si>
    <t>Mikolaj Rudolf</t>
  </si>
  <si>
    <t>Novoveská Huta</t>
  </si>
  <si>
    <t>Pivarniková Martina</t>
  </si>
  <si>
    <t>Müllerová Júlia</t>
  </si>
  <si>
    <t>Krejsa Josef</t>
  </si>
  <si>
    <t>KČT Sokol Mníšek pod Brdy</t>
  </si>
  <si>
    <t>Tóthová Janka</t>
  </si>
  <si>
    <t>Slatina Ľubica</t>
  </si>
  <si>
    <t>Liga proti rakovine</t>
  </si>
  <si>
    <t>Novotný Jaroslav</t>
  </si>
  <si>
    <t>TEP Trutnov</t>
  </si>
  <si>
    <t>Rešteiová Rebeka</t>
  </si>
  <si>
    <t>Ferko Michal</t>
  </si>
  <si>
    <t>Horvát Marián</t>
  </si>
  <si>
    <t>Madarová Anna</t>
  </si>
  <si>
    <t>Gociková Anna</t>
  </si>
  <si>
    <t>Gajdošová Anna</t>
  </si>
  <si>
    <t>Ondriková Jaroslava</t>
  </si>
  <si>
    <t>Falisová Ľudmila</t>
  </si>
  <si>
    <t>Hajduk Milan</t>
  </si>
  <si>
    <t>BK Geča</t>
  </si>
  <si>
    <t>Tarasov Oleksii</t>
  </si>
  <si>
    <t>Kuzin Team/ Mc "Taras Bulba"</t>
  </si>
  <si>
    <t>Vido Maroš</t>
  </si>
  <si>
    <t>TJ Vyšná Slaná</t>
  </si>
  <si>
    <t>Kurian Matúš</t>
  </si>
  <si>
    <t>LEAF Academy</t>
  </si>
  <si>
    <t>Borovský Pavol</t>
  </si>
  <si>
    <t>Jurových Matúš</t>
  </si>
  <si>
    <t>Žiga Andrej</t>
  </si>
  <si>
    <t>Kövešdi Slavo</t>
  </si>
  <si>
    <t>Franko Miroslav</t>
  </si>
  <si>
    <t>Lams Franky</t>
  </si>
  <si>
    <t>Knesl Michal</t>
  </si>
  <si>
    <t>Jasek Tadeusz</t>
  </si>
  <si>
    <t>Pzwlam Polska</t>
  </si>
  <si>
    <t>Muškát Ondřej</t>
  </si>
  <si>
    <t>Lam Chun</t>
  </si>
  <si>
    <t>CHN</t>
  </si>
  <si>
    <t>Štieber Martin</t>
  </si>
  <si>
    <t>Krásna Lúka</t>
  </si>
  <si>
    <t>Tabian Krzysztof</t>
  </si>
  <si>
    <t>Planeta Nisko</t>
  </si>
  <si>
    <t>Gachulinec David</t>
  </si>
  <si>
    <t>IQVIA</t>
  </si>
  <si>
    <t>Moravčíková Mirka</t>
  </si>
  <si>
    <t>Petreje Martin</t>
  </si>
  <si>
    <t>Siemens</t>
  </si>
  <si>
    <t>Semenuyk Mykhailo</t>
  </si>
  <si>
    <t>Špalda Roman</t>
  </si>
  <si>
    <t>Lipina Tomáš</t>
  </si>
  <si>
    <t>Sokol Lukas</t>
  </si>
  <si>
    <t>Tomčo Jozef</t>
  </si>
  <si>
    <t>Horňák Rastislav</t>
  </si>
  <si>
    <t>Šafárik Marek</t>
  </si>
  <si>
    <t>Bruncko Jaroslav</t>
  </si>
  <si>
    <t>Oravská Poruba - Vyšný koniec</t>
  </si>
  <si>
    <t>Hanzel Štefan</t>
  </si>
  <si>
    <t>TJ Jablonové</t>
  </si>
  <si>
    <t>Brosz Juraj</t>
  </si>
  <si>
    <t>Götzenbrugger Jürgen</t>
  </si>
  <si>
    <t>Vulkanland Runners</t>
  </si>
  <si>
    <t>AUT</t>
  </si>
  <si>
    <t>Findra Stanislav</t>
  </si>
  <si>
    <t>Baník Kalinovo</t>
  </si>
  <si>
    <t>Grauzelová Ľudmila</t>
  </si>
  <si>
    <t>AŠK Fénix Bratislava</t>
  </si>
  <si>
    <t xml:space="preserve">Corradini Eleonora Rachele </t>
  </si>
  <si>
    <t>Impossibile Target</t>
  </si>
  <si>
    <t>Telepun Alex</t>
  </si>
  <si>
    <t>Taekwondo klub</t>
  </si>
  <si>
    <t>Hegedus Robert</t>
  </si>
  <si>
    <t>Želinský Viktor</t>
  </si>
  <si>
    <t>Moldava n/Bodvou</t>
  </si>
  <si>
    <t>Kemka Jozef</t>
  </si>
  <si>
    <t>Hasala Petr</t>
  </si>
  <si>
    <t>Uličná Slavomíra</t>
  </si>
  <si>
    <t>STG Krompachy</t>
  </si>
  <si>
    <t>Tomčo Kristián</t>
  </si>
  <si>
    <t>Litványi Dušan</t>
  </si>
  <si>
    <t>Zoričák Dávid</t>
  </si>
  <si>
    <t>Sasváriová Michaela</t>
  </si>
  <si>
    <t>Lekáreň v Retre</t>
  </si>
  <si>
    <t>Hriň Štefan</t>
  </si>
  <si>
    <t>ON Trnavá Hora</t>
  </si>
  <si>
    <t>Lihosit Ján</t>
  </si>
  <si>
    <t>DHK</t>
  </si>
  <si>
    <t>Privrel Matej</t>
  </si>
  <si>
    <t>Živkov Benjamin</t>
  </si>
  <si>
    <t>Holienčík Stanislav</t>
  </si>
  <si>
    <t>Figura Emil</t>
  </si>
  <si>
    <t>Polovka František</t>
  </si>
  <si>
    <t>Elbatizpolo</t>
  </si>
  <si>
    <t>Mandzák Radovan</t>
  </si>
  <si>
    <t>Ružik Andrej</t>
  </si>
  <si>
    <t>AK Maratón Rožňava</t>
  </si>
  <si>
    <t>Kacířová Svatoslava</t>
  </si>
  <si>
    <t>Loko Trutnov</t>
  </si>
  <si>
    <t>Pitoňák Martin</t>
  </si>
  <si>
    <t>Grucová Veronika</t>
  </si>
  <si>
    <t>Majtáz Peter</t>
  </si>
  <si>
    <t>toRun Stará Turá</t>
  </si>
  <si>
    <t>Polaček Imrich</t>
  </si>
  <si>
    <t>Malý Šariš</t>
  </si>
  <si>
    <t>Jurica Milan</t>
  </si>
  <si>
    <t>Matuschka Erik</t>
  </si>
  <si>
    <t>Chlebák Martin</t>
  </si>
  <si>
    <t xml:space="preserve">Koritko Ján Michael </t>
  </si>
  <si>
    <t>Hozza Filip</t>
  </si>
  <si>
    <t>Prędota Krzysztof</t>
  </si>
  <si>
    <t>Trucht Tarchomin Team</t>
  </si>
  <si>
    <t>Mišo Pavol</t>
  </si>
  <si>
    <t>Tatarková Jana</t>
  </si>
  <si>
    <t>Medoň Ľuboš</t>
  </si>
  <si>
    <t>Mišlej Ján</t>
  </si>
  <si>
    <t>Marčišin Matúš</t>
  </si>
  <si>
    <t>Mišiak Michal</t>
  </si>
  <si>
    <t>čiga-biga team marathon</t>
  </si>
  <si>
    <t>Ondrůšek Libor</t>
  </si>
  <si>
    <t>Morové Šlehy</t>
  </si>
  <si>
    <t>Kochan Dominik</t>
  </si>
  <si>
    <t>Galád Miloš</t>
  </si>
  <si>
    <t>Pivári Sp. N. Ves</t>
  </si>
  <si>
    <t>Marek Vlastimil</t>
  </si>
  <si>
    <t>Glatz Robert</t>
  </si>
  <si>
    <t>Big Panda</t>
  </si>
  <si>
    <t>Lehocký Filip</t>
  </si>
  <si>
    <t>Fencik Viliam</t>
  </si>
  <si>
    <t>KST Brzda Vinné</t>
  </si>
  <si>
    <t>Sivuľka Martin</t>
  </si>
  <si>
    <t>Kuvik Jakub</t>
  </si>
  <si>
    <t>3NT Bratislava</t>
  </si>
  <si>
    <t>Gašparovič Ivan</t>
  </si>
  <si>
    <t>Hubáček Martin</t>
  </si>
  <si>
    <t>AssisiVet</t>
  </si>
  <si>
    <t>Daněk Michal</t>
  </si>
  <si>
    <t>Gic Jakub</t>
  </si>
  <si>
    <t>Bíró Marián</t>
  </si>
  <si>
    <t>Raninec Martin</t>
  </si>
  <si>
    <t>Lamač</t>
  </si>
  <si>
    <t>Bosáková Zuzana</t>
  </si>
  <si>
    <t>Freivolt Štefan</t>
  </si>
  <si>
    <t>FK Krásnohorské Podhradie</t>
  </si>
  <si>
    <t>Huťka Martin</t>
  </si>
  <si>
    <t>Kukľa Marek</t>
  </si>
  <si>
    <t>Mokroluh</t>
  </si>
  <si>
    <t>Maznica Łukasz</t>
  </si>
  <si>
    <t>Znikający Punkt</t>
  </si>
  <si>
    <t>Bury Beata</t>
  </si>
  <si>
    <t>Muráň Branislav</t>
  </si>
  <si>
    <t>N/A</t>
  </si>
  <si>
    <t>Grigľák Peter</t>
  </si>
  <si>
    <t>Goral Poprad</t>
  </si>
  <si>
    <t>Radosová Lucia</t>
  </si>
  <si>
    <t>Ventimiglia Marathon</t>
  </si>
  <si>
    <t>Suchanovský Pavol</t>
  </si>
  <si>
    <t>Curling Club Poprad</t>
  </si>
  <si>
    <t>Komarovský Peter</t>
  </si>
  <si>
    <t>Sluka Anton</t>
  </si>
  <si>
    <t>Sačurov</t>
  </si>
  <si>
    <t>Uhlár Zdenko</t>
  </si>
  <si>
    <t>MV SR</t>
  </si>
  <si>
    <t>Galán Carmelo</t>
  </si>
  <si>
    <t>Babiak Tomáš</t>
  </si>
  <si>
    <t>Senderák Marcel</t>
  </si>
  <si>
    <t>Terňa</t>
  </si>
  <si>
    <t>Kovaľ Jakub</t>
  </si>
  <si>
    <t>Skřeček Jiří</t>
  </si>
  <si>
    <t>Matta Tomáš</t>
  </si>
  <si>
    <t>Nižná Myšľa</t>
  </si>
  <si>
    <t>Hájek Miroslav</t>
  </si>
  <si>
    <t>Pastieriková Alexandra</t>
  </si>
  <si>
    <t>AK Bojničky</t>
  </si>
  <si>
    <t>Kušnír Peter</t>
  </si>
  <si>
    <t>Pavúková Slávka</t>
  </si>
  <si>
    <t>Proč</t>
  </si>
  <si>
    <t>Pavlík Marko</t>
  </si>
  <si>
    <t>Blštáková Jana</t>
  </si>
  <si>
    <t>Kucharski Paweł</t>
  </si>
  <si>
    <t>Kováč Radoslav</t>
  </si>
  <si>
    <t>Hryhorovskyy Miron</t>
  </si>
  <si>
    <t>URUN Uzhorod</t>
  </si>
  <si>
    <t>Alexander Jozef</t>
  </si>
  <si>
    <t>Danielová Mária</t>
  </si>
  <si>
    <t>Kopecký Juraj</t>
  </si>
  <si>
    <t>Pezinok</t>
  </si>
  <si>
    <t>Mihál Juraj</t>
  </si>
  <si>
    <t>Mrázová Jurina</t>
  </si>
  <si>
    <t>DYNO Banská Bystrica</t>
  </si>
  <si>
    <t>Lupač Jakub</t>
  </si>
  <si>
    <t>Borkou za behom</t>
  </si>
  <si>
    <t>Müller Pavel</t>
  </si>
  <si>
    <t>Bratři v triku</t>
  </si>
  <si>
    <t>Dzureň Rudolf</t>
  </si>
  <si>
    <t>Malá Ida</t>
  </si>
  <si>
    <t>Labis Jozef</t>
  </si>
  <si>
    <t>Svoreň Branislav</t>
  </si>
  <si>
    <t>Švagerko Tomáš</t>
  </si>
  <si>
    <t>Vychovalý Martin</t>
  </si>
  <si>
    <t>Dobrík Vladimír</t>
  </si>
  <si>
    <t>Liptovské Sliače</t>
  </si>
  <si>
    <t>Gallík Peter</t>
  </si>
  <si>
    <t>AO Svit</t>
  </si>
  <si>
    <t>Ayhan Yuce Ali</t>
  </si>
  <si>
    <t>Sedlák Roman</t>
  </si>
  <si>
    <t>Laššák Dušan</t>
  </si>
  <si>
    <t>AK ZTS</t>
  </si>
  <si>
    <t>Zajac Matej</t>
  </si>
  <si>
    <t>ŠK GE-BAEK Prešov Taekwon-Do ITF</t>
  </si>
  <si>
    <t>Bednář Zbyněk</t>
  </si>
  <si>
    <t>Ak Tišnov</t>
  </si>
  <si>
    <t>Hatalová Lucia</t>
  </si>
  <si>
    <t>Klub nenapraviteľných optimistov</t>
  </si>
  <si>
    <t>Yasinskyi Denys</t>
  </si>
  <si>
    <t xml:space="preserve">Odegaard Kjersti Kirkeby </t>
  </si>
  <si>
    <t>Fagernes IL</t>
  </si>
  <si>
    <t>NOR</t>
  </si>
  <si>
    <t>Morawski Mariusz</t>
  </si>
  <si>
    <t>Fedorová Katarína</t>
  </si>
  <si>
    <t>Onofrej Lukáš</t>
  </si>
  <si>
    <t>SpoluZaDulovu</t>
  </si>
  <si>
    <t>Linhartová Andrea</t>
  </si>
  <si>
    <t>Macák Marek</t>
  </si>
  <si>
    <t>Orinoco</t>
  </si>
  <si>
    <t>Dubák Jozef</t>
  </si>
  <si>
    <t>Berky Róbert</t>
  </si>
  <si>
    <t>Bánoci Jaroslav</t>
  </si>
  <si>
    <t>Sibírsky Husky Team Husky</t>
  </si>
  <si>
    <t>Gregorcová Martina</t>
  </si>
  <si>
    <t>Koci Pavel</t>
  </si>
  <si>
    <t>Suchý Martin</t>
  </si>
  <si>
    <t>Mašlejová Monika</t>
  </si>
  <si>
    <t>Lipovský Ľubomír</t>
  </si>
  <si>
    <t>Ferencz Erik</t>
  </si>
  <si>
    <t>Mozsnyák Peter</t>
  </si>
  <si>
    <t>RunningPro Team</t>
  </si>
  <si>
    <t>Marek Milan</t>
  </si>
  <si>
    <t>Maškuľák Adam</t>
  </si>
  <si>
    <t>Čurlejová Eva</t>
  </si>
  <si>
    <t>Duračinský Marek</t>
  </si>
  <si>
    <t>Líška Lukáš</t>
  </si>
  <si>
    <t>Kramarová Katarína</t>
  </si>
  <si>
    <t>Štober Peter</t>
  </si>
  <si>
    <t>Rimavská Sobota</t>
  </si>
  <si>
    <t>Khir Miroslav</t>
  </si>
  <si>
    <t>Žugec Ján</t>
  </si>
  <si>
    <t>Bartko Maroš</t>
  </si>
  <si>
    <t>TrailCrashers</t>
  </si>
  <si>
    <t>Balážik Marian</t>
  </si>
  <si>
    <t>Petráš Ľudovít</t>
  </si>
  <si>
    <t>TK Relax</t>
  </si>
  <si>
    <t>Gajdošík Miroslav</t>
  </si>
  <si>
    <t>Hevorkyan Davyd</t>
  </si>
  <si>
    <t>Uzhhorod running club (U-RUN)</t>
  </si>
  <si>
    <t>Dzurňák  Ján</t>
  </si>
  <si>
    <t>Spišský Hrhov</t>
  </si>
  <si>
    <t>Bačík Dušan</t>
  </si>
  <si>
    <t>Petráš Branislav</t>
  </si>
  <si>
    <t>Poproč</t>
  </si>
  <si>
    <t>Karas Ivan</t>
  </si>
  <si>
    <t>Kardelis Milan</t>
  </si>
  <si>
    <t>Adidas Runners Bratislava</t>
  </si>
  <si>
    <t>Vydarený Vladislav</t>
  </si>
  <si>
    <t>JSL Skalica</t>
  </si>
  <si>
    <t>Klein Ondrej</t>
  </si>
  <si>
    <t>KK Anička Košice</t>
  </si>
  <si>
    <t>Juhás Cyril</t>
  </si>
  <si>
    <t>Gabrík Martin</t>
  </si>
  <si>
    <t>Kolhánek Norbert</t>
  </si>
  <si>
    <t>Nectel Running Team</t>
  </si>
  <si>
    <t>Zubrik Ján</t>
  </si>
  <si>
    <t>Stavač Róbert</t>
  </si>
  <si>
    <t>Vičarová Hana</t>
  </si>
  <si>
    <t>Vlček Marcel</t>
  </si>
  <si>
    <t>Medzev</t>
  </si>
  <si>
    <t>Iľovová Zuzana</t>
  </si>
  <si>
    <t>Stropkov</t>
  </si>
  <si>
    <t>Čepiga Bohuš</t>
  </si>
  <si>
    <t>Bardejovské Kúpele</t>
  </si>
  <si>
    <t>Marjov Erik</t>
  </si>
  <si>
    <t>Horovce</t>
  </si>
  <si>
    <t>Medvec Juraj</t>
  </si>
  <si>
    <t>Hajaš Miloslav</t>
  </si>
  <si>
    <t>Kimák Boris</t>
  </si>
  <si>
    <t>Kalisz Małgorzata</t>
  </si>
  <si>
    <t>Plichta Emil</t>
  </si>
  <si>
    <t>Marki šport</t>
  </si>
  <si>
    <t>Kopčík Róbert</t>
  </si>
  <si>
    <t>Petříčková Lenka</t>
  </si>
  <si>
    <t>Nový Jičín</t>
  </si>
  <si>
    <t>Janda Jiří</t>
  </si>
  <si>
    <t>Endurance Žilina</t>
  </si>
  <si>
    <t>Demčák Peter</t>
  </si>
  <si>
    <t>Sitkey Matúš</t>
  </si>
  <si>
    <t>PiLambdaPhi</t>
  </si>
  <si>
    <t>Stahovec Jozef</t>
  </si>
  <si>
    <t>Hrabkov</t>
  </si>
  <si>
    <t>Horný Vlastimil</t>
  </si>
  <si>
    <t>Horváth Gyula</t>
  </si>
  <si>
    <t>Nitka Patrik</t>
  </si>
  <si>
    <t>Kozar Ján</t>
  </si>
  <si>
    <t>Novek Tomáš</t>
  </si>
  <si>
    <t>Peťovský Dominik</t>
  </si>
  <si>
    <t>ŠG Trenčín</t>
  </si>
  <si>
    <t>Hortelano Jerome</t>
  </si>
  <si>
    <t>MF54-francúzsky tím</t>
  </si>
  <si>
    <t>Uhlár Miroslav</t>
  </si>
  <si>
    <t>Vrbany</t>
  </si>
  <si>
    <t>Šmida Vladimír</t>
  </si>
  <si>
    <t>Štefek Jiří</t>
  </si>
  <si>
    <t>Kramáriková Jana</t>
  </si>
  <si>
    <t>Němec Patrik</t>
  </si>
  <si>
    <t>Vepřová</t>
  </si>
  <si>
    <t>Prok Jakub</t>
  </si>
  <si>
    <t>RTVS</t>
  </si>
  <si>
    <t>Wolowik Dominik</t>
  </si>
  <si>
    <t>Lacko Pavol</t>
  </si>
  <si>
    <t>eHub Tri Team</t>
  </si>
  <si>
    <t>Bendzsuch Tomáš</t>
  </si>
  <si>
    <t>Hazucha Ján</t>
  </si>
  <si>
    <t>Statika Zvolen</t>
  </si>
  <si>
    <t>Galajda Juraj</t>
  </si>
  <si>
    <t>Vojtek Pavel</t>
  </si>
  <si>
    <t>Seman Samuel</t>
  </si>
  <si>
    <t>Adamča Marek</t>
  </si>
  <si>
    <t>ADA Resorts - ubytovanie</t>
  </si>
  <si>
    <t>Žáček Róbert</t>
  </si>
  <si>
    <t>RoFi1316</t>
  </si>
  <si>
    <t>Šavel Vladimír</t>
  </si>
  <si>
    <t>Kráľ Martin</t>
  </si>
  <si>
    <t>Sobrance</t>
  </si>
  <si>
    <t>Majerík Pavel</t>
  </si>
  <si>
    <t>Lehotský Stanislav</t>
  </si>
  <si>
    <t>TJ Sokol Čachtice</t>
  </si>
  <si>
    <t>Babic Marián</t>
  </si>
  <si>
    <t>Varga František</t>
  </si>
  <si>
    <t>Ultramarathon Team Bögi Slovakia</t>
  </si>
  <si>
    <t>Dzurinda Mikuláš</t>
  </si>
  <si>
    <t>Papp Branislav</t>
  </si>
  <si>
    <t>Macko Róbert</t>
  </si>
  <si>
    <t>Szabó Jozef</t>
  </si>
  <si>
    <t>Cyklocentrum.eu</t>
  </si>
  <si>
    <t>Hertl Milan</t>
  </si>
  <si>
    <t>Obec Svinná</t>
  </si>
  <si>
    <t>Mitz Peter</t>
  </si>
  <si>
    <t>Posledny Mohykan</t>
  </si>
  <si>
    <t>Žakarovský Michal</t>
  </si>
  <si>
    <t>Lyznicky Zygmunt</t>
  </si>
  <si>
    <t>MARKAM MOK Msana Dolna</t>
  </si>
  <si>
    <t>Chyla Michal</t>
  </si>
  <si>
    <t>Števuliaková Lýdia</t>
  </si>
  <si>
    <t>Fajtová Jarmila</t>
  </si>
  <si>
    <t>Tatranské zvery</t>
  </si>
  <si>
    <t>Kaputa Daniel</t>
  </si>
  <si>
    <t>T-Systems</t>
  </si>
  <si>
    <t>Mirek Matúš</t>
  </si>
  <si>
    <t>Nábytok Mirek</t>
  </si>
  <si>
    <t>Litváková Viera</t>
  </si>
  <si>
    <t>Brooks Steve</t>
  </si>
  <si>
    <t>Road Runners Club</t>
  </si>
  <si>
    <t>Nechvíl Ondřej</t>
  </si>
  <si>
    <t>Ústí n/Orlicí</t>
  </si>
  <si>
    <t>Poliačik Michal</t>
  </si>
  <si>
    <t>Nova Dubnica</t>
  </si>
  <si>
    <t>Ivan Marián</t>
  </si>
  <si>
    <t>Sviták Stanislav</t>
  </si>
  <si>
    <t>AK Žilina</t>
  </si>
  <si>
    <t>Mamaiev Mykola</t>
  </si>
  <si>
    <t>Gál Miroslav</t>
  </si>
  <si>
    <t>Krajčík Martin</t>
  </si>
  <si>
    <t>BK RTVS</t>
  </si>
  <si>
    <t>Harčarik Radoslav</t>
  </si>
  <si>
    <t>Bodajla Rastislav</t>
  </si>
  <si>
    <t>Kecera Lukáš</t>
  </si>
  <si>
    <t>Macháň Richard</t>
  </si>
  <si>
    <t>Miller Paweł</t>
  </si>
  <si>
    <t>DCHC</t>
  </si>
  <si>
    <t>Krupskyi Oleg</t>
  </si>
  <si>
    <t>ILR.com.ua</t>
  </si>
  <si>
    <t>Zaboj Roman</t>
  </si>
  <si>
    <t>Sybisty Grzegorz</t>
  </si>
  <si>
    <t>Černý Martin</t>
  </si>
  <si>
    <t>Maľák Štefan</t>
  </si>
  <si>
    <t>Olcnava</t>
  </si>
  <si>
    <t>Illés Peter</t>
  </si>
  <si>
    <t>Kráľovský Chlmec</t>
  </si>
  <si>
    <t>Zelený František</t>
  </si>
  <si>
    <t>RAFF</t>
  </si>
  <si>
    <t>Marťák Marek</t>
  </si>
  <si>
    <t>Dúbravskí bežci</t>
  </si>
  <si>
    <t>Roovers Rudolf</t>
  </si>
  <si>
    <t>Flying dutchman</t>
  </si>
  <si>
    <t>Adamkovič Peter</t>
  </si>
  <si>
    <t>Komková Miriam</t>
  </si>
  <si>
    <t>Župčany 399</t>
  </si>
  <si>
    <t>Dzurilla Dárius</t>
  </si>
  <si>
    <t>Klčov</t>
  </si>
  <si>
    <t>Gera Jakub</t>
  </si>
  <si>
    <t>Miňo Vincent</t>
  </si>
  <si>
    <t>Mestisko</t>
  </si>
  <si>
    <t>Ďurkovič Peter</t>
  </si>
  <si>
    <t>Belá-Dulice_RUN</t>
  </si>
  <si>
    <t>Grendár Peter</t>
  </si>
  <si>
    <t>KBL Martin</t>
  </si>
  <si>
    <t>Bučák Marián</t>
  </si>
  <si>
    <t>Biatlon Predajná</t>
  </si>
  <si>
    <t>Kačuň Tomáš</t>
  </si>
  <si>
    <t>Schmidt Michal</t>
  </si>
  <si>
    <t>Kutnár Jaroslav</t>
  </si>
  <si>
    <t>Doktor Radek</t>
  </si>
  <si>
    <t>WILLING</t>
  </si>
  <si>
    <t>Domik Slavomír</t>
  </si>
  <si>
    <t>Hrušovský Tomáš</t>
  </si>
  <si>
    <t>Rosiek Daniel</t>
  </si>
  <si>
    <t>Mišina Peter</t>
  </si>
  <si>
    <t>Uhrovec</t>
  </si>
  <si>
    <t>Šedivý Jakub</t>
  </si>
  <si>
    <t>Slza BM</t>
  </si>
  <si>
    <t>Šimko Ladislav</t>
  </si>
  <si>
    <t>Karkošiak Rastislav</t>
  </si>
  <si>
    <t>Zváč Jozef</t>
  </si>
  <si>
    <t>Halas Matúš</t>
  </si>
  <si>
    <t>Molnár Róbert</t>
  </si>
  <si>
    <t>Svet zdravia RS</t>
  </si>
  <si>
    <t>Pachota Štefan</t>
  </si>
  <si>
    <t>Mikita Ľubomír</t>
  </si>
  <si>
    <t>MK Illumination</t>
  </si>
  <si>
    <t>Priehoda Róbert</t>
  </si>
  <si>
    <t>Camfrla René</t>
  </si>
  <si>
    <t>www.copn.cz</t>
  </si>
  <si>
    <t>Zvolenský Peter</t>
  </si>
  <si>
    <t>Vavrúš Lukáš</t>
  </si>
  <si>
    <t>Kendrala Benedikt</t>
  </si>
  <si>
    <t>Juhás Martin</t>
  </si>
  <si>
    <t>Ruskov</t>
  </si>
  <si>
    <t>Sučka Daniel</t>
  </si>
  <si>
    <t>Sikora Štefan</t>
  </si>
  <si>
    <t>Team Sikora</t>
  </si>
  <si>
    <t>Vojtek Vladimír</t>
  </si>
  <si>
    <t>Kincl Jan</t>
  </si>
  <si>
    <t>Vepřovky</t>
  </si>
  <si>
    <t>Adamczyk Jan</t>
  </si>
  <si>
    <t>Gorlicka Grupa Biegowa</t>
  </si>
  <si>
    <t>Mazurkiewicz Andrzej</t>
  </si>
  <si>
    <t>Vošček Martin</t>
  </si>
  <si>
    <t>Sokolský František</t>
  </si>
  <si>
    <t>Bálik Štefan</t>
  </si>
  <si>
    <t>Bujňák Ján</t>
  </si>
  <si>
    <t>Chojecki Darius</t>
  </si>
  <si>
    <t>Dikoš Martin</t>
  </si>
  <si>
    <t>Tavačová Lenka</t>
  </si>
  <si>
    <t>Olejár Adam</t>
  </si>
  <si>
    <t>Choceň</t>
  </si>
  <si>
    <t>Brnčal Miloš</t>
  </si>
  <si>
    <t>Smolár Marek</t>
  </si>
  <si>
    <t>Kincses Nóra</t>
  </si>
  <si>
    <t>Ferdinand Viktor</t>
  </si>
  <si>
    <t>Hvizdošová Valéria</t>
  </si>
  <si>
    <t>Bukovič Norbert</t>
  </si>
  <si>
    <t>NIKA WRC Rožňava</t>
  </si>
  <si>
    <t>Raszler György</t>
  </si>
  <si>
    <t>Mifi Apáczai futóklub</t>
  </si>
  <si>
    <t>Božoň Slavo</t>
  </si>
  <si>
    <t>Base Gym Banská Bystrica</t>
  </si>
  <si>
    <t>Miškuf Rastislav</t>
  </si>
  <si>
    <t>ZVL Auto Prešov</t>
  </si>
  <si>
    <t>Balošáková Anna</t>
  </si>
  <si>
    <t>Živna Jaromír</t>
  </si>
  <si>
    <t>Lábski Draci</t>
  </si>
  <si>
    <t>Arnesen Heidi</t>
  </si>
  <si>
    <t>Fedor Jozef</t>
  </si>
  <si>
    <t>Špania Dolina</t>
  </si>
  <si>
    <t>Holko Norbert</t>
  </si>
  <si>
    <t>Ješíková Miroslava</t>
  </si>
  <si>
    <t>AK Veterán</t>
  </si>
  <si>
    <t>Paleček Ľubomír</t>
  </si>
  <si>
    <t>Pitthard Zdeněk</t>
  </si>
  <si>
    <t>STPA CZ</t>
  </si>
  <si>
    <t>Seemann Slavomír</t>
  </si>
  <si>
    <t>Luhový Marcel</t>
  </si>
  <si>
    <t>Pečená krkovička Nosice</t>
  </si>
  <si>
    <t>Omámik Peter</t>
  </si>
  <si>
    <t>Futumaichuk Sergii</t>
  </si>
  <si>
    <t>Village Run</t>
  </si>
  <si>
    <t>Zajac Igor</t>
  </si>
  <si>
    <t>Laborecká MTB</t>
  </si>
  <si>
    <t>Mondel Marek</t>
  </si>
  <si>
    <t>Stoličná Zuzana</t>
  </si>
  <si>
    <t>Ilanovský Patrik</t>
  </si>
  <si>
    <t>Tesařová Marta</t>
  </si>
  <si>
    <t>Ling Linda</t>
  </si>
  <si>
    <t>USA</t>
  </si>
  <si>
    <t>Šiška Milan</t>
  </si>
  <si>
    <t>Zuberec</t>
  </si>
  <si>
    <t>Soták Róbert</t>
  </si>
  <si>
    <t>Zbudza</t>
  </si>
  <si>
    <t>Klizan Jaroslav</t>
  </si>
  <si>
    <t>Vyšinský Michal</t>
  </si>
  <si>
    <t>2 muse, umprieskumu</t>
  </si>
  <si>
    <t>Kostelník Slavomír</t>
  </si>
  <si>
    <t>Takáč Jaroslav</t>
  </si>
  <si>
    <t>Švercel Ľudovít</t>
  </si>
  <si>
    <t>Lorenc Vladimír</t>
  </si>
  <si>
    <t>Lorencová Slavomíra</t>
  </si>
  <si>
    <t>Kruliš Ivo</t>
  </si>
  <si>
    <t>Novotný Anton</t>
  </si>
  <si>
    <t>Bartoš Peter</t>
  </si>
  <si>
    <t>Piernik Radosław</t>
  </si>
  <si>
    <t>Pabišta Richard</t>
  </si>
  <si>
    <t>AC Mladá Boleslav</t>
  </si>
  <si>
    <t>Bernardi Davide</t>
  </si>
  <si>
    <t>Kubirita Ján</t>
  </si>
  <si>
    <t>LEMUR</t>
  </si>
  <si>
    <t>Paluszkiewicz Rafał</t>
  </si>
  <si>
    <t>Steel</t>
  </si>
  <si>
    <t>Podolák Roman</t>
  </si>
  <si>
    <t>Banas Monika</t>
  </si>
  <si>
    <t>Gönczöl Csaba</t>
  </si>
  <si>
    <t>Sabo Michal</t>
  </si>
  <si>
    <t>Vermeš Miroslav</t>
  </si>
  <si>
    <t>HZS Slovenský Raj</t>
  </si>
  <si>
    <t>Dufek Jan</t>
  </si>
  <si>
    <t>Spodnik Robert</t>
  </si>
  <si>
    <t>Everbest</t>
  </si>
  <si>
    <t>Makaikin Valerii</t>
  </si>
  <si>
    <t>Rohrböck Michal</t>
  </si>
  <si>
    <t>Dobré rady</t>
  </si>
  <si>
    <t>Szkatuła Henryk</t>
  </si>
  <si>
    <t>Prokšejová Slavomíra</t>
  </si>
  <si>
    <t>Kamendy Zuzana</t>
  </si>
  <si>
    <t>Pčolinský Peter</t>
  </si>
  <si>
    <t>Porubčan Martin</t>
  </si>
  <si>
    <t>Kaufland SK</t>
  </si>
  <si>
    <t>Dzura Ján</t>
  </si>
  <si>
    <t>Bátovský Miroslav</t>
  </si>
  <si>
    <t>Šmýkal Ján</t>
  </si>
  <si>
    <t>Kováč Karol</t>
  </si>
  <si>
    <t>Baťo Jaroslav</t>
  </si>
  <si>
    <t>Izlandy Zoltán</t>
  </si>
  <si>
    <t>Rádio Slobodná Europa</t>
  </si>
  <si>
    <t>Rothová Ľudmila</t>
  </si>
  <si>
    <t>Nagy Ladislav</t>
  </si>
  <si>
    <t>Adameková Daša</t>
  </si>
  <si>
    <t>Michalová</t>
  </si>
  <si>
    <t>Dziedziak Marek</t>
  </si>
  <si>
    <t>Šimský Július</t>
  </si>
  <si>
    <t>Markoš Dominik</t>
  </si>
  <si>
    <t>Varga Martin</t>
  </si>
  <si>
    <t>Drienica</t>
  </si>
  <si>
    <t>Slivka Rastislav</t>
  </si>
  <si>
    <t>Budimír</t>
  </si>
  <si>
    <t>Kolarik Peter</t>
  </si>
  <si>
    <t>Buzinkay Alexander</t>
  </si>
  <si>
    <t>KHŠ KRAS Rožňava</t>
  </si>
  <si>
    <t>Jakubčík Stanislav</t>
  </si>
  <si>
    <t>neregistrovaný</t>
  </si>
  <si>
    <t>Selapugina Olga</t>
  </si>
  <si>
    <t>EST</t>
  </si>
  <si>
    <t>Holubeková Kornélia</t>
  </si>
  <si>
    <t>AC Stavbár</t>
  </si>
  <si>
    <t>Bley Oliver</t>
  </si>
  <si>
    <t>Puškáš Tomáš</t>
  </si>
  <si>
    <t>Kučera Štefan</t>
  </si>
  <si>
    <t>Šály Radek</t>
  </si>
  <si>
    <t>Šulywander</t>
  </si>
  <si>
    <t>Kónya Šimon</t>
  </si>
  <si>
    <t>Rajna Peter</t>
  </si>
  <si>
    <t>Chiramb Nový Jičín</t>
  </si>
  <si>
    <t>Juhos Gábor</t>
  </si>
  <si>
    <t>Budapest</t>
  </si>
  <si>
    <t>Prostináková Sabína</t>
  </si>
  <si>
    <t>Vranovčan Ján</t>
  </si>
  <si>
    <t>Krupa Michal</t>
  </si>
  <si>
    <t>Kowalczyk Maria</t>
  </si>
  <si>
    <t>Staško Stanislav</t>
  </si>
  <si>
    <t>Vaľo Peter</t>
  </si>
  <si>
    <t>Burkert Marcel</t>
  </si>
  <si>
    <t>Klub xenofóbov</t>
  </si>
  <si>
    <t>Vilček František</t>
  </si>
  <si>
    <t>Kolačkov</t>
  </si>
  <si>
    <t>Habas Radomír</t>
  </si>
  <si>
    <t>Alkon SV Spišská Nová Ves</t>
  </si>
  <si>
    <t>Martinat Vlastimil</t>
  </si>
  <si>
    <t>BS Popov</t>
  </si>
  <si>
    <t>Orlik Ján</t>
  </si>
  <si>
    <t>Omil Tým</t>
  </si>
  <si>
    <t>Didek Martin</t>
  </si>
  <si>
    <t>Matta Marcel</t>
  </si>
  <si>
    <t>Omil Tym Nitra</t>
  </si>
  <si>
    <t>Jakal Dalibor</t>
  </si>
  <si>
    <t>Bežci Svinná</t>
  </si>
  <si>
    <t>Petrů Roman</t>
  </si>
  <si>
    <t>Oddíl 2015</t>
  </si>
  <si>
    <t>Dubai Ján</t>
  </si>
  <si>
    <t>Handlová</t>
  </si>
  <si>
    <t>Kotrádyová Elena</t>
  </si>
  <si>
    <t>Cross Training Levoča</t>
  </si>
  <si>
    <t>Pohorelec Tomáš</t>
  </si>
  <si>
    <t>Ignácz Rastík</t>
  </si>
  <si>
    <t>Dučai Marcel</t>
  </si>
  <si>
    <t>Konečný Peter</t>
  </si>
  <si>
    <t>Pivarči Miroslav</t>
  </si>
  <si>
    <t>Mičko Juraj</t>
  </si>
  <si>
    <t>Zvalo Emil</t>
  </si>
  <si>
    <t>Čider Ladislav</t>
  </si>
  <si>
    <t>Handtmann Košice</t>
  </si>
  <si>
    <t>Murčo Pavol</t>
  </si>
  <si>
    <t>Hrivnáková Miriam</t>
  </si>
  <si>
    <t>ŠKP Rožňava</t>
  </si>
  <si>
    <t>Glatz Martin</t>
  </si>
  <si>
    <t>Škovran Marek</t>
  </si>
  <si>
    <t>Brozman Slavomír</t>
  </si>
  <si>
    <t>Oú Horná Lehota</t>
  </si>
  <si>
    <t>Bellušová Martina</t>
  </si>
  <si>
    <t>Trojanovič Adrián</t>
  </si>
  <si>
    <t>Moravčík Michal</t>
  </si>
  <si>
    <t>Schmidt Daniel</t>
  </si>
  <si>
    <t>Garčár Ján</t>
  </si>
  <si>
    <t>Polák Vladimír</t>
  </si>
  <si>
    <t>Polysoft Košice</t>
  </si>
  <si>
    <t>Fedor Róbert</t>
  </si>
  <si>
    <t>EFEKT</t>
  </si>
  <si>
    <t>Onishchenko Alexander</t>
  </si>
  <si>
    <t>Šuška Peter</t>
  </si>
  <si>
    <t>Čadca</t>
  </si>
  <si>
    <t>García Fernández Tomás</t>
  </si>
  <si>
    <t>García Gómez José Antonio</t>
  </si>
  <si>
    <t>Šimon Martin</t>
  </si>
  <si>
    <t>Hostinský Peter</t>
  </si>
  <si>
    <t>Ignácz Rastislav</t>
  </si>
  <si>
    <t>Nemčík Marek</t>
  </si>
  <si>
    <t>Supernova</t>
  </si>
  <si>
    <t>Graca Ján</t>
  </si>
  <si>
    <t>Martinko Peter</t>
  </si>
  <si>
    <t>Šiffelová Henrieta</t>
  </si>
  <si>
    <t>Golenová Žaneta</t>
  </si>
  <si>
    <t>Zvodár Tomáš</t>
  </si>
  <si>
    <t>Leonidas Squad</t>
  </si>
  <si>
    <t>Adamča Michal</t>
  </si>
  <si>
    <t>Bunganič Bohuš</t>
  </si>
  <si>
    <t>Hospodár Daniel</t>
  </si>
  <si>
    <t>Krnáč Jaroslav</t>
  </si>
  <si>
    <t>ZC run</t>
  </si>
  <si>
    <t>Horčik Martin</t>
  </si>
  <si>
    <t>Čečrle Stanislav</t>
  </si>
  <si>
    <t>ŠK Štepánov</t>
  </si>
  <si>
    <t>Mihalek Michal</t>
  </si>
  <si>
    <t>Jevčák Martin</t>
  </si>
  <si>
    <t>Drobný Pavol</t>
  </si>
  <si>
    <t>Ružindol</t>
  </si>
  <si>
    <t>Tesař Pavel</t>
  </si>
  <si>
    <t>Madaj Ľubomír</t>
  </si>
  <si>
    <t>Ráztočno</t>
  </si>
  <si>
    <t>Gončár Jiří</t>
  </si>
  <si>
    <t>Kuka Juraj</t>
  </si>
  <si>
    <t>Macková Martina</t>
  </si>
  <si>
    <t>Revák Gabriel</t>
  </si>
  <si>
    <t>Sústrik Jaroslav</t>
  </si>
  <si>
    <t>Ťažká Alena</t>
  </si>
  <si>
    <t>Palasthy Jozef</t>
  </si>
  <si>
    <t>Krištófová Soldosová Zuzana</t>
  </si>
  <si>
    <t>Jakubec Roman</t>
  </si>
  <si>
    <t>Pivovarník Jozef</t>
  </si>
  <si>
    <t>Tonhauzerová Diana</t>
  </si>
  <si>
    <t>Bukovina Peter</t>
  </si>
  <si>
    <t>Sensel Ján</t>
  </si>
  <si>
    <t>Schmidt Andrej</t>
  </si>
  <si>
    <t>Németh Beáta</t>
  </si>
  <si>
    <t>WellAtiRUN</t>
  </si>
  <si>
    <t>Tomašovič Michal</t>
  </si>
  <si>
    <t>Šifra Marián</t>
  </si>
  <si>
    <t>Husarčík Filip</t>
  </si>
  <si>
    <t>Petrek Radoslav</t>
  </si>
  <si>
    <t>Spiš adventure team</t>
  </si>
  <si>
    <t>Tkáč Patrik</t>
  </si>
  <si>
    <t>Ďorď Pavol</t>
  </si>
  <si>
    <t>Gelnica</t>
  </si>
  <si>
    <t>Marek Pavel</t>
  </si>
  <si>
    <t>Lindgaard Jan</t>
  </si>
  <si>
    <t>SOAM</t>
  </si>
  <si>
    <t>Šudý Marián</t>
  </si>
  <si>
    <t>Valkovič Michal</t>
  </si>
  <si>
    <t>nič :)</t>
  </si>
  <si>
    <t>Gerényi Richard</t>
  </si>
  <si>
    <t>Ligocký Jozef</t>
  </si>
  <si>
    <t>TBK TORA Topoľčany</t>
  </si>
  <si>
    <t>Rydlo Andrej</t>
  </si>
  <si>
    <t>Bialožyt Dan</t>
  </si>
  <si>
    <t>Havrila Roman</t>
  </si>
  <si>
    <t>Malek Paweł</t>
  </si>
  <si>
    <t>Niepołomice Biegają</t>
  </si>
  <si>
    <t>Dvorská Katarína</t>
  </si>
  <si>
    <t>Džupin Marián</t>
  </si>
  <si>
    <t>Kubáň Miroslav</t>
  </si>
  <si>
    <t>Hanus Miroslav</t>
  </si>
  <si>
    <t>Kunik Miroslav</t>
  </si>
  <si>
    <t>Nevlaha Jozef</t>
  </si>
  <si>
    <t>Brezňan Róbert</t>
  </si>
  <si>
    <t>Sobek Miroslav</t>
  </si>
  <si>
    <t>Zachar Matej</t>
  </si>
  <si>
    <t>Regiec Stanisław</t>
  </si>
  <si>
    <t>Godora Martin</t>
  </si>
  <si>
    <t>Serafin Dariusz</t>
  </si>
  <si>
    <t>Tg. Sokół Zakopane</t>
  </si>
  <si>
    <t>Jankura Jakub</t>
  </si>
  <si>
    <t>Pavlisová Ivana</t>
  </si>
  <si>
    <t>Kardoš Ivan</t>
  </si>
  <si>
    <t>Biskup Daniel</t>
  </si>
  <si>
    <t>Masaryk Jozef</t>
  </si>
  <si>
    <t>MM Run PB</t>
  </si>
  <si>
    <t>Králik Ladislav</t>
  </si>
  <si>
    <t>Kozák Ondrej</t>
  </si>
  <si>
    <t>Gazda Mariusz</t>
  </si>
  <si>
    <t>Hromada Marek</t>
  </si>
  <si>
    <t>Kvapil Miroslav</t>
  </si>
  <si>
    <t>Mnyandu Thulani</t>
  </si>
  <si>
    <t>Miskolc Club</t>
  </si>
  <si>
    <t>Škvarka Slavomír</t>
  </si>
  <si>
    <t>Šuga Peter</t>
  </si>
  <si>
    <t>Gregorovič Pavol</t>
  </si>
  <si>
    <t>Sevce Peter</t>
  </si>
  <si>
    <t>Balaščák Pavol</t>
  </si>
  <si>
    <t>Zachar Roland</t>
  </si>
  <si>
    <t>TKNZ</t>
  </si>
  <si>
    <t>Maleňák Miroslav</t>
  </si>
  <si>
    <t>Snášel Vladimír</t>
  </si>
  <si>
    <t>Novak Ján</t>
  </si>
  <si>
    <t>Mlynky</t>
  </si>
  <si>
    <t>Gruber Tomislav</t>
  </si>
  <si>
    <t>Kaštier Vladimír</t>
  </si>
  <si>
    <t>Karabinoš Michal</t>
  </si>
  <si>
    <t>Pipíšková Zuzana</t>
  </si>
  <si>
    <t>Marušic Martin</t>
  </si>
  <si>
    <t>Jasíková Marta</t>
  </si>
  <si>
    <t>Zemanovič Lukáš</t>
  </si>
  <si>
    <t>Mlynarčík Bohuslav</t>
  </si>
  <si>
    <t>CAP Prešov</t>
  </si>
  <si>
    <t>Fazekas Ján</t>
  </si>
  <si>
    <t>Mrázek Lukáš</t>
  </si>
  <si>
    <t>Libiček Michal</t>
  </si>
  <si>
    <t>Prachar Marek</t>
  </si>
  <si>
    <t>Dunajská Lužná</t>
  </si>
  <si>
    <t>Ozimý Michal</t>
  </si>
  <si>
    <t>Joch Richard</t>
  </si>
  <si>
    <t>Hrivňak Vladimír</t>
  </si>
  <si>
    <t>TIK Slovakia</t>
  </si>
  <si>
    <t>Repeľ Róbert</t>
  </si>
  <si>
    <t>Toth Radúz</t>
  </si>
  <si>
    <t>GM Training</t>
  </si>
  <si>
    <t>Kopkášová Dominika</t>
  </si>
  <si>
    <t>Kuča Gabriel</t>
  </si>
  <si>
    <t>BSC</t>
  </si>
  <si>
    <t>Germanová Renáta</t>
  </si>
  <si>
    <t>Girgašová-Semanová Monika</t>
  </si>
  <si>
    <t>Nagy David</t>
  </si>
  <si>
    <t>Oravec Peter</t>
  </si>
  <si>
    <t>Michalová Katarína</t>
  </si>
  <si>
    <t>Ščurka Jakub</t>
  </si>
  <si>
    <t>Ščurka Samuel</t>
  </si>
  <si>
    <t>Zsélyi Zoltán</t>
  </si>
  <si>
    <t>MK Kolárovo - Gúta</t>
  </si>
  <si>
    <t>Patoraj Pavol</t>
  </si>
  <si>
    <t>Lipiński Waldemar</t>
  </si>
  <si>
    <t>wkurw_team</t>
  </si>
  <si>
    <t>Jáchim Lukáš</t>
  </si>
  <si>
    <t>Volejbal G.M.R.Š.</t>
  </si>
  <si>
    <t>Lorenčík Rudolf</t>
  </si>
  <si>
    <t>MFK Ťahanovce-obec</t>
  </si>
  <si>
    <t>Stano Michal</t>
  </si>
  <si>
    <t>SGS</t>
  </si>
  <si>
    <t>Paulik Miroslav</t>
  </si>
  <si>
    <t>Holubí Letka</t>
  </si>
  <si>
    <t xml:space="preserve">Lemańska Kampa Barbara  </t>
  </si>
  <si>
    <t>STS Biegaton Mikołów</t>
  </si>
  <si>
    <t>Kováč Jozef</t>
  </si>
  <si>
    <t>Orlík Marek</t>
  </si>
  <si>
    <t>Realizsportteam</t>
  </si>
  <si>
    <t>Záloha Miroslav</t>
  </si>
  <si>
    <t>TJ Sokol Štěpánkovice</t>
  </si>
  <si>
    <t>Bucha Damián</t>
  </si>
  <si>
    <t>Morochovič Marek</t>
  </si>
  <si>
    <t>Ilkaničová Vladimíra</t>
  </si>
  <si>
    <t>ZŠ Ďumbierska 17</t>
  </si>
  <si>
    <t>Machata Béla</t>
  </si>
  <si>
    <t>Krasula Pavel</t>
  </si>
  <si>
    <t>TJ Vysoké Tatry</t>
  </si>
  <si>
    <t>Perháč Štefan</t>
  </si>
  <si>
    <t>Demčák Ján</t>
  </si>
  <si>
    <t>Majláth Ján</t>
  </si>
  <si>
    <t>Tramita Slavomír</t>
  </si>
  <si>
    <t>OCR Prešov</t>
  </si>
  <si>
    <t>Balint Michal</t>
  </si>
  <si>
    <t>Hudák Juraj</t>
  </si>
  <si>
    <t>Mirad Kojatice</t>
  </si>
  <si>
    <t>Fitzgerald Edward</t>
  </si>
  <si>
    <t>EAGLE AC</t>
  </si>
  <si>
    <t>ISL</t>
  </si>
  <si>
    <t>Mikluš Maroš</t>
  </si>
  <si>
    <t>Zdeb Krzysztof</t>
  </si>
  <si>
    <t>Bogdány Ladislav</t>
  </si>
  <si>
    <t>Ceperko Martin</t>
  </si>
  <si>
    <t>Farkaš Juraj</t>
  </si>
  <si>
    <t>Kandra Tomáš</t>
  </si>
  <si>
    <t>Šoltés Jozef</t>
  </si>
  <si>
    <t>Rokycany</t>
  </si>
  <si>
    <t>Kreta Michal</t>
  </si>
  <si>
    <t>Ferko Peter</t>
  </si>
  <si>
    <t>Husky</t>
  </si>
  <si>
    <t>Kačúr Matúš</t>
  </si>
  <si>
    <t>Wolaschka Peter</t>
  </si>
  <si>
    <t>Sturmvogel München</t>
  </si>
  <si>
    <t>Kubíček Pierre</t>
  </si>
  <si>
    <t>Dúbravka</t>
  </si>
  <si>
    <t>Papp Miloš</t>
  </si>
  <si>
    <t>BK Duslo Šaľa</t>
  </si>
  <si>
    <t>Jonek Martin</t>
  </si>
  <si>
    <t>Mikuláško Blažej</t>
  </si>
  <si>
    <t>LABT</t>
  </si>
  <si>
    <t>Lapšanský Viktor</t>
  </si>
  <si>
    <t>Nw-Running Stará Ľubovňa</t>
  </si>
  <si>
    <t>Hanulová Romana</t>
  </si>
  <si>
    <t>MBT</t>
  </si>
  <si>
    <t>Gerényiová Katarína</t>
  </si>
  <si>
    <t>Vonkomer Martin</t>
  </si>
  <si>
    <t>TH</t>
  </si>
  <si>
    <t>Marko Zlatko</t>
  </si>
  <si>
    <t>Ňachaj Pavol</t>
  </si>
  <si>
    <t>Maracaná de Teraque</t>
  </si>
  <si>
    <t>Babic Ľubomír</t>
  </si>
  <si>
    <t>Ihnát Igor</t>
  </si>
  <si>
    <t>Copyvait</t>
  </si>
  <si>
    <t>Štolpa Vojtěch</t>
  </si>
  <si>
    <t>SRTG Olomouc</t>
  </si>
  <si>
    <t>Szollos Július</t>
  </si>
  <si>
    <t>Čepko Martin</t>
  </si>
  <si>
    <t>Štofko Erik</t>
  </si>
  <si>
    <t>Nôta Lukáš</t>
  </si>
  <si>
    <t>Riňak Martin</t>
  </si>
  <si>
    <t>Iron Gym Prešov</t>
  </si>
  <si>
    <t>Orencak Dominik</t>
  </si>
  <si>
    <t>Ťulák Radoslav</t>
  </si>
  <si>
    <t>Sadkowski Kazimierz</t>
  </si>
  <si>
    <t>Vechterová Jana</t>
  </si>
  <si>
    <t>Klembara Matúš</t>
  </si>
  <si>
    <t>Králik Radovan</t>
  </si>
  <si>
    <t>Tkáčová Monika</t>
  </si>
  <si>
    <t>Fabisn ski, Spišská Nová Ves</t>
  </si>
  <si>
    <t>Suroviak Michal</t>
  </si>
  <si>
    <t>Mihaľko Milan</t>
  </si>
  <si>
    <t>Fekete Juraj</t>
  </si>
  <si>
    <t>Brezová Karolina</t>
  </si>
  <si>
    <t>Evans Jakub</t>
  </si>
  <si>
    <t>Fabian Dávid</t>
  </si>
  <si>
    <t>Nižný Hrušov</t>
  </si>
  <si>
    <t>Lukačková Katarína</t>
  </si>
  <si>
    <t>Náhoda</t>
  </si>
  <si>
    <t>Weissová Miroslava</t>
  </si>
  <si>
    <t>Káčerová Michaela</t>
  </si>
  <si>
    <t>Kotrady Ľuboš</t>
  </si>
  <si>
    <t>Smižany</t>
  </si>
  <si>
    <t>Nagy Zoltán</t>
  </si>
  <si>
    <t>Hocková Katarina</t>
  </si>
  <si>
    <t>Šandal</t>
  </si>
  <si>
    <t>Bodnar Akos</t>
  </si>
  <si>
    <t>Štofaňák Marek</t>
  </si>
  <si>
    <t>PREVYK</t>
  </si>
  <si>
    <t>Zathurecký Peter</t>
  </si>
  <si>
    <t>My Vieme Prečo ...</t>
  </si>
  <si>
    <t>Klus Martin</t>
  </si>
  <si>
    <t>30 rokov slobody</t>
  </si>
  <si>
    <t>Kyselicová Zuzana</t>
  </si>
  <si>
    <t>Ganaj Slavko</t>
  </si>
  <si>
    <t>BK Kuchyňa</t>
  </si>
  <si>
    <t>Ezequeil Ricardo</t>
  </si>
  <si>
    <t>Deutschland</t>
  </si>
  <si>
    <t>Nemecko</t>
  </si>
  <si>
    <t>Cerget Vladimír</t>
  </si>
  <si>
    <t>Antoni Mário</t>
  </si>
  <si>
    <t>Arendáš Marek</t>
  </si>
  <si>
    <t>Kurota Milan</t>
  </si>
  <si>
    <t>Golitko Richard</t>
  </si>
  <si>
    <t>Ťažké šutre PU</t>
  </si>
  <si>
    <t>Stus Mariusz</t>
  </si>
  <si>
    <t>Šmárik Milan</t>
  </si>
  <si>
    <t>Melnik Peter</t>
  </si>
  <si>
    <t>Jarzynka Krzysztof</t>
  </si>
  <si>
    <t>Lublin</t>
  </si>
  <si>
    <t>Kočiško Juraj</t>
  </si>
  <si>
    <t>Melniková Denisa</t>
  </si>
  <si>
    <t>Hlavňa Boris</t>
  </si>
  <si>
    <t>BK STEEL Košice</t>
  </si>
  <si>
    <t>Mihálka Roman</t>
  </si>
  <si>
    <t>Grobarčík Andrej</t>
  </si>
  <si>
    <t>NitRUNčani</t>
  </si>
  <si>
    <t>Ivanov Juraj</t>
  </si>
  <si>
    <t>Kokošovce 524</t>
  </si>
  <si>
    <t>Jakubovičová Ela</t>
  </si>
  <si>
    <t>Nagy Albert</t>
  </si>
  <si>
    <t>Timková Lucia</t>
  </si>
  <si>
    <t>Štulajter Dávid</t>
  </si>
  <si>
    <t>Kokoruďová Jana</t>
  </si>
  <si>
    <t>Pásztor Roman</t>
  </si>
  <si>
    <t>Bk Staré Kone</t>
  </si>
  <si>
    <t>Kozák Peter</t>
  </si>
  <si>
    <t>Krak Marek</t>
  </si>
  <si>
    <t>Team Herbalife</t>
  </si>
  <si>
    <t>Maličký Martin</t>
  </si>
  <si>
    <t>Fábry Marek</t>
  </si>
  <si>
    <t>Šafárová Mária</t>
  </si>
  <si>
    <t>Němec Vladan</t>
  </si>
  <si>
    <t>Bohuňovice</t>
  </si>
  <si>
    <t>Krajňák Jaroslav</t>
  </si>
  <si>
    <t>Chrastné</t>
  </si>
  <si>
    <t>Müller Dušan</t>
  </si>
  <si>
    <t>Tofilska Monika</t>
  </si>
  <si>
    <t>Tri Kraków</t>
  </si>
  <si>
    <t>Šulek Ľubomír</t>
  </si>
  <si>
    <t>ZemOra</t>
  </si>
  <si>
    <t>Dvorský Stan</t>
  </si>
  <si>
    <t>Midleton</t>
  </si>
  <si>
    <t>IRL</t>
  </si>
  <si>
    <t>Jarkovský Miroslav</t>
  </si>
  <si>
    <t>Sitiarik Marek</t>
  </si>
  <si>
    <t>Glinský Slavomír</t>
  </si>
  <si>
    <t>Hodossy Péter</t>
  </si>
  <si>
    <t>Michálek René</t>
  </si>
  <si>
    <t>Boros László</t>
  </si>
  <si>
    <t>Puryk Igor</t>
  </si>
  <si>
    <t>Kuzin Team</t>
  </si>
  <si>
    <t>Šimurka Peter</t>
  </si>
  <si>
    <t>Boczek Rudo</t>
  </si>
  <si>
    <t>Greško Miroslav</t>
  </si>
  <si>
    <t>USSK-BK Steel Košice</t>
  </si>
  <si>
    <t>Tucker Andy</t>
  </si>
  <si>
    <t>Tadley Runners</t>
  </si>
  <si>
    <t>Bálik Lukáš</t>
  </si>
  <si>
    <t>Bratov Hnev</t>
  </si>
  <si>
    <t>Koren Ladislav</t>
  </si>
  <si>
    <t>Boutellier Helen</t>
  </si>
  <si>
    <t>Sen-No-Sen Dojo Freiburg</t>
  </si>
  <si>
    <t>SUI</t>
  </si>
  <si>
    <t>Horvát Jozef</t>
  </si>
  <si>
    <t>Jh-interier</t>
  </si>
  <si>
    <t>Zekuciová Elena</t>
  </si>
  <si>
    <t>Michalík Matúš</t>
  </si>
  <si>
    <t>Perinajová Jana</t>
  </si>
  <si>
    <t>Červený Branislav</t>
  </si>
  <si>
    <t>Orlovský Michal</t>
  </si>
  <si>
    <t>SLSP running</t>
  </si>
  <si>
    <t>Soták Ján</t>
  </si>
  <si>
    <t>Senior club Jablonec n/Nisou</t>
  </si>
  <si>
    <t>Hudák Vladimír</t>
  </si>
  <si>
    <t>Arnold Sebastian</t>
  </si>
  <si>
    <t>GER</t>
  </si>
  <si>
    <t>Fábry Pavol</t>
  </si>
  <si>
    <t>Lietavec Miroslav</t>
  </si>
  <si>
    <t>KST Špačince</t>
  </si>
  <si>
    <t>Karácsonyová Kristína</t>
  </si>
  <si>
    <t>Dubovanský Peter</t>
  </si>
  <si>
    <t>Van Den Houte Robbe</t>
  </si>
  <si>
    <t>Bolanovský Ján</t>
  </si>
  <si>
    <t>Kena</t>
  </si>
  <si>
    <t>Križan Juraj</t>
  </si>
  <si>
    <t>Sýkora Peter</t>
  </si>
  <si>
    <t>Wojtak Mariusz</t>
  </si>
  <si>
    <t>Blonski Daniel</t>
  </si>
  <si>
    <t>stefaniktrail.sk</t>
  </si>
  <si>
    <t>Trenčanský Lukáš</t>
  </si>
  <si>
    <t>Martinický Radoslav</t>
  </si>
  <si>
    <t>Carr Caitlin</t>
  </si>
  <si>
    <t>Sevenoaks AC</t>
  </si>
  <si>
    <t>Šandrik Igor</t>
  </si>
  <si>
    <t>Tóth Ján</t>
  </si>
  <si>
    <t>BK nohy z olova</t>
  </si>
  <si>
    <t>Mihalik Ján</t>
  </si>
  <si>
    <t>Mihalik</t>
  </si>
  <si>
    <t>Rolinec Jozef</t>
  </si>
  <si>
    <t>Britvik Tomáš</t>
  </si>
  <si>
    <t>Antal Juraj</t>
  </si>
  <si>
    <t>Baran Michal</t>
  </si>
  <si>
    <t>Komár Pavol</t>
  </si>
  <si>
    <t>Korytko Dušan</t>
  </si>
  <si>
    <t>Hk James T. Polianka</t>
  </si>
  <si>
    <t>Hatok Darius</t>
  </si>
  <si>
    <t>Vaňová Natalia</t>
  </si>
  <si>
    <t>Mudrák Vlastimír</t>
  </si>
  <si>
    <t>Vybuchanec</t>
  </si>
  <si>
    <t>Kelečeni Martin</t>
  </si>
  <si>
    <t>Dzurovčín Miroslav</t>
  </si>
  <si>
    <t>Proschingerová Klaudia</t>
  </si>
  <si>
    <t>Laporčák Milan</t>
  </si>
  <si>
    <t>Baldi Squash Club Košice</t>
  </si>
  <si>
    <t>Mavian Jakub</t>
  </si>
  <si>
    <t>Bidovce</t>
  </si>
  <si>
    <t>Fedorko Igor</t>
  </si>
  <si>
    <t>Smash</t>
  </si>
  <si>
    <t>Kičin Ľubomír</t>
  </si>
  <si>
    <t>Košice Barca</t>
  </si>
  <si>
    <t>Danko Daniel</t>
  </si>
  <si>
    <t>Greenwich Tritons</t>
  </si>
  <si>
    <t>Kováčová Nikoleta</t>
  </si>
  <si>
    <t>Zajíc Pavel</t>
  </si>
  <si>
    <t>Eliáš Vratislav</t>
  </si>
  <si>
    <t>Pulsar Trenčín</t>
  </si>
  <si>
    <t>Mikuštiak Jaroslav</t>
  </si>
  <si>
    <t>Mondi Tatrín Ružomberok</t>
  </si>
  <si>
    <t>Králik Miroslav</t>
  </si>
  <si>
    <t>Palček Peter</t>
  </si>
  <si>
    <t>Bergendi Mikuláš</t>
  </si>
  <si>
    <t>Földesi Marek</t>
  </si>
  <si>
    <t>Karabová Mária</t>
  </si>
  <si>
    <t>Husár Marián</t>
  </si>
  <si>
    <t>Svidník</t>
  </si>
  <si>
    <t>Šiatinská Stanislava</t>
  </si>
  <si>
    <t>Doval Samuel</t>
  </si>
  <si>
    <t>Klein Rado</t>
  </si>
  <si>
    <t>BeKa - behajúci kamoši</t>
  </si>
  <si>
    <t>Mokrý Martin</t>
  </si>
  <si>
    <t>AK Nedožery</t>
  </si>
  <si>
    <t>Romančák Štefan</t>
  </si>
  <si>
    <t>Nawrot Dariusz</t>
  </si>
  <si>
    <t>UKS Jedynka Siewierz</t>
  </si>
  <si>
    <t>Rapko Tomáš</t>
  </si>
  <si>
    <t>FESTO</t>
  </si>
  <si>
    <t>Copjan Jozef</t>
  </si>
  <si>
    <t>Šebej Igor</t>
  </si>
  <si>
    <t>Sikora Alicja</t>
  </si>
  <si>
    <t>Bumbera Juraj</t>
  </si>
  <si>
    <t>Koval Juraj</t>
  </si>
  <si>
    <t>Kordiky</t>
  </si>
  <si>
    <t>Čegiň Peter</t>
  </si>
  <si>
    <t>Oravec Marián</t>
  </si>
  <si>
    <t>Bednáriková Eva</t>
  </si>
  <si>
    <t>Magic Branislav</t>
  </si>
  <si>
    <t>Tomášek Martin</t>
  </si>
  <si>
    <t>Šoltés Ľudovít</t>
  </si>
  <si>
    <t>Čorba Miroslav</t>
  </si>
  <si>
    <t>Mičo Tomáš</t>
  </si>
  <si>
    <t>Kubicová Adriana</t>
  </si>
  <si>
    <t>NÚDCH</t>
  </si>
  <si>
    <t>Jurko Jozef</t>
  </si>
  <si>
    <t>Obišovce</t>
  </si>
  <si>
    <t>Vavrík Miloš</t>
  </si>
  <si>
    <t>Magenta Trenčín</t>
  </si>
  <si>
    <t>Macak Daniel</t>
  </si>
  <si>
    <t>Tkáč  Dávid</t>
  </si>
  <si>
    <t>Široké</t>
  </si>
  <si>
    <t>Madaj Ján</t>
  </si>
  <si>
    <t>S.T.O.P.A</t>
  </si>
  <si>
    <t>Rajnec Jakub</t>
  </si>
  <si>
    <t>Trommler Martin</t>
  </si>
  <si>
    <t>Leysek Bohuš</t>
  </si>
  <si>
    <t>Infinity Liptovská Teplička</t>
  </si>
  <si>
    <t>Sepeši Milan</t>
  </si>
  <si>
    <t>Vaľovská Nicol</t>
  </si>
  <si>
    <t>Ďuríček Martin</t>
  </si>
  <si>
    <t>Pilulka24</t>
  </si>
  <si>
    <t>Billá Erika</t>
  </si>
  <si>
    <t>Varholák Marek</t>
  </si>
  <si>
    <t>AO Tatry</t>
  </si>
  <si>
    <t>Baláž Pavol</t>
  </si>
  <si>
    <t>Štofaník Šimon</t>
  </si>
  <si>
    <t>TJ Ovčie</t>
  </si>
  <si>
    <t>Varhaník Marián</t>
  </si>
  <si>
    <t>Varhoušci</t>
  </si>
  <si>
    <t>Chvátal Vladimír</t>
  </si>
  <si>
    <t>Úvaly</t>
  </si>
  <si>
    <t>Podberská Martina</t>
  </si>
  <si>
    <t>Sopúch Samuel</t>
  </si>
  <si>
    <t>Polak Martin</t>
  </si>
  <si>
    <t>Ilavský Dušan</t>
  </si>
  <si>
    <t>Potočný Laco</t>
  </si>
  <si>
    <t>Kuźnar Łukasz</t>
  </si>
  <si>
    <t>Berg Vladimír</t>
  </si>
  <si>
    <t>Marcin Štefan</t>
  </si>
  <si>
    <t>Fehérová Agnesa</t>
  </si>
  <si>
    <t>Krabáč Karol</t>
  </si>
  <si>
    <t>pre Kvetinku</t>
  </si>
  <si>
    <t>Nizky Ján</t>
  </si>
  <si>
    <t>Mikula Juraj</t>
  </si>
  <si>
    <t>VK Furmint</t>
  </si>
  <si>
    <t>Bendíková Katarína</t>
  </si>
  <si>
    <t>Beliančín Peter</t>
  </si>
  <si>
    <t>Lopatová Dominika</t>
  </si>
  <si>
    <t>Rybecká Silvia</t>
  </si>
  <si>
    <t>Hrabinová Iveta</t>
  </si>
  <si>
    <t>Kresánek Miroslav</t>
  </si>
  <si>
    <t>Petržalka</t>
  </si>
  <si>
    <t>Pióro Grzegorz</t>
  </si>
  <si>
    <t>Zadyszka Oświęcim</t>
  </si>
  <si>
    <t>Olejár Pavol</t>
  </si>
  <si>
    <t>Tirala Miroslav</t>
  </si>
  <si>
    <t>Jankola Ján</t>
  </si>
  <si>
    <t>Angelovič Peter</t>
  </si>
  <si>
    <t>Lipták Jaromír</t>
  </si>
  <si>
    <t>Joščak Daniel</t>
  </si>
  <si>
    <t>AK Kecy</t>
  </si>
  <si>
    <t>Prok Ondrej</t>
  </si>
  <si>
    <t>Steelers</t>
  </si>
  <si>
    <t>Čtvrtníčková Marta</t>
  </si>
  <si>
    <t>Ujlaky Miloš</t>
  </si>
  <si>
    <t>SLM, n. o.</t>
  </si>
  <si>
    <t>Šušová Blahová Silvia</t>
  </si>
  <si>
    <t>amatér</t>
  </si>
  <si>
    <t>Kľučiar František</t>
  </si>
  <si>
    <t>Čamaj Matej</t>
  </si>
  <si>
    <t>plamienka.sk</t>
  </si>
  <si>
    <t>Pitoňák František</t>
  </si>
  <si>
    <t>Tomášik Matej</t>
  </si>
  <si>
    <t>Prebezcov.sk</t>
  </si>
  <si>
    <t>Hudák Stanislav</t>
  </si>
  <si>
    <t>TSB Brekov</t>
  </si>
  <si>
    <t>Koštialik Rastislav</t>
  </si>
  <si>
    <t>Gič Martin</t>
  </si>
  <si>
    <t>TJ SLaMG</t>
  </si>
  <si>
    <t>Semanko František</t>
  </si>
  <si>
    <t>Kreta Jakub</t>
  </si>
  <si>
    <t>Hužovič Michal</t>
  </si>
  <si>
    <t>Čerňa Patrik</t>
  </si>
  <si>
    <t>Rostecký Radovan</t>
  </si>
  <si>
    <t>Marčák Lukáš</t>
  </si>
  <si>
    <t>Fojcík Michal</t>
  </si>
  <si>
    <t>Kardiaci</t>
  </si>
  <si>
    <t>Viravecz Robert</t>
  </si>
  <si>
    <t>Siko kúpeľne</t>
  </si>
  <si>
    <t>Nanáši Jozef</t>
  </si>
  <si>
    <t>Kačmarik Samuel</t>
  </si>
  <si>
    <t>Lukáč Roman</t>
  </si>
  <si>
    <t>Dobranský Daniel</t>
  </si>
  <si>
    <t>Hubinská Michaela</t>
  </si>
  <si>
    <t>X Runners</t>
  </si>
  <si>
    <t>Džado Michal</t>
  </si>
  <si>
    <t>Ritter Tomáš</t>
  </si>
  <si>
    <t>Run4Fun</t>
  </si>
  <si>
    <t>Somorovský Tomáš</t>
  </si>
  <si>
    <t>Swep repre</t>
  </si>
  <si>
    <t>Knappová Lucia</t>
  </si>
  <si>
    <t>Žilka Vladimír</t>
  </si>
  <si>
    <t>Jankura Róbert</t>
  </si>
  <si>
    <t>Nikocevic Emi</t>
  </si>
  <si>
    <t>SLO</t>
  </si>
  <si>
    <t>Dunčková Pavlína</t>
  </si>
  <si>
    <t>ŠK Arching</t>
  </si>
  <si>
    <t>Švagerko Ján</t>
  </si>
  <si>
    <t>Viťaz :P</t>
  </si>
  <si>
    <t>Šefčovič Branislav</t>
  </si>
  <si>
    <t>Iscar SR</t>
  </si>
  <si>
    <t>Merčák Jaroslav</t>
  </si>
  <si>
    <t>Červeň Pavol</t>
  </si>
  <si>
    <t>Kopnická Katarína</t>
  </si>
  <si>
    <t>Brezovica n/T.</t>
  </si>
  <si>
    <t>Cieślak Krzysztof</t>
  </si>
  <si>
    <t>Cieślak Team</t>
  </si>
  <si>
    <t>Ballarin Peter</t>
  </si>
  <si>
    <t>Trnkov</t>
  </si>
  <si>
    <t>Sontag Jozef</t>
  </si>
  <si>
    <t>Leškanič Richard</t>
  </si>
  <si>
    <t>Hažlín</t>
  </si>
  <si>
    <t>Balážová Katarína</t>
  </si>
  <si>
    <t>Gerboc Martin</t>
  </si>
  <si>
    <t>Breznen Igor</t>
  </si>
  <si>
    <t>Pavlušik Peter</t>
  </si>
  <si>
    <t>Szabó Ľubomír</t>
  </si>
  <si>
    <t>Debiec Antoni</t>
  </si>
  <si>
    <t>Mussur Henrik</t>
  </si>
  <si>
    <t>Tóth Imi</t>
  </si>
  <si>
    <t>bikeunion.sk</t>
  </si>
  <si>
    <t>Majernik Anatolij</t>
  </si>
  <si>
    <t>Medzilaborce</t>
  </si>
  <si>
    <t>Kirschner Erik</t>
  </si>
  <si>
    <t>Csukás Ladislav</t>
  </si>
  <si>
    <t>Heglas Ladislav</t>
  </si>
  <si>
    <t>Gamala</t>
  </si>
  <si>
    <t>Šelenk Tomáš</t>
  </si>
  <si>
    <t>Ploské- Ortáše 1091</t>
  </si>
  <si>
    <t>Leško Matej</t>
  </si>
  <si>
    <t>Kohulák Oto</t>
  </si>
  <si>
    <t>De Craemer Stefaan</t>
  </si>
  <si>
    <t>Petrová Jana</t>
  </si>
  <si>
    <t>Autoservis Erika</t>
  </si>
  <si>
    <t>Nemčko Ján</t>
  </si>
  <si>
    <t>Hrabovský Anton</t>
  </si>
  <si>
    <t>Topoli Peter</t>
  </si>
  <si>
    <t>Grigoleit Peter</t>
  </si>
  <si>
    <t>Slatkovský Jozef</t>
  </si>
  <si>
    <t>Slovan Gelnica</t>
  </si>
  <si>
    <t>Riepponen Osmo</t>
  </si>
  <si>
    <t>FIN</t>
  </si>
  <si>
    <t>Szűrös Štefan</t>
  </si>
  <si>
    <t>Bujňák Marek</t>
  </si>
  <si>
    <t>Charvát Tomáš</t>
  </si>
  <si>
    <t>MŠVV a Š 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</si>
</sst>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3" formatCode="[$-F400]h:mm:ss\ AM/PM"/>
    <numFmt numFmtId="223" formatCode="yyyy"/>
    <numFmt numFmtId="224" formatCode="d/m/yy;@"/>
  </numFmts>
  <fonts count="57" x14ac:knownFonts="1">
    <font>
      <sz val="10"/>
      <name val="Arial"/>
      <charset val="238"/>
    </font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8"/>
      <name val="MS Sans Serif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indexed="12"/>
      <name val="Arial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sz val="10"/>
      <name val="Arial"/>
    </font>
    <font>
      <sz val="10"/>
      <color indexed="8"/>
      <name val="Arial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4"/>
      <name val="Arial"/>
      <family val="2"/>
      <charset val="238"/>
    </font>
    <font>
      <b/>
      <sz val="14"/>
      <color indexed="60"/>
      <name val="Arial"/>
      <family val="2"/>
      <charset val="238"/>
    </font>
    <font>
      <b/>
      <sz val="14"/>
      <color indexed="23"/>
      <name val="Arial"/>
      <family val="2"/>
      <charset val="238"/>
    </font>
    <font>
      <b/>
      <sz val="8"/>
      <name val="Arial"/>
      <charset val="238"/>
    </font>
    <font>
      <b/>
      <sz val="8"/>
      <name val="Arial"/>
      <family val="2"/>
      <charset val="238"/>
    </font>
    <font>
      <b/>
      <sz val="11"/>
      <name val="Arial Narrow"/>
      <family val="2"/>
      <charset val="238"/>
    </font>
    <font>
      <b/>
      <sz val="11"/>
      <name val="Arial"/>
      <family val="2"/>
      <charset val="238"/>
    </font>
    <font>
      <b/>
      <sz val="9"/>
      <name val="Arial Narrow"/>
      <family val="2"/>
      <charset val="238"/>
    </font>
    <font>
      <b/>
      <sz val="9"/>
      <name val="Arial"/>
      <family val="2"/>
      <charset val="238"/>
    </font>
    <font>
      <b/>
      <sz val="8"/>
      <color indexed="23"/>
      <name val="Arial"/>
      <family val="2"/>
      <charset val="238"/>
    </font>
    <font>
      <sz val="8"/>
      <name val="Arial"/>
      <family val="2"/>
    </font>
    <font>
      <sz val="8"/>
      <color indexed="23"/>
      <name val="Times New Roman"/>
      <family val="1"/>
      <charset val="238"/>
    </font>
    <font>
      <sz val="8"/>
      <name val="Arial"/>
      <charset val="238"/>
    </font>
    <font>
      <sz val="8"/>
      <name val="Arial"/>
      <family val="2"/>
      <charset val="238"/>
    </font>
    <font>
      <sz val="8"/>
      <color indexed="20"/>
      <name val="Arial"/>
      <family val="2"/>
      <charset val="238"/>
    </font>
    <font>
      <b/>
      <sz val="9"/>
      <color indexed="20"/>
      <name val="Arial"/>
    </font>
    <font>
      <sz val="9"/>
      <color indexed="20"/>
      <name val="Arial"/>
    </font>
    <font>
      <sz val="9"/>
      <color indexed="20"/>
      <name val="Microsoft Sans Serif"/>
      <charset val="1"/>
    </font>
    <font>
      <b/>
      <sz val="9"/>
      <color indexed="20"/>
      <name val="Arial"/>
      <family val="2"/>
      <charset val="238"/>
    </font>
    <font>
      <sz val="9"/>
      <color indexed="20"/>
      <name val="Arial"/>
      <family val="2"/>
      <charset val="238"/>
    </font>
    <font>
      <sz val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9"/>
      <name val="Arial"/>
    </font>
    <font>
      <sz val="9"/>
      <name val="Arial"/>
    </font>
    <font>
      <sz val="9"/>
      <name val="Microsoft Sans Serif"/>
      <charset val="1"/>
    </font>
    <font>
      <b/>
      <sz val="8"/>
      <color indexed="10"/>
      <name val="Microsoft Sans Serif"/>
      <charset val="1"/>
    </font>
    <font>
      <sz val="11"/>
      <name val="Arial Narrow"/>
      <family val="2"/>
      <charset val="238"/>
    </font>
    <font>
      <sz val="9"/>
      <name val="Arial"/>
      <charset val="238"/>
    </font>
    <font>
      <sz val="9"/>
      <name val="Arial Narrow"/>
      <family val="2"/>
      <charset val="238"/>
    </font>
    <font>
      <sz val="10"/>
      <color indexed="23"/>
      <name val="Arial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4" borderId="0" applyNumberFormat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21" borderId="6" applyNumberFormat="0" applyAlignment="0" applyProtection="0"/>
    <xf numFmtId="0" fontId="4" fillId="3" borderId="0" applyNumberFormat="0" applyBorder="0" applyAlignment="0" applyProtection="0"/>
    <xf numFmtId="0" fontId="15" fillId="7" borderId="1" applyNumberFormat="0" applyAlignment="0" applyProtection="0"/>
    <xf numFmtId="0" fontId="14" fillId="21" borderId="6" applyNumberFormat="0" applyAlignment="0" applyProtection="0"/>
    <xf numFmtId="0" fontId="14" fillId="21" borderId="6" applyNumberFormat="0" applyAlignment="0" applyProtection="0"/>
    <xf numFmtId="0" fontId="16" fillId="0" borderId="7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0" borderId="0"/>
    <xf numFmtId="0" fontId="1" fillId="0" borderId="0"/>
    <xf numFmtId="0" fontId="19" fillId="0" borderId="0"/>
    <xf numFmtId="0" fontId="20" fillId="0" borderId="0" applyNumberFormat="0" applyFont="0" applyFill="0" applyBorder="0" applyAlignment="0" applyProtection="0">
      <alignment vertical="top"/>
    </xf>
    <xf numFmtId="0" fontId="20" fillId="0" borderId="0" applyNumberFormat="0" applyFont="0" applyFill="0" applyBorder="0" applyAlignment="0" applyProtection="0">
      <alignment vertical="top"/>
    </xf>
    <xf numFmtId="0" fontId="20" fillId="0" borderId="0" applyNumberFormat="0" applyFont="0" applyFill="0" applyBorder="0" applyAlignment="0" applyProtection="0">
      <alignment vertical="top"/>
    </xf>
    <xf numFmtId="0" fontId="20" fillId="0" borderId="0" applyNumberFormat="0" applyFont="0" applyFill="0" applyBorder="0" applyAlignment="0" applyProtection="0">
      <alignment vertical="top"/>
    </xf>
    <xf numFmtId="0" fontId="21" fillId="0" borderId="0"/>
    <xf numFmtId="0" fontId="22" fillId="0" borderId="0"/>
    <xf numFmtId="0" fontId="19" fillId="0" borderId="0"/>
    <xf numFmtId="0" fontId="22" fillId="23" borderId="8" applyNumberFormat="0" applyFont="0" applyAlignment="0" applyProtection="0"/>
    <xf numFmtId="0" fontId="23" fillId="20" borderId="9" applyNumberFormat="0" applyAlignment="0" applyProtection="0"/>
    <xf numFmtId="0" fontId="1" fillId="23" borderId="8" applyNumberFormat="0" applyFont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6" fillId="0" borderId="2" applyNumberFormat="0" applyFill="0" applyAlignment="0" applyProtection="0"/>
    <xf numFmtId="0" fontId="7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15" fillId="7" borderId="1" applyNumberFormat="0" applyAlignment="0" applyProtection="0"/>
    <xf numFmtId="0" fontId="5" fillId="20" borderId="1" applyNumberFormat="0" applyAlignment="0" applyProtection="0"/>
    <xf numFmtId="0" fontId="23" fillId="20" borderId="9" applyNumberFormat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</cellStyleXfs>
  <cellXfs count="170">
    <xf numFmtId="0" fontId="0" fillId="0" borderId="0" xfId="0"/>
    <xf numFmtId="0" fontId="26" fillId="0" borderId="10" xfId="0" quotePrefix="1" applyFont="1" applyFill="1" applyBorder="1" applyAlignment="1">
      <alignment horizontal="right"/>
    </xf>
    <xf numFmtId="0" fontId="28" fillId="0" borderId="11" xfId="0" applyFont="1" applyFill="1" applyBorder="1"/>
    <xf numFmtId="0" fontId="25" fillId="0" borderId="0" xfId="0" applyFont="1" applyFill="1" applyBorder="1"/>
    <xf numFmtId="0" fontId="28" fillId="0" borderId="0" xfId="0" applyFont="1" applyFill="1" applyBorder="1"/>
    <xf numFmtId="1" fontId="35" fillId="24" borderId="10" xfId="0" applyNumberFormat="1" applyFont="1" applyFill="1" applyBorder="1" applyAlignment="1">
      <alignment horizontal="center" vertical="center" textRotation="90"/>
    </xf>
    <xf numFmtId="183" fontId="37" fillId="25" borderId="10" xfId="0" applyNumberFormat="1" applyFont="1" applyFill="1" applyBorder="1" applyAlignment="1">
      <alignment horizontal="center" vertical="center" textRotation="90" shrinkToFit="1"/>
    </xf>
    <xf numFmtId="183" fontId="37" fillId="25" borderId="12" xfId="0" applyNumberFormat="1" applyFont="1" applyFill="1" applyBorder="1" applyAlignment="1">
      <alignment horizontal="center" vertical="center" textRotation="90" shrinkToFit="1"/>
    </xf>
    <xf numFmtId="0" fontId="37" fillId="0" borderId="11" xfId="0" applyFont="1" applyFill="1" applyBorder="1"/>
    <xf numFmtId="0" fontId="37" fillId="0" borderId="0" xfId="0" applyFont="1" applyFill="1" applyBorder="1"/>
    <xf numFmtId="183" fontId="38" fillId="26" borderId="10" xfId="0" applyNumberFormat="1" applyFont="1" applyFill="1" applyBorder="1" applyAlignment="1">
      <alignment horizontal="left" textRotation="90" wrapText="1"/>
    </xf>
    <xf numFmtId="183" fontId="38" fillId="27" borderId="10" xfId="0" applyNumberFormat="1" applyFont="1" applyFill="1" applyBorder="1" applyAlignment="1">
      <alignment horizontal="left" textRotation="90" wrapText="1"/>
    </xf>
    <xf numFmtId="183" fontId="38" fillId="28" borderId="10" xfId="94" applyNumberFormat="1" applyFont="1" applyFill="1" applyBorder="1" applyAlignment="1">
      <alignment horizontal="left" textRotation="90" wrapText="1"/>
    </xf>
    <xf numFmtId="183" fontId="38" fillId="29" borderId="10" xfId="0" applyNumberFormat="1" applyFont="1" applyFill="1" applyBorder="1" applyAlignment="1">
      <alignment horizontal="left" textRotation="90" wrapText="1"/>
    </xf>
    <xf numFmtId="183" fontId="38" fillId="30" borderId="10" xfId="0" applyNumberFormat="1" applyFont="1" applyFill="1" applyBorder="1" applyAlignment="1">
      <alignment horizontal="left" textRotation="90" wrapText="1"/>
    </xf>
    <xf numFmtId="183" fontId="38" fillId="31" borderId="10" xfId="90" applyNumberFormat="1" applyFont="1" applyFill="1" applyBorder="1" applyAlignment="1" applyProtection="1">
      <alignment horizontal="left" textRotation="90" wrapText="1"/>
    </xf>
    <xf numFmtId="183" fontId="38" fillId="32" borderId="10" xfId="93" applyNumberFormat="1" applyFont="1" applyFill="1" applyBorder="1" applyAlignment="1" applyProtection="1">
      <alignment horizontal="left" textRotation="90" wrapText="1"/>
    </xf>
    <xf numFmtId="183" fontId="38" fillId="33" borderId="10" xfId="0" applyNumberFormat="1" applyFont="1" applyFill="1" applyBorder="1" applyAlignment="1">
      <alignment horizontal="left" textRotation="90" wrapText="1"/>
    </xf>
    <xf numFmtId="183" fontId="38" fillId="24" borderId="10" xfId="91" applyNumberFormat="1" applyFont="1" applyFill="1" applyBorder="1" applyAlignment="1" applyProtection="1">
      <alignment horizontal="left" textRotation="90" wrapText="1"/>
    </xf>
    <xf numFmtId="183" fontId="38" fillId="34" borderId="10" xfId="92" applyNumberFormat="1" applyFont="1" applyFill="1" applyBorder="1" applyAlignment="1" applyProtection="1">
      <alignment horizontal="left" textRotation="90" wrapText="1"/>
    </xf>
    <xf numFmtId="183" fontId="38" fillId="28" borderId="10" xfId="0" applyNumberFormat="1" applyFont="1" applyFill="1" applyBorder="1" applyAlignment="1">
      <alignment horizontal="left" textRotation="90" wrapText="1"/>
    </xf>
    <xf numFmtId="183" fontId="38" fillId="35" borderId="10" xfId="88" applyNumberFormat="1" applyFont="1" applyFill="1" applyBorder="1" applyAlignment="1">
      <alignment horizontal="left" textRotation="90" wrapText="1"/>
    </xf>
    <xf numFmtId="183" fontId="38" fillId="36" borderId="10" xfId="0" applyNumberFormat="1" applyFont="1" applyFill="1" applyBorder="1" applyAlignment="1">
      <alignment horizontal="left" textRotation="90" wrapText="1"/>
    </xf>
    <xf numFmtId="183" fontId="38" fillId="37" borderId="10" xfId="0" applyNumberFormat="1" applyFont="1" applyFill="1" applyBorder="1" applyAlignment="1">
      <alignment horizontal="left" textRotation="90" wrapText="1"/>
    </xf>
    <xf numFmtId="183" fontId="38" fillId="25" borderId="10" xfId="72" applyNumberFormat="1" applyFont="1" applyFill="1" applyBorder="1" applyAlignment="1" applyProtection="1">
      <alignment horizontal="left" textRotation="90" wrapText="1"/>
    </xf>
    <xf numFmtId="183" fontId="38" fillId="38" borderId="10" xfId="72" applyNumberFormat="1" applyFont="1" applyFill="1" applyBorder="1" applyAlignment="1" applyProtection="1">
      <alignment horizontal="left" textRotation="90" wrapText="1"/>
    </xf>
    <xf numFmtId="46" fontId="34" fillId="30" borderId="10" xfId="72" applyNumberFormat="1" applyFont="1" applyFill="1" applyBorder="1" applyAlignment="1" applyProtection="1">
      <alignment horizontal="center" vertical="top" textRotation="90" wrapText="1"/>
    </xf>
    <xf numFmtId="0" fontId="34" fillId="30" borderId="10" xfId="0" applyFont="1" applyFill="1" applyBorder="1"/>
    <xf numFmtId="1" fontId="34" fillId="30" borderId="10" xfId="0" applyNumberFormat="1" applyFont="1" applyFill="1" applyBorder="1"/>
    <xf numFmtId="183" fontId="38" fillId="25" borderId="13" xfId="72" applyNumberFormat="1" applyFont="1" applyFill="1" applyBorder="1" applyAlignment="1" applyProtection="1">
      <alignment horizontal="center" textRotation="90" wrapText="1"/>
    </xf>
    <xf numFmtId="2" fontId="38" fillId="38" borderId="10" xfId="72" applyNumberFormat="1" applyFont="1" applyFill="1" applyBorder="1" applyAlignment="1" applyProtection="1">
      <alignment horizontal="center" textRotation="90" wrapText="1"/>
    </xf>
    <xf numFmtId="1" fontId="39" fillId="39" borderId="10" xfId="89" applyNumberFormat="1" applyFont="1" applyFill="1" applyBorder="1" applyAlignment="1">
      <alignment horizontal="center" vertical="center"/>
    </xf>
    <xf numFmtId="224" fontId="39" fillId="39" borderId="10" xfId="89" applyNumberFormat="1" applyFont="1" applyFill="1" applyBorder="1" applyAlignment="1">
      <alignment horizontal="center" vertical="center"/>
    </xf>
    <xf numFmtId="3" fontId="39" fillId="39" borderId="10" xfId="0" applyNumberFormat="1" applyFont="1" applyFill="1" applyBorder="1" applyAlignment="1">
      <alignment horizontal="center" vertical="center"/>
    </xf>
    <xf numFmtId="0" fontId="40" fillId="39" borderId="10" xfId="0" applyFont="1" applyFill="1" applyBorder="1"/>
    <xf numFmtId="0" fontId="41" fillId="39" borderId="10" xfId="0" applyFont="1" applyFill="1" applyBorder="1" applyAlignment="1">
      <alignment horizontal="center"/>
    </xf>
    <xf numFmtId="0" fontId="42" fillId="39" borderId="10" xfId="0" applyFont="1" applyFill="1" applyBorder="1" applyAlignment="1">
      <alignment horizontal="center"/>
    </xf>
    <xf numFmtId="0" fontId="43" fillId="39" borderId="10" xfId="0" applyFont="1" applyFill="1" applyBorder="1" applyAlignment="1">
      <alignment vertical="center"/>
    </xf>
    <xf numFmtId="0" fontId="44" fillId="39" borderId="10" xfId="0" applyFont="1" applyFill="1" applyBorder="1" applyAlignment="1">
      <alignment horizontal="center" vertical="center" wrapText="1"/>
    </xf>
    <xf numFmtId="1" fontId="45" fillId="0" borderId="10" xfId="0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1" fontId="38" fillId="0" borderId="10" xfId="0" applyNumberFormat="1" applyFont="1" applyFill="1" applyBorder="1" applyAlignment="1">
      <alignment horizontal="center" vertical="center"/>
    </xf>
    <xf numFmtId="1" fontId="38" fillId="0" borderId="10" xfId="0" applyNumberFormat="1" applyFont="1" applyFill="1" applyBorder="1" applyAlignment="1">
      <alignment vertical="center"/>
    </xf>
    <xf numFmtId="0" fontId="46" fillId="0" borderId="10" xfId="0" applyFont="1" applyFill="1" applyBorder="1" applyAlignment="1">
      <alignment vertical="center"/>
    </xf>
    <xf numFmtId="1" fontId="46" fillId="0" borderId="10" xfId="0" applyNumberFormat="1" applyFont="1" applyFill="1" applyBorder="1" applyAlignment="1">
      <alignment vertical="center"/>
    </xf>
    <xf numFmtId="183" fontId="38" fillId="0" borderId="10" xfId="0" applyNumberFormat="1" applyFont="1" applyFill="1" applyBorder="1" applyAlignment="1">
      <alignment horizontal="right" vertical="center" wrapText="1"/>
    </xf>
    <xf numFmtId="183" fontId="38" fillId="0" borderId="12" xfId="0" applyNumberFormat="1" applyFont="1" applyFill="1" applyBorder="1" applyAlignment="1">
      <alignment horizontal="right" vertical="center" wrapText="1"/>
    </xf>
    <xf numFmtId="21" fontId="38" fillId="0" borderId="10" xfId="0" applyNumberFormat="1" applyFont="1" applyFill="1" applyBorder="1" applyAlignment="1">
      <alignment horizontal="right"/>
    </xf>
    <xf numFmtId="0" fontId="38" fillId="0" borderId="1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2" fontId="38" fillId="0" borderId="10" xfId="0" applyNumberFormat="1" applyFont="1" applyFill="1" applyBorder="1" applyAlignment="1">
      <alignment horizontal="right" vertical="center" wrapText="1"/>
    </xf>
    <xf numFmtId="1" fontId="38" fillId="40" borderId="10" xfId="89" applyNumberFormat="1" applyFont="1" applyFill="1" applyBorder="1" applyAlignment="1">
      <alignment horizontal="center" vertical="center"/>
    </xf>
    <xf numFmtId="224" fontId="38" fillId="40" borderId="10" xfId="89" applyNumberFormat="1" applyFont="1" applyFill="1" applyBorder="1" applyAlignment="1">
      <alignment horizontal="center" vertical="center"/>
    </xf>
    <xf numFmtId="3" fontId="38" fillId="40" borderId="10" xfId="0" applyNumberFormat="1" applyFont="1" applyFill="1" applyBorder="1" applyAlignment="1">
      <alignment horizontal="center" vertical="center"/>
    </xf>
    <xf numFmtId="0" fontId="33" fillId="40" borderId="10" xfId="0" applyFont="1" applyFill="1" applyBorder="1" applyAlignment="1">
      <alignment vertical="center"/>
    </xf>
    <xf numFmtId="0" fontId="45" fillId="40" borderId="10" xfId="0" applyFont="1" applyFill="1" applyBorder="1" applyAlignment="1">
      <alignment horizontal="center" vertical="center" wrapText="1"/>
    </xf>
    <xf numFmtId="0" fontId="38" fillId="0" borderId="0" xfId="0" applyFont="1" applyFill="1" applyBorder="1"/>
    <xf numFmtId="0" fontId="1" fillId="0" borderId="0" xfId="0" applyFont="1" applyFill="1" applyBorder="1"/>
    <xf numFmtId="0" fontId="47" fillId="40" borderId="10" xfId="0" applyFont="1" applyFill="1" applyBorder="1"/>
    <xf numFmtId="0" fontId="48" fillId="40" borderId="10" xfId="0" applyFont="1" applyFill="1" applyBorder="1" applyAlignment="1">
      <alignment horizontal="center"/>
    </xf>
    <xf numFmtId="0" fontId="49" fillId="40" borderId="10" xfId="0" applyFont="1" applyFill="1" applyBorder="1" applyAlignment="1">
      <alignment horizontal="center"/>
    </xf>
    <xf numFmtId="0" fontId="33" fillId="40" borderId="10" xfId="0" applyFont="1" applyFill="1" applyBorder="1"/>
    <xf numFmtId="1" fontId="38" fillId="0" borderId="10" xfId="89" applyNumberFormat="1" applyFont="1" applyFill="1" applyBorder="1" applyAlignment="1">
      <alignment horizontal="center" vertical="center"/>
    </xf>
    <xf numFmtId="224" fontId="38" fillId="0" borderId="10" xfId="89" applyNumberFormat="1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vertical="center"/>
    </xf>
    <xf numFmtId="0" fontId="45" fillId="0" borderId="10" xfId="0" applyFont="1" applyFill="1" applyBorder="1" applyAlignment="1">
      <alignment horizontal="center" vertical="center" wrapText="1"/>
    </xf>
    <xf numFmtId="0" fontId="47" fillId="0" borderId="10" xfId="0" applyFont="1" applyFill="1" applyBorder="1"/>
    <xf numFmtId="0" fontId="48" fillId="0" borderId="10" xfId="0" applyFont="1" applyFill="1" applyBorder="1" applyAlignment="1">
      <alignment horizontal="center"/>
    </xf>
    <xf numFmtId="0" fontId="49" fillId="0" borderId="10" xfId="0" applyFont="1" applyFill="1" applyBorder="1" applyAlignment="1">
      <alignment horizontal="center"/>
    </xf>
    <xf numFmtId="0" fontId="33" fillId="0" borderId="10" xfId="0" applyFont="1" applyFill="1" applyBorder="1"/>
    <xf numFmtId="0" fontId="43" fillId="39" borderId="10" xfId="0" applyFont="1" applyFill="1" applyBorder="1"/>
    <xf numFmtId="0" fontId="38" fillId="0" borderId="0" xfId="0" applyFont="1" applyFill="1"/>
    <xf numFmtId="0" fontId="0" fillId="0" borderId="0" xfId="0" applyFill="1"/>
    <xf numFmtId="1" fontId="38" fillId="0" borderId="10" xfId="0" applyNumberFormat="1" applyFont="1" applyFill="1" applyBorder="1"/>
    <xf numFmtId="183" fontId="38" fillId="0" borderId="10" xfId="0" applyNumberFormat="1" applyFont="1" applyFill="1" applyBorder="1"/>
    <xf numFmtId="183" fontId="38" fillId="0" borderId="12" xfId="0" applyNumberFormat="1" applyFont="1" applyFill="1" applyBorder="1"/>
    <xf numFmtId="0" fontId="38" fillId="0" borderId="10" xfId="0" applyFont="1" applyFill="1" applyBorder="1"/>
    <xf numFmtId="0" fontId="38" fillId="41" borderId="0" xfId="0" applyFont="1" applyFill="1" applyBorder="1" applyAlignment="1">
      <alignment vertical="center"/>
    </xf>
    <xf numFmtId="0" fontId="38" fillId="38" borderId="0" xfId="0" applyFont="1" applyFill="1" applyBorder="1" applyAlignment="1">
      <alignment vertical="center"/>
    </xf>
    <xf numFmtId="21" fontId="0" fillId="0" borderId="0" xfId="0" applyNumberFormat="1" applyFill="1"/>
    <xf numFmtId="0" fontId="1" fillId="41" borderId="0" xfId="0" applyFont="1" applyFill="1" applyBorder="1"/>
    <xf numFmtId="0" fontId="1" fillId="26" borderId="0" xfId="0" applyFont="1" applyFill="1" applyBorder="1"/>
    <xf numFmtId="0" fontId="38" fillId="0" borderId="12" xfId="0" applyFont="1" applyFill="1" applyBorder="1"/>
    <xf numFmtId="21" fontId="38" fillId="0" borderId="10" xfId="0" applyNumberFormat="1" applyFont="1" applyFill="1" applyBorder="1"/>
    <xf numFmtId="0" fontId="38" fillId="26" borderId="0" xfId="0" applyFont="1" applyFill="1" applyBorder="1" applyAlignment="1">
      <alignment vertical="center"/>
    </xf>
    <xf numFmtId="0" fontId="33" fillId="0" borderId="0" xfId="0" applyFont="1" applyFill="1" applyAlignment="1">
      <alignment vertical="center"/>
    </xf>
    <xf numFmtId="0" fontId="45" fillId="0" borderId="0" xfId="0" applyFont="1" applyFill="1" applyAlignment="1">
      <alignment horizontal="center" vertical="center" wrapText="1"/>
    </xf>
    <xf numFmtId="183" fontId="38" fillId="0" borderId="0" xfId="0" applyNumberFormat="1" applyFont="1" applyFill="1" applyBorder="1" applyAlignment="1">
      <alignment horizontal="right" vertical="center" wrapText="1"/>
    </xf>
    <xf numFmtId="0" fontId="38" fillId="0" borderId="11" xfId="0" applyFont="1" applyFill="1" applyBorder="1" applyAlignment="1">
      <alignment vertical="center"/>
    </xf>
    <xf numFmtId="0" fontId="47" fillId="0" borderId="0" xfId="0" applyFont="1" applyFill="1"/>
    <xf numFmtId="0" fontId="48" fillId="0" borderId="0" xfId="0" applyFont="1" applyFill="1" applyAlignment="1">
      <alignment horizontal="center"/>
    </xf>
    <xf numFmtId="0" fontId="49" fillId="0" borderId="0" xfId="0" applyFont="1" applyFill="1" applyAlignment="1">
      <alignment horizontal="center"/>
    </xf>
    <xf numFmtId="0" fontId="33" fillId="0" borderId="0" xfId="0" applyFont="1" applyFill="1"/>
    <xf numFmtId="183" fontId="38" fillId="0" borderId="0" xfId="0" applyNumberFormat="1" applyFont="1" applyFill="1" applyBorder="1"/>
    <xf numFmtId="0" fontId="38" fillId="0" borderId="11" xfId="0" applyFont="1" applyFill="1" applyBorder="1"/>
    <xf numFmtId="0" fontId="1" fillId="31" borderId="0" xfId="0" applyFont="1" applyFill="1" applyBorder="1"/>
    <xf numFmtId="0" fontId="29" fillId="0" borderId="0" xfId="0" applyFont="1" applyFill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50" fillId="0" borderId="0" xfId="0" applyFont="1" applyFill="1" applyAlignment="1">
      <alignment horizontal="center"/>
    </xf>
    <xf numFmtId="0" fontId="38" fillId="0" borderId="10" xfId="0" applyFont="1" applyFill="1" applyBorder="1" applyAlignment="1">
      <alignment horizontal="center" vertical="center"/>
    </xf>
    <xf numFmtId="1" fontId="1" fillId="42" borderId="10" xfId="0" applyNumberFormat="1" applyFont="1" applyFill="1" applyBorder="1"/>
    <xf numFmtId="1" fontId="38" fillId="42" borderId="10" xfId="0" applyNumberFormat="1" applyFont="1" applyFill="1" applyBorder="1" applyAlignment="1">
      <alignment vertical="center"/>
    </xf>
    <xf numFmtId="0" fontId="46" fillId="42" borderId="10" xfId="0" applyFont="1" applyFill="1" applyBorder="1" applyAlignment="1">
      <alignment vertical="center"/>
    </xf>
    <xf numFmtId="1" fontId="46" fillId="42" borderId="10" xfId="0" applyNumberFormat="1" applyFont="1" applyFill="1" applyBorder="1" applyAlignment="1">
      <alignment vertical="center"/>
    </xf>
    <xf numFmtId="183" fontId="1" fillId="42" borderId="10" xfId="0" applyNumberFormat="1" applyFont="1" applyFill="1" applyBorder="1"/>
    <xf numFmtId="183" fontId="1" fillId="42" borderId="0" xfId="0" applyNumberFormat="1" applyFont="1" applyFill="1" applyBorder="1"/>
    <xf numFmtId="2" fontId="38" fillId="42" borderId="10" xfId="0" applyNumberFormat="1" applyFont="1" applyFill="1" applyBorder="1" applyAlignment="1">
      <alignment horizontal="right" vertical="center" wrapText="1"/>
    </xf>
    <xf numFmtId="0" fontId="1" fillId="0" borderId="11" xfId="0" applyFont="1" applyFill="1" applyBorder="1"/>
    <xf numFmtId="0" fontId="37" fillId="42" borderId="0" xfId="0" applyFont="1" applyFill="1" applyBorder="1"/>
    <xf numFmtId="0" fontId="30" fillId="0" borderId="10" xfId="0" applyFont="1" applyFill="1" applyBorder="1" applyAlignment="1"/>
    <xf numFmtId="0" fontId="30" fillId="0" borderId="10" xfId="0" applyFont="1" applyFill="1" applyBorder="1" applyAlignment="1">
      <alignment horizontal="center"/>
    </xf>
    <xf numFmtId="223" fontId="51" fillId="0" borderId="10" xfId="0" applyNumberFormat="1" applyFont="1" applyFill="1" applyBorder="1" applyAlignment="1">
      <alignment horizontal="center"/>
    </xf>
    <xf numFmtId="0" fontId="31" fillId="0" borderId="10" xfId="0" applyFont="1" applyFill="1" applyBorder="1" applyAlignment="1"/>
    <xf numFmtId="2" fontId="52" fillId="42" borderId="10" xfId="0" applyNumberFormat="1" applyFont="1" applyFill="1" applyBorder="1"/>
    <xf numFmtId="0" fontId="53" fillId="0" borderId="10" xfId="0" applyFont="1" applyFill="1" applyBorder="1" applyAlignment="1">
      <alignment horizontal="center"/>
    </xf>
    <xf numFmtId="0" fontId="52" fillId="0" borderId="10" xfId="0" applyFont="1" applyFill="1" applyBorder="1"/>
    <xf numFmtId="0" fontId="54" fillId="42" borderId="10" xfId="0" applyFont="1" applyFill="1" applyBorder="1"/>
    <xf numFmtId="1" fontId="54" fillId="42" borderId="10" xfId="0" applyNumberFormat="1" applyFont="1" applyFill="1" applyBorder="1"/>
    <xf numFmtId="1" fontId="55" fillId="0" borderId="10" xfId="0" applyNumberFormat="1" applyFont="1" applyFill="1" applyBorder="1" applyAlignment="1">
      <alignment horizontal="center"/>
    </xf>
    <xf numFmtId="0" fontId="55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/>
    </xf>
    <xf numFmtId="2" fontId="1" fillId="42" borderId="10" xfId="0" applyNumberFormat="1" applyFont="1" applyFill="1" applyBorder="1"/>
    <xf numFmtId="2" fontId="52" fillId="0" borderId="10" xfId="0" applyNumberFormat="1" applyFont="1" applyFill="1" applyBorder="1"/>
    <xf numFmtId="2" fontId="1" fillId="0" borderId="11" xfId="0" applyNumberFormat="1" applyFont="1" applyFill="1" applyBorder="1"/>
    <xf numFmtId="0" fontId="30" fillId="38" borderId="10" xfId="0" applyFont="1" applyFill="1" applyBorder="1" applyAlignment="1">
      <alignment horizontal="center"/>
    </xf>
    <xf numFmtId="223" fontId="51" fillId="38" borderId="10" xfId="0" applyNumberFormat="1" applyFont="1" applyFill="1" applyBorder="1" applyAlignment="1">
      <alignment horizontal="center"/>
    </xf>
    <xf numFmtId="1" fontId="1" fillId="0" borderId="10" xfId="0" applyNumberFormat="1" applyFont="1" applyFill="1" applyBorder="1"/>
    <xf numFmtId="0" fontId="54" fillId="0" borderId="10" xfId="0" applyFont="1" applyFill="1" applyBorder="1"/>
    <xf numFmtId="1" fontId="54" fillId="0" borderId="10" xfId="0" applyNumberFormat="1" applyFont="1" applyFill="1" applyBorder="1"/>
    <xf numFmtId="183" fontId="1" fillId="0" borderId="10" xfId="0" applyNumberFormat="1" applyFont="1" applyFill="1" applyBorder="1"/>
    <xf numFmtId="183" fontId="1" fillId="0" borderId="0" xfId="0" applyNumberFormat="1" applyFont="1" applyFill="1" applyBorder="1"/>
    <xf numFmtId="2" fontId="1" fillId="0" borderId="10" xfId="0" applyNumberFormat="1" applyFont="1" applyFill="1" applyBorder="1"/>
    <xf numFmtId="0" fontId="36" fillId="30" borderId="12" xfId="0" applyFont="1" applyFill="1" applyBorder="1"/>
    <xf numFmtId="0" fontId="36" fillId="30" borderId="14" xfId="0" applyFont="1" applyFill="1" applyBorder="1"/>
    <xf numFmtId="0" fontId="36" fillId="30" borderId="15" xfId="0" applyFont="1" applyFill="1" applyBorder="1"/>
    <xf numFmtId="1" fontId="26" fillId="0" borderId="10" xfId="0" applyNumberFormat="1" applyFont="1" applyFill="1" applyBorder="1" applyAlignment="1">
      <alignment horizontal="left"/>
    </xf>
    <xf numFmtId="1" fontId="27" fillId="0" borderId="17" xfId="0" applyNumberFormat="1" applyFont="1" applyFill="1" applyBorder="1" applyAlignment="1">
      <alignment horizontal="center" vertical="center" wrapText="1"/>
    </xf>
    <xf numFmtId="1" fontId="27" fillId="0" borderId="18" xfId="0" applyNumberFormat="1" applyFont="1" applyFill="1" applyBorder="1" applyAlignment="1">
      <alignment horizontal="center" vertical="center" wrapText="1"/>
    </xf>
    <xf numFmtId="0" fontId="34" fillId="30" borderId="12" xfId="0" applyFont="1" applyFill="1" applyBorder="1" applyAlignment="1">
      <alignment horizontal="center"/>
    </xf>
    <xf numFmtId="0" fontId="34" fillId="30" borderId="14" xfId="0" applyFont="1" applyFill="1" applyBorder="1" applyAlignment="1">
      <alignment horizontal="center"/>
    </xf>
    <xf numFmtId="0" fontId="34" fillId="30" borderId="15" xfId="0" applyFont="1" applyFill="1" applyBorder="1" applyAlignment="1">
      <alignment horizontal="center"/>
    </xf>
    <xf numFmtId="183" fontId="28" fillId="39" borderId="10" xfId="0" applyNumberFormat="1" applyFont="1" applyFill="1" applyBorder="1" applyAlignment="1">
      <alignment horizontal="center"/>
    </xf>
    <xf numFmtId="183" fontId="28" fillId="39" borderId="12" xfId="0" applyNumberFormat="1" applyFont="1" applyFill="1" applyBorder="1" applyAlignment="1">
      <alignment horizontal="center"/>
    </xf>
    <xf numFmtId="183" fontId="28" fillId="39" borderId="14" xfId="0" applyNumberFormat="1" applyFont="1" applyFill="1" applyBorder="1" applyAlignment="1">
      <alignment horizontal="center"/>
    </xf>
    <xf numFmtId="183" fontId="28" fillId="39" borderId="15" xfId="0" applyNumberFormat="1" applyFont="1" applyFill="1" applyBorder="1" applyAlignment="1">
      <alignment horizontal="center"/>
    </xf>
    <xf numFmtId="0" fontId="25" fillId="0" borderId="12" xfId="0" applyFont="1" applyFill="1" applyBorder="1" applyAlignment="1">
      <alignment horizontal="right"/>
    </xf>
    <xf numFmtId="0" fontId="25" fillId="0" borderId="15" xfId="0" applyFont="1" applyFill="1" applyBorder="1" applyAlignment="1">
      <alignment horizontal="right"/>
    </xf>
    <xf numFmtId="0" fontId="25" fillId="0" borderId="10" xfId="0" applyFont="1" applyFill="1" applyBorder="1" applyAlignment="1">
      <alignment horizontal="left"/>
    </xf>
    <xf numFmtId="3" fontId="32" fillId="24" borderId="10" xfId="0" applyNumberFormat="1" applyFont="1" applyFill="1" applyBorder="1" applyAlignment="1">
      <alignment horizontal="center" vertical="center" textRotation="90"/>
    </xf>
    <xf numFmtId="3" fontId="32" fillId="24" borderId="16" xfId="0" applyNumberFormat="1" applyFont="1" applyFill="1" applyBorder="1" applyAlignment="1">
      <alignment horizontal="center" vertical="center" textRotation="90"/>
    </xf>
    <xf numFmtId="3" fontId="33" fillId="24" borderId="10" xfId="0" quotePrefix="1" applyNumberFormat="1" applyFont="1" applyFill="1" applyBorder="1" applyAlignment="1">
      <alignment horizontal="center" vertical="center" textRotation="90"/>
    </xf>
    <xf numFmtId="3" fontId="33" fillId="24" borderId="16" xfId="0" quotePrefix="1" applyNumberFormat="1" applyFont="1" applyFill="1" applyBorder="1" applyAlignment="1">
      <alignment horizontal="center" vertical="center" textRotation="90"/>
    </xf>
    <xf numFmtId="1" fontId="33" fillId="24" borderId="10" xfId="0" applyNumberFormat="1" applyFont="1" applyFill="1" applyBorder="1" applyAlignment="1">
      <alignment horizontal="center" vertical="center" textRotation="90"/>
    </xf>
    <xf numFmtId="1" fontId="33" fillId="24" borderId="10" xfId="0" quotePrefix="1" applyNumberFormat="1" applyFont="1" applyFill="1" applyBorder="1" applyAlignment="1">
      <alignment horizontal="center" vertical="center" textRotation="90"/>
    </xf>
    <xf numFmtId="1" fontId="33" fillId="24" borderId="16" xfId="0" quotePrefix="1" applyNumberFormat="1" applyFont="1" applyFill="1" applyBorder="1" applyAlignment="1">
      <alignment horizontal="center" vertical="center" textRotation="90"/>
    </xf>
    <xf numFmtId="0" fontId="33" fillId="24" borderId="10" xfId="0" quotePrefix="1" applyFont="1" applyFill="1" applyBorder="1" applyAlignment="1">
      <alignment horizontal="center" vertical="center" textRotation="90" wrapText="1"/>
    </xf>
    <xf numFmtId="0" fontId="33" fillId="24" borderId="16" xfId="0" quotePrefix="1" applyFont="1" applyFill="1" applyBorder="1" applyAlignment="1">
      <alignment horizontal="center" vertical="center" textRotation="90" wrapText="1"/>
    </xf>
    <xf numFmtId="223" fontId="32" fillId="24" borderId="10" xfId="0" applyNumberFormat="1" applyFont="1" applyFill="1" applyBorder="1" applyAlignment="1">
      <alignment horizontal="center" vertical="center" wrapText="1"/>
    </xf>
    <xf numFmtId="223" fontId="32" fillId="24" borderId="16" xfId="0" applyNumberFormat="1" applyFont="1" applyFill="1" applyBorder="1" applyAlignment="1">
      <alignment horizontal="center" vertical="center" wrapText="1"/>
    </xf>
    <xf numFmtId="223" fontId="33" fillId="24" borderId="10" xfId="0" applyNumberFormat="1" applyFont="1" applyFill="1" applyBorder="1" applyAlignment="1">
      <alignment horizontal="center" vertical="center"/>
    </xf>
    <xf numFmtId="223" fontId="33" fillId="24" borderId="16" xfId="0" applyNumberFormat="1" applyFont="1" applyFill="1" applyBorder="1" applyAlignment="1">
      <alignment horizontal="center" vertical="center"/>
    </xf>
    <xf numFmtId="0" fontId="32" fillId="24" borderId="10" xfId="0" applyFont="1" applyFill="1" applyBorder="1" applyAlignment="1">
      <alignment horizontal="center" vertical="center" wrapText="1"/>
    </xf>
    <xf numFmtId="0" fontId="32" fillId="24" borderId="16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right"/>
    </xf>
    <xf numFmtId="0" fontId="26" fillId="0" borderId="15" xfId="0" applyFont="1" applyFill="1" applyBorder="1" applyAlignment="1">
      <alignment horizontal="right"/>
    </xf>
    <xf numFmtId="0" fontId="33" fillId="24" borderId="10" xfId="0" quotePrefix="1" applyFont="1" applyFill="1" applyBorder="1" applyAlignment="1">
      <alignment horizontal="center" vertical="center" textRotation="90"/>
    </xf>
    <xf numFmtId="0" fontId="33" fillId="24" borderId="16" xfId="0" quotePrefix="1" applyFont="1" applyFill="1" applyBorder="1" applyAlignment="1">
      <alignment horizontal="center" vertical="center" textRotation="90"/>
    </xf>
    <xf numFmtId="0" fontId="32" fillId="24" borderId="10" xfId="0" applyFont="1" applyFill="1" applyBorder="1" applyAlignment="1">
      <alignment horizontal="center" vertical="center"/>
    </xf>
    <xf numFmtId="0" fontId="32" fillId="24" borderId="16" xfId="0" applyFont="1" applyFill="1" applyBorder="1" applyAlignment="1">
      <alignment horizontal="center" vertical="center"/>
    </xf>
  </cellXfs>
  <cellStyles count="128">
    <cellStyle name="20 % – Zvýraznění1" xfId="1"/>
    <cellStyle name="20 % – Zvýraznění2" xfId="2"/>
    <cellStyle name="20 % – Zvýraznění3" xfId="3"/>
    <cellStyle name="20 % – Zvýraznění4" xfId="4"/>
    <cellStyle name="20 % – Zvýraznění5" xfId="5"/>
    <cellStyle name="20 % – Zvýraznění6" xfId="6"/>
    <cellStyle name="20 % - zvýraznenie1" xfId="7" builtinId="30" customBuiltin="1"/>
    <cellStyle name="20 % - zvýraznenie2" xfId="8" builtinId="34" customBuiltin="1"/>
    <cellStyle name="20 % - zvýraznenie3" xfId="9" builtinId="38" customBuiltin="1"/>
    <cellStyle name="20 % - zvýraznenie4" xfId="10" builtinId="42" customBuiltin="1"/>
    <cellStyle name="20 % - zvýraznenie5" xfId="11" builtinId="46" customBuiltin="1"/>
    <cellStyle name="20 % - zvýraznenie6" xfId="12" builtinId="50" customBuiltin="1"/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 % – Zvýraznění1" xfId="19"/>
    <cellStyle name="40 % – Zvýraznění2" xfId="20"/>
    <cellStyle name="40 % – Zvýraznění3" xfId="21"/>
    <cellStyle name="40 % – Zvýraznění4" xfId="22"/>
    <cellStyle name="40 % – Zvýraznění5" xfId="23"/>
    <cellStyle name="40 % – Zvýraznění6" xfId="24"/>
    <cellStyle name="40 % - zvýraznenie1" xfId="25" builtinId="31" customBuiltin="1"/>
    <cellStyle name="40 % - zvýraznenie2" xfId="26" builtinId="35" customBuiltin="1"/>
    <cellStyle name="40 % - zvýraznenie3" xfId="27" builtinId="39" customBuiltin="1"/>
    <cellStyle name="40 % - zvýraznenie4" xfId="28" builtinId="43" customBuiltin="1"/>
    <cellStyle name="40 % - zvýraznenie5" xfId="29" builtinId="47" customBuiltin="1"/>
    <cellStyle name="40 % - zvýraznenie6" xfId="30" builtinId="51" customBuiltin="1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60 % – Zvýraznění1" xfId="37"/>
    <cellStyle name="60 % – Zvýraznění2" xfId="38"/>
    <cellStyle name="60 % – Zvýraznění3" xfId="39"/>
    <cellStyle name="60 % – Zvýraznění4" xfId="40"/>
    <cellStyle name="60 % – Zvýraznění5" xfId="41"/>
    <cellStyle name="60 % – Zvýraznění6" xfId="42"/>
    <cellStyle name="60 % - zvýraznenie1" xfId="43" builtinId="32" customBuiltin="1"/>
    <cellStyle name="60 % - zvýraznenie2" xfId="44" builtinId="36" customBuiltin="1"/>
    <cellStyle name="60 % - zvýraznenie3" xfId="45" builtinId="40" customBuiltin="1"/>
    <cellStyle name="60 % - zvýraznenie4" xfId="46" builtinId="44" customBuiltin="1"/>
    <cellStyle name="60 % - zvýraznenie5" xfId="47" builtinId="48" customBuiltin="1"/>
    <cellStyle name="60 % - zvýraznenie6" xfId="48" builtinId="52" customBuiltin="1"/>
    <cellStyle name="60% - Accent1" xfId="49"/>
    <cellStyle name="60% - Accent2" xfId="50"/>
    <cellStyle name="60% - Accent3" xfId="51"/>
    <cellStyle name="60% - Accent4" xfId="52"/>
    <cellStyle name="60% - Accent5" xfId="53"/>
    <cellStyle name="60% - Accent6" xfId="54"/>
    <cellStyle name="Accent1" xfId="55"/>
    <cellStyle name="Accent2" xfId="56"/>
    <cellStyle name="Accent3" xfId="57"/>
    <cellStyle name="Accent4" xfId="58"/>
    <cellStyle name="Accent5" xfId="59"/>
    <cellStyle name="Accent6" xfId="60"/>
    <cellStyle name="Bad" xfId="61"/>
    <cellStyle name="Calculation" xfId="62"/>
    <cellStyle name="Celkem" xfId="63"/>
    <cellStyle name="Dobrá" xfId="64" builtinId="26" customBuiltin="1"/>
    <cellStyle name="Excel Built-in Normal" xfId="65"/>
    <cellStyle name="Explanatory Text" xfId="66"/>
    <cellStyle name="Good" xfId="67"/>
    <cellStyle name="Heading 1" xfId="68"/>
    <cellStyle name="Heading 2" xfId="69"/>
    <cellStyle name="Heading 3" xfId="70"/>
    <cellStyle name="Heading 4" xfId="71"/>
    <cellStyle name="Hypertextové prepojenie" xfId="72" builtinId="8"/>
    <cellStyle name="Check Cell" xfId="73"/>
    <cellStyle name="Chybně" xfId="74"/>
    <cellStyle name="Input" xfId="75"/>
    <cellStyle name="Kontrolná bunka" xfId="76" builtinId="23" customBuiltin="1"/>
    <cellStyle name="Kontrolní buňka" xfId="77"/>
    <cellStyle name="Linked Cell" xfId="78"/>
    <cellStyle name="Nadpis 1" xfId="79" builtinId="16" customBuiltin="1"/>
    <cellStyle name="Nadpis 2" xfId="80" builtinId="17" customBuiltin="1"/>
    <cellStyle name="Nadpis 3" xfId="81" builtinId="18" customBuiltin="1"/>
    <cellStyle name="Nadpis 4" xfId="82" builtinId="19" customBuiltin="1"/>
    <cellStyle name="Název" xfId="83"/>
    <cellStyle name="Neutral" xfId="84"/>
    <cellStyle name="Neutrálna" xfId="85" builtinId="28" customBuiltin="1"/>
    <cellStyle name="Neutrální" xfId="86"/>
    <cellStyle name="Normal 2" xfId="87"/>
    <cellStyle name="Normálna" xfId="0" builtinId="0"/>
    <cellStyle name="normálne_070816_kavecany_v" xfId="88"/>
    <cellStyle name="normálne_Hárok1" xfId="89"/>
    <cellStyle name="normálne_tmp16C31" xfId="90"/>
    <cellStyle name="normálne_tmp86321" xfId="91"/>
    <cellStyle name="normálne_tmpC8FD1" xfId="92"/>
    <cellStyle name="normálne_tmpE9441" xfId="93"/>
    <cellStyle name="normálne_VysledkyBHDcelkove_2016" xfId="94"/>
    <cellStyle name="Normální 2" xfId="95"/>
    <cellStyle name="normální_GRAND PRIX  2007 - Stav soutěže po 1.závodě" xfId="96"/>
    <cellStyle name="Note" xfId="97"/>
    <cellStyle name="Output" xfId="98"/>
    <cellStyle name="Poznámka" xfId="99" builtinId="10" customBuiltin="1"/>
    <cellStyle name="Prepojená bunka" xfId="100" builtinId="24" customBuiltin="1"/>
    <cellStyle name="Propojená buňka" xfId="101"/>
    <cellStyle name="Spolu" xfId="102" builtinId="25" customBuiltin="1"/>
    <cellStyle name="Správně" xfId="103"/>
    <cellStyle name="Text upozornění" xfId="104"/>
    <cellStyle name="Text upozornenia" xfId="105" builtinId="11" customBuiltin="1"/>
    <cellStyle name="Title" xfId="106"/>
    <cellStyle name="Titul" xfId="107"/>
    <cellStyle name="Total" xfId="108"/>
    <cellStyle name="Vstup" xfId="109" builtinId="20" customBuiltin="1"/>
    <cellStyle name="Výpočet" xfId="110" builtinId="22" customBuiltin="1"/>
    <cellStyle name="Výstup" xfId="111" builtinId="21" customBuiltin="1"/>
    <cellStyle name="Vysvětlující text" xfId="112"/>
    <cellStyle name="Vysvetľujúci text" xfId="113" builtinId="53" customBuiltin="1"/>
    <cellStyle name="Warning Text" xfId="114"/>
    <cellStyle name="Zlá" xfId="115" builtinId="27" customBuiltin="1"/>
    <cellStyle name="Zvýraznění 1" xfId="116"/>
    <cellStyle name="Zvýraznění 2" xfId="117"/>
    <cellStyle name="Zvýraznění 3" xfId="118"/>
    <cellStyle name="Zvýraznění 4" xfId="119"/>
    <cellStyle name="Zvýraznění 5" xfId="120"/>
    <cellStyle name="Zvýraznění 6" xfId="121"/>
    <cellStyle name="Zvýraznenie1" xfId="122" builtinId="29" customBuiltin="1"/>
    <cellStyle name="Zvýraznenie2" xfId="123" builtinId="33" customBuiltin="1"/>
    <cellStyle name="Zvýraznenie3" xfId="124" builtinId="37" customBuiltin="1"/>
    <cellStyle name="Zvýraznenie4" xfId="125" builtinId="41" customBuiltin="1"/>
    <cellStyle name="Zvýraznenie5" xfId="126" builtinId="45" customBuiltin="1"/>
    <cellStyle name="Zvýraznenie6" xfId="127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aratonfurca.sk/bezci/5555f999921aa" TargetMode="External"/><Relationship Id="rId18" Type="http://schemas.openxmlformats.org/officeDocument/2006/relationships/hyperlink" Target="http://www.maratonfurca.sk/bezci/5709f08311f39" TargetMode="External"/><Relationship Id="rId26" Type="http://schemas.openxmlformats.org/officeDocument/2006/relationships/hyperlink" Target="http://www.maratonfurca.sk/bezci/5555f9986b6c8" TargetMode="External"/><Relationship Id="rId39" Type="http://schemas.openxmlformats.org/officeDocument/2006/relationships/hyperlink" Target="http://www.maratonfurca.sk/bezci/5555f998eb576" TargetMode="External"/><Relationship Id="rId3" Type="http://schemas.openxmlformats.org/officeDocument/2006/relationships/hyperlink" Target="http://www.maratonfurca.sk/bezci/5709f082f2f68" TargetMode="External"/><Relationship Id="rId21" Type="http://schemas.openxmlformats.org/officeDocument/2006/relationships/hyperlink" Target="http://www.maratonfurca.sk/bezci/5555f99441cc3" TargetMode="External"/><Relationship Id="rId34" Type="http://schemas.openxmlformats.org/officeDocument/2006/relationships/hyperlink" Target="http://www.maratonfurca.sk/bezci/5709f08332d19" TargetMode="External"/><Relationship Id="rId42" Type="http://schemas.openxmlformats.org/officeDocument/2006/relationships/hyperlink" Target="http://www.maratonfurca.sk/bezci/5555f9970a720" TargetMode="External"/><Relationship Id="rId47" Type="http://schemas.openxmlformats.org/officeDocument/2006/relationships/hyperlink" Target="http://www.maratonfurca.sk/bezci/5555f99817082" TargetMode="External"/><Relationship Id="rId50" Type="http://schemas.openxmlformats.org/officeDocument/2006/relationships/hyperlink" Target="http://www.maratonfurca.sk/bezci/5555f9943dfa0" TargetMode="External"/><Relationship Id="rId7" Type="http://schemas.openxmlformats.org/officeDocument/2006/relationships/hyperlink" Target="http://www.maratonfurca.sk/bezci/5555f9945d067" TargetMode="External"/><Relationship Id="rId12" Type="http://schemas.openxmlformats.org/officeDocument/2006/relationships/hyperlink" Target="http://www.maratonfurca.sk/bezci/5555f99966d00" TargetMode="External"/><Relationship Id="rId17" Type="http://schemas.openxmlformats.org/officeDocument/2006/relationships/hyperlink" Target="http://www.maratonfurca.sk/bezci/5709f0830fcab" TargetMode="External"/><Relationship Id="rId25" Type="http://schemas.openxmlformats.org/officeDocument/2006/relationships/hyperlink" Target="http://www.maratonfurca.sk/bezci/5709f0831dc74" TargetMode="External"/><Relationship Id="rId33" Type="http://schemas.openxmlformats.org/officeDocument/2006/relationships/hyperlink" Target="http://www.maratonfurca.sk/bezci/5555f998139f0" TargetMode="External"/><Relationship Id="rId38" Type="http://schemas.openxmlformats.org/officeDocument/2006/relationships/hyperlink" Target="http://www.maratonfurca.sk/bezci/5709f08340a4e" TargetMode="External"/><Relationship Id="rId46" Type="http://schemas.openxmlformats.org/officeDocument/2006/relationships/hyperlink" Target="http://www.maratonfurca.sk/bezci/5709f08354694" TargetMode="External"/><Relationship Id="rId2" Type="http://schemas.openxmlformats.org/officeDocument/2006/relationships/hyperlink" Target="http://www.maratonfurca.sk/bezci/5555f996597f0" TargetMode="External"/><Relationship Id="rId16" Type="http://schemas.openxmlformats.org/officeDocument/2006/relationships/hyperlink" Target="http://www.maratonfurca.sk/bezci/5555f9941a343" TargetMode="External"/><Relationship Id="rId20" Type="http://schemas.openxmlformats.org/officeDocument/2006/relationships/hyperlink" Target="http://www.maratonfurca.sk/bezci/5555f9941b5c1" TargetMode="External"/><Relationship Id="rId29" Type="http://schemas.openxmlformats.org/officeDocument/2006/relationships/hyperlink" Target="http://www.maratonfurca.sk/bezci/5555f9973dcd0" TargetMode="External"/><Relationship Id="rId41" Type="http://schemas.openxmlformats.org/officeDocument/2006/relationships/hyperlink" Target="http://www.maratonfurca.sk/bezci/5709f08347ec2" TargetMode="External"/><Relationship Id="rId1" Type="http://schemas.openxmlformats.org/officeDocument/2006/relationships/hyperlink" Target="http://www.maratonfurca.sk/bezci/5709f082effc0" TargetMode="External"/><Relationship Id="rId6" Type="http://schemas.openxmlformats.org/officeDocument/2006/relationships/hyperlink" Target="http://www.maratonfurca.sk/bezci/5709f08301e53" TargetMode="External"/><Relationship Id="rId11" Type="http://schemas.openxmlformats.org/officeDocument/2006/relationships/hyperlink" Target="http://www.maratonfurca.sk/bezci/5555f9948ce33" TargetMode="External"/><Relationship Id="rId24" Type="http://schemas.openxmlformats.org/officeDocument/2006/relationships/hyperlink" Target="http://www.maratonfurca.sk/bezci/5555f999d5f95" TargetMode="External"/><Relationship Id="rId32" Type="http://schemas.openxmlformats.org/officeDocument/2006/relationships/hyperlink" Target="http://www.maratonfurca.sk/bezci/5555f99445078" TargetMode="External"/><Relationship Id="rId37" Type="http://schemas.openxmlformats.org/officeDocument/2006/relationships/hyperlink" Target="http://www.maratonfurca.sk/bezci/5555f99425436" TargetMode="External"/><Relationship Id="rId40" Type="http://schemas.openxmlformats.org/officeDocument/2006/relationships/hyperlink" Target="http://www.maratonfurca.sk/bezci/5555f99935aba" TargetMode="External"/><Relationship Id="rId45" Type="http://schemas.openxmlformats.org/officeDocument/2006/relationships/hyperlink" Target="http://www.maratonfurca.sk/bezci/5555f995a27e0" TargetMode="External"/><Relationship Id="rId5" Type="http://schemas.openxmlformats.org/officeDocument/2006/relationships/hyperlink" Target="http://www.maratonfurca.sk/bezci/5555f996bcf8f" TargetMode="External"/><Relationship Id="rId15" Type="http://schemas.openxmlformats.org/officeDocument/2006/relationships/hyperlink" Target="http://www.maratonfurca.sk/bezci/5555f9974c763" TargetMode="External"/><Relationship Id="rId23" Type="http://schemas.openxmlformats.org/officeDocument/2006/relationships/hyperlink" Target="http://www.maratonfurca.sk/bezci/5709f08319cd2" TargetMode="External"/><Relationship Id="rId28" Type="http://schemas.openxmlformats.org/officeDocument/2006/relationships/hyperlink" Target="http://www.maratonfurca.sk/bezci/5709f0832424d" TargetMode="External"/><Relationship Id="rId36" Type="http://schemas.openxmlformats.org/officeDocument/2006/relationships/hyperlink" Target="http://www.maratonfurca.sk/bezci/5555f9942428a" TargetMode="External"/><Relationship Id="rId49" Type="http://schemas.openxmlformats.org/officeDocument/2006/relationships/hyperlink" Target="http://www.maratonfurca.sk/bezci/5555f9944b5f1" TargetMode="External"/><Relationship Id="rId10" Type="http://schemas.openxmlformats.org/officeDocument/2006/relationships/hyperlink" Target="http://www.maratonfurca.sk/bezci/5555f994cd7bf" TargetMode="External"/><Relationship Id="rId19" Type="http://schemas.openxmlformats.org/officeDocument/2006/relationships/hyperlink" Target="http://www.maratonfurca.sk/bezci/5555f9944e9b3" TargetMode="External"/><Relationship Id="rId31" Type="http://schemas.openxmlformats.org/officeDocument/2006/relationships/hyperlink" Target="http://www.maratonfurca.sk/bezci/5555f9999ac46" TargetMode="External"/><Relationship Id="rId44" Type="http://schemas.openxmlformats.org/officeDocument/2006/relationships/hyperlink" Target="http://www.maratonfurca.sk/bezci/5555f9942a8f4" TargetMode="External"/><Relationship Id="rId52" Type="http://schemas.openxmlformats.org/officeDocument/2006/relationships/hyperlink" Target="http://www.maratonfurca.sk/bezci/5555f99754e52" TargetMode="External"/><Relationship Id="rId4" Type="http://schemas.openxmlformats.org/officeDocument/2006/relationships/hyperlink" Target="http://www.maratonfurca.sk/bezci/5555f995db32b" TargetMode="External"/><Relationship Id="rId9" Type="http://schemas.openxmlformats.org/officeDocument/2006/relationships/hyperlink" Target="http://www.maratonfurca.sk/bezci/5555f994bc6a7" TargetMode="External"/><Relationship Id="rId14" Type="http://schemas.openxmlformats.org/officeDocument/2006/relationships/hyperlink" Target="http://www.maratonfurca.sk/bezci/5555f99721cf8" TargetMode="External"/><Relationship Id="rId22" Type="http://schemas.openxmlformats.org/officeDocument/2006/relationships/hyperlink" Target="http://www.maratonfurca.sk/bezci/5555f9942b8c0" TargetMode="External"/><Relationship Id="rId27" Type="http://schemas.openxmlformats.org/officeDocument/2006/relationships/hyperlink" Target="http://www.maratonfurca.sk/bezci/5555f999d3b73" TargetMode="External"/><Relationship Id="rId30" Type="http://schemas.openxmlformats.org/officeDocument/2006/relationships/hyperlink" Target="http://www.maratonfurca.sk/bezci/5709f083297e3" TargetMode="External"/><Relationship Id="rId35" Type="http://schemas.openxmlformats.org/officeDocument/2006/relationships/hyperlink" Target="http://www.maratonfurca.sk/bezci/5555f994f1cfb" TargetMode="External"/><Relationship Id="rId43" Type="http://schemas.openxmlformats.org/officeDocument/2006/relationships/hyperlink" Target="http://www.maratonfurca.sk/bezci/5555f996cc44c" TargetMode="External"/><Relationship Id="rId48" Type="http://schemas.openxmlformats.org/officeDocument/2006/relationships/hyperlink" Target="http://www.maratonfurca.sk/bezci/5555f994a7162" TargetMode="External"/><Relationship Id="rId8" Type="http://schemas.openxmlformats.org/officeDocument/2006/relationships/hyperlink" Target="http://www.maratonfurca.sk/bezci/5555f999ba500" TargetMode="External"/><Relationship Id="rId51" Type="http://schemas.openxmlformats.org/officeDocument/2006/relationships/hyperlink" Target="http://www.maratonfurca.sk/bezci/5555f994c29a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25" name="AutoShape 1" descr="pers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818F23-93FB-4512-8642-F55BA0614BF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26" name="AutoShape 2" descr="pers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FE04E1-E8EE-4AEF-96AE-38DF4624E35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27" name="AutoShape 3" descr="pers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4BCEF3-368F-4502-AF74-AA985317584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28" name="AutoShape 4" descr="perso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8AD349-4370-47B3-86A8-8058B2F77A1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29" name="AutoShape 5" descr="pers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50D7C1A-AB7D-42CB-8236-A263709C7175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0" name="AutoShape 6" descr="pers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910EB2-F6F6-47B6-A72C-48B7226BDCF5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1" name="AutoShape 7" descr="pers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D46C63-ED3B-4788-A2B7-F22D1E36613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2" name="AutoShape 8" descr="pers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6C20862-C12E-4DA6-B78C-C6B9CE559785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3" name="AutoShape 9" descr="pers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D269D9C-744B-4299-A88B-EED01ECA1978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4" name="AutoShape 10" descr="pers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5CF25ED-3C13-44CA-AC91-8ADB69ECB0F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5" name="AutoShape 11" descr="pers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F8391BC-D902-47E3-8DC6-7930CDCC21A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6" name="AutoShape 12" descr="person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488AFC-CAA9-4E9C-8E69-132CFDDBB1F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7" name="AutoShape 13" descr="perso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8B59FA0-CA18-4945-B0E7-20226964A60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8" name="AutoShape 14" descr="perso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C089BAA-F351-4107-B020-8E71B44AA03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39" name="AutoShape 15" descr="perso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FE806A0-0F28-41BB-8B21-AFC0A0E233F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0" name="AutoShape 16" descr="perso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DFC595D-E486-4989-B379-31FF074CF34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1" name="AutoShape 17" descr="perso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047B2C8-26D4-4C0C-AF45-CCDB44015C1F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2" name="AutoShape 18" descr="person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1836AA5-B624-4521-B3E7-01F4EE8FBDA8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3" name="AutoShape 19" descr="person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97C0511-0151-4D92-A197-437FB779DE5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4" name="AutoShape 20" descr="person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03AAD8-D6CC-4AFB-B26D-52B46E72FD3D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5" name="AutoShape 21" descr="perso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612436A-170D-4C9F-924C-54E2B1C12A8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46" name="AutoShape 22" descr="person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E3F85D6-A8B0-4FDA-9204-01F46FBC6B6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508</xdr:row>
      <xdr:rowOff>0</xdr:rowOff>
    </xdr:from>
    <xdr:to>
      <xdr:col>6</xdr:col>
      <xdr:colOff>304800</xdr:colOff>
      <xdr:row>510</xdr:row>
      <xdr:rowOff>19050</xdr:rowOff>
    </xdr:to>
    <xdr:sp macro="" textlink="">
      <xdr:nvSpPr>
        <xdr:cNvPr id="1047" name="AutoShape 23" descr="person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DDA2E28-44F1-49D6-ACA5-F81FE4172E3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5622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508</xdr:row>
      <xdr:rowOff>0</xdr:rowOff>
    </xdr:from>
    <xdr:to>
      <xdr:col>6</xdr:col>
      <xdr:colOff>304800</xdr:colOff>
      <xdr:row>509</xdr:row>
      <xdr:rowOff>104775</xdr:rowOff>
    </xdr:to>
    <xdr:sp macro="" textlink="">
      <xdr:nvSpPr>
        <xdr:cNvPr id="1048" name="AutoShape 24" descr="person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38877B-3CBC-4DC2-BB53-472DA2A1CA0F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562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509</xdr:row>
      <xdr:rowOff>0</xdr:rowOff>
    </xdr:from>
    <xdr:to>
      <xdr:col>6</xdr:col>
      <xdr:colOff>304800</xdr:colOff>
      <xdr:row>510</xdr:row>
      <xdr:rowOff>104775</xdr:rowOff>
    </xdr:to>
    <xdr:sp macro="" textlink="">
      <xdr:nvSpPr>
        <xdr:cNvPr id="1049" name="AutoShape 25" descr="person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9D33FE3-C626-40CB-8BA3-CCD2937906D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714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510</xdr:row>
      <xdr:rowOff>0</xdr:rowOff>
    </xdr:from>
    <xdr:to>
      <xdr:col>6</xdr:col>
      <xdr:colOff>304800</xdr:colOff>
      <xdr:row>511</xdr:row>
      <xdr:rowOff>104775</xdr:rowOff>
    </xdr:to>
    <xdr:sp macro="" textlink="">
      <xdr:nvSpPr>
        <xdr:cNvPr id="1050" name="AutoShape 26" descr="person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4F70FE7-ACE3-4BB8-AAFB-438B4DACCF6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867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511</xdr:row>
      <xdr:rowOff>0</xdr:rowOff>
    </xdr:from>
    <xdr:to>
      <xdr:col>6</xdr:col>
      <xdr:colOff>304800</xdr:colOff>
      <xdr:row>512</xdr:row>
      <xdr:rowOff>123825</xdr:rowOff>
    </xdr:to>
    <xdr:sp macro="" textlink="">
      <xdr:nvSpPr>
        <xdr:cNvPr id="1051" name="AutoShape 27" descr="perso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2A273AD-AECD-4425-8F66-5C555F6581AF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019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512</xdr:row>
      <xdr:rowOff>0</xdr:rowOff>
    </xdr:from>
    <xdr:to>
      <xdr:col>6</xdr:col>
      <xdr:colOff>304800</xdr:colOff>
      <xdr:row>514</xdr:row>
      <xdr:rowOff>19050</xdr:rowOff>
    </xdr:to>
    <xdr:sp macro="" textlink="">
      <xdr:nvSpPr>
        <xdr:cNvPr id="1052" name="AutoShape 28" descr="person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4C72E5C-8904-4290-A46A-C08177AA3DB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1718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514</xdr:row>
      <xdr:rowOff>0</xdr:rowOff>
    </xdr:from>
    <xdr:to>
      <xdr:col>6</xdr:col>
      <xdr:colOff>304800</xdr:colOff>
      <xdr:row>516</xdr:row>
      <xdr:rowOff>19050</xdr:rowOff>
    </xdr:to>
    <xdr:sp macro="" textlink="">
      <xdr:nvSpPr>
        <xdr:cNvPr id="1053" name="AutoShape 29" descr="person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C14484E7-2B9A-4875-97F4-0E13195CFA0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4766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515</xdr:row>
      <xdr:rowOff>0</xdr:rowOff>
    </xdr:from>
    <xdr:to>
      <xdr:col>6</xdr:col>
      <xdr:colOff>304800</xdr:colOff>
      <xdr:row>516</xdr:row>
      <xdr:rowOff>104775</xdr:rowOff>
    </xdr:to>
    <xdr:sp macro="" textlink="">
      <xdr:nvSpPr>
        <xdr:cNvPr id="1054" name="AutoShape 30" descr="pers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FE01D53F-D96B-4034-94E4-278EC5FF2D3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629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516</xdr:row>
      <xdr:rowOff>0</xdr:rowOff>
    </xdr:from>
    <xdr:to>
      <xdr:col>6</xdr:col>
      <xdr:colOff>304800</xdr:colOff>
      <xdr:row>517</xdr:row>
      <xdr:rowOff>123825</xdr:rowOff>
    </xdr:to>
    <xdr:sp macro="" textlink="">
      <xdr:nvSpPr>
        <xdr:cNvPr id="1055" name="AutoShape 31" descr="person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A8F50F28-0E03-492C-957E-4CF4607F5DA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781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304800</xdr:colOff>
      <xdr:row>518</xdr:row>
      <xdr:rowOff>123825</xdr:rowOff>
    </xdr:to>
    <xdr:sp macro="" textlink="">
      <xdr:nvSpPr>
        <xdr:cNvPr id="1056" name="AutoShape 32" descr="person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98AED30-8E28-43E0-8073-F0D11F806D9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933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518</xdr:row>
      <xdr:rowOff>0</xdr:rowOff>
    </xdr:from>
    <xdr:to>
      <xdr:col>6</xdr:col>
      <xdr:colOff>304800</xdr:colOff>
      <xdr:row>520</xdr:row>
      <xdr:rowOff>38100</xdr:rowOff>
    </xdr:to>
    <xdr:sp macro="" textlink="">
      <xdr:nvSpPr>
        <xdr:cNvPr id="1057" name="AutoShape 33" descr="perso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609D52DA-8293-428E-AB3B-E1D8D35EC0E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0862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519</xdr:row>
      <xdr:rowOff>0</xdr:rowOff>
    </xdr:from>
    <xdr:to>
      <xdr:col>6</xdr:col>
      <xdr:colOff>304800</xdr:colOff>
      <xdr:row>520</xdr:row>
      <xdr:rowOff>104775</xdr:rowOff>
    </xdr:to>
    <xdr:sp macro="" textlink="">
      <xdr:nvSpPr>
        <xdr:cNvPr id="1058" name="AutoShape 34" descr="person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AF60CDE3-1C6A-4639-9499-9B3A98605CB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238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520</xdr:row>
      <xdr:rowOff>0</xdr:rowOff>
    </xdr:from>
    <xdr:to>
      <xdr:col>6</xdr:col>
      <xdr:colOff>304800</xdr:colOff>
      <xdr:row>521</xdr:row>
      <xdr:rowOff>104775</xdr:rowOff>
    </xdr:to>
    <xdr:sp macro="" textlink="">
      <xdr:nvSpPr>
        <xdr:cNvPr id="1059" name="AutoShape 35" descr="person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60E89E49-4E56-4951-9E1F-A80ABE38DAD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391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522</xdr:row>
      <xdr:rowOff>0</xdr:rowOff>
    </xdr:from>
    <xdr:to>
      <xdr:col>6</xdr:col>
      <xdr:colOff>304800</xdr:colOff>
      <xdr:row>524</xdr:row>
      <xdr:rowOff>38100</xdr:rowOff>
    </xdr:to>
    <xdr:sp macro="" textlink="">
      <xdr:nvSpPr>
        <xdr:cNvPr id="1060" name="AutoShape 36" descr="person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4C063992-37C1-4869-9EFE-DCD4BD9C8E78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6958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523</xdr:row>
      <xdr:rowOff>0</xdr:rowOff>
    </xdr:from>
    <xdr:to>
      <xdr:col>6</xdr:col>
      <xdr:colOff>304800</xdr:colOff>
      <xdr:row>524</xdr:row>
      <xdr:rowOff>104775</xdr:rowOff>
    </xdr:to>
    <xdr:sp macro="" textlink="">
      <xdr:nvSpPr>
        <xdr:cNvPr id="1061" name="AutoShape 37" descr="person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1E638FFB-A247-47AD-9C1F-1E8D2686C5D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848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524</xdr:row>
      <xdr:rowOff>0</xdr:rowOff>
    </xdr:from>
    <xdr:to>
      <xdr:col>6</xdr:col>
      <xdr:colOff>304800</xdr:colOff>
      <xdr:row>526</xdr:row>
      <xdr:rowOff>38100</xdr:rowOff>
    </xdr:to>
    <xdr:sp macro="" textlink="">
      <xdr:nvSpPr>
        <xdr:cNvPr id="1062" name="AutoShape 38" descr="person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300A4F05-3708-409A-9596-C5FEA730C67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000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527</xdr:row>
      <xdr:rowOff>0</xdr:rowOff>
    </xdr:from>
    <xdr:to>
      <xdr:col>6</xdr:col>
      <xdr:colOff>304800</xdr:colOff>
      <xdr:row>528</xdr:row>
      <xdr:rowOff>123825</xdr:rowOff>
    </xdr:to>
    <xdr:sp macro="" textlink="">
      <xdr:nvSpPr>
        <xdr:cNvPr id="1063" name="AutoShape 39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9C5BFE66-985E-4EF2-89CC-1A5F5DAEFF7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064" name="AutoShape 40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DF32103-9AA5-46B7-B154-72B5FD91AE1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065" name="AutoShape 41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CCAB55D-299B-495A-8481-CED817A671B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066" name="AutoShape 42" descr="person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EDB834E7-7C68-4291-A7AD-48BEC477442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67" name="AutoShape 43" descr="perso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D1835C11-8CB6-4F24-A695-2A1CBCEBFA2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531</xdr:row>
      <xdr:rowOff>38100</xdr:rowOff>
    </xdr:to>
    <xdr:sp macro="" textlink="">
      <xdr:nvSpPr>
        <xdr:cNvPr id="1068" name="AutoShape 44" descr="person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196DECC2-B7CF-4DE9-A37F-CAE2CCC655B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69" name="AutoShape 45" descr="person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F41F0571-2CF6-44C6-95CF-1A1A326D558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0" name="AutoShape 46" descr="person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E2936950-DE9A-4702-95B1-8ACE4C4C975D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1" name="AutoShape 47" descr="person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D4D2080-F0F6-4920-AEDA-73EF24D102B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531</xdr:row>
      <xdr:rowOff>38100</xdr:rowOff>
    </xdr:to>
    <xdr:sp macro="" textlink="">
      <xdr:nvSpPr>
        <xdr:cNvPr id="1072" name="AutoShape 48" descr="person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D6D3A0E-C733-4DAC-B8F4-3E45C002FE45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3" name="AutoShape 49" descr="perso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318FE38A-4BC6-4C7B-835C-877B0879A72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4" name="AutoShape 50" descr="person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B2B6D697-1393-4A4F-936D-EE941CE8B6C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5" name="AutoShape 51" descr="person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97321B5F-4C8F-41E1-AD9F-C9A762A9A7C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076" name="AutoShape 52" descr="person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660F0A23-73A6-44DC-BBF0-ED780C158AEF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77" name="AutoShape 53" descr="pers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80ECAE-86B6-4933-85B9-D2445748486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78" name="AutoShape 54" descr="pers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8EB09-1F4F-4849-9DC5-10B92F94FBC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79" name="AutoShape 55" descr="pers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F69F51-8E78-4B70-A66D-A0BEBBCDDD6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0" name="AutoShape 56" descr="perso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422EE1-EBDC-47FB-B8EC-F0359ED0CFB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1" name="AutoShape 57" descr="pers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05445BC-3A19-43A1-9F59-2F9871DED5F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2" name="AutoShape 58" descr="pers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36212A8-3572-4015-BF02-7D93E873048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3" name="AutoShape 59" descr="pers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CD9581F-AE57-49A5-A03A-1AD4572B70D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4" name="AutoShape 60" descr="pers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FC3FBBE-B40F-4A66-BA93-0989352CABD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5" name="AutoShape 61" descr="pers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C210022-4919-43BF-8838-549DD042268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6" name="AutoShape 62" descr="pers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767544D-0445-400C-8002-230AC6B346D3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7" name="AutoShape 63" descr="pers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7FDB8FE-A2D6-43AC-AA90-5B1AD81ED5D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8" name="AutoShape 64" descr="person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ACAF58C-B579-4053-925F-B75ED7D03BE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89" name="AutoShape 65" descr="perso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0751D34-B936-4C10-90A9-CA3A38D262A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0" name="AutoShape 66" descr="perso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154CC44-62EB-40BE-A371-8B536DE771D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1" name="AutoShape 67" descr="perso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58C4F49-D357-4FAF-BF8A-F3E3DCF5E01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2" name="AutoShape 68" descr="perso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5889239-FED5-41E1-8372-F7A5C7C7EFA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3" name="AutoShape 69" descr="perso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90AE8DD-D025-45D8-B9AF-A1600F492CD6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4" name="AutoShape 70" descr="person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BF7EA62-693B-4635-AD61-115F421FFFA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5" name="AutoShape 71" descr="person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D65A14A-DE53-4BC1-BF40-50333233654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6" name="AutoShape 72" descr="person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6608ED7-4990-466E-A4FF-80D7DAD33C1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7" name="AutoShape 73" descr="perso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84A5DAB-EC87-43FC-9F25-58A23C3C816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505</xdr:row>
      <xdr:rowOff>0</xdr:rowOff>
    </xdr:from>
    <xdr:to>
      <xdr:col>6</xdr:col>
      <xdr:colOff>304800</xdr:colOff>
      <xdr:row>506</xdr:row>
      <xdr:rowOff>123825</xdr:rowOff>
    </xdr:to>
    <xdr:sp macro="" textlink="">
      <xdr:nvSpPr>
        <xdr:cNvPr id="1098" name="AutoShape 74" descr="person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6DE2A1-F664-4EAB-A8BF-A973CD6C653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508</xdr:row>
      <xdr:rowOff>0</xdr:rowOff>
    </xdr:from>
    <xdr:to>
      <xdr:col>6</xdr:col>
      <xdr:colOff>304800</xdr:colOff>
      <xdr:row>510</xdr:row>
      <xdr:rowOff>19050</xdr:rowOff>
    </xdr:to>
    <xdr:sp macro="" textlink="">
      <xdr:nvSpPr>
        <xdr:cNvPr id="1099" name="AutoShape 75" descr="person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533AD8E9-2DC3-4355-A001-91E2ED81284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5622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508</xdr:row>
      <xdr:rowOff>0</xdr:rowOff>
    </xdr:from>
    <xdr:to>
      <xdr:col>6</xdr:col>
      <xdr:colOff>304800</xdr:colOff>
      <xdr:row>509</xdr:row>
      <xdr:rowOff>104775</xdr:rowOff>
    </xdr:to>
    <xdr:sp macro="" textlink="">
      <xdr:nvSpPr>
        <xdr:cNvPr id="1100" name="AutoShape 76" descr="person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C0D6E2B-7CDB-48AE-B970-94D8FF033E4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562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509</xdr:row>
      <xdr:rowOff>0</xdr:rowOff>
    </xdr:from>
    <xdr:to>
      <xdr:col>6</xdr:col>
      <xdr:colOff>304800</xdr:colOff>
      <xdr:row>510</xdr:row>
      <xdr:rowOff>104775</xdr:rowOff>
    </xdr:to>
    <xdr:sp macro="" textlink="">
      <xdr:nvSpPr>
        <xdr:cNvPr id="1101" name="AutoShape 77" descr="person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C85EEBEF-7F61-4776-BC80-D87AE740789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714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510</xdr:row>
      <xdr:rowOff>0</xdr:rowOff>
    </xdr:from>
    <xdr:to>
      <xdr:col>6</xdr:col>
      <xdr:colOff>304800</xdr:colOff>
      <xdr:row>511</xdr:row>
      <xdr:rowOff>104775</xdr:rowOff>
    </xdr:to>
    <xdr:sp macro="" textlink="">
      <xdr:nvSpPr>
        <xdr:cNvPr id="1102" name="AutoShape 78" descr="person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41EF9542-4D42-49CF-BA22-5E0332A0A8C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8867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511</xdr:row>
      <xdr:rowOff>0</xdr:rowOff>
    </xdr:from>
    <xdr:to>
      <xdr:col>6</xdr:col>
      <xdr:colOff>304800</xdr:colOff>
      <xdr:row>512</xdr:row>
      <xdr:rowOff>123825</xdr:rowOff>
    </xdr:to>
    <xdr:sp macro="" textlink="">
      <xdr:nvSpPr>
        <xdr:cNvPr id="1103" name="AutoShape 79" descr="perso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B3C4D3E-7796-4E8A-B198-95F06BEC82C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019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512</xdr:row>
      <xdr:rowOff>0</xdr:rowOff>
    </xdr:from>
    <xdr:to>
      <xdr:col>6</xdr:col>
      <xdr:colOff>304800</xdr:colOff>
      <xdr:row>514</xdr:row>
      <xdr:rowOff>19050</xdr:rowOff>
    </xdr:to>
    <xdr:sp macro="" textlink="">
      <xdr:nvSpPr>
        <xdr:cNvPr id="1104" name="AutoShape 80" descr="person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B4D789C2-12CC-4696-A478-3BCDBC28A1C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1718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514</xdr:row>
      <xdr:rowOff>0</xdr:rowOff>
    </xdr:from>
    <xdr:to>
      <xdr:col>6</xdr:col>
      <xdr:colOff>304800</xdr:colOff>
      <xdr:row>516</xdr:row>
      <xdr:rowOff>19050</xdr:rowOff>
    </xdr:to>
    <xdr:sp macro="" textlink="">
      <xdr:nvSpPr>
        <xdr:cNvPr id="1105" name="AutoShape 81" descr="person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63E12D9-F33B-4369-A81C-C694C830EB6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4766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515</xdr:row>
      <xdr:rowOff>0</xdr:rowOff>
    </xdr:from>
    <xdr:to>
      <xdr:col>6</xdr:col>
      <xdr:colOff>304800</xdr:colOff>
      <xdr:row>516</xdr:row>
      <xdr:rowOff>104775</xdr:rowOff>
    </xdr:to>
    <xdr:sp macro="" textlink="">
      <xdr:nvSpPr>
        <xdr:cNvPr id="1106" name="AutoShape 82" descr="pers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6E753F33-068E-418B-A97C-805C8C040F7D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629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516</xdr:row>
      <xdr:rowOff>0</xdr:rowOff>
    </xdr:from>
    <xdr:to>
      <xdr:col>6</xdr:col>
      <xdr:colOff>304800</xdr:colOff>
      <xdr:row>517</xdr:row>
      <xdr:rowOff>123825</xdr:rowOff>
    </xdr:to>
    <xdr:sp macro="" textlink="">
      <xdr:nvSpPr>
        <xdr:cNvPr id="1107" name="AutoShape 83" descr="person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1BDED0D5-3B2D-47E5-87A8-CC0D475619A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781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304800</xdr:colOff>
      <xdr:row>518</xdr:row>
      <xdr:rowOff>123825</xdr:rowOff>
    </xdr:to>
    <xdr:sp macro="" textlink="">
      <xdr:nvSpPr>
        <xdr:cNvPr id="1108" name="AutoShape 84" descr="person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FEEDAE2F-7C20-477C-8564-21C49741B8E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79933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518</xdr:row>
      <xdr:rowOff>0</xdr:rowOff>
    </xdr:from>
    <xdr:to>
      <xdr:col>6</xdr:col>
      <xdr:colOff>304800</xdr:colOff>
      <xdr:row>520</xdr:row>
      <xdr:rowOff>38100</xdr:rowOff>
    </xdr:to>
    <xdr:sp macro="" textlink="">
      <xdr:nvSpPr>
        <xdr:cNvPr id="1109" name="AutoShape 85" descr="perso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2CD0DB26-C58D-4291-B9B4-4A527150A10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0862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519</xdr:row>
      <xdr:rowOff>0</xdr:rowOff>
    </xdr:from>
    <xdr:to>
      <xdr:col>6</xdr:col>
      <xdr:colOff>304800</xdr:colOff>
      <xdr:row>520</xdr:row>
      <xdr:rowOff>104775</xdr:rowOff>
    </xdr:to>
    <xdr:sp macro="" textlink="">
      <xdr:nvSpPr>
        <xdr:cNvPr id="1110" name="AutoShape 86" descr="person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6CD37050-D1B8-4386-9D95-8AC4236F3592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238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520</xdr:row>
      <xdr:rowOff>0</xdr:rowOff>
    </xdr:from>
    <xdr:to>
      <xdr:col>6</xdr:col>
      <xdr:colOff>304800</xdr:colOff>
      <xdr:row>521</xdr:row>
      <xdr:rowOff>104775</xdr:rowOff>
    </xdr:to>
    <xdr:sp macro="" textlink="">
      <xdr:nvSpPr>
        <xdr:cNvPr id="1111" name="AutoShape 87" descr="person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6DA2BD4-1966-467E-BDCE-870321749B98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391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522</xdr:row>
      <xdr:rowOff>0</xdr:rowOff>
    </xdr:from>
    <xdr:to>
      <xdr:col>6</xdr:col>
      <xdr:colOff>304800</xdr:colOff>
      <xdr:row>524</xdr:row>
      <xdr:rowOff>38100</xdr:rowOff>
    </xdr:to>
    <xdr:sp macro="" textlink="">
      <xdr:nvSpPr>
        <xdr:cNvPr id="1112" name="AutoShape 88" descr="person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9283C32-AD51-4341-8711-1AA8669ADDA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6958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523</xdr:row>
      <xdr:rowOff>0</xdr:rowOff>
    </xdr:from>
    <xdr:to>
      <xdr:col>6</xdr:col>
      <xdr:colOff>304800</xdr:colOff>
      <xdr:row>524</xdr:row>
      <xdr:rowOff>104775</xdr:rowOff>
    </xdr:to>
    <xdr:sp macro="" textlink="">
      <xdr:nvSpPr>
        <xdr:cNvPr id="1113" name="AutoShape 89" descr="person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C42E7668-18E8-4DC4-92C7-99D592518BD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0848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524</xdr:row>
      <xdr:rowOff>0</xdr:rowOff>
    </xdr:from>
    <xdr:to>
      <xdr:col>6</xdr:col>
      <xdr:colOff>304800</xdr:colOff>
      <xdr:row>526</xdr:row>
      <xdr:rowOff>38100</xdr:rowOff>
    </xdr:to>
    <xdr:sp macro="" textlink="">
      <xdr:nvSpPr>
        <xdr:cNvPr id="1114" name="AutoShape 90" descr="person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419F4CA-045A-4FAC-9122-2618588C83CD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000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527</xdr:row>
      <xdr:rowOff>0</xdr:rowOff>
    </xdr:from>
    <xdr:to>
      <xdr:col>6</xdr:col>
      <xdr:colOff>304800</xdr:colOff>
      <xdr:row>528</xdr:row>
      <xdr:rowOff>123825</xdr:rowOff>
    </xdr:to>
    <xdr:sp macro="" textlink="">
      <xdr:nvSpPr>
        <xdr:cNvPr id="1115" name="AutoShape 91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7F720888-C0E7-4494-8CB6-BAC1C6EDBE8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116" name="AutoShape 92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5787DCC-8E72-47EE-BA12-3EC3A6CD379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117" name="AutoShape 93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7ADA6AC0-8441-41EC-B2D8-AF3077EF1E9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528</xdr:row>
      <xdr:rowOff>0</xdr:rowOff>
    </xdr:from>
    <xdr:to>
      <xdr:col>6</xdr:col>
      <xdr:colOff>304800</xdr:colOff>
      <xdr:row>529</xdr:row>
      <xdr:rowOff>104775</xdr:rowOff>
    </xdr:to>
    <xdr:sp macro="" textlink="">
      <xdr:nvSpPr>
        <xdr:cNvPr id="1118" name="AutoShape 94" descr="person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50CF4C80-57B4-47EE-B4E1-700E25C90EF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19" name="AutoShape 95" descr="perso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C8ABE8C0-9918-42FF-B779-96F5BE81C6DE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531</xdr:row>
      <xdr:rowOff>38100</xdr:rowOff>
    </xdr:to>
    <xdr:sp macro="" textlink="">
      <xdr:nvSpPr>
        <xdr:cNvPr id="1120" name="AutoShape 96" descr="person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60C91A8D-F0A2-464B-8378-9EFCF239EF4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1" name="AutoShape 97" descr="person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2431835B-0B3E-481A-BF41-A8961D0F9264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2" name="AutoShape 98" descr="person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460C552A-51B8-4F5C-BDC5-7F1AD2DFB3A0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3" name="AutoShape 99" descr="person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16B2575C-A8F4-4A7A-9898-F92085C302B1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531</xdr:row>
      <xdr:rowOff>38100</xdr:rowOff>
    </xdr:to>
    <xdr:sp macro="" textlink="">
      <xdr:nvSpPr>
        <xdr:cNvPr id="1124" name="AutoShape 100" descr="person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F7D5514A-FDA9-4A84-9D09-7A2FCD5D62B9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5" name="AutoShape 101" descr="perso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2593C994-87C2-4D60-B048-EE4A7B71BFCA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6" name="AutoShape 102" descr="person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F7214E59-B7FB-4E48-88D9-063AED75FF65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7" name="AutoShape 103" descr="person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862ABB86-ED8F-4AE9-B588-B836C5B50FDC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529</xdr:row>
      <xdr:rowOff>0</xdr:rowOff>
    </xdr:from>
    <xdr:to>
      <xdr:col>6</xdr:col>
      <xdr:colOff>304800</xdr:colOff>
      <xdr:row>530</xdr:row>
      <xdr:rowOff>123825</xdr:rowOff>
    </xdr:to>
    <xdr:sp macro="" textlink="">
      <xdr:nvSpPr>
        <xdr:cNvPr id="1128" name="AutoShape 104" descr="person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9F41B68F-5CE7-4128-9287-82A50AC5B96B}"/>
            </a:ext>
          </a:extLst>
        </xdr:cNvPr>
        <xdr:cNvSpPr>
          <a:spLocks noChangeAspect="1" noChangeArrowheads="1"/>
        </xdr:cNvSpPr>
      </xdr:nvSpPr>
      <xdr:spPr bwMode="auto">
        <a:xfrm>
          <a:off x="2600325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29" name="AutoShape 105" descr="pers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B8CF0A-6292-4120-959D-3035D98CFE38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0" name="AutoShape 106" descr="pers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824711-7B46-4D2F-830B-0F0A236E996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1" name="AutoShape 107" descr="pers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E82FAC-F53D-4C72-9C0D-CF1C85B03B4A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2" name="AutoShape 108" descr="perso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A2C445-37A7-4BBB-A117-D2E39E7FD08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3" name="AutoShape 109" descr="pers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A8ED97-D73E-4141-939E-719DB8EB3DB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4" name="AutoShape 110" descr="pers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467653-27B5-4A18-A4EB-1BBCF6D49B2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5" name="AutoShape 111" descr="pers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0E4395F-1DBB-448D-AB2A-BD3C0EAC6697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6" name="AutoShape 112" descr="pers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551A8DF-0C3B-4628-93B4-5D5F12FA5A8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7" name="AutoShape 113" descr="pers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760748-B1CE-4325-B0F5-6EC486E233FA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8" name="AutoShape 114" descr="pers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834E80C-DAD4-455A-A3A9-A16A5425826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39" name="AutoShape 115" descr="pers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8B3A789-509F-41B0-A2FE-E50368D4A9F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0" name="AutoShape 116" descr="person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78ACD12-51D5-4D64-BF8E-45EE90EA3BA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1" name="AutoShape 117" descr="perso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5A993E6-D295-4ABC-9594-3E599D55B590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2" name="AutoShape 118" descr="perso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06434A4-5B9D-4F5B-8AF6-71263A4D335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3" name="AutoShape 119" descr="perso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A60B0C-0723-4A0C-AA76-581182C1C296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4" name="AutoShape 120" descr="perso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A66555-AE4B-4A2C-9996-A605B3A4E6B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5" name="AutoShape 121" descr="perso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64917C1-C03B-47D9-ACFC-877D0CD3745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6" name="AutoShape 122" descr="person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11DFE7E-4121-4C68-BC18-48C1CCE96D08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7" name="AutoShape 123" descr="person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509FFAB-A0E8-42F9-BAF1-33656863819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8" name="AutoShape 124" descr="person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A5D1FD5-CF39-41D9-ACD1-F867A27A197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49" name="AutoShape 125" descr="perso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5FDD0E86-995C-4441-80CA-40CBCC6DC24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50" name="AutoShape 126" descr="person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0355A06-C941-4DB8-AE24-256BC1E6F92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508</xdr:row>
      <xdr:rowOff>0</xdr:rowOff>
    </xdr:from>
    <xdr:to>
      <xdr:col>47</xdr:col>
      <xdr:colOff>304800</xdr:colOff>
      <xdr:row>510</xdr:row>
      <xdr:rowOff>19050</xdr:rowOff>
    </xdr:to>
    <xdr:sp macro="" textlink="">
      <xdr:nvSpPr>
        <xdr:cNvPr id="1151" name="AutoShape 127" descr="person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EDD9B5D-250B-481C-B3DC-702AD23FEBB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5622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508</xdr:row>
      <xdr:rowOff>0</xdr:rowOff>
    </xdr:from>
    <xdr:to>
      <xdr:col>47</xdr:col>
      <xdr:colOff>304800</xdr:colOff>
      <xdr:row>509</xdr:row>
      <xdr:rowOff>104775</xdr:rowOff>
    </xdr:to>
    <xdr:sp macro="" textlink="">
      <xdr:nvSpPr>
        <xdr:cNvPr id="1152" name="AutoShape 128" descr="person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840CE51-BBF0-44D5-BC7F-F1DE2E879F01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562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509</xdr:row>
      <xdr:rowOff>0</xdr:rowOff>
    </xdr:from>
    <xdr:to>
      <xdr:col>47</xdr:col>
      <xdr:colOff>304800</xdr:colOff>
      <xdr:row>510</xdr:row>
      <xdr:rowOff>104775</xdr:rowOff>
    </xdr:to>
    <xdr:sp macro="" textlink="">
      <xdr:nvSpPr>
        <xdr:cNvPr id="1153" name="AutoShape 129" descr="person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FC7677-0BF6-4AF4-B5F5-0610F819CED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714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510</xdr:row>
      <xdr:rowOff>0</xdr:rowOff>
    </xdr:from>
    <xdr:to>
      <xdr:col>47</xdr:col>
      <xdr:colOff>304800</xdr:colOff>
      <xdr:row>511</xdr:row>
      <xdr:rowOff>104775</xdr:rowOff>
    </xdr:to>
    <xdr:sp macro="" textlink="">
      <xdr:nvSpPr>
        <xdr:cNvPr id="1154" name="AutoShape 130" descr="person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1FF10A9-88DF-4E91-A89E-096D8CD035C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867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511</xdr:row>
      <xdr:rowOff>0</xdr:rowOff>
    </xdr:from>
    <xdr:to>
      <xdr:col>47</xdr:col>
      <xdr:colOff>304800</xdr:colOff>
      <xdr:row>512</xdr:row>
      <xdr:rowOff>123825</xdr:rowOff>
    </xdr:to>
    <xdr:sp macro="" textlink="">
      <xdr:nvSpPr>
        <xdr:cNvPr id="1155" name="AutoShape 131" descr="perso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1545B0C-2B42-4462-A3C4-FE59E64D44B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019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512</xdr:row>
      <xdr:rowOff>0</xdr:rowOff>
    </xdr:from>
    <xdr:to>
      <xdr:col>47</xdr:col>
      <xdr:colOff>304800</xdr:colOff>
      <xdr:row>514</xdr:row>
      <xdr:rowOff>19050</xdr:rowOff>
    </xdr:to>
    <xdr:sp macro="" textlink="">
      <xdr:nvSpPr>
        <xdr:cNvPr id="1156" name="AutoShape 132" descr="person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D678B08-3A97-4D3C-A0F9-2169625F93F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1718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514</xdr:row>
      <xdr:rowOff>0</xdr:rowOff>
    </xdr:from>
    <xdr:to>
      <xdr:col>47</xdr:col>
      <xdr:colOff>304800</xdr:colOff>
      <xdr:row>516</xdr:row>
      <xdr:rowOff>19050</xdr:rowOff>
    </xdr:to>
    <xdr:sp macro="" textlink="">
      <xdr:nvSpPr>
        <xdr:cNvPr id="1157" name="AutoShape 133" descr="person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9559A0B-8900-4763-A58E-1CBAB30690D6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4766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515</xdr:row>
      <xdr:rowOff>0</xdr:rowOff>
    </xdr:from>
    <xdr:to>
      <xdr:col>47</xdr:col>
      <xdr:colOff>304800</xdr:colOff>
      <xdr:row>516</xdr:row>
      <xdr:rowOff>104775</xdr:rowOff>
    </xdr:to>
    <xdr:sp macro="" textlink="">
      <xdr:nvSpPr>
        <xdr:cNvPr id="1158" name="AutoShape 134" descr="pers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46A04B2E-57D0-46F5-878A-ED0E606EE668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629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516</xdr:row>
      <xdr:rowOff>0</xdr:rowOff>
    </xdr:from>
    <xdr:to>
      <xdr:col>47</xdr:col>
      <xdr:colOff>304800</xdr:colOff>
      <xdr:row>517</xdr:row>
      <xdr:rowOff>123825</xdr:rowOff>
    </xdr:to>
    <xdr:sp macro="" textlink="">
      <xdr:nvSpPr>
        <xdr:cNvPr id="1159" name="AutoShape 135" descr="person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C71E51F6-BFC7-46E1-A8D2-4671234EFB8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781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517</xdr:row>
      <xdr:rowOff>0</xdr:rowOff>
    </xdr:from>
    <xdr:to>
      <xdr:col>47</xdr:col>
      <xdr:colOff>304800</xdr:colOff>
      <xdr:row>518</xdr:row>
      <xdr:rowOff>123825</xdr:rowOff>
    </xdr:to>
    <xdr:sp macro="" textlink="">
      <xdr:nvSpPr>
        <xdr:cNvPr id="1160" name="AutoShape 136" descr="person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77B65CD8-B95E-4FFE-AB64-DB1ACDD945B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933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518</xdr:row>
      <xdr:rowOff>0</xdr:rowOff>
    </xdr:from>
    <xdr:to>
      <xdr:col>47</xdr:col>
      <xdr:colOff>304800</xdr:colOff>
      <xdr:row>520</xdr:row>
      <xdr:rowOff>38100</xdr:rowOff>
    </xdr:to>
    <xdr:sp macro="" textlink="">
      <xdr:nvSpPr>
        <xdr:cNvPr id="1161" name="AutoShape 137" descr="perso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CCF85BD3-39D2-4CED-B62E-A21D010391E0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0862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519</xdr:row>
      <xdr:rowOff>0</xdr:rowOff>
    </xdr:from>
    <xdr:to>
      <xdr:col>47</xdr:col>
      <xdr:colOff>304800</xdr:colOff>
      <xdr:row>520</xdr:row>
      <xdr:rowOff>104775</xdr:rowOff>
    </xdr:to>
    <xdr:sp macro="" textlink="">
      <xdr:nvSpPr>
        <xdr:cNvPr id="1162" name="AutoShape 138" descr="person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10EFDF54-AE79-4B31-9E63-96200D971D9A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238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520</xdr:row>
      <xdr:rowOff>0</xdr:rowOff>
    </xdr:from>
    <xdr:to>
      <xdr:col>47</xdr:col>
      <xdr:colOff>304800</xdr:colOff>
      <xdr:row>521</xdr:row>
      <xdr:rowOff>104775</xdr:rowOff>
    </xdr:to>
    <xdr:sp macro="" textlink="">
      <xdr:nvSpPr>
        <xdr:cNvPr id="1163" name="AutoShape 139" descr="person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F1F861AD-544C-4AA8-9673-589613CA3341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391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522</xdr:row>
      <xdr:rowOff>0</xdr:rowOff>
    </xdr:from>
    <xdr:to>
      <xdr:col>47</xdr:col>
      <xdr:colOff>304800</xdr:colOff>
      <xdr:row>524</xdr:row>
      <xdr:rowOff>38100</xdr:rowOff>
    </xdr:to>
    <xdr:sp macro="" textlink="">
      <xdr:nvSpPr>
        <xdr:cNvPr id="1164" name="AutoShape 140" descr="person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18C4614B-2870-4F67-983F-AFE6ED084C2B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6958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523</xdr:row>
      <xdr:rowOff>0</xdr:rowOff>
    </xdr:from>
    <xdr:to>
      <xdr:col>47</xdr:col>
      <xdr:colOff>304800</xdr:colOff>
      <xdr:row>524</xdr:row>
      <xdr:rowOff>104775</xdr:rowOff>
    </xdr:to>
    <xdr:sp macro="" textlink="">
      <xdr:nvSpPr>
        <xdr:cNvPr id="1165" name="AutoShape 141" descr="person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5AE73F2-B9AE-4A6C-A529-B6EE16DF9D8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848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524</xdr:row>
      <xdr:rowOff>0</xdr:rowOff>
    </xdr:from>
    <xdr:to>
      <xdr:col>47</xdr:col>
      <xdr:colOff>304800</xdr:colOff>
      <xdr:row>526</xdr:row>
      <xdr:rowOff>38100</xdr:rowOff>
    </xdr:to>
    <xdr:sp macro="" textlink="">
      <xdr:nvSpPr>
        <xdr:cNvPr id="1166" name="AutoShape 142" descr="person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C553CF5-81BD-42B9-BE60-942B812ABAF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000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527</xdr:row>
      <xdr:rowOff>0</xdr:rowOff>
    </xdr:from>
    <xdr:to>
      <xdr:col>47</xdr:col>
      <xdr:colOff>304800</xdr:colOff>
      <xdr:row>528</xdr:row>
      <xdr:rowOff>123825</xdr:rowOff>
    </xdr:to>
    <xdr:sp macro="" textlink="">
      <xdr:nvSpPr>
        <xdr:cNvPr id="1167" name="AutoShape 143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7408B3D4-3A2E-43D6-B691-2A4AA398D0C1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168" name="AutoShape 144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3861D186-AD97-4844-964D-085C31D2A637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169" name="AutoShape 145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DD629DD0-900C-4264-8394-17D868427AD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170" name="AutoShape 146" descr="person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3655D96C-54A8-4F90-ADAF-AB48596223FB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1" name="AutoShape 147" descr="perso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CD91E2FB-7731-4F13-B4CE-C54427935FD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531</xdr:row>
      <xdr:rowOff>38100</xdr:rowOff>
    </xdr:to>
    <xdr:sp macro="" textlink="">
      <xdr:nvSpPr>
        <xdr:cNvPr id="1172" name="AutoShape 148" descr="person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74DEDB9C-67F7-4548-A070-1F0B7AAEBE1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3" name="AutoShape 149" descr="person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3569AE6C-4972-4EBB-B2E3-A69E729E4BF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4" name="AutoShape 150" descr="person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CF72F615-2E44-4653-82A0-A2D04828FD0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5" name="AutoShape 151" descr="person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16A79338-CEA7-43AA-B16D-D788CF370F3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531</xdr:row>
      <xdr:rowOff>38100</xdr:rowOff>
    </xdr:to>
    <xdr:sp macro="" textlink="">
      <xdr:nvSpPr>
        <xdr:cNvPr id="1176" name="AutoShape 152" descr="person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52A414DF-EE61-4CDF-9D0D-D58EC042A80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7" name="AutoShape 153" descr="perso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FD063A6A-29FF-4818-AE11-790EC5CAB7D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8" name="AutoShape 154" descr="person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F6B1E221-4B1E-4D90-8E40-FBC8466049E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79" name="AutoShape 155" descr="person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195E0B5E-0DBB-4784-B80D-B66B651992D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180" name="AutoShape 156" descr="person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1492E3AE-82B3-409C-88AE-424C5869B217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1" name="AutoShape 157" descr="pers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737459-2299-4D16-9412-C52EBD844846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2" name="AutoShape 158" descr="pers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23EAD-C5CE-408F-ADE0-F279CB08A5CA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3" name="AutoShape 159" descr="pers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3D8C88-C1F2-4D7E-88C0-67FA9E8ED43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4" name="AutoShape 160" descr="perso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B2BE62-6156-46DE-86C6-EFD069562580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5" name="AutoShape 161" descr="pers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8B3DE0-297F-4F2E-99D4-BA270B76A81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6" name="AutoShape 162" descr="pers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F80E897-E1D2-4F40-866C-C54A2149276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7" name="AutoShape 163" descr="pers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B14CEEB-0167-4F86-BE4E-E1456D9046E6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8" name="AutoShape 164" descr="pers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C432643-541E-4352-A2DE-D30662B852F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89" name="AutoShape 165" descr="pers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72B5896-D683-4B1E-9CD8-7E46F3E5350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0" name="AutoShape 166" descr="pers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B1A6E16-C26C-4311-A980-47C562B7C0F1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1" name="AutoShape 167" descr="pers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BB65CC3-2DF4-4E01-BD0B-C1170B55601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2" name="AutoShape 168" descr="person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7573AE5-DEF6-4797-BD25-B8FADC1F2E67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3" name="AutoShape 169" descr="perso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F6E5E99-8364-46FC-A364-56E6DFF2CEEB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4" name="AutoShape 170" descr="perso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44FC3-6032-46A3-B0FF-45419B531DF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5" name="AutoShape 171" descr="perso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D1E87DB-324C-4312-8053-079E358AB54B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6" name="AutoShape 172" descr="perso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6115F9A-2B41-4355-B5DD-81DE3444168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7" name="AutoShape 173" descr="perso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F158C1A-AFBE-4A6F-8B14-4F2BFDFD259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8" name="AutoShape 174" descr="person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F2AE6F9-BDF9-43E1-8928-5B53A370790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199" name="AutoShape 175" descr="person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5956C39-95BD-453E-8418-0ECC725A0AD8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200" name="AutoShape 176" descr="person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B5E11A3-00E3-4B61-BC0F-C7333203FBF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201" name="AutoShape 177" descr="perso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1B1C61C-E3C5-49E1-8E65-698888EEAC3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505</xdr:row>
      <xdr:rowOff>0</xdr:rowOff>
    </xdr:from>
    <xdr:to>
      <xdr:col>47</xdr:col>
      <xdr:colOff>304800</xdr:colOff>
      <xdr:row>506</xdr:row>
      <xdr:rowOff>123825</xdr:rowOff>
    </xdr:to>
    <xdr:sp macro="" textlink="">
      <xdr:nvSpPr>
        <xdr:cNvPr id="1202" name="AutoShape 178" descr="person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7AAA222-1AE0-4C0A-A9CA-AE00DA7484C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1050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508</xdr:row>
      <xdr:rowOff>0</xdr:rowOff>
    </xdr:from>
    <xdr:to>
      <xdr:col>47</xdr:col>
      <xdr:colOff>304800</xdr:colOff>
      <xdr:row>510</xdr:row>
      <xdr:rowOff>19050</xdr:rowOff>
    </xdr:to>
    <xdr:sp macro="" textlink="">
      <xdr:nvSpPr>
        <xdr:cNvPr id="1203" name="AutoShape 179" descr="person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3805A9F0-0C95-4835-BF44-F521A59C7D8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5622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508</xdr:row>
      <xdr:rowOff>0</xdr:rowOff>
    </xdr:from>
    <xdr:to>
      <xdr:col>47</xdr:col>
      <xdr:colOff>304800</xdr:colOff>
      <xdr:row>509</xdr:row>
      <xdr:rowOff>104775</xdr:rowOff>
    </xdr:to>
    <xdr:sp macro="" textlink="">
      <xdr:nvSpPr>
        <xdr:cNvPr id="1204" name="AutoShape 180" descr="person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94DA618-E6EB-45E9-BB78-0B87DBE2F5CC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562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509</xdr:row>
      <xdr:rowOff>0</xdr:rowOff>
    </xdr:from>
    <xdr:to>
      <xdr:col>47</xdr:col>
      <xdr:colOff>304800</xdr:colOff>
      <xdr:row>510</xdr:row>
      <xdr:rowOff>104775</xdr:rowOff>
    </xdr:to>
    <xdr:sp macro="" textlink="">
      <xdr:nvSpPr>
        <xdr:cNvPr id="1205" name="AutoShape 181" descr="person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51F75421-4C7E-4429-AFEF-202F4A14C57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714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510</xdr:row>
      <xdr:rowOff>0</xdr:rowOff>
    </xdr:from>
    <xdr:to>
      <xdr:col>47</xdr:col>
      <xdr:colOff>304800</xdr:colOff>
      <xdr:row>511</xdr:row>
      <xdr:rowOff>104775</xdr:rowOff>
    </xdr:to>
    <xdr:sp macro="" textlink="">
      <xdr:nvSpPr>
        <xdr:cNvPr id="1206" name="AutoShape 182" descr="person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FA10156B-13A3-407E-A0E2-97981F4A5D0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8867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511</xdr:row>
      <xdr:rowOff>0</xdr:rowOff>
    </xdr:from>
    <xdr:to>
      <xdr:col>47</xdr:col>
      <xdr:colOff>304800</xdr:colOff>
      <xdr:row>512</xdr:row>
      <xdr:rowOff>123825</xdr:rowOff>
    </xdr:to>
    <xdr:sp macro="" textlink="">
      <xdr:nvSpPr>
        <xdr:cNvPr id="1207" name="AutoShape 183" descr="perso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2AE10614-0749-41F0-9BE3-283C54B6981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019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512</xdr:row>
      <xdr:rowOff>0</xdr:rowOff>
    </xdr:from>
    <xdr:to>
      <xdr:col>47</xdr:col>
      <xdr:colOff>304800</xdr:colOff>
      <xdr:row>514</xdr:row>
      <xdr:rowOff>19050</xdr:rowOff>
    </xdr:to>
    <xdr:sp macro="" textlink="">
      <xdr:nvSpPr>
        <xdr:cNvPr id="1208" name="AutoShape 184" descr="person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FA5F7BA-5731-4D86-A8F5-324E23D0E31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1718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514</xdr:row>
      <xdr:rowOff>0</xdr:rowOff>
    </xdr:from>
    <xdr:to>
      <xdr:col>47</xdr:col>
      <xdr:colOff>304800</xdr:colOff>
      <xdr:row>516</xdr:row>
      <xdr:rowOff>19050</xdr:rowOff>
    </xdr:to>
    <xdr:sp macro="" textlink="">
      <xdr:nvSpPr>
        <xdr:cNvPr id="1209" name="AutoShape 185" descr="person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86E6F9A9-7010-4E0E-8223-DBCEE704F0EA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4766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515</xdr:row>
      <xdr:rowOff>0</xdr:rowOff>
    </xdr:from>
    <xdr:to>
      <xdr:col>47</xdr:col>
      <xdr:colOff>304800</xdr:colOff>
      <xdr:row>516</xdr:row>
      <xdr:rowOff>104775</xdr:rowOff>
    </xdr:to>
    <xdr:sp macro="" textlink="">
      <xdr:nvSpPr>
        <xdr:cNvPr id="1210" name="AutoShape 186" descr="pers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B00E369-45D1-429D-B546-CA3CF25C165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629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516</xdr:row>
      <xdr:rowOff>0</xdr:rowOff>
    </xdr:from>
    <xdr:to>
      <xdr:col>47</xdr:col>
      <xdr:colOff>304800</xdr:colOff>
      <xdr:row>517</xdr:row>
      <xdr:rowOff>123825</xdr:rowOff>
    </xdr:to>
    <xdr:sp macro="" textlink="">
      <xdr:nvSpPr>
        <xdr:cNvPr id="1211" name="AutoShape 187" descr="person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B7176CD1-15AD-4B4C-BDD1-457FDE00A4C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781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517</xdr:row>
      <xdr:rowOff>0</xdr:rowOff>
    </xdr:from>
    <xdr:to>
      <xdr:col>47</xdr:col>
      <xdr:colOff>304800</xdr:colOff>
      <xdr:row>518</xdr:row>
      <xdr:rowOff>123825</xdr:rowOff>
    </xdr:to>
    <xdr:sp macro="" textlink="">
      <xdr:nvSpPr>
        <xdr:cNvPr id="1212" name="AutoShape 188" descr="person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E08DCA84-17CE-4040-9519-7D1694C4D9C5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79933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518</xdr:row>
      <xdr:rowOff>0</xdr:rowOff>
    </xdr:from>
    <xdr:to>
      <xdr:col>47</xdr:col>
      <xdr:colOff>304800</xdr:colOff>
      <xdr:row>520</xdr:row>
      <xdr:rowOff>38100</xdr:rowOff>
    </xdr:to>
    <xdr:sp macro="" textlink="">
      <xdr:nvSpPr>
        <xdr:cNvPr id="1213" name="AutoShape 189" descr="perso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DC7C7AE5-D9A5-491F-BB99-602470039061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0862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519</xdr:row>
      <xdr:rowOff>0</xdr:rowOff>
    </xdr:from>
    <xdr:to>
      <xdr:col>47</xdr:col>
      <xdr:colOff>304800</xdr:colOff>
      <xdr:row>520</xdr:row>
      <xdr:rowOff>104775</xdr:rowOff>
    </xdr:to>
    <xdr:sp macro="" textlink="">
      <xdr:nvSpPr>
        <xdr:cNvPr id="1214" name="AutoShape 190" descr="person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6D7E3707-1119-4667-945B-3D9DDCA03C2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2386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520</xdr:row>
      <xdr:rowOff>0</xdr:rowOff>
    </xdr:from>
    <xdr:to>
      <xdr:col>47</xdr:col>
      <xdr:colOff>304800</xdr:colOff>
      <xdr:row>521</xdr:row>
      <xdr:rowOff>104775</xdr:rowOff>
    </xdr:to>
    <xdr:sp macro="" textlink="">
      <xdr:nvSpPr>
        <xdr:cNvPr id="1215" name="AutoShape 191" descr="person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C1C27DD0-893D-4FBF-8450-00519354EF4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3910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522</xdr:row>
      <xdr:rowOff>0</xdr:rowOff>
    </xdr:from>
    <xdr:to>
      <xdr:col>47</xdr:col>
      <xdr:colOff>304800</xdr:colOff>
      <xdr:row>524</xdr:row>
      <xdr:rowOff>38100</xdr:rowOff>
    </xdr:to>
    <xdr:sp macro="" textlink="">
      <xdr:nvSpPr>
        <xdr:cNvPr id="1216" name="AutoShape 192" descr="person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F770F7EC-22D0-4406-8BCB-0BA166E28E6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6958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523</xdr:row>
      <xdr:rowOff>0</xdr:rowOff>
    </xdr:from>
    <xdr:to>
      <xdr:col>47</xdr:col>
      <xdr:colOff>304800</xdr:colOff>
      <xdr:row>524</xdr:row>
      <xdr:rowOff>104775</xdr:rowOff>
    </xdr:to>
    <xdr:sp macro="" textlink="">
      <xdr:nvSpPr>
        <xdr:cNvPr id="1217" name="AutoShape 193" descr="person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F0B403C3-41B3-4BCC-B4FA-B0BDD908AC56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0848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524</xdr:row>
      <xdr:rowOff>0</xdr:rowOff>
    </xdr:from>
    <xdr:to>
      <xdr:col>47</xdr:col>
      <xdr:colOff>304800</xdr:colOff>
      <xdr:row>526</xdr:row>
      <xdr:rowOff>38100</xdr:rowOff>
    </xdr:to>
    <xdr:sp macro="" textlink="">
      <xdr:nvSpPr>
        <xdr:cNvPr id="1218" name="AutoShape 194" descr="person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AFFEEEF5-8DF5-4CD1-A569-77C3019F6E6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000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527</xdr:row>
      <xdr:rowOff>0</xdr:rowOff>
    </xdr:from>
    <xdr:to>
      <xdr:col>47</xdr:col>
      <xdr:colOff>304800</xdr:colOff>
      <xdr:row>528</xdr:row>
      <xdr:rowOff>123825</xdr:rowOff>
    </xdr:to>
    <xdr:sp macro="" textlink="">
      <xdr:nvSpPr>
        <xdr:cNvPr id="1219" name="AutoShape 195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42B97C30-66BB-4F0F-83F0-E91C20A76927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220" name="AutoShape 196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96EB4F3E-7CD7-4EEE-8649-6C5AD2583B2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221" name="AutoShape 197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517392EA-8533-41F8-BE0B-9E523E8ECF93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528</xdr:row>
      <xdr:rowOff>0</xdr:rowOff>
    </xdr:from>
    <xdr:to>
      <xdr:col>47</xdr:col>
      <xdr:colOff>304800</xdr:colOff>
      <xdr:row>529</xdr:row>
      <xdr:rowOff>104775</xdr:rowOff>
    </xdr:to>
    <xdr:sp macro="" textlink="">
      <xdr:nvSpPr>
        <xdr:cNvPr id="1222" name="AutoShape 198" descr="person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5803E5D1-4E18-4C79-8971-916805F9E12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610200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23" name="AutoShape 199" descr="perso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6427E67E-3AA2-41F8-8253-97FAFE94D78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531</xdr:row>
      <xdr:rowOff>38100</xdr:rowOff>
    </xdr:to>
    <xdr:sp macro="" textlink="">
      <xdr:nvSpPr>
        <xdr:cNvPr id="1224" name="AutoShape 200" descr="person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34877CE9-8FAA-4566-AF48-39E80608B7A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25" name="AutoShape 201" descr="person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76087FFC-E341-4015-B3B0-A6C83B637012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26" name="AutoShape 202" descr="person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6FD08D62-0332-4CE7-B04D-B6F3F35EE27D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27" name="AutoShape 203" descr="person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96D5A69B-D835-41F7-B779-B21830AF440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531</xdr:row>
      <xdr:rowOff>38100</xdr:rowOff>
    </xdr:to>
    <xdr:sp macro="" textlink="">
      <xdr:nvSpPr>
        <xdr:cNvPr id="1228" name="AutoShape 204" descr="person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14BA1A26-52C0-4CCF-BB07-446898357C3F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29" name="AutoShape 205" descr="perso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EFD9D2DF-1C24-4076-A725-3513150D0FDE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30" name="AutoShape 206" descr="person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4BDF7057-19A4-4854-8DEF-FE90F4559464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31" name="AutoShape 207" descr="person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F5B79738-27E0-4A85-A9A1-43A0B58221F9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529</xdr:row>
      <xdr:rowOff>0</xdr:rowOff>
    </xdr:from>
    <xdr:to>
      <xdr:col>47</xdr:col>
      <xdr:colOff>304800</xdr:colOff>
      <xdr:row>530</xdr:row>
      <xdr:rowOff>123825</xdr:rowOff>
    </xdr:to>
    <xdr:sp macro="" textlink="">
      <xdr:nvSpPr>
        <xdr:cNvPr id="1232" name="AutoShape 208" descr="person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6450F5E2-7693-47EE-A356-284FC86AD90B}"/>
            </a:ext>
          </a:extLst>
        </xdr:cNvPr>
        <xdr:cNvSpPr>
          <a:spLocks noChangeAspect="1" noChangeArrowheads="1"/>
        </xdr:cNvSpPr>
      </xdr:nvSpPr>
      <xdr:spPr bwMode="auto">
        <a:xfrm>
          <a:off x="15640050" y="817626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526</xdr:row>
      <xdr:rowOff>0</xdr:rowOff>
    </xdr:from>
    <xdr:to>
      <xdr:col>7</xdr:col>
      <xdr:colOff>304800</xdr:colOff>
      <xdr:row>527</xdr:row>
      <xdr:rowOff>123825</xdr:rowOff>
    </xdr:to>
    <xdr:sp macro="" textlink="">
      <xdr:nvSpPr>
        <xdr:cNvPr id="1233" name="AutoShape 209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79BBFEC4-0785-4EDA-850E-7AED40FD6AC1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305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527</xdr:row>
      <xdr:rowOff>0</xdr:rowOff>
    </xdr:from>
    <xdr:to>
      <xdr:col>7</xdr:col>
      <xdr:colOff>304800</xdr:colOff>
      <xdr:row>528</xdr:row>
      <xdr:rowOff>123825</xdr:rowOff>
    </xdr:to>
    <xdr:sp macro="" textlink="">
      <xdr:nvSpPr>
        <xdr:cNvPr id="1234" name="AutoShape 210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E450273B-E5CB-40B4-AA58-61FE52C6F644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527</xdr:row>
      <xdr:rowOff>0</xdr:rowOff>
    </xdr:from>
    <xdr:to>
      <xdr:col>7</xdr:col>
      <xdr:colOff>304800</xdr:colOff>
      <xdr:row>528</xdr:row>
      <xdr:rowOff>123825</xdr:rowOff>
    </xdr:to>
    <xdr:sp macro="" textlink="">
      <xdr:nvSpPr>
        <xdr:cNvPr id="1235" name="AutoShape 211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393EF570-8E08-4A0D-B7FE-909E41336561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526</xdr:row>
      <xdr:rowOff>0</xdr:rowOff>
    </xdr:from>
    <xdr:to>
      <xdr:col>7</xdr:col>
      <xdr:colOff>304800</xdr:colOff>
      <xdr:row>527</xdr:row>
      <xdr:rowOff>123825</xdr:rowOff>
    </xdr:to>
    <xdr:sp macro="" textlink="">
      <xdr:nvSpPr>
        <xdr:cNvPr id="1236" name="AutoShape 212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C7EEBE14-2E71-4D9E-9BA6-CB43A5D6FC3E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305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527</xdr:row>
      <xdr:rowOff>0</xdr:rowOff>
    </xdr:from>
    <xdr:to>
      <xdr:col>7</xdr:col>
      <xdr:colOff>304800</xdr:colOff>
      <xdr:row>528</xdr:row>
      <xdr:rowOff>123825</xdr:rowOff>
    </xdr:to>
    <xdr:sp macro="" textlink="">
      <xdr:nvSpPr>
        <xdr:cNvPr id="1237" name="AutoShape 213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9C1C659-3260-4A3A-A542-7A5BEEA11EAA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527</xdr:row>
      <xdr:rowOff>0</xdr:rowOff>
    </xdr:from>
    <xdr:to>
      <xdr:col>7</xdr:col>
      <xdr:colOff>304800</xdr:colOff>
      <xdr:row>528</xdr:row>
      <xdr:rowOff>123825</xdr:rowOff>
    </xdr:to>
    <xdr:sp macro="" textlink="">
      <xdr:nvSpPr>
        <xdr:cNvPr id="1238" name="AutoShape 214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D22CDB6C-4E84-457B-9826-AFA97946DCF6}"/>
            </a:ext>
          </a:extLst>
        </xdr:cNvPr>
        <xdr:cNvSpPr>
          <a:spLocks noChangeAspect="1" noChangeArrowheads="1"/>
        </xdr:cNvSpPr>
      </xdr:nvSpPr>
      <xdr:spPr bwMode="auto">
        <a:xfrm>
          <a:off x="30099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526</xdr:row>
      <xdr:rowOff>0</xdr:rowOff>
    </xdr:from>
    <xdr:to>
      <xdr:col>9</xdr:col>
      <xdr:colOff>9525</xdr:colOff>
      <xdr:row>527</xdr:row>
      <xdr:rowOff>123825</xdr:rowOff>
    </xdr:to>
    <xdr:sp macro="" textlink="">
      <xdr:nvSpPr>
        <xdr:cNvPr id="1239" name="AutoShape 215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EF0335AE-C218-40E6-9E6C-3A16467A1F6E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305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527</xdr:row>
      <xdr:rowOff>0</xdr:rowOff>
    </xdr:from>
    <xdr:to>
      <xdr:col>9</xdr:col>
      <xdr:colOff>9525</xdr:colOff>
      <xdr:row>528</xdr:row>
      <xdr:rowOff>123825</xdr:rowOff>
    </xdr:to>
    <xdr:sp macro="" textlink="">
      <xdr:nvSpPr>
        <xdr:cNvPr id="1240" name="AutoShape 216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CFADC42-963A-4884-A067-9DBA89C14E9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527</xdr:row>
      <xdr:rowOff>0</xdr:rowOff>
    </xdr:from>
    <xdr:to>
      <xdr:col>9</xdr:col>
      <xdr:colOff>9525</xdr:colOff>
      <xdr:row>528</xdr:row>
      <xdr:rowOff>123825</xdr:rowOff>
    </xdr:to>
    <xdr:sp macro="" textlink="">
      <xdr:nvSpPr>
        <xdr:cNvPr id="1241" name="AutoShape 217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DB53C5FE-8122-4EF5-A33A-9929F1F369C1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526</xdr:row>
      <xdr:rowOff>0</xdr:rowOff>
    </xdr:from>
    <xdr:to>
      <xdr:col>9</xdr:col>
      <xdr:colOff>9525</xdr:colOff>
      <xdr:row>527</xdr:row>
      <xdr:rowOff>123825</xdr:rowOff>
    </xdr:to>
    <xdr:sp macro="" textlink="">
      <xdr:nvSpPr>
        <xdr:cNvPr id="1242" name="AutoShape 218" descr="perso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D64623A7-D79B-4DF6-A7CE-C68D3BAFEE8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3054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527</xdr:row>
      <xdr:rowOff>0</xdr:rowOff>
    </xdr:from>
    <xdr:to>
      <xdr:col>9</xdr:col>
      <xdr:colOff>9525</xdr:colOff>
      <xdr:row>528</xdr:row>
      <xdr:rowOff>123825</xdr:rowOff>
    </xdr:to>
    <xdr:sp macro="" textlink="">
      <xdr:nvSpPr>
        <xdr:cNvPr id="1243" name="AutoShape 219" descr="person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1574360-629D-49F0-9FDE-B2316EFAA133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527</xdr:row>
      <xdr:rowOff>0</xdr:rowOff>
    </xdr:from>
    <xdr:to>
      <xdr:col>9</xdr:col>
      <xdr:colOff>9525</xdr:colOff>
      <xdr:row>528</xdr:row>
      <xdr:rowOff>123825</xdr:rowOff>
    </xdr:to>
    <xdr:sp macro="" textlink="">
      <xdr:nvSpPr>
        <xdr:cNvPr id="1244" name="AutoShape 220" descr="perso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91D4B20B-1FEF-428E-B24C-383B3100D506}"/>
            </a:ext>
          </a:extLst>
        </xdr:cNvPr>
        <xdr:cNvSpPr>
          <a:spLocks noChangeAspect="1" noChangeArrowheads="1"/>
        </xdr:cNvSpPr>
      </xdr:nvSpPr>
      <xdr:spPr bwMode="auto">
        <a:xfrm>
          <a:off x="4572000" y="81457800"/>
          <a:ext cx="3048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wner/Downloads/BEH/VVCV/VVCV%202016/BEH/VVCV/VVCV%202014/Preteky%20VVCV%202014-v&#253;po&#269;ty%20po%2014.%20ko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SÚHRN"/>
      <sheetName val="Medzev"/>
      <sheetName val="Prešovská horská 15"/>
      <sheetName val="Domaša 10"/>
      <sheetName val="Preteky"/>
      <sheetName val="Blažice"/>
      <sheetName val="Sačurov"/>
      <sheetName val="Furča"/>
      <sheetName val="Kysak"/>
      <sheetName val="Budimír"/>
      <sheetName val="Michalovce"/>
      <sheetName val="Stropkov"/>
      <sheetName val="N.Šebastová"/>
      <sheetName val="Bardejov"/>
      <sheetName val="Košice-Seňa"/>
      <sheetName val="Štrba"/>
      <sheetName val="Bansk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C3765"/>
  <sheetViews>
    <sheetView tabSelected="1" zoomScale="115" workbookViewId="0">
      <pane ySplit="4" topLeftCell="A5" activePane="bottomLeft" state="frozen"/>
      <selection pane="bottomLeft" activeCell="H11" sqref="H11"/>
    </sheetView>
  </sheetViews>
  <sheetFormatPr defaultRowHeight="16.5" outlineLevelCol="1" x14ac:dyDescent="0.3"/>
  <cols>
    <col min="1" max="1" width="4.28515625" style="119" customWidth="1"/>
    <col min="2" max="2" width="4.28515625" style="120" customWidth="1"/>
    <col min="3" max="3" width="4.28515625" style="119" customWidth="1"/>
    <col min="4" max="4" width="5.28515625" style="121" customWidth="1"/>
    <col min="5" max="5" width="18.42578125" style="110" customWidth="1"/>
    <col min="6" max="6" width="2.42578125" style="111" customWidth="1"/>
    <col min="7" max="7" width="6.140625" style="112" customWidth="1"/>
    <col min="8" max="8" width="23.42578125" style="113" customWidth="1"/>
    <col min="9" max="9" width="4.42578125" style="115" customWidth="1" collapsed="1"/>
    <col min="10" max="10" width="4.5703125" style="116" customWidth="1"/>
    <col min="11" max="11" width="2.85546875" style="116" customWidth="1"/>
    <col min="12" max="12" width="4.5703125" style="116" customWidth="1"/>
    <col min="13" max="28" width="3.85546875" style="127" customWidth="1"/>
    <col min="29" max="29" width="4.42578125" style="128" hidden="1" customWidth="1" outlineLevel="1"/>
    <col min="30" max="30" width="2.140625" style="128" hidden="1" customWidth="1" outlineLevel="1"/>
    <col min="31" max="31" width="4.28515625" style="129" hidden="1" customWidth="1" outlineLevel="1"/>
    <col min="32" max="32" width="4.7109375" style="128" hidden="1" customWidth="1" outlineLevel="1"/>
    <col min="33" max="33" width="5.85546875" style="130" customWidth="1" collapsed="1"/>
    <col min="34" max="46" width="5.85546875" style="130" customWidth="1"/>
    <col min="47" max="47" width="5.85546875" style="131" customWidth="1"/>
    <col min="48" max="48" width="5.85546875" style="132" customWidth="1"/>
    <col min="49" max="49" width="9.85546875" style="108" hidden="1" customWidth="1" outlineLevel="1"/>
    <col min="50" max="50" width="9.140625" style="57" collapsed="1"/>
    <col min="51" max="16384" width="9.140625" style="57"/>
  </cols>
  <sheetData>
    <row r="1" spans="1:50" s="3" customFormat="1" ht="18.75" customHeight="1" x14ac:dyDescent="0.25">
      <c r="A1" s="146" t="s">
        <v>1175</v>
      </c>
      <c r="B1" s="147"/>
      <c r="C1" s="148">
        <v>2019</v>
      </c>
      <c r="D1" s="148"/>
      <c r="E1" s="164" t="s">
        <v>1176</v>
      </c>
      <c r="F1" s="164"/>
      <c r="G1" s="164"/>
      <c r="H1" s="164"/>
      <c r="I1" s="164"/>
      <c r="J1" s="164"/>
      <c r="K1" s="165"/>
      <c r="L1" s="1">
        <v>16</v>
      </c>
      <c r="M1" s="136" t="s">
        <v>1177</v>
      </c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7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2">
        <f>COUNT(M5:AB2899)</f>
        <v>4358</v>
      </c>
    </row>
    <row r="2" spans="1:50" s="4" customFormat="1" ht="28.5" customHeight="1" x14ac:dyDescent="0.2">
      <c r="A2" s="153" t="s">
        <v>1178</v>
      </c>
      <c r="B2" s="156" t="s">
        <v>1179</v>
      </c>
      <c r="C2" s="154" t="s">
        <v>1180</v>
      </c>
      <c r="D2" s="166" t="s">
        <v>1181</v>
      </c>
      <c r="E2" s="168" t="s">
        <v>1182</v>
      </c>
      <c r="F2" s="149" t="s">
        <v>1183</v>
      </c>
      <c r="G2" s="158" t="s">
        <v>1184</v>
      </c>
      <c r="H2" s="160" t="s">
        <v>1185</v>
      </c>
      <c r="I2" s="162" t="s">
        <v>1186</v>
      </c>
      <c r="J2" s="151" t="s">
        <v>1187</v>
      </c>
      <c r="K2" s="151" t="s">
        <v>1188</v>
      </c>
      <c r="L2" s="151" t="s">
        <v>1189</v>
      </c>
      <c r="M2" s="142" t="s">
        <v>1190</v>
      </c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39" t="s">
        <v>1191</v>
      </c>
      <c r="AD2" s="140"/>
      <c r="AE2" s="140"/>
      <c r="AF2" s="141"/>
      <c r="AG2" s="143" t="s">
        <v>1192</v>
      </c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5"/>
      <c r="AW2" s="2">
        <f>COUNT(AG5:AV2899)</f>
        <v>4358</v>
      </c>
    </row>
    <row r="3" spans="1:50" s="9" customFormat="1" ht="31.5" customHeight="1" x14ac:dyDescent="0.2">
      <c r="A3" s="154"/>
      <c r="B3" s="156"/>
      <c r="C3" s="154"/>
      <c r="D3" s="166"/>
      <c r="E3" s="168"/>
      <c r="F3" s="149"/>
      <c r="G3" s="158"/>
      <c r="H3" s="160"/>
      <c r="I3" s="162"/>
      <c r="J3" s="151"/>
      <c r="K3" s="151"/>
      <c r="L3" s="151"/>
      <c r="M3" s="5">
        <f t="shared" ref="M3:AB3" si="0">AVERAGE(M5:M9803)</f>
        <v>499.99999999999943</v>
      </c>
      <c r="N3" s="5">
        <f t="shared" si="0"/>
        <v>500</v>
      </c>
      <c r="O3" s="5">
        <f t="shared" si="0"/>
        <v>499.99999999999972</v>
      </c>
      <c r="P3" s="5">
        <f t="shared" si="0"/>
        <v>500.00000000000006</v>
      </c>
      <c r="Q3" s="5">
        <f t="shared" si="0"/>
        <v>500.00000000000011</v>
      </c>
      <c r="R3" s="5">
        <f t="shared" si="0"/>
        <v>499.9999999999996</v>
      </c>
      <c r="S3" s="5">
        <f t="shared" si="0"/>
        <v>500.00000000000011</v>
      </c>
      <c r="T3" s="5">
        <f t="shared" si="0"/>
        <v>499.99999999999983</v>
      </c>
      <c r="U3" s="5">
        <f t="shared" si="0"/>
        <v>499.99999999999943</v>
      </c>
      <c r="V3" s="5">
        <f t="shared" si="0"/>
        <v>500</v>
      </c>
      <c r="W3" s="5">
        <f t="shared" si="0"/>
        <v>499.99999999999977</v>
      </c>
      <c r="X3" s="5">
        <f t="shared" si="0"/>
        <v>500</v>
      </c>
      <c r="Y3" s="5">
        <f t="shared" si="0"/>
        <v>499.99999999999989</v>
      </c>
      <c r="Z3" s="5">
        <f t="shared" si="0"/>
        <v>500.00000000000017</v>
      </c>
      <c r="AA3" s="5">
        <f t="shared" si="0"/>
        <v>499.99999999999977</v>
      </c>
      <c r="AB3" s="5">
        <f t="shared" si="0"/>
        <v>500.00000000000153</v>
      </c>
      <c r="AC3" s="133"/>
      <c r="AD3" s="134"/>
      <c r="AE3" s="134"/>
      <c r="AF3" s="135"/>
      <c r="AG3" s="6">
        <f t="shared" ref="AG3:AV3" si="1">AVERAGE(AG5:AG9803)</f>
        <v>5.7477469135626617E-2</v>
      </c>
      <c r="AH3" s="6">
        <f t="shared" si="1"/>
        <v>5.1804175865231783E-2</v>
      </c>
      <c r="AI3" s="6">
        <f t="shared" si="1"/>
        <v>3.4466274122018442E-2</v>
      </c>
      <c r="AJ3" s="6">
        <f t="shared" si="1"/>
        <v>7.2235604745625001E-2</v>
      </c>
      <c r="AK3" s="6">
        <f t="shared" si="1"/>
        <v>0.16947110614464292</v>
      </c>
      <c r="AL3" s="6">
        <f t="shared" si="1"/>
        <v>0.17211280864266659</v>
      </c>
      <c r="AM3" s="6">
        <f t="shared" si="1"/>
        <v>7.5325155763239893E-2</v>
      </c>
      <c r="AN3" s="6">
        <f t="shared" si="1"/>
        <v>3.5538806082505273E-2</v>
      </c>
      <c r="AO3" s="6">
        <f t="shared" si="1"/>
        <v>5.5403213684545427E-2</v>
      </c>
      <c r="AP3" s="6">
        <f t="shared" si="1"/>
        <v>3.5082554900032779E-2</v>
      </c>
      <c r="AQ3" s="6">
        <f t="shared" si="1"/>
        <v>0.11213923364712769</v>
      </c>
      <c r="AR3" s="6">
        <f t="shared" si="1"/>
        <v>4.3127537553290678E-2</v>
      </c>
      <c r="AS3" s="6">
        <f t="shared" si="1"/>
        <v>7.5017814009661815E-2</v>
      </c>
      <c r="AT3" s="6">
        <f t="shared" si="1"/>
        <v>3.4535934744268082E-2</v>
      </c>
      <c r="AU3" s="7">
        <f t="shared" si="1"/>
        <v>7.860066747572815E-2</v>
      </c>
      <c r="AV3" s="6">
        <f t="shared" si="1"/>
        <v>0.16421335003035845</v>
      </c>
      <c r="AW3" s="8"/>
    </row>
    <row r="4" spans="1:50" s="4" customFormat="1" ht="59.25" customHeight="1" x14ac:dyDescent="0.2">
      <c r="A4" s="155"/>
      <c r="B4" s="157"/>
      <c r="C4" s="155"/>
      <c r="D4" s="167"/>
      <c r="E4" s="169"/>
      <c r="F4" s="150"/>
      <c r="G4" s="159"/>
      <c r="H4" s="161"/>
      <c r="I4" s="163"/>
      <c r="J4" s="152"/>
      <c r="K4" s="152"/>
      <c r="L4" s="152"/>
      <c r="M4" s="10" t="s">
        <v>1193</v>
      </c>
      <c r="N4" s="11" t="s">
        <v>1194</v>
      </c>
      <c r="O4" s="12" t="s">
        <v>1195</v>
      </c>
      <c r="P4" s="13" t="s">
        <v>1196</v>
      </c>
      <c r="Q4" s="14" t="s">
        <v>1197</v>
      </c>
      <c r="R4" s="15" t="s">
        <v>1198</v>
      </c>
      <c r="S4" s="16" t="s">
        <v>1199</v>
      </c>
      <c r="T4" s="17" t="s">
        <v>1200</v>
      </c>
      <c r="U4" s="18" t="s">
        <v>1201</v>
      </c>
      <c r="V4" s="19" t="s">
        <v>1202</v>
      </c>
      <c r="W4" s="20" t="s">
        <v>1203</v>
      </c>
      <c r="X4" s="21" t="s">
        <v>1204</v>
      </c>
      <c r="Y4" s="22" t="s">
        <v>1205</v>
      </c>
      <c r="Z4" s="23" t="s">
        <v>1206</v>
      </c>
      <c r="AA4" s="24" t="s">
        <v>1207</v>
      </c>
      <c r="AB4" s="25" t="s">
        <v>1208</v>
      </c>
      <c r="AC4" s="26" t="s">
        <v>1209</v>
      </c>
      <c r="AD4" s="27"/>
      <c r="AE4" s="28"/>
      <c r="AF4" s="26" t="s">
        <v>1210</v>
      </c>
      <c r="AG4" s="10" t="s">
        <v>1193</v>
      </c>
      <c r="AH4" s="11" t="s">
        <v>1194</v>
      </c>
      <c r="AI4" s="12" t="s">
        <v>1195</v>
      </c>
      <c r="AJ4" s="13" t="s">
        <v>1196</v>
      </c>
      <c r="AK4" s="14" t="s">
        <v>1197</v>
      </c>
      <c r="AL4" s="15" t="s">
        <v>1198</v>
      </c>
      <c r="AM4" s="16" t="s">
        <v>1199</v>
      </c>
      <c r="AN4" s="17" t="s">
        <v>1200</v>
      </c>
      <c r="AO4" s="18" t="s">
        <v>1201</v>
      </c>
      <c r="AP4" s="19" t="s">
        <v>1202</v>
      </c>
      <c r="AQ4" s="20" t="s">
        <v>1203</v>
      </c>
      <c r="AR4" s="21" t="s">
        <v>1204</v>
      </c>
      <c r="AS4" s="22" t="s">
        <v>1205</v>
      </c>
      <c r="AT4" s="23" t="s">
        <v>1206</v>
      </c>
      <c r="AU4" s="29" t="s">
        <v>1207</v>
      </c>
      <c r="AV4" s="30" t="s">
        <v>1208</v>
      </c>
      <c r="AW4" s="2"/>
    </row>
    <row r="5" spans="1:50" s="49" customFormat="1" ht="12" customHeight="1" x14ac:dyDescent="0.2">
      <c r="A5" s="31">
        <v>1</v>
      </c>
      <c r="B5" s="32" t="str">
        <f t="shared" ref="B5:B68" si="2">IF($F5="m",IF($C$1-$G5&gt;19,IF($C$1-$G5&lt;40,"M-A",IF($C$1-$G5&gt;49,IF($C$1-$G5&gt;59,IF($C$1-$G5&gt;69,"M-E","M-D"),"M-C"),"M-B")),"M-jun."),IF($C$1-$G5&lt;40,"Ž-F",IF($C$1-$G5&gt;49,IF($C$1-$G5&gt;59,"Ž-I","Ž-H"),"Ž-G")))</f>
        <v>M-B</v>
      </c>
      <c r="C5" s="31">
        <f>COUNTIF($B$4:$B5,$B5)</f>
        <v>1</v>
      </c>
      <c r="D5" s="33">
        <f t="shared" ref="D5:D68" si="3">SUM(L5:AB5,-AF5)</f>
        <v>3956.1344218476688</v>
      </c>
      <c r="E5" s="34" t="s">
        <v>1211</v>
      </c>
      <c r="F5" s="35" t="s">
        <v>1212</v>
      </c>
      <c r="G5" s="36">
        <v>1978</v>
      </c>
      <c r="H5" s="37" t="s">
        <v>1213</v>
      </c>
      <c r="I5" s="38" t="s">
        <v>1214</v>
      </c>
      <c r="J5" s="39">
        <f t="shared" ref="J5:J68" si="4">AVERAGE(M5:AB5)</f>
        <v>643.92074951628786</v>
      </c>
      <c r="K5" s="40">
        <f t="shared" ref="K5:K68" si="5">SUBTOTAL(2,M5:AB5)</f>
        <v>10</v>
      </c>
      <c r="L5" s="40">
        <f t="shared" ref="L5:L68" si="6">K5*5</f>
        <v>50</v>
      </c>
      <c r="M5" s="41">
        <f>(AG$3-AG5)/AG$3*500+500</f>
        <v>644.78834973015523</v>
      </c>
      <c r="N5" s="41">
        <f>(AH$3-AH5)/AH$3*500+500</f>
        <v>629.6818266174696</v>
      </c>
      <c r="O5" s="41">
        <f>(AI$3-AI5)/AI$3*500+500</f>
        <v>638.66985855173198</v>
      </c>
      <c r="P5" s="42"/>
      <c r="Q5" s="41"/>
      <c r="R5" s="41">
        <f>(AL$3-AL5)/AL$3*500+500</f>
        <v>662.89067148709182</v>
      </c>
      <c r="S5" s="41">
        <f>(AM$3-AM5)/AM$3*500+500</f>
        <v>629.92233968918651</v>
      </c>
      <c r="T5" s="41">
        <f>(AN$3-AN5)/AN$3*500+500</f>
        <v>649.24883101477985</v>
      </c>
      <c r="U5" s="41">
        <f>(AO$3-AO5)/AO$3*500+500</f>
        <v>637.75667311879567</v>
      </c>
      <c r="V5" s="42"/>
      <c r="W5" s="42"/>
      <c r="X5" s="42"/>
      <c r="Y5" s="42"/>
      <c r="Z5" s="41">
        <f>(AT$3-AT5)/AT$3*500+500</f>
        <v>635.71223388975773</v>
      </c>
      <c r="AA5" s="42">
        <f>(AU$3-AU5)/AU$3*500+500</f>
        <v>649.9424517871812</v>
      </c>
      <c r="AB5" s="42">
        <f>(AV$3-AV5)/AV$3*500+500</f>
        <v>660.59425927672828</v>
      </c>
      <c r="AC5" s="43">
        <f t="shared" ref="AC5:AC68" si="7">LARGE(M5:AB5,6)</f>
        <v>638.66985855173198</v>
      </c>
      <c r="AD5" s="43" t="s">
        <v>1215</v>
      </c>
      <c r="AE5" s="44" t="str">
        <f t="shared" ref="AE5:AE68" si="8">CONCATENATE(AD5,AC5)</f>
        <v>&lt;638,669858551732</v>
      </c>
      <c r="AF5" s="43">
        <f t="shared" ref="AF5:AF68" si="9">SUMIF(M5:AB5,AE5)</f>
        <v>2533.0730733152095</v>
      </c>
      <c r="AG5" s="45">
        <v>4.0833333329999999E-2</v>
      </c>
      <c r="AH5" s="45">
        <v>3.8368055560000003E-2</v>
      </c>
      <c r="AI5" s="45">
        <v>2.4907407407407406E-2</v>
      </c>
      <c r="AJ5" s="45"/>
      <c r="AK5" s="45"/>
      <c r="AL5" s="45">
        <v>0.1160416667</v>
      </c>
      <c r="AM5" s="45">
        <v>5.5752314814814817E-2</v>
      </c>
      <c r="AN5" s="45">
        <v>2.4930555555555553E-2</v>
      </c>
      <c r="AO5" s="45">
        <v>4.0138888890000002E-2</v>
      </c>
      <c r="AP5" s="45"/>
      <c r="AQ5" s="45"/>
      <c r="AR5" s="45"/>
      <c r="AS5" s="45"/>
      <c r="AT5" s="45">
        <v>2.5162037037037038E-2</v>
      </c>
      <c r="AU5" s="46">
        <v>5.5029513888888888E-2</v>
      </c>
      <c r="AV5" s="47">
        <v>0.11146990740740741</v>
      </c>
      <c r="AW5" s="48"/>
    </row>
    <row r="6" spans="1:50" s="49" customFormat="1" ht="12" customHeight="1" x14ac:dyDescent="0.2">
      <c r="A6" s="31">
        <v>2</v>
      </c>
      <c r="B6" s="32" t="str">
        <f t="shared" si="2"/>
        <v>M-A</v>
      </c>
      <c r="C6" s="31">
        <f>COUNTIF($B$4:$B6,$B6)</f>
        <v>1</v>
      </c>
      <c r="D6" s="33">
        <f t="shared" si="3"/>
        <v>3921.1897075045758</v>
      </c>
      <c r="E6" s="37" t="s">
        <v>1216</v>
      </c>
      <c r="F6" s="38" t="s">
        <v>1212</v>
      </c>
      <c r="G6" s="38">
        <v>1990</v>
      </c>
      <c r="H6" s="37" t="s">
        <v>1217</v>
      </c>
      <c r="I6" s="38" t="s">
        <v>1214</v>
      </c>
      <c r="J6" s="39">
        <f t="shared" si="4"/>
        <v>641.63670547164668</v>
      </c>
      <c r="K6" s="40">
        <f t="shared" si="5"/>
        <v>8</v>
      </c>
      <c r="L6" s="40">
        <f t="shared" si="6"/>
        <v>40</v>
      </c>
      <c r="M6" s="41">
        <f>(AG$3-AG6)/AG$3*500+500</f>
        <v>652.33961775790794</v>
      </c>
      <c r="N6" s="41">
        <f>(AH$3-AH6)/AH$3*500+500</f>
        <v>627.67104923784314</v>
      </c>
      <c r="O6" s="41"/>
      <c r="P6" s="42">
        <f>(AJ$3-AJ6)/AJ$3*500+500</f>
        <v>632.60012920972497</v>
      </c>
      <c r="Q6" s="41"/>
      <c r="R6" s="41"/>
      <c r="S6" s="41">
        <f>(AM$3-AM6)/AM$3*500+500</f>
        <v>633.9941927090066</v>
      </c>
      <c r="T6" s="41"/>
      <c r="U6" s="41"/>
      <c r="V6" s="42">
        <f t="shared" ref="V6:V12" si="10">(AP$3-AP6)/AP$3*500+500</f>
        <v>624.23288703075457</v>
      </c>
      <c r="W6" s="42"/>
      <c r="X6" s="42"/>
      <c r="Y6" s="42">
        <f>(AS$3-AS6)/AS$3*500+500</f>
        <v>660.65158973244399</v>
      </c>
      <c r="Z6" s="41">
        <f>(AT$3-AT6)/AT$3*500+500</f>
        <v>644.76078005808949</v>
      </c>
      <c r="AA6" s="42">
        <f>(AU$3-AU6)/AU$3*500+500</f>
        <v>656.84339803740204</v>
      </c>
      <c r="AB6" s="42"/>
      <c r="AC6" s="43">
        <f t="shared" si="7"/>
        <v>632.60012920972497</v>
      </c>
      <c r="AD6" s="43" t="s">
        <v>1215</v>
      </c>
      <c r="AE6" s="44" t="str">
        <f t="shared" si="8"/>
        <v>&lt;632,600129209725</v>
      </c>
      <c r="AF6" s="43">
        <f t="shared" si="9"/>
        <v>1251.9039362685976</v>
      </c>
      <c r="AG6" s="45">
        <v>3.9965277780000003E-2</v>
      </c>
      <c r="AH6" s="45">
        <v>3.857638889E-2</v>
      </c>
      <c r="AI6" s="45"/>
      <c r="AJ6" s="45">
        <v>5.30787037E-2</v>
      </c>
      <c r="AK6" s="45"/>
      <c r="AL6" s="45"/>
      <c r="AM6" s="45">
        <v>5.5138888888888883E-2</v>
      </c>
      <c r="AN6" s="45"/>
      <c r="AO6" s="45"/>
      <c r="AP6" s="45">
        <v>2.6365740740740742E-2</v>
      </c>
      <c r="AQ6" s="45"/>
      <c r="AR6" s="45"/>
      <c r="AS6" s="45">
        <v>5.0914351851851856E-2</v>
      </c>
      <c r="AT6" s="45">
        <v>2.4537037037037038E-2</v>
      </c>
      <c r="AU6" s="46">
        <v>5.3944675925925924E-2</v>
      </c>
      <c r="AV6" s="50"/>
      <c r="AW6" s="48"/>
    </row>
    <row r="7" spans="1:50" ht="12" customHeight="1" x14ac:dyDescent="0.2">
      <c r="A7" s="51">
        <v>3</v>
      </c>
      <c r="B7" s="52" t="str">
        <f t="shared" si="2"/>
        <v>M-B</v>
      </c>
      <c r="C7" s="51">
        <f>COUNTIF($B$4:$B7,$B7)</f>
        <v>2</v>
      </c>
      <c r="D7" s="53">
        <f t="shared" si="3"/>
        <v>3896.1408055929769</v>
      </c>
      <c r="E7" s="54" t="s">
        <v>1218</v>
      </c>
      <c r="F7" s="55" t="s">
        <v>1212</v>
      </c>
      <c r="G7" s="55">
        <v>1976</v>
      </c>
      <c r="H7" s="54" t="s">
        <v>1219</v>
      </c>
      <c r="I7" s="55" t="s">
        <v>1214</v>
      </c>
      <c r="J7" s="39">
        <f t="shared" si="4"/>
        <v>633.670215351607</v>
      </c>
      <c r="K7" s="40">
        <f t="shared" si="5"/>
        <v>10</v>
      </c>
      <c r="L7" s="40">
        <f t="shared" si="6"/>
        <v>50</v>
      </c>
      <c r="M7" s="41">
        <f>(AG$3-AG7)/AG$3*500+500</f>
        <v>618.71130393220506</v>
      </c>
      <c r="N7" s="41">
        <f>(AH$3-AH7)/AH$3*500+500</f>
        <v>634.26193075072047</v>
      </c>
      <c r="O7" s="41">
        <f>(AI$3-AI7)/AI$3*500+500</f>
        <v>642.86746707227405</v>
      </c>
      <c r="P7" s="42">
        <f>(AJ$3-AJ7)/AJ$3*500+500</f>
        <v>616.97802389235596</v>
      </c>
      <c r="Q7" s="41"/>
      <c r="R7" s="41"/>
      <c r="S7" s="41">
        <f>(AM$3-AM7)/AM$3*500+500</f>
        <v>622.54690780422948</v>
      </c>
      <c r="T7" s="41">
        <f>(AN$3-AN7)/AN$3*500+500</f>
        <v>645.34073999544592</v>
      </c>
      <c r="U7" s="41">
        <f>(AO$3-AO7)/AO$3*500+500</f>
        <v>632.32511229430247</v>
      </c>
      <c r="V7" s="42">
        <f t="shared" si="10"/>
        <v>633.14044809323889</v>
      </c>
      <c r="W7" s="42"/>
      <c r="X7" s="42">
        <f>(AR$3-AR7)/AR$3*500+500</f>
        <v>656.49364248938059</v>
      </c>
      <c r="Y7" s="42"/>
      <c r="Z7" s="41">
        <f>(AT$3-AT7)/AT$3*500+500</f>
        <v>634.03657719191858</v>
      </c>
      <c r="AA7" s="42"/>
      <c r="AB7" s="42"/>
      <c r="AC7" s="43">
        <f t="shared" si="7"/>
        <v>633.14044809323889</v>
      </c>
      <c r="AD7" s="43" t="s">
        <v>1215</v>
      </c>
      <c r="AE7" s="44" t="str">
        <f t="shared" si="8"/>
        <v>&lt;633,140448093239</v>
      </c>
      <c r="AF7" s="43">
        <f t="shared" si="9"/>
        <v>2490.5613479230933</v>
      </c>
      <c r="AG7" s="45">
        <v>4.3831018520000001E-2</v>
      </c>
      <c r="AH7" s="45">
        <v>3.7893518520000002E-2</v>
      </c>
      <c r="AI7" s="45">
        <v>2.461805555555556E-2</v>
      </c>
      <c r="AJ7" s="45">
        <v>5.533564815E-2</v>
      </c>
      <c r="AK7" s="45"/>
      <c r="AL7" s="45"/>
      <c r="AM7" s="45">
        <v>5.6863425925925921E-2</v>
      </c>
      <c r="AN7" s="45">
        <v>2.5208333333333333E-2</v>
      </c>
      <c r="AO7" s="45">
        <v>4.0740740740000003E-2</v>
      </c>
      <c r="AP7" s="45">
        <v>2.5740740740740745E-2</v>
      </c>
      <c r="AQ7" s="45"/>
      <c r="AR7" s="45">
        <v>2.9629166666666665E-2</v>
      </c>
      <c r="AS7" s="45"/>
      <c r="AT7" s="45">
        <v>2.5277777777777777E-2</v>
      </c>
      <c r="AU7" s="46"/>
      <c r="AV7" s="50"/>
      <c r="AW7" s="48"/>
      <c r="AX7" s="56"/>
    </row>
    <row r="8" spans="1:50" ht="12" customHeight="1" x14ac:dyDescent="0.2">
      <c r="A8" s="51">
        <v>4</v>
      </c>
      <c r="B8" s="52" t="str">
        <f t="shared" si="2"/>
        <v>M-A</v>
      </c>
      <c r="C8" s="51">
        <f>COUNTIF($B$4:$B8,$B8)</f>
        <v>2</v>
      </c>
      <c r="D8" s="53">
        <f t="shared" si="3"/>
        <v>3864.019494084474</v>
      </c>
      <c r="E8" s="58" t="s">
        <v>1220</v>
      </c>
      <c r="F8" s="59" t="s">
        <v>1212</v>
      </c>
      <c r="G8" s="60">
        <v>1980</v>
      </c>
      <c r="H8" s="54" t="s">
        <v>1221</v>
      </c>
      <c r="I8" s="55" t="s">
        <v>1214</v>
      </c>
      <c r="J8" s="39">
        <f t="shared" si="4"/>
        <v>632.79692184525027</v>
      </c>
      <c r="K8" s="40">
        <f t="shared" si="5"/>
        <v>8</v>
      </c>
      <c r="L8" s="40">
        <f t="shared" si="6"/>
        <v>40</v>
      </c>
      <c r="M8" s="41"/>
      <c r="N8" s="41">
        <f>(AH$3-AH8)/AH$3*500+500</f>
        <v>624.65488312014475</v>
      </c>
      <c r="O8" s="41"/>
      <c r="P8" s="42">
        <f>(AJ$3-AJ8)/AJ$3*500+500</f>
        <v>618.5001777579904</v>
      </c>
      <c r="Q8" s="41"/>
      <c r="R8" s="41"/>
      <c r="S8" s="41">
        <f>(AM$3-AM8)/AM$3*500+500</f>
        <v>627.00289790139095</v>
      </c>
      <c r="T8" s="41"/>
      <c r="U8" s="41">
        <f>(AO$3-AO8)/AO$3*500+500</f>
        <v>638.69675098677919</v>
      </c>
      <c r="V8" s="42">
        <f t="shared" si="10"/>
        <v>636.76945445202887</v>
      </c>
      <c r="W8" s="42"/>
      <c r="X8" s="42"/>
      <c r="Y8" s="42">
        <f>(AS$3-AS8)/AS$3*500+500</f>
        <v>653.63165217064648</v>
      </c>
      <c r="Z8" s="41"/>
      <c r="AA8" s="42">
        <f>(AU$3-AU8)/AU$3*500+500</f>
        <v>643.26385545348307</v>
      </c>
      <c r="AB8" s="42">
        <f>(AV$3-AV8)/AV$3*500+500</f>
        <v>619.85570291953775</v>
      </c>
      <c r="AC8" s="43">
        <f t="shared" si="7"/>
        <v>624.65488312014475</v>
      </c>
      <c r="AD8" s="43" t="s">
        <v>1215</v>
      </c>
      <c r="AE8" s="44" t="str">
        <f t="shared" si="8"/>
        <v>&lt;624,654883120145</v>
      </c>
      <c r="AF8" s="43">
        <f t="shared" si="9"/>
        <v>1238.3558806775281</v>
      </c>
      <c r="AG8" s="45"/>
      <c r="AH8" s="45">
        <v>3.8888888890000001E-2</v>
      </c>
      <c r="AI8" s="45"/>
      <c r="AJ8" s="45">
        <v>5.5115740740000002E-2</v>
      </c>
      <c r="AK8" s="45"/>
      <c r="AL8" s="45"/>
      <c r="AM8" s="45">
        <v>5.6192129629629634E-2</v>
      </c>
      <c r="AN8" s="45"/>
      <c r="AO8" s="45">
        <v>4.0034722219999999E-2</v>
      </c>
      <c r="AP8" s="45">
        <v>2.5486111111111112E-2</v>
      </c>
      <c r="AQ8" s="45"/>
      <c r="AR8" s="45"/>
      <c r="AS8" s="45">
        <v>5.1967592592592593E-2</v>
      </c>
      <c r="AT8" s="45"/>
      <c r="AU8" s="46">
        <v>5.6079398148148142E-2</v>
      </c>
      <c r="AV8" s="47">
        <v>0.12484953703703704</v>
      </c>
      <c r="AW8" s="48"/>
      <c r="AX8" s="56"/>
    </row>
    <row r="9" spans="1:50" s="49" customFormat="1" ht="12" customHeight="1" x14ac:dyDescent="0.2">
      <c r="A9" s="51">
        <v>5</v>
      </c>
      <c r="B9" s="52" t="str">
        <f t="shared" si="2"/>
        <v>M-A</v>
      </c>
      <c r="C9" s="51">
        <f>COUNTIF($B$4:$B9,$B9)</f>
        <v>3</v>
      </c>
      <c r="D9" s="53">
        <f t="shared" si="3"/>
        <v>3818.1225233363789</v>
      </c>
      <c r="E9" s="58" t="s">
        <v>1222</v>
      </c>
      <c r="F9" s="59" t="s">
        <v>1212</v>
      </c>
      <c r="G9" s="60">
        <v>1989</v>
      </c>
      <c r="H9" s="61" t="s">
        <v>1223</v>
      </c>
      <c r="I9" s="55" t="s">
        <v>1214</v>
      </c>
      <c r="J9" s="39">
        <f t="shared" si="4"/>
        <v>631.35375388939644</v>
      </c>
      <c r="K9" s="40">
        <f t="shared" si="5"/>
        <v>6</v>
      </c>
      <c r="L9" s="40">
        <f t="shared" si="6"/>
        <v>30</v>
      </c>
      <c r="M9" s="41"/>
      <c r="N9" s="41"/>
      <c r="O9" s="41"/>
      <c r="P9" s="42">
        <f>(AJ$3-AJ9)/AJ$3*500+500</f>
        <v>616.01666355980876</v>
      </c>
      <c r="Q9" s="41"/>
      <c r="R9" s="41"/>
      <c r="S9" s="41"/>
      <c r="T9" s="41"/>
      <c r="U9" s="41"/>
      <c r="V9" s="42">
        <f t="shared" si="10"/>
        <v>639.40873180387609</v>
      </c>
      <c r="W9" s="42">
        <f>(AQ$3-AQ9)/AQ$3*500+500</f>
        <v>616.31073291089797</v>
      </c>
      <c r="X9" s="42"/>
      <c r="Y9" s="42">
        <f>(AS$3-AS9)/AS$3*500+500</f>
        <v>642.52317954538432</v>
      </c>
      <c r="Z9" s="41">
        <f>(AT$3-AT9)/AT$3*500+500</f>
        <v>632.19335482429551</v>
      </c>
      <c r="AA9" s="42"/>
      <c r="AB9" s="42">
        <f>(AV$3-AV9)/AV$3*500+500</f>
        <v>641.66986069211634</v>
      </c>
      <c r="AC9" s="43">
        <f t="shared" si="7"/>
        <v>616.01666355980876</v>
      </c>
      <c r="AD9" s="43" t="s">
        <v>1215</v>
      </c>
      <c r="AE9" s="44" t="str">
        <f t="shared" si="8"/>
        <v>&lt;616,016663559809</v>
      </c>
      <c r="AF9" s="43">
        <f t="shared" si="9"/>
        <v>0</v>
      </c>
      <c r="AG9" s="45"/>
      <c r="AH9" s="45"/>
      <c r="AI9" s="45"/>
      <c r="AJ9" s="45">
        <v>5.5474537040000001E-2</v>
      </c>
      <c r="AK9" s="45"/>
      <c r="AL9" s="45"/>
      <c r="AM9" s="45"/>
      <c r="AN9" s="45"/>
      <c r="AO9" s="45"/>
      <c r="AP9" s="45">
        <v>2.5300925925925925E-2</v>
      </c>
      <c r="AQ9" s="45">
        <v>8.6053240739999995E-2</v>
      </c>
      <c r="AR9" s="45"/>
      <c r="AS9" s="45">
        <v>5.3634259259259263E-2</v>
      </c>
      <c r="AT9" s="45">
        <v>2.5405092592592594E-2</v>
      </c>
      <c r="AU9" s="46"/>
      <c r="AV9" s="47">
        <v>0.11768518518518518</v>
      </c>
      <c r="AW9" s="48"/>
    </row>
    <row r="10" spans="1:50" s="49" customFormat="1" ht="12" customHeight="1" x14ac:dyDescent="0.2">
      <c r="A10" s="31">
        <v>6</v>
      </c>
      <c r="B10" s="32" t="str">
        <f t="shared" si="2"/>
        <v>M-C</v>
      </c>
      <c r="C10" s="31">
        <f>COUNTIF($B$4:$B10,$B10)</f>
        <v>1</v>
      </c>
      <c r="D10" s="33">
        <f t="shared" si="3"/>
        <v>3795.790419071971</v>
      </c>
      <c r="E10" s="37" t="s">
        <v>1224</v>
      </c>
      <c r="F10" s="38" t="s">
        <v>1212</v>
      </c>
      <c r="G10" s="38">
        <v>1961</v>
      </c>
      <c r="H10" s="37" t="s">
        <v>1225</v>
      </c>
      <c r="I10" s="38" t="s">
        <v>1214</v>
      </c>
      <c r="J10" s="39">
        <f t="shared" si="4"/>
        <v>618.94655826598819</v>
      </c>
      <c r="K10" s="40">
        <f t="shared" si="5"/>
        <v>8</v>
      </c>
      <c r="L10" s="40">
        <f t="shared" si="6"/>
        <v>40</v>
      </c>
      <c r="M10" s="41"/>
      <c r="N10" s="41"/>
      <c r="O10" s="41">
        <f>(AI$3-AI10)/AI$3*500+500</f>
        <v>621.71152012874177</v>
      </c>
      <c r="P10" s="42"/>
      <c r="Q10" s="41"/>
      <c r="R10" s="41"/>
      <c r="S10" s="41">
        <f>(AM$3-AM10)/AM$3*500+500</f>
        <v>585.90023062584919</v>
      </c>
      <c r="T10" s="41">
        <f>(AN$3-AN10)/AN$3*500+500</f>
        <v>632.80228130841624</v>
      </c>
      <c r="U10" s="41">
        <f>(AO$3-AO10)/AO$3*500+500</f>
        <v>620.20855351808746</v>
      </c>
      <c r="V10" s="42">
        <f t="shared" si="10"/>
        <v>609.88181643008545</v>
      </c>
      <c r="W10" s="42"/>
      <c r="X10" s="42">
        <f>(AR$3-AR10)/AR$3*500+500</f>
        <v>636.3914973704467</v>
      </c>
      <c r="Y10" s="42">
        <f>(AS$3-AS10)/AS$3*500+500</f>
        <v>620.15194995284253</v>
      </c>
      <c r="Z10" s="41"/>
      <c r="AA10" s="42">
        <f>(AU$3-AU10)/AU$3*500+500</f>
        <v>624.52461679343605</v>
      </c>
      <c r="AB10" s="42"/>
      <c r="AC10" s="43">
        <f t="shared" si="7"/>
        <v>620.15194995284253</v>
      </c>
      <c r="AD10" s="43" t="s">
        <v>1215</v>
      </c>
      <c r="AE10" s="44" t="str">
        <f t="shared" si="8"/>
        <v>&lt;620,151949952843</v>
      </c>
      <c r="AF10" s="43">
        <f t="shared" si="9"/>
        <v>1195.7820470559345</v>
      </c>
      <c r="AG10" s="45"/>
      <c r="AH10" s="45"/>
      <c r="AI10" s="45">
        <v>2.6076388888888885E-2</v>
      </c>
      <c r="AJ10" s="45"/>
      <c r="AK10" s="45"/>
      <c r="AL10" s="45"/>
      <c r="AM10" s="45">
        <v>6.2384259259259257E-2</v>
      </c>
      <c r="AN10" s="45">
        <v>2.6099537037037036E-2</v>
      </c>
      <c r="AO10" s="45">
        <v>4.208333333E-2</v>
      </c>
      <c r="AP10" s="45">
        <v>2.7372685185185184E-2</v>
      </c>
      <c r="AQ10" s="45"/>
      <c r="AR10" s="45">
        <v>3.1363078703703702E-2</v>
      </c>
      <c r="AS10" s="45">
        <v>5.6990740740740738E-2</v>
      </c>
      <c r="AT10" s="45"/>
      <c r="AU10" s="46">
        <v>5.9025231481481477E-2</v>
      </c>
      <c r="AV10" s="50"/>
      <c r="AW10" s="48"/>
    </row>
    <row r="11" spans="1:50" ht="12" customHeight="1" x14ac:dyDescent="0.2">
      <c r="A11" s="51">
        <v>7</v>
      </c>
      <c r="B11" s="52" t="str">
        <f t="shared" si="2"/>
        <v>M-B</v>
      </c>
      <c r="C11" s="51">
        <f>COUNTIF($B$4:$B11,$B11)</f>
        <v>3</v>
      </c>
      <c r="D11" s="53">
        <f t="shared" si="3"/>
        <v>3762.1060191941056</v>
      </c>
      <c r="E11" s="54" t="s">
        <v>1226</v>
      </c>
      <c r="F11" s="55" t="s">
        <v>1212</v>
      </c>
      <c r="G11" s="55">
        <v>1970</v>
      </c>
      <c r="H11" s="54" t="s">
        <v>1227</v>
      </c>
      <c r="I11" s="55" t="s">
        <v>1214</v>
      </c>
      <c r="J11" s="39">
        <f t="shared" si="4"/>
        <v>622.0176698656843</v>
      </c>
      <c r="K11" s="40">
        <f t="shared" si="5"/>
        <v>6</v>
      </c>
      <c r="L11" s="40">
        <f t="shared" si="6"/>
        <v>30</v>
      </c>
      <c r="M11" s="41"/>
      <c r="N11" s="41">
        <f>(AH$3-AH11)/AH$3*500+500</f>
        <v>624.20804365955337</v>
      </c>
      <c r="O11" s="41">
        <f>(AI$3-AI11)/AI$3*500+500</f>
        <v>630.10673716982592</v>
      </c>
      <c r="P11" s="42">
        <f>(AJ$3-AJ11)/AJ$3*500+500</f>
        <v>606.56328703718259</v>
      </c>
      <c r="Q11" s="41"/>
      <c r="R11" s="41">
        <f>(AL$3-AL11)/AL$3*500+500</f>
        <v>643.18729364587216</v>
      </c>
      <c r="S11" s="41"/>
      <c r="T11" s="41"/>
      <c r="U11" s="41">
        <f>(AO$3-AO11)/AO$3*500+500</f>
        <v>613.21019621687265</v>
      </c>
      <c r="V11" s="42">
        <f t="shared" si="10"/>
        <v>614.83046146479899</v>
      </c>
      <c r="W11" s="42"/>
      <c r="X11" s="42"/>
      <c r="Y11" s="42"/>
      <c r="Z11" s="41"/>
      <c r="AA11" s="42"/>
      <c r="AB11" s="42"/>
      <c r="AC11" s="43">
        <f t="shared" si="7"/>
        <v>606.56328703718259</v>
      </c>
      <c r="AD11" s="43" t="s">
        <v>1215</v>
      </c>
      <c r="AE11" s="44" t="str">
        <f t="shared" si="8"/>
        <v>&lt;606,563287037183</v>
      </c>
      <c r="AF11" s="43">
        <f t="shared" si="9"/>
        <v>0</v>
      </c>
      <c r="AG11" s="45"/>
      <c r="AH11" s="45">
        <v>3.8935185189999999E-2</v>
      </c>
      <c r="AI11" s="45">
        <v>2.5497685185185189E-2</v>
      </c>
      <c r="AJ11" s="45">
        <v>5.6840277779999997E-2</v>
      </c>
      <c r="AK11" s="45"/>
      <c r="AL11" s="45">
        <v>0.1228240741</v>
      </c>
      <c r="AM11" s="45"/>
      <c r="AN11" s="45"/>
      <c r="AO11" s="45">
        <v>4.2858796300000002E-2</v>
      </c>
      <c r="AP11" s="45">
        <v>2.7025462962962959E-2</v>
      </c>
      <c r="AQ11" s="45"/>
      <c r="AR11" s="45"/>
      <c r="AS11" s="45"/>
      <c r="AT11" s="45"/>
      <c r="AU11" s="46"/>
      <c r="AV11" s="50"/>
      <c r="AW11" s="48"/>
      <c r="AX11" s="56"/>
    </row>
    <row r="12" spans="1:50" ht="12" customHeight="1" x14ac:dyDescent="0.2">
      <c r="A12" s="51">
        <v>8</v>
      </c>
      <c r="B12" s="52" t="str">
        <f t="shared" si="2"/>
        <v>M-C</v>
      </c>
      <c r="C12" s="51">
        <f>COUNTIF($B$4:$B12,$B12)</f>
        <v>2</v>
      </c>
      <c r="D12" s="53">
        <f t="shared" si="3"/>
        <v>3756.1299906667386</v>
      </c>
      <c r="E12" s="58" t="s">
        <v>1228</v>
      </c>
      <c r="F12" s="59" t="s">
        <v>1212</v>
      </c>
      <c r="G12" s="60">
        <v>1967</v>
      </c>
      <c r="H12" s="61" t="s">
        <v>1229</v>
      </c>
      <c r="I12" s="55" t="s">
        <v>1214</v>
      </c>
      <c r="J12" s="39">
        <f t="shared" si="4"/>
        <v>612.35724299180538</v>
      </c>
      <c r="K12" s="40">
        <f t="shared" si="5"/>
        <v>9</v>
      </c>
      <c r="L12" s="40">
        <f t="shared" si="6"/>
        <v>45</v>
      </c>
      <c r="M12" s="41"/>
      <c r="N12" s="41">
        <f>(AH$3-AH12)/AH$3*500+500</f>
        <v>612.59021864935119</v>
      </c>
      <c r="O12" s="41"/>
      <c r="P12" s="42">
        <f>(AJ$3-AJ12)/AJ$3*500+500</f>
        <v>597.19002391597905</v>
      </c>
      <c r="Q12" s="41">
        <f>(AK$3-AK12)/AK$3*500+500</f>
        <v>625.60535837981456</v>
      </c>
      <c r="R12" s="41">
        <f>(AL$3-AL12)/AL$3*500+500</f>
        <v>641.23712995586538</v>
      </c>
      <c r="S12" s="41">
        <f>(AM$3-AM12)/AM$3*500+500</f>
        <v>601.18888630404138</v>
      </c>
      <c r="T12" s="41"/>
      <c r="U12" s="41"/>
      <c r="V12" s="42">
        <f t="shared" si="10"/>
        <v>607.4074939127288</v>
      </c>
      <c r="W12" s="42">
        <f>(AQ$3-AQ12)/AQ$3*500+500</f>
        <v>601.70628603948887</v>
      </c>
      <c r="X12" s="42"/>
      <c r="Y12" s="42">
        <f t="shared" ref="Y12:Y17" si="11">(AS$3-AS12)/AS$3*500+500</f>
        <v>603.41209884394061</v>
      </c>
      <c r="Z12" s="41"/>
      <c r="AA12" s="42"/>
      <c r="AB12" s="42">
        <f>(AV$3-AV12)/AV$3*500+500</f>
        <v>620.87769092503822</v>
      </c>
      <c r="AC12" s="43">
        <f t="shared" si="7"/>
        <v>603.41209884394061</v>
      </c>
      <c r="AD12" s="43" t="s">
        <v>1215</v>
      </c>
      <c r="AE12" s="44" t="str">
        <f t="shared" si="8"/>
        <v>&lt;603,412098843941</v>
      </c>
      <c r="AF12" s="43">
        <f t="shared" si="9"/>
        <v>1800.0851962595093</v>
      </c>
      <c r="AG12" s="45"/>
      <c r="AH12" s="45">
        <v>4.0138888890000002E-2</v>
      </c>
      <c r="AI12" s="45"/>
      <c r="AJ12" s="45">
        <v>5.819444444E-2</v>
      </c>
      <c r="AK12" s="45">
        <v>0.1268981481</v>
      </c>
      <c r="AL12" s="45">
        <v>0.1234953704</v>
      </c>
      <c r="AM12" s="45">
        <v>6.008101851851852E-2</v>
      </c>
      <c r="AN12" s="45"/>
      <c r="AO12" s="45"/>
      <c r="AP12" s="45">
        <v>2.7546296296296294E-2</v>
      </c>
      <c r="AQ12" s="45">
        <v>8.9328703699999998E-2</v>
      </c>
      <c r="AR12" s="45"/>
      <c r="AS12" s="45">
        <v>5.950231481481482E-2</v>
      </c>
      <c r="AT12" s="45"/>
      <c r="AU12" s="46"/>
      <c r="AV12" s="47">
        <v>0.12451388888888888</v>
      </c>
      <c r="AW12" s="48"/>
      <c r="AX12" s="56"/>
    </row>
    <row r="13" spans="1:50" ht="12" customHeight="1" x14ac:dyDescent="0.2">
      <c r="A13" s="62">
        <v>9</v>
      </c>
      <c r="B13" s="63" t="str">
        <f t="shared" si="2"/>
        <v>M-A</v>
      </c>
      <c r="C13" s="62">
        <f>COUNTIF($B$4:$B13,$B13)</f>
        <v>4</v>
      </c>
      <c r="D13" s="64">
        <f t="shared" si="3"/>
        <v>3695.2297389457358</v>
      </c>
      <c r="E13" s="65" t="s">
        <v>1230</v>
      </c>
      <c r="F13" s="66" t="s">
        <v>1212</v>
      </c>
      <c r="G13" s="66">
        <v>1990</v>
      </c>
      <c r="H13" s="65" t="s">
        <v>1231</v>
      </c>
      <c r="I13" s="66" t="s">
        <v>1214</v>
      </c>
      <c r="J13" s="39">
        <f t="shared" si="4"/>
        <v>610.87162315762259</v>
      </c>
      <c r="K13" s="40">
        <f t="shared" si="5"/>
        <v>6</v>
      </c>
      <c r="L13" s="40">
        <f t="shared" si="6"/>
        <v>30</v>
      </c>
      <c r="M13" s="41"/>
      <c r="N13" s="41">
        <f>(AH$3-AH13)/AH$3*500+500</f>
        <v>595.16348113404808</v>
      </c>
      <c r="O13" s="41"/>
      <c r="P13" s="42">
        <f>(AJ$3-AJ13)/AJ$3*500+500</f>
        <v>589.33891459119207</v>
      </c>
      <c r="Q13" s="41"/>
      <c r="R13" s="41"/>
      <c r="S13" s="41"/>
      <c r="T13" s="41"/>
      <c r="U13" s="41"/>
      <c r="V13" s="42"/>
      <c r="W13" s="42"/>
      <c r="X13" s="42">
        <f>(AR$3-AR13)/AR$3*500+500</f>
        <v>626.98652205914527</v>
      </c>
      <c r="Y13" s="42">
        <f t="shared" si="11"/>
        <v>617.45197396753576</v>
      </c>
      <c r="Z13" s="41">
        <f>(AT$3-AT13)/AT$3*500+500</f>
        <v>606.8909386869235</v>
      </c>
      <c r="AA13" s="42">
        <f>(AU$3-AU13)/AU$3*500+500</f>
        <v>629.39790850689076</v>
      </c>
      <c r="AB13" s="42"/>
      <c r="AC13" s="43">
        <f t="shared" si="7"/>
        <v>589.33891459119207</v>
      </c>
      <c r="AD13" s="43" t="s">
        <v>1215</v>
      </c>
      <c r="AE13" s="44" t="str">
        <f t="shared" si="8"/>
        <v>&lt;589,338914591192</v>
      </c>
      <c r="AF13" s="43">
        <f t="shared" si="9"/>
        <v>0</v>
      </c>
      <c r="AG13" s="45"/>
      <c r="AH13" s="45">
        <v>4.1944444439999999E-2</v>
      </c>
      <c r="AI13" s="45"/>
      <c r="AJ13" s="45">
        <v>5.9328703699999999E-2</v>
      </c>
      <c r="AK13" s="45"/>
      <c r="AL13" s="45"/>
      <c r="AM13" s="45"/>
      <c r="AN13" s="45"/>
      <c r="AO13" s="45"/>
      <c r="AP13" s="45"/>
      <c r="AQ13" s="45"/>
      <c r="AR13" s="45">
        <v>3.2174305555555553E-2</v>
      </c>
      <c r="AS13" s="45">
        <v>5.7395833333333333E-2</v>
      </c>
      <c r="AT13" s="45">
        <v>2.7152777777777779E-2</v>
      </c>
      <c r="AU13" s="46">
        <v>5.8259143518518519E-2</v>
      </c>
      <c r="AV13" s="50"/>
      <c r="AW13" s="48"/>
      <c r="AX13" s="56"/>
    </row>
    <row r="14" spans="1:50" ht="12" customHeight="1" x14ac:dyDescent="0.2">
      <c r="A14" s="51">
        <v>10</v>
      </c>
      <c r="B14" s="52" t="str">
        <f t="shared" si="2"/>
        <v>M-C</v>
      </c>
      <c r="C14" s="51">
        <f>COUNTIF($B$4:$B14,$B14)</f>
        <v>3</v>
      </c>
      <c r="D14" s="53">
        <f t="shared" si="3"/>
        <v>3686.7521609476435</v>
      </c>
      <c r="E14" s="58" t="s">
        <v>1232</v>
      </c>
      <c r="F14" s="59" t="s">
        <v>1212</v>
      </c>
      <c r="G14" s="60">
        <v>1963</v>
      </c>
      <c r="H14" s="54" t="s">
        <v>1213</v>
      </c>
      <c r="I14" s="55" t="s">
        <v>1214</v>
      </c>
      <c r="J14" s="39">
        <f t="shared" si="4"/>
        <v>582.78431512812085</v>
      </c>
      <c r="K14" s="40">
        <f t="shared" si="5"/>
        <v>16</v>
      </c>
      <c r="L14" s="40">
        <f t="shared" si="6"/>
        <v>80</v>
      </c>
      <c r="M14" s="41">
        <f>(AG$3-AG14)/AG$3*500+500</f>
        <v>597.56775336750695</v>
      </c>
      <c r="N14" s="41">
        <f>(AH$3-AH14)/AH$3*500+500</f>
        <v>594.38151212627179</v>
      </c>
      <c r="O14" s="41">
        <f>(AI$3-AI14)/AI$3*500+500</f>
        <v>603.57785131999958</v>
      </c>
      <c r="P14" s="42">
        <f>(AJ$3-AJ14)/AJ$3*500+500</f>
        <v>574.5980562741654</v>
      </c>
      <c r="Q14" s="41">
        <f t="shared" ref="Q14:W14" si="12">(AK$3-AK14)/AK$3*500+500</f>
        <v>604.05820215317522</v>
      </c>
      <c r="R14" s="41">
        <f t="shared" si="12"/>
        <v>608.7231942172516</v>
      </c>
      <c r="S14" s="41">
        <f t="shared" si="12"/>
        <v>593.58297217267932</v>
      </c>
      <c r="T14" s="41">
        <f t="shared" si="12"/>
        <v>598.44364776343866</v>
      </c>
      <c r="U14" s="41">
        <f t="shared" si="12"/>
        <v>578.32286312812141</v>
      </c>
      <c r="V14" s="42">
        <f t="shared" si="12"/>
        <v>569.96274648339647</v>
      </c>
      <c r="W14" s="42">
        <f t="shared" si="12"/>
        <v>563.20834477849496</v>
      </c>
      <c r="X14" s="42">
        <f>(AR$3-AR14)/AR$3*500+500</f>
        <v>587.24516754426213</v>
      </c>
      <c r="Y14" s="42">
        <f t="shared" si="11"/>
        <v>576.02662813582913</v>
      </c>
      <c r="Z14" s="41">
        <f>(AT$3-AT14)/AT$3*500+500</f>
        <v>541.70789314097863</v>
      </c>
      <c r="AA14" s="42">
        <f>(AU$3-AU14)/AU$3*500+500</f>
        <v>574.67626878626618</v>
      </c>
      <c r="AB14" s="42">
        <f>(AV$3-AV14)/AV$3*500+500</f>
        <v>558.46594065809654</v>
      </c>
      <c r="AC14" s="43">
        <f t="shared" si="7"/>
        <v>594.38151212627179</v>
      </c>
      <c r="AD14" s="43" t="s">
        <v>1215</v>
      </c>
      <c r="AE14" s="44" t="str">
        <f t="shared" si="8"/>
        <v>&lt;594,381512126272</v>
      </c>
      <c r="AF14" s="43">
        <f t="shared" si="9"/>
        <v>5717.7968811022902</v>
      </c>
      <c r="AG14" s="45">
        <v>4.6261574069999999E-2</v>
      </c>
      <c r="AH14" s="45">
        <v>4.2025462960000003E-2</v>
      </c>
      <c r="AI14" s="45">
        <v>2.732638888888889E-2</v>
      </c>
      <c r="AJ14" s="45">
        <v>6.1458333330000003E-2</v>
      </c>
      <c r="AK14" s="45">
        <v>0.1342013889</v>
      </c>
      <c r="AL14" s="45">
        <v>0.13468749999999999</v>
      </c>
      <c r="AM14" s="45">
        <v>6.1226851851851859E-2</v>
      </c>
      <c r="AN14" s="45">
        <v>2.854166666666667E-2</v>
      </c>
      <c r="AO14" s="45">
        <v>4.672453704E-2</v>
      </c>
      <c r="AP14" s="45">
        <v>3.0173611111111113E-2</v>
      </c>
      <c r="AQ14" s="45">
        <v>9.7962962959999997E-2</v>
      </c>
      <c r="AR14" s="45">
        <v>3.5602199074074074E-2</v>
      </c>
      <c r="AS14" s="45">
        <v>6.3611111111111118E-2</v>
      </c>
      <c r="AT14" s="45">
        <v>3.1655092592592596E-2</v>
      </c>
      <c r="AU14" s="46">
        <v>6.6861458333333332E-2</v>
      </c>
      <c r="AV14" s="47">
        <v>0.14501157407407408</v>
      </c>
      <c r="AW14" s="48"/>
      <c r="AX14" s="56"/>
    </row>
    <row r="15" spans="1:50" ht="12" customHeight="1" x14ac:dyDescent="0.2">
      <c r="A15" s="62">
        <v>11</v>
      </c>
      <c r="B15" s="63" t="str">
        <f t="shared" si="2"/>
        <v>M-B</v>
      </c>
      <c r="C15" s="62">
        <f>COUNTIF($B$4:$B15,$B15)</f>
        <v>4</v>
      </c>
      <c r="D15" s="64">
        <f t="shared" si="3"/>
        <v>3622.8884767428408</v>
      </c>
      <c r="E15" s="67" t="s">
        <v>1233</v>
      </c>
      <c r="F15" s="68" t="s">
        <v>1212</v>
      </c>
      <c r="G15" s="69">
        <v>1972</v>
      </c>
      <c r="H15" s="70"/>
      <c r="I15" s="66" t="s">
        <v>1214</v>
      </c>
      <c r="J15" s="39">
        <f t="shared" si="4"/>
        <v>591.8528475277036</v>
      </c>
      <c r="K15" s="40">
        <f t="shared" si="5"/>
        <v>8</v>
      </c>
      <c r="L15" s="40">
        <f t="shared" si="6"/>
        <v>40</v>
      </c>
      <c r="M15" s="41"/>
      <c r="N15" s="41"/>
      <c r="O15" s="41">
        <f>(AI$3-AI15)/AI$3*500+500</f>
        <v>587.9627476235828</v>
      </c>
      <c r="P15" s="42"/>
      <c r="Q15" s="41"/>
      <c r="R15" s="41">
        <f>(AL$3-AL15)/AL$3*500+500</f>
        <v>585.18673587956698</v>
      </c>
      <c r="S15" s="41">
        <f>(AM$3-AM15)/AM$3*500+500</f>
        <v>588.28188050536653</v>
      </c>
      <c r="T15" s="41"/>
      <c r="U15" s="41">
        <f>(AO$3-AO15)/AO$3*500+500</f>
        <v>591.90176523447803</v>
      </c>
      <c r="V15" s="42">
        <f>(AP$3-AP15)/AP$3*500+500</f>
        <v>593.22137814654991</v>
      </c>
      <c r="W15" s="42"/>
      <c r="X15" s="42">
        <f>(AR$3-AR15)/AR$3*500+500</f>
        <v>609.00583020988859</v>
      </c>
      <c r="Y15" s="42">
        <f t="shared" si="11"/>
        <v>612.51487502297482</v>
      </c>
      <c r="Z15" s="41"/>
      <c r="AA15" s="42"/>
      <c r="AB15" s="42">
        <f>(AV$3-AV15)/AV$3*500+500</f>
        <v>566.74756759922093</v>
      </c>
      <c r="AC15" s="43">
        <f t="shared" si="7"/>
        <v>587.9627476235828</v>
      </c>
      <c r="AD15" s="43" t="s">
        <v>1215</v>
      </c>
      <c r="AE15" s="44" t="str">
        <f t="shared" si="8"/>
        <v>&lt;587,962747623583</v>
      </c>
      <c r="AF15" s="43">
        <f t="shared" si="9"/>
        <v>1151.934303478788</v>
      </c>
      <c r="AG15" s="45"/>
      <c r="AH15" s="45"/>
      <c r="AI15" s="45">
        <v>2.8402777777777777E-2</v>
      </c>
      <c r="AJ15" s="45"/>
      <c r="AK15" s="45"/>
      <c r="AL15" s="45">
        <v>0.1427893519</v>
      </c>
      <c r="AM15" s="45">
        <v>6.2025462962962963E-2</v>
      </c>
      <c r="AN15" s="45"/>
      <c r="AO15" s="45">
        <v>4.5219907410000003E-2</v>
      </c>
      <c r="AP15" s="45">
        <v>2.854166666666667E-2</v>
      </c>
      <c r="AQ15" s="45"/>
      <c r="AR15" s="45">
        <v>3.3725231481481481E-2</v>
      </c>
      <c r="AS15" s="45">
        <v>5.8136574074074077E-2</v>
      </c>
      <c r="AT15" s="45"/>
      <c r="AU15" s="46"/>
      <c r="AV15" s="47">
        <v>0.14229166666666668</v>
      </c>
      <c r="AW15" s="48"/>
      <c r="AX15" s="56"/>
    </row>
    <row r="16" spans="1:50" s="49" customFormat="1" ht="12" customHeight="1" x14ac:dyDescent="0.2">
      <c r="A16" s="31">
        <v>12</v>
      </c>
      <c r="B16" s="32" t="str">
        <f t="shared" si="2"/>
        <v>M-D</v>
      </c>
      <c r="C16" s="31">
        <f>COUNTIF($B$4:$B16,$B16)</f>
        <v>1</v>
      </c>
      <c r="D16" s="33">
        <f t="shared" si="3"/>
        <v>3583.8988755960895</v>
      </c>
      <c r="E16" s="37" t="s">
        <v>1234</v>
      </c>
      <c r="F16" s="38" t="s">
        <v>1212</v>
      </c>
      <c r="G16" s="38">
        <v>1959</v>
      </c>
      <c r="H16" s="37" t="s">
        <v>1235</v>
      </c>
      <c r="I16" s="38" t="s">
        <v>1214</v>
      </c>
      <c r="J16" s="39">
        <f t="shared" si="4"/>
        <v>592.31647926601488</v>
      </c>
      <c r="K16" s="40">
        <f t="shared" si="5"/>
        <v>6</v>
      </c>
      <c r="L16" s="40">
        <f t="shared" si="6"/>
        <v>30</v>
      </c>
      <c r="M16" s="41">
        <f>(AG$3-AG16)/AG$3*500+500</f>
        <v>604.71628715264046</v>
      </c>
      <c r="N16" s="41">
        <f>(AH$3-AH16)/AH$3*500+500</f>
        <v>585.66814332036154</v>
      </c>
      <c r="O16" s="41"/>
      <c r="P16" s="42"/>
      <c r="Q16" s="41"/>
      <c r="R16" s="41"/>
      <c r="S16" s="41">
        <f>(AM$3-AM16)/AM$3*500+500</f>
        <v>559.31794487381649</v>
      </c>
      <c r="T16" s="41"/>
      <c r="U16" s="41">
        <f>(AO$3-AO16)/AO$3*500+500</f>
        <v>584.59004876426536</v>
      </c>
      <c r="V16" s="42"/>
      <c r="W16" s="42"/>
      <c r="X16" s="42">
        <f>(AR$3-AR16)/AR$3*500+500</f>
        <v>613.95722968181076</v>
      </c>
      <c r="Y16" s="42">
        <f t="shared" si="11"/>
        <v>605.64922180319479</v>
      </c>
      <c r="Z16" s="41"/>
      <c r="AA16" s="42"/>
      <c r="AB16" s="42"/>
      <c r="AC16" s="43">
        <f t="shared" si="7"/>
        <v>559.31794487381649</v>
      </c>
      <c r="AD16" s="43" t="s">
        <v>1215</v>
      </c>
      <c r="AE16" s="44" t="str">
        <f t="shared" si="8"/>
        <v>&lt;559,317944873816</v>
      </c>
      <c r="AF16" s="43">
        <f t="shared" si="9"/>
        <v>0</v>
      </c>
      <c r="AG16" s="45">
        <v>4.543981481E-2</v>
      </c>
      <c r="AH16" s="45">
        <v>4.2928240739999998E-2</v>
      </c>
      <c r="AI16" s="45"/>
      <c r="AJ16" s="45"/>
      <c r="AK16" s="45"/>
      <c r="AL16" s="45"/>
      <c r="AM16" s="45">
        <v>6.6388888888888886E-2</v>
      </c>
      <c r="AN16" s="45"/>
      <c r="AO16" s="45">
        <v>4.6030092590000002E-2</v>
      </c>
      <c r="AP16" s="45"/>
      <c r="AQ16" s="45"/>
      <c r="AR16" s="45">
        <v>3.3298148148148153E-2</v>
      </c>
      <c r="AS16" s="45">
        <v>5.9166666666666666E-2</v>
      </c>
      <c r="AT16" s="45"/>
      <c r="AU16" s="46"/>
      <c r="AV16" s="50"/>
      <c r="AW16" s="48"/>
    </row>
    <row r="17" spans="1:55" s="49" customFormat="1" ht="12" customHeight="1" x14ac:dyDescent="0.2">
      <c r="A17" s="51">
        <v>13</v>
      </c>
      <c r="B17" s="52" t="str">
        <f t="shared" si="2"/>
        <v>M-D</v>
      </c>
      <c r="C17" s="51">
        <f>COUNTIF($B$4:$B17,$B17)</f>
        <v>2</v>
      </c>
      <c r="D17" s="53">
        <f t="shared" si="3"/>
        <v>3565.3881593858978</v>
      </c>
      <c r="E17" s="54" t="s">
        <v>1236</v>
      </c>
      <c r="F17" s="55" t="s">
        <v>1212</v>
      </c>
      <c r="G17" s="55">
        <v>1951</v>
      </c>
      <c r="H17" s="61" t="s">
        <v>1213</v>
      </c>
      <c r="I17" s="55" t="s">
        <v>1214</v>
      </c>
      <c r="J17" s="39">
        <f t="shared" si="4"/>
        <v>578.90066593815197</v>
      </c>
      <c r="K17" s="40">
        <f t="shared" si="5"/>
        <v>9</v>
      </c>
      <c r="L17" s="40">
        <f t="shared" si="6"/>
        <v>45</v>
      </c>
      <c r="M17" s="41">
        <f>(AG$3-AG17)/AG$3*500+500</f>
        <v>589.51306738424682</v>
      </c>
      <c r="N17" s="41">
        <f>(AH$3-AH17)/AH$3*500+500</f>
        <v>580.30607017933448</v>
      </c>
      <c r="O17" s="41">
        <f>(AI$3-AI17)/AI$3*500+500</f>
        <v>584.77256514797079</v>
      </c>
      <c r="P17" s="42">
        <f>(AJ$3-AJ17)/AJ$3*500+500</f>
        <v>551.68563516509664</v>
      </c>
      <c r="Q17" s="41"/>
      <c r="R17" s="41"/>
      <c r="S17" s="41">
        <f>(AM$3-AM17)/AM$3*500+500</f>
        <v>571.53350393327651</v>
      </c>
      <c r="T17" s="41">
        <f>(AN$3-AN17)/AN$3*500+500</f>
        <v>592.41867410863233</v>
      </c>
      <c r="U17" s="41"/>
      <c r="V17" s="42">
        <f>(AP$3-AP17)/AP$3*500+500</f>
        <v>566.49869495909707</v>
      </c>
      <c r="W17" s="42"/>
      <c r="X17" s="42"/>
      <c r="Y17" s="42">
        <f t="shared" si="11"/>
        <v>589.2950815493366</v>
      </c>
      <c r="Z17" s="41"/>
      <c r="AA17" s="42">
        <f>(AU$3-AU17)/AU$3*500+500</f>
        <v>584.08270101637629</v>
      </c>
      <c r="AB17" s="42"/>
      <c r="AC17" s="43">
        <f t="shared" si="7"/>
        <v>580.30607017933448</v>
      </c>
      <c r="AD17" s="43" t="s">
        <v>1215</v>
      </c>
      <c r="AE17" s="44" t="str">
        <f t="shared" si="8"/>
        <v>&lt;580,306070179334</v>
      </c>
      <c r="AF17" s="43">
        <f t="shared" si="9"/>
        <v>1689.7178340574701</v>
      </c>
      <c r="AG17" s="45">
        <v>4.71875E-2</v>
      </c>
      <c r="AH17" s="45">
        <v>4.3483796300000002E-2</v>
      </c>
      <c r="AI17" s="45">
        <v>2.8622685185185185E-2</v>
      </c>
      <c r="AJ17" s="45">
        <v>6.4768518519999999E-2</v>
      </c>
      <c r="AK17" s="45"/>
      <c r="AL17" s="45"/>
      <c r="AM17" s="45">
        <v>6.4548611111111112E-2</v>
      </c>
      <c r="AN17" s="45">
        <v>2.8969907407407406E-2</v>
      </c>
      <c r="AO17" s="45"/>
      <c r="AP17" s="45">
        <v>3.0416666666666665E-2</v>
      </c>
      <c r="AQ17" s="45"/>
      <c r="AR17" s="45"/>
      <c r="AS17" s="45">
        <v>6.1620370370370374E-2</v>
      </c>
      <c r="AT17" s="45"/>
      <c r="AU17" s="46">
        <v>6.5382754629629627E-2</v>
      </c>
      <c r="AV17" s="50"/>
      <c r="AW17" s="48"/>
    </row>
    <row r="18" spans="1:55" ht="12" customHeight="1" x14ac:dyDescent="0.2">
      <c r="A18" s="62">
        <v>14</v>
      </c>
      <c r="B18" s="63" t="str">
        <f t="shared" si="2"/>
        <v>M-B</v>
      </c>
      <c r="C18" s="62">
        <f>COUNTIF($B$4:$B18,$B18)</f>
        <v>5</v>
      </c>
      <c r="D18" s="64">
        <f t="shared" si="3"/>
        <v>3559.2808938556304</v>
      </c>
      <c r="E18" s="65" t="s">
        <v>1237</v>
      </c>
      <c r="F18" s="66" t="s">
        <v>1212</v>
      </c>
      <c r="G18" s="66">
        <v>1972</v>
      </c>
      <c r="H18" s="65" t="s">
        <v>1238</v>
      </c>
      <c r="I18" s="66" t="s">
        <v>1214</v>
      </c>
      <c r="J18" s="39">
        <f t="shared" si="4"/>
        <v>584.50121727666772</v>
      </c>
      <c r="K18" s="40">
        <f t="shared" si="5"/>
        <v>7</v>
      </c>
      <c r="L18" s="40">
        <f t="shared" si="6"/>
        <v>35</v>
      </c>
      <c r="M18" s="41"/>
      <c r="N18" s="41">
        <f t="shared" ref="N18:N24" si="13">(AH$3-AH18)/AH$3*500+500</f>
        <v>575.94938577637936</v>
      </c>
      <c r="O18" s="41">
        <f>(AI$3-AI18)/AI$3*500+500</f>
        <v>594.00730389316357</v>
      </c>
      <c r="P18" s="42">
        <f>(AJ$3-AJ18)/AJ$3*500+500</f>
        <v>567.22762708104301</v>
      </c>
      <c r="Q18" s="41"/>
      <c r="R18" s="41"/>
      <c r="S18" s="41">
        <f>(AM$3-AM18)/AM$3*500+500</f>
        <v>580.75279378947289</v>
      </c>
      <c r="T18" s="41"/>
      <c r="U18" s="41">
        <f>(AO$3-AO18)/AO$3*500+500</f>
        <v>592.73739004612889</v>
      </c>
      <c r="V18" s="42">
        <f>(AP$3-AP18)/AP$3*500+500</f>
        <v>572.76697866973416</v>
      </c>
      <c r="W18" s="42"/>
      <c r="X18" s="42"/>
      <c r="Y18" s="42"/>
      <c r="Z18" s="41"/>
      <c r="AA18" s="42">
        <f>(AU$3-AU18)/AU$3*500+500</f>
        <v>608.06704168075203</v>
      </c>
      <c r="AB18" s="42"/>
      <c r="AC18" s="43">
        <f t="shared" si="7"/>
        <v>572.76697866973416</v>
      </c>
      <c r="AD18" s="43" t="s">
        <v>1215</v>
      </c>
      <c r="AE18" s="44" t="str">
        <f t="shared" si="8"/>
        <v>&lt;572,766978669734</v>
      </c>
      <c r="AF18" s="43">
        <f t="shared" si="9"/>
        <v>567.22762708104301</v>
      </c>
      <c r="AG18" s="45"/>
      <c r="AH18" s="45">
        <v>4.3935185190000003E-2</v>
      </c>
      <c r="AI18" s="45">
        <v>2.7986111111111111E-2</v>
      </c>
      <c r="AJ18" s="45">
        <v>6.2523148149999999E-2</v>
      </c>
      <c r="AK18" s="45"/>
      <c r="AL18" s="45"/>
      <c r="AM18" s="45">
        <v>6.3159722222222228E-2</v>
      </c>
      <c r="AN18" s="45"/>
      <c r="AO18" s="45">
        <v>4.5127314809999999E-2</v>
      </c>
      <c r="AP18" s="45">
        <v>2.9976851851851852E-2</v>
      </c>
      <c r="AQ18" s="45"/>
      <c r="AR18" s="45"/>
      <c r="AS18" s="45"/>
      <c r="AT18" s="45"/>
      <c r="AU18" s="46">
        <v>6.1612384259259266E-2</v>
      </c>
      <c r="AV18" s="50"/>
      <c r="AW18" s="48"/>
      <c r="AX18" s="56"/>
    </row>
    <row r="19" spans="1:55" s="49" customFormat="1" ht="12" customHeight="1" x14ac:dyDescent="0.2">
      <c r="A19" s="62">
        <v>15</v>
      </c>
      <c r="B19" s="63" t="str">
        <f t="shared" si="2"/>
        <v>M-A</v>
      </c>
      <c r="C19" s="62">
        <f>COUNTIF($B$4:$B19,$B19)</f>
        <v>5</v>
      </c>
      <c r="D19" s="64">
        <f t="shared" si="3"/>
        <v>3547.2307574321485</v>
      </c>
      <c r="E19" s="67" t="s">
        <v>1239</v>
      </c>
      <c r="F19" s="68" t="s">
        <v>1212</v>
      </c>
      <c r="G19" s="69">
        <v>1985</v>
      </c>
      <c r="H19" s="65" t="s">
        <v>1240</v>
      </c>
      <c r="I19" s="66" t="s">
        <v>1214</v>
      </c>
      <c r="J19" s="39">
        <f t="shared" si="4"/>
        <v>586.20512623869138</v>
      </c>
      <c r="K19" s="40">
        <f t="shared" si="5"/>
        <v>6</v>
      </c>
      <c r="L19" s="40">
        <f t="shared" si="6"/>
        <v>30</v>
      </c>
      <c r="M19" s="41">
        <f t="shared" ref="M19:M27" si="14">(AG$3-AG19)/AG$3*500+500</f>
        <v>596.96365187309232</v>
      </c>
      <c r="N19" s="41">
        <f t="shared" si="13"/>
        <v>582.54026738577409</v>
      </c>
      <c r="O19" s="41"/>
      <c r="P19" s="42"/>
      <c r="Q19" s="41">
        <f>(AK$3-AK19)/AK$3*500+500</f>
        <v>560.38338041876841</v>
      </c>
      <c r="R19" s="41"/>
      <c r="S19" s="41"/>
      <c r="T19" s="41"/>
      <c r="U19" s="41"/>
      <c r="V19" s="42">
        <f>(AP$3-AP19)/AP$3*500+500</f>
        <v>571.4473399938106</v>
      </c>
      <c r="W19" s="42"/>
      <c r="X19" s="42"/>
      <c r="Y19" s="42"/>
      <c r="Z19" s="41"/>
      <c r="AA19" s="42">
        <f>(AU$3-AU19)/AU$3*500+500</f>
        <v>602.74463258624155</v>
      </c>
      <c r="AB19" s="42">
        <f>(AV$3-AV19)/AV$3*500+500</f>
        <v>603.1514851744613</v>
      </c>
      <c r="AC19" s="43">
        <f t="shared" si="7"/>
        <v>560.38338041876841</v>
      </c>
      <c r="AD19" s="43" t="s">
        <v>1215</v>
      </c>
      <c r="AE19" s="44" t="str">
        <f t="shared" si="8"/>
        <v>&lt;560,383380418768</v>
      </c>
      <c r="AF19" s="43">
        <f t="shared" si="9"/>
        <v>0</v>
      </c>
      <c r="AG19" s="45">
        <v>4.6331018520000003E-2</v>
      </c>
      <c r="AH19" s="45">
        <v>4.3252314809999998E-2</v>
      </c>
      <c r="AI19" s="45"/>
      <c r="AJ19" s="45"/>
      <c r="AK19" s="45">
        <v>0.14900462959999999</v>
      </c>
      <c r="AL19" s="45"/>
      <c r="AM19" s="45"/>
      <c r="AN19" s="45"/>
      <c r="AO19" s="45"/>
      <c r="AP19" s="45">
        <v>3.006944444444444E-2</v>
      </c>
      <c r="AQ19" s="45"/>
      <c r="AR19" s="45"/>
      <c r="AS19" s="45"/>
      <c r="AT19" s="45"/>
      <c r="AU19" s="46">
        <v>6.2449074074074074E-2</v>
      </c>
      <c r="AV19" s="47">
        <v>0.13033564814814816</v>
      </c>
      <c r="AW19" s="48"/>
    </row>
    <row r="20" spans="1:55" s="49" customFormat="1" ht="12" customHeight="1" x14ac:dyDescent="0.2">
      <c r="A20" s="62">
        <v>16</v>
      </c>
      <c r="B20" s="63" t="str">
        <f t="shared" si="2"/>
        <v>M-A</v>
      </c>
      <c r="C20" s="62">
        <f>COUNTIF($B$4:$B20,$B20)</f>
        <v>6</v>
      </c>
      <c r="D20" s="64">
        <f t="shared" si="3"/>
        <v>3513.7052996731741</v>
      </c>
      <c r="E20" s="67" t="s">
        <v>1241</v>
      </c>
      <c r="F20" s="68" t="s">
        <v>1212</v>
      </c>
      <c r="G20" s="69">
        <v>1980</v>
      </c>
      <c r="H20" s="70" t="s">
        <v>1242</v>
      </c>
      <c r="I20" s="66" t="s">
        <v>1214</v>
      </c>
      <c r="J20" s="39">
        <f t="shared" si="4"/>
        <v>577.97897334600179</v>
      </c>
      <c r="K20" s="40">
        <f t="shared" si="5"/>
        <v>7</v>
      </c>
      <c r="L20" s="40">
        <f t="shared" si="6"/>
        <v>35</v>
      </c>
      <c r="M20" s="41">
        <f t="shared" si="14"/>
        <v>581.96179926950344</v>
      </c>
      <c r="N20" s="41">
        <f t="shared" si="13"/>
        <v>572.26296056431124</v>
      </c>
      <c r="O20" s="41"/>
      <c r="P20" s="42">
        <f>(AJ$3-AJ20)/AJ$3*500+500</f>
        <v>567.14751374883826</v>
      </c>
      <c r="Q20" s="41"/>
      <c r="R20" s="41"/>
      <c r="S20" s="41">
        <f>(AM$3-AM20)/AM$3*500+500</f>
        <v>578.98576323370185</v>
      </c>
      <c r="T20" s="41"/>
      <c r="U20" s="41">
        <f>(AO$3-AO20)/AO$3*500+500</f>
        <v>584.59004876426536</v>
      </c>
      <c r="V20" s="42"/>
      <c r="W20" s="42"/>
      <c r="X20" s="42"/>
      <c r="Y20" s="42"/>
      <c r="Z20" s="41"/>
      <c r="AA20" s="42">
        <f>(AU$3-AU20)/AU$3*500+500</f>
        <v>574.66890620624883</v>
      </c>
      <c r="AB20" s="42">
        <f>(AV$3-AV20)/AV$3*500+500</f>
        <v>586.23582163514345</v>
      </c>
      <c r="AC20" s="43">
        <f t="shared" si="7"/>
        <v>572.26296056431124</v>
      </c>
      <c r="AD20" s="43" t="s">
        <v>1215</v>
      </c>
      <c r="AE20" s="44" t="str">
        <f t="shared" si="8"/>
        <v>&lt;572,262960564311</v>
      </c>
      <c r="AF20" s="43">
        <f t="shared" si="9"/>
        <v>567.14751374883826</v>
      </c>
      <c r="AG20" s="45">
        <v>4.8055555559999998E-2</v>
      </c>
      <c r="AH20" s="45">
        <v>4.431712963E-2</v>
      </c>
      <c r="AI20" s="45"/>
      <c r="AJ20" s="45">
        <v>6.2534722220000005E-2</v>
      </c>
      <c r="AK20" s="45"/>
      <c r="AL20" s="45"/>
      <c r="AM20" s="45">
        <v>6.3425925925925927E-2</v>
      </c>
      <c r="AN20" s="45"/>
      <c r="AO20" s="45">
        <v>4.6030092590000002E-2</v>
      </c>
      <c r="AP20" s="45"/>
      <c r="AQ20" s="45"/>
      <c r="AR20" s="45"/>
      <c r="AS20" s="45"/>
      <c r="AT20" s="45"/>
      <c r="AU20" s="46">
        <v>6.6862615740740747E-2</v>
      </c>
      <c r="AV20" s="47">
        <v>0.13589120370370369</v>
      </c>
      <c r="AW20" s="48"/>
    </row>
    <row r="21" spans="1:55" s="49" customFormat="1" ht="12" customHeight="1" x14ac:dyDescent="0.2">
      <c r="A21" s="62">
        <v>17</v>
      </c>
      <c r="B21" s="63" t="str">
        <f t="shared" si="2"/>
        <v>M-B</v>
      </c>
      <c r="C21" s="62">
        <f>COUNTIF($B$4:$B21,$B21)</f>
        <v>6</v>
      </c>
      <c r="D21" s="64">
        <f t="shared" si="3"/>
        <v>3497.1123151600295</v>
      </c>
      <c r="E21" s="65" t="s">
        <v>1243</v>
      </c>
      <c r="F21" s="66" t="s">
        <v>1212</v>
      </c>
      <c r="G21" s="66">
        <v>1978</v>
      </c>
      <c r="H21" s="65" t="s">
        <v>1244</v>
      </c>
      <c r="I21" s="66" t="s">
        <v>1214</v>
      </c>
      <c r="J21" s="39">
        <f t="shared" si="4"/>
        <v>577.85205252667163</v>
      </c>
      <c r="K21" s="40">
        <f t="shared" si="5"/>
        <v>6</v>
      </c>
      <c r="L21" s="40">
        <f t="shared" si="6"/>
        <v>30</v>
      </c>
      <c r="M21" s="41">
        <f t="shared" si="14"/>
        <v>578.53855781578329</v>
      </c>
      <c r="N21" s="41">
        <f t="shared" si="13"/>
        <v>566.23062832891458</v>
      </c>
      <c r="O21" s="41">
        <f>(AI$3-AI21)/AI$3*500+500</f>
        <v>572.68345260880949</v>
      </c>
      <c r="P21" s="42"/>
      <c r="Q21" s="41"/>
      <c r="R21" s="41"/>
      <c r="S21" s="41">
        <f>(AM$3-AM21)/AM$3*500+500</f>
        <v>568.84454439188607</v>
      </c>
      <c r="T21" s="41"/>
      <c r="U21" s="41"/>
      <c r="V21" s="42">
        <f>(AP$3-AP21)/AP$3*500+500</f>
        <v>584.80868158753697</v>
      </c>
      <c r="W21" s="42"/>
      <c r="X21" s="42"/>
      <c r="Y21" s="42">
        <f>(AS$3-AS21)/AS$3*500+500</f>
        <v>596.00645042709925</v>
      </c>
      <c r="Z21" s="41"/>
      <c r="AA21" s="42"/>
      <c r="AB21" s="42"/>
      <c r="AC21" s="43">
        <f t="shared" si="7"/>
        <v>566.23062832891458</v>
      </c>
      <c r="AD21" s="43" t="s">
        <v>1215</v>
      </c>
      <c r="AE21" s="44" t="str">
        <f t="shared" si="8"/>
        <v>&lt;566,230628328915</v>
      </c>
      <c r="AF21" s="43">
        <f t="shared" si="9"/>
        <v>0</v>
      </c>
      <c r="AG21" s="45">
        <v>4.8449074070000001E-2</v>
      </c>
      <c r="AH21" s="45">
        <v>4.4942129630000001E-2</v>
      </c>
      <c r="AI21" s="45">
        <v>2.9456018518518517E-2</v>
      </c>
      <c r="AJ21" s="45"/>
      <c r="AK21" s="45"/>
      <c r="AL21" s="45"/>
      <c r="AM21" s="45">
        <v>6.4953703703703694E-2</v>
      </c>
      <c r="AN21" s="45"/>
      <c r="AO21" s="45"/>
      <c r="AP21" s="45">
        <v>2.9131944444444446E-2</v>
      </c>
      <c r="AQ21" s="45"/>
      <c r="AR21" s="45"/>
      <c r="AS21" s="45">
        <v>6.0613425925925925E-2</v>
      </c>
      <c r="AT21" s="45"/>
      <c r="AU21" s="46"/>
      <c r="AV21" s="50"/>
      <c r="AW21" s="48"/>
    </row>
    <row r="22" spans="1:55" s="49" customFormat="1" ht="12" customHeight="1" x14ac:dyDescent="0.2">
      <c r="A22" s="62">
        <v>18</v>
      </c>
      <c r="B22" s="63" t="str">
        <f t="shared" si="2"/>
        <v>M-jun.</v>
      </c>
      <c r="C22" s="62">
        <f>COUNTIF($B$4:$B22,$B22)</f>
        <v>1</v>
      </c>
      <c r="D22" s="64">
        <f t="shared" si="3"/>
        <v>3489.3978533377253</v>
      </c>
      <c r="E22" s="65" t="s">
        <v>1245</v>
      </c>
      <c r="F22" s="66" t="s">
        <v>1212</v>
      </c>
      <c r="G22" s="66">
        <v>2001</v>
      </c>
      <c r="H22" s="65" t="s">
        <v>1213</v>
      </c>
      <c r="I22" s="66" t="s">
        <v>1214</v>
      </c>
      <c r="J22" s="39">
        <f t="shared" si="4"/>
        <v>573.01902055042194</v>
      </c>
      <c r="K22" s="40">
        <f t="shared" si="5"/>
        <v>7</v>
      </c>
      <c r="L22" s="40">
        <f t="shared" si="6"/>
        <v>35</v>
      </c>
      <c r="M22" s="41">
        <f t="shared" si="14"/>
        <v>559.30799509925475</v>
      </c>
      <c r="N22" s="41">
        <f t="shared" si="13"/>
        <v>556.73529051522803</v>
      </c>
      <c r="O22" s="41">
        <f>(AI$3-AI22)/AI$3*500+500</f>
        <v>569.82907881484073</v>
      </c>
      <c r="P22" s="42"/>
      <c r="Q22" s="41"/>
      <c r="R22" s="41"/>
      <c r="S22" s="41"/>
      <c r="T22" s="41"/>
      <c r="U22" s="41">
        <f>(AO$3-AO22)/AO$3*500+500</f>
        <v>570.17552193650533</v>
      </c>
      <c r="V22" s="42">
        <f>(AP$3-AP22)/AP$3*500+500</f>
        <v>588.10777827734603</v>
      </c>
      <c r="W22" s="42"/>
      <c r="X22" s="42"/>
      <c r="Y22" s="42"/>
      <c r="Z22" s="41">
        <f>(AT$3-AT22)/AT$3*500+500</f>
        <v>581.92365388911946</v>
      </c>
      <c r="AA22" s="42">
        <f>(AU$3-AU22)/AU$3*500+500</f>
        <v>585.05382532065892</v>
      </c>
      <c r="AB22" s="42"/>
      <c r="AC22" s="43">
        <f t="shared" si="7"/>
        <v>559.30799509925475</v>
      </c>
      <c r="AD22" s="43" t="s">
        <v>1215</v>
      </c>
      <c r="AE22" s="44" t="str">
        <f t="shared" si="8"/>
        <v>&lt;559,307995099255</v>
      </c>
      <c r="AF22" s="43">
        <f t="shared" si="9"/>
        <v>556.73529051522803</v>
      </c>
      <c r="AG22" s="45">
        <v>5.0659722220000002E-2</v>
      </c>
      <c r="AH22" s="45">
        <v>4.592592593E-2</v>
      </c>
      <c r="AI22" s="45">
        <v>2.9652777777777778E-2</v>
      </c>
      <c r="AJ22" s="45"/>
      <c r="AK22" s="45"/>
      <c r="AL22" s="45"/>
      <c r="AM22" s="45"/>
      <c r="AN22" s="45"/>
      <c r="AO22" s="45">
        <v>4.7627314810000002E-2</v>
      </c>
      <c r="AP22" s="45">
        <v>2.8900462962962961E-2</v>
      </c>
      <c r="AQ22" s="45"/>
      <c r="AR22" s="45"/>
      <c r="AS22" s="45"/>
      <c r="AT22" s="45">
        <v>2.8877314814814817E-2</v>
      </c>
      <c r="AU22" s="46">
        <v>6.523009259259259E-2</v>
      </c>
      <c r="AV22" s="50"/>
      <c r="AW22" s="48"/>
    </row>
    <row r="23" spans="1:55" s="49" customFormat="1" ht="12" customHeight="1" x14ac:dyDescent="0.2">
      <c r="A23" s="31">
        <v>19</v>
      </c>
      <c r="B23" s="32" t="str">
        <f t="shared" si="2"/>
        <v>Ž-G</v>
      </c>
      <c r="C23" s="31">
        <f>COUNTIF($B$4:$B23,$B23)</f>
        <v>1</v>
      </c>
      <c r="D23" s="33">
        <f t="shared" si="3"/>
        <v>3486.7698700279147</v>
      </c>
      <c r="E23" s="34" t="s">
        <v>1246</v>
      </c>
      <c r="F23" s="35" t="s">
        <v>1247</v>
      </c>
      <c r="G23" s="36">
        <v>1972</v>
      </c>
      <c r="H23" s="71" t="s">
        <v>1248</v>
      </c>
      <c r="I23" s="38" t="s">
        <v>1214</v>
      </c>
      <c r="J23" s="39">
        <f t="shared" si="4"/>
        <v>576.12831167131912</v>
      </c>
      <c r="K23" s="40">
        <f t="shared" si="5"/>
        <v>6</v>
      </c>
      <c r="L23" s="40">
        <f t="shared" si="6"/>
        <v>30</v>
      </c>
      <c r="M23" s="41">
        <f t="shared" si="14"/>
        <v>587.29802874537449</v>
      </c>
      <c r="N23" s="41">
        <f t="shared" si="13"/>
        <v>581.42316873429559</v>
      </c>
      <c r="O23" s="41"/>
      <c r="P23" s="42"/>
      <c r="Q23" s="41"/>
      <c r="R23" s="41"/>
      <c r="S23" s="41"/>
      <c r="T23" s="41"/>
      <c r="U23" s="41"/>
      <c r="V23" s="42">
        <f>(AP$3-AP23)/AP$3*500+500</f>
        <v>557.09626939314137</v>
      </c>
      <c r="W23" s="42"/>
      <c r="X23" s="42">
        <f>(AR$3-AR23)/AR$3*500+500</f>
        <v>571.4731487385784</v>
      </c>
      <c r="Y23" s="42">
        <f>(AS$3-AS23)/AS$3*500+500</f>
        <v>577.26090287196939</v>
      </c>
      <c r="Z23" s="41"/>
      <c r="AA23" s="42"/>
      <c r="AB23" s="42">
        <f>(AV$3-AV23)/AV$3*500+500</f>
        <v>582.21835154455539</v>
      </c>
      <c r="AC23" s="43">
        <f t="shared" si="7"/>
        <v>557.09626939314137</v>
      </c>
      <c r="AD23" s="43" t="s">
        <v>1215</v>
      </c>
      <c r="AE23" s="44" t="str">
        <f t="shared" si="8"/>
        <v>&lt;557,096269393141</v>
      </c>
      <c r="AF23" s="43">
        <f t="shared" si="9"/>
        <v>0</v>
      </c>
      <c r="AG23" s="45">
        <v>4.7442129630000003E-2</v>
      </c>
      <c r="AH23" s="45">
        <v>4.336805556E-2</v>
      </c>
      <c r="AI23" s="45"/>
      <c r="AJ23" s="45"/>
      <c r="AK23" s="45"/>
      <c r="AL23" s="45"/>
      <c r="AM23" s="45"/>
      <c r="AN23" s="45"/>
      <c r="AO23" s="45"/>
      <c r="AP23" s="45">
        <v>3.107638888888889E-2</v>
      </c>
      <c r="AQ23" s="45"/>
      <c r="AR23" s="45">
        <v>3.6962615740740737E-2</v>
      </c>
      <c r="AS23" s="45">
        <v>6.3425925925925927E-2</v>
      </c>
      <c r="AT23" s="45"/>
      <c r="AU23" s="46"/>
      <c r="AV23" s="47">
        <v>0.13721064814814815</v>
      </c>
      <c r="AW23" s="48"/>
    </row>
    <row r="24" spans="1:55" s="49" customFormat="1" ht="12" customHeight="1" x14ac:dyDescent="0.2">
      <c r="A24" s="62">
        <v>20</v>
      </c>
      <c r="B24" s="63" t="str">
        <f t="shared" si="2"/>
        <v>M-B</v>
      </c>
      <c r="C24" s="62">
        <f>COUNTIF($B$4:$B24,$B24)</f>
        <v>7</v>
      </c>
      <c r="D24" s="64">
        <f t="shared" si="3"/>
        <v>3470.350881448785</v>
      </c>
      <c r="E24" s="67" t="s">
        <v>1249</v>
      </c>
      <c r="F24" s="68" t="s">
        <v>1212</v>
      </c>
      <c r="G24" s="69">
        <v>1978</v>
      </c>
      <c r="H24" s="65" t="s">
        <v>1250</v>
      </c>
      <c r="I24" s="66" t="s">
        <v>1214</v>
      </c>
      <c r="J24" s="39">
        <f t="shared" si="4"/>
        <v>573.39181357479754</v>
      </c>
      <c r="K24" s="40">
        <f t="shared" si="5"/>
        <v>6</v>
      </c>
      <c r="L24" s="40">
        <f t="shared" si="6"/>
        <v>30</v>
      </c>
      <c r="M24" s="41">
        <f t="shared" si="14"/>
        <v>584.27752153427343</v>
      </c>
      <c r="N24" s="41">
        <f t="shared" si="13"/>
        <v>572.15125074742218</v>
      </c>
      <c r="O24" s="41">
        <f>(AI$3-AI24)/AI$3*500+500</f>
        <v>573.85878299456124</v>
      </c>
      <c r="P24" s="42"/>
      <c r="Q24" s="41"/>
      <c r="R24" s="41"/>
      <c r="S24" s="41"/>
      <c r="T24" s="41"/>
      <c r="U24" s="41">
        <f>(AO$3-AO24)/AO$3*500+500</f>
        <v>578.84512859027939</v>
      </c>
      <c r="V24" s="42"/>
      <c r="W24" s="42"/>
      <c r="X24" s="42"/>
      <c r="Y24" s="42">
        <f>(AS$3-AS24)/AS$3*500+500</f>
        <v>574.0209316896013</v>
      </c>
      <c r="Z24" s="41"/>
      <c r="AA24" s="42"/>
      <c r="AB24" s="42">
        <f>(AV$3-AV24)/AV$3*500+500</f>
        <v>557.19726589264769</v>
      </c>
      <c r="AC24" s="43">
        <f t="shared" si="7"/>
        <v>557.19726589264769</v>
      </c>
      <c r="AD24" s="43" t="s">
        <v>1215</v>
      </c>
      <c r="AE24" s="44" t="str">
        <f t="shared" si="8"/>
        <v>&lt;557,197265892648</v>
      </c>
      <c r="AF24" s="43">
        <f t="shared" si="9"/>
        <v>0</v>
      </c>
      <c r="AG24" s="45">
        <v>4.7789351850000002E-2</v>
      </c>
      <c r="AH24" s="45">
        <v>4.4328703699999999E-2</v>
      </c>
      <c r="AI24" s="45">
        <v>2.9374999999999998E-2</v>
      </c>
      <c r="AJ24" s="45"/>
      <c r="AK24" s="45"/>
      <c r="AL24" s="45"/>
      <c r="AM24" s="45"/>
      <c r="AN24" s="45"/>
      <c r="AO24" s="45">
        <v>4.6666666670000002E-2</v>
      </c>
      <c r="AP24" s="45"/>
      <c r="AQ24" s="45"/>
      <c r="AR24" s="45"/>
      <c r="AS24" s="45">
        <v>6.3912037037037031E-2</v>
      </c>
      <c r="AT24" s="45"/>
      <c r="AU24" s="46"/>
      <c r="AV24" s="47">
        <v>0.14542824074074076</v>
      </c>
      <c r="AW24" s="48"/>
    </row>
    <row r="25" spans="1:55" ht="12" customHeight="1" x14ac:dyDescent="0.2">
      <c r="A25" s="62">
        <v>21</v>
      </c>
      <c r="B25" s="63" t="str">
        <f t="shared" si="2"/>
        <v>M-B</v>
      </c>
      <c r="C25" s="62">
        <f>COUNTIF($B$4:$B25,$B25)</f>
        <v>8</v>
      </c>
      <c r="D25" s="64">
        <f t="shared" si="3"/>
        <v>3455.3802189540975</v>
      </c>
      <c r="E25" s="67" t="s">
        <v>1251</v>
      </c>
      <c r="F25" s="68" t="s">
        <v>1212</v>
      </c>
      <c r="G25" s="69">
        <v>1979</v>
      </c>
      <c r="H25" s="70" t="s">
        <v>1252</v>
      </c>
      <c r="I25" s="66" t="s">
        <v>1214</v>
      </c>
      <c r="J25" s="39">
        <f t="shared" si="4"/>
        <v>564.58043223927723</v>
      </c>
      <c r="K25" s="40">
        <f t="shared" si="5"/>
        <v>7</v>
      </c>
      <c r="L25" s="40">
        <f t="shared" si="6"/>
        <v>35</v>
      </c>
      <c r="M25" s="41">
        <f t="shared" si="14"/>
        <v>576.82693704542783</v>
      </c>
      <c r="N25" s="41"/>
      <c r="O25" s="41">
        <f>(AI$3-AI25)/AI$3*500+500</f>
        <v>571.17231354141416</v>
      </c>
      <c r="P25" s="42"/>
      <c r="Q25" s="41"/>
      <c r="R25" s="41"/>
      <c r="S25" s="41">
        <f>(AM$3-AM25)/AM$3*500+500</f>
        <v>558.93380779647498</v>
      </c>
      <c r="T25" s="41"/>
      <c r="U25" s="41">
        <f>(AO$3-AO25)/AO$3*500+500</f>
        <v>565.78849194608085</v>
      </c>
      <c r="V25" s="42">
        <f>(AP$3-AP25)/AP$3*500+500</f>
        <v>560.23041124845997</v>
      </c>
      <c r="W25" s="42"/>
      <c r="X25" s="42"/>
      <c r="Y25" s="42"/>
      <c r="Z25" s="41"/>
      <c r="AA25" s="42">
        <f>(AU$3-AU25)/AU$3*500+500</f>
        <v>587.42825737624014</v>
      </c>
      <c r="AB25" s="42">
        <f>(AV$3-AV25)/AV$3*500+500</f>
        <v>531.68280672084325</v>
      </c>
      <c r="AC25" s="43">
        <f t="shared" si="7"/>
        <v>558.93380779647498</v>
      </c>
      <c r="AD25" s="43" t="s">
        <v>1215</v>
      </c>
      <c r="AE25" s="44" t="str">
        <f t="shared" si="8"/>
        <v>&lt;558,933807796475</v>
      </c>
      <c r="AF25" s="43">
        <f t="shared" si="9"/>
        <v>531.68280672084325</v>
      </c>
      <c r="AG25" s="45">
        <v>4.8645833329999999E-2</v>
      </c>
      <c r="AH25" s="45"/>
      <c r="AI25" s="45">
        <v>2.9560185185185189E-2</v>
      </c>
      <c r="AJ25" s="45"/>
      <c r="AK25" s="45"/>
      <c r="AL25" s="45"/>
      <c r="AM25" s="45">
        <v>6.6446759259259261E-2</v>
      </c>
      <c r="AN25" s="45"/>
      <c r="AO25" s="45">
        <v>4.8113425930000002E-2</v>
      </c>
      <c r="AP25" s="45">
        <v>3.0856481481481481E-2</v>
      </c>
      <c r="AQ25" s="45"/>
      <c r="AR25" s="45"/>
      <c r="AS25" s="45"/>
      <c r="AT25" s="45"/>
      <c r="AU25" s="46">
        <v>6.4856828703703698E-2</v>
      </c>
      <c r="AV25" s="47">
        <v>0.15380787037037039</v>
      </c>
      <c r="AW25" s="48"/>
      <c r="AX25" s="56"/>
    </row>
    <row r="26" spans="1:55" ht="12" customHeight="1" x14ac:dyDescent="0.2">
      <c r="A26" s="51">
        <v>22</v>
      </c>
      <c r="B26" s="52" t="str">
        <f t="shared" si="2"/>
        <v>M-D</v>
      </c>
      <c r="C26" s="51">
        <f>COUNTIF($B$4:$B26,$B26)</f>
        <v>3</v>
      </c>
      <c r="D26" s="53">
        <f t="shared" si="3"/>
        <v>3440.896769936754</v>
      </c>
      <c r="E26" s="54" t="s">
        <v>1253</v>
      </c>
      <c r="F26" s="55" t="s">
        <v>1212</v>
      </c>
      <c r="G26" s="55">
        <v>1957</v>
      </c>
      <c r="H26" s="54" t="s">
        <v>1254</v>
      </c>
      <c r="I26" s="55" t="s">
        <v>1214</v>
      </c>
      <c r="J26" s="39">
        <f t="shared" si="4"/>
        <v>556.78973108825767</v>
      </c>
      <c r="K26" s="40">
        <f t="shared" si="5"/>
        <v>8</v>
      </c>
      <c r="L26" s="40">
        <f t="shared" si="6"/>
        <v>40</v>
      </c>
      <c r="M26" s="41">
        <f t="shared" si="14"/>
        <v>573.20232833991213</v>
      </c>
      <c r="N26" s="41">
        <f>(AH$3-AH26)/AH$3*500+500</f>
        <v>572.59809011149616</v>
      </c>
      <c r="O26" s="41">
        <f>(AI$3-AI26)/AI$3*500+500</f>
        <v>579.23172190085518</v>
      </c>
      <c r="P26" s="42">
        <f>(AJ$3-AJ26)/AJ$3*500+500</f>
        <v>544.47543270560186</v>
      </c>
      <c r="Q26" s="41"/>
      <c r="R26" s="41"/>
      <c r="S26" s="41"/>
      <c r="T26" s="41">
        <f>(AN$3-AN26)/AN$3*500+500</f>
        <v>577.92616991193563</v>
      </c>
      <c r="U26" s="41">
        <f>(AO$3-AO26)/AO$3*500+500</f>
        <v>553.46302696695307</v>
      </c>
      <c r="V26" s="42"/>
      <c r="W26" s="42"/>
      <c r="X26" s="42"/>
      <c r="Y26" s="42">
        <f>(AS$3-AS26)/AS$3*500+500</f>
        <v>527.9670555973687</v>
      </c>
      <c r="Z26" s="41">
        <f>(AT$3-AT26)/AT$3*500+500</f>
        <v>525.45402317193839</v>
      </c>
      <c r="AA26" s="42"/>
      <c r="AB26" s="42"/>
      <c r="AC26" s="43">
        <f t="shared" si="7"/>
        <v>544.47543270560186</v>
      </c>
      <c r="AD26" s="43" t="s">
        <v>1215</v>
      </c>
      <c r="AE26" s="44" t="str">
        <f t="shared" si="8"/>
        <v>&lt;544,475432705602</v>
      </c>
      <c r="AF26" s="43">
        <f t="shared" si="9"/>
        <v>1053.4210787693071</v>
      </c>
      <c r="AG26" s="45">
        <v>4.9062500000000002E-2</v>
      </c>
      <c r="AH26" s="45">
        <v>4.4282407410000002E-2</v>
      </c>
      <c r="AI26" s="45">
        <v>2.900462962962963E-2</v>
      </c>
      <c r="AJ26" s="45">
        <v>6.5810185189999995E-2</v>
      </c>
      <c r="AK26" s="45"/>
      <c r="AL26" s="45"/>
      <c r="AM26" s="45"/>
      <c r="AN26" s="45">
        <v>0.03</v>
      </c>
      <c r="AO26" s="45">
        <v>4.9479166669999998E-2</v>
      </c>
      <c r="AP26" s="45"/>
      <c r="AQ26" s="45"/>
      <c r="AR26" s="45"/>
      <c r="AS26" s="45">
        <v>7.0821759259259265E-2</v>
      </c>
      <c r="AT26" s="45">
        <v>3.2777777777777781E-2</v>
      </c>
      <c r="AU26" s="46"/>
      <c r="AV26" s="50"/>
      <c r="AW26" s="48"/>
      <c r="AX26" s="56"/>
    </row>
    <row r="27" spans="1:55" ht="12" customHeight="1" x14ac:dyDescent="0.2">
      <c r="A27" s="62">
        <v>23</v>
      </c>
      <c r="B27" s="63" t="str">
        <f t="shared" si="2"/>
        <v>M-C</v>
      </c>
      <c r="C27" s="62">
        <f>COUNTIF($B$4:$B27,$B27)</f>
        <v>4</v>
      </c>
      <c r="D27" s="64">
        <f t="shared" si="3"/>
        <v>3439.0419927950052</v>
      </c>
      <c r="E27" s="65" t="s">
        <v>1255</v>
      </c>
      <c r="F27" s="66" t="s">
        <v>1212</v>
      </c>
      <c r="G27" s="66">
        <v>1964</v>
      </c>
      <c r="H27" s="65" t="s">
        <v>1256</v>
      </c>
      <c r="I27" s="66" t="s">
        <v>1257</v>
      </c>
      <c r="J27" s="39">
        <f t="shared" si="4"/>
        <v>568.17366546583423</v>
      </c>
      <c r="K27" s="40">
        <f t="shared" si="5"/>
        <v>6</v>
      </c>
      <c r="L27" s="40">
        <f t="shared" si="6"/>
        <v>30</v>
      </c>
      <c r="M27" s="41">
        <f t="shared" si="14"/>
        <v>531.92206286055898</v>
      </c>
      <c r="N27" s="41">
        <f>(AH$3-AH27)/AH$3*500+500</f>
        <v>600.302134448262</v>
      </c>
      <c r="O27" s="41"/>
      <c r="P27" s="42">
        <f>(AJ$3-AJ27)/AJ$3*500+500</f>
        <v>575.7196432711221</v>
      </c>
      <c r="Q27" s="41">
        <f>(AK$3-AK27)/AK$3*500+500</f>
        <v>536.4800375885012</v>
      </c>
      <c r="R27" s="41">
        <f>(AL$3-AL27)/AL$3*500+500</f>
        <v>577.25158735244315</v>
      </c>
      <c r="S27" s="41"/>
      <c r="T27" s="41"/>
      <c r="U27" s="41"/>
      <c r="V27" s="42"/>
      <c r="W27" s="42"/>
      <c r="X27" s="42"/>
      <c r="Y27" s="42">
        <f>(AS$3-AS27)/AS$3*500+500</f>
        <v>587.36652727411752</v>
      </c>
      <c r="Z27" s="41"/>
      <c r="AA27" s="42"/>
      <c r="AB27" s="42"/>
      <c r="AC27" s="43">
        <f t="shared" si="7"/>
        <v>531.92206286055898</v>
      </c>
      <c r="AD27" s="43" t="s">
        <v>1215</v>
      </c>
      <c r="AE27" s="44" t="str">
        <f t="shared" si="8"/>
        <v>&lt;531,922062860559</v>
      </c>
      <c r="AF27" s="43">
        <f t="shared" si="9"/>
        <v>0</v>
      </c>
      <c r="AG27" s="45">
        <v>5.3807870369999997E-2</v>
      </c>
      <c r="AH27" s="45">
        <v>4.1412037040000002E-2</v>
      </c>
      <c r="AI27" s="45"/>
      <c r="AJ27" s="45">
        <v>6.1296296299999997E-2</v>
      </c>
      <c r="AK27" s="45">
        <v>0.15710648150000001</v>
      </c>
      <c r="AL27" s="45">
        <v>0.14552083330000001</v>
      </c>
      <c r="AM27" s="45"/>
      <c r="AN27" s="45"/>
      <c r="AO27" s="45"/>
      <c r="AP27" s="45"/>
      <c r="AQ27" s="45"/>
      <c r="AR27" s="45"/>
      <c r="AS27" s="45">
        <v>6.190972222222222E-2</v>
      </c>
      <c r="AT27" s="45"/>
      <c r="AU27" s="46"/>
      <c r="AV27" s="50"/>
      <c r="AW27" s="48"/>
      <c r="AX27" s="56"/>
    </row>
    <row r="28" spans="1:55" ht="12" customHeight="1" x14ac:dyDescent="0.2">
      <c r="A28" s="62">
        <v>24</v>
      </c>
      <c r="B28" s="63" t="str">
        <f t="shared" si="2"/>
        <v>M-C</v>
      </c>
      <c r="C28" s="62">
        <f>COUNTIF($B$4:$B28,$B28)</f>
        <v>5</v>
      </c>
      <c r="D28" s="64">
        <f t="shared" si="3"/>
        <v>3437.0167485349812</v>
      </c>
      <c r="E28" s="67" t="s">
        <v>1258</v>
      </c>
      <c r="F28" s="68" t="s">
        <v>1212</v>
      </c>
      <c r="G28" s="69">
        <v>1967</v>
      </c>
      <c r="H28" s="70" t="s">
        <v>1259</v>
      </c>
      <c r="I28" s="66" t="s">
        <v>1214</v>
      </c>
      <c r="J28" s="39">
        <f t="shared" si="4"/>
        <v>567.83612475583016</v>
      </c>
      <c r="K28" s="40">
        <f t="shared" si="5"/>
        <v>6</v>
      </c>
      <c r="L28" s="40">
        <f t="shared" si="6"/>
        <v>30</v>
      </c>
      <c r="M28" s="41"/>
      <c r="N28" s="41">
        <f>(AH$3-AH28)/AH$3*500+500</f>
        <v>552.60202584256854</v>
      </c>
      <c r="O28" s="41"/>
      <c r="P28" s="42"/>
      <c r="Q28" s="41"/>
      <c r="R28" s="41"/>
      <c r="S28" s="41"/>
      <c r="T28" s="41"/>
      <c r="U28" s="41"/>
      <c r="V28" s="42"/>
      <c r="W28" s="42">
        <f>(AQ$3-AQ28)/AQ$3*500+500</f>
        <v>542.92725763323551</v>
      </c>
      <c r="X28" s="42">
        <f>(AR$3-AR28)/AR$3*500+500</f>
        <v>609.39496458573069</v>
      </c>
      <c r="Y28" s="42"/>
      <c r="Z28" s="41">
        <f>(AT$3-AT28)/AT$3*500+500</f>
        <v>568.68596597618978</v>
      </c>
      <c r="AA28" s="42">
        <f>(AU$3-AU28)/AU$3*500+500</f>
        <v>571.02884664569297</v>
      </c>
      <c r="AB28" s="42">
        <f>(AV$3-AV28)/AV$3*500+500</f>
        <v>562.37768785156391</v>
      </c>
      <c r="AC28" s="43">
        <f t="shared" si="7"/>
        <v>542.92725763323551</v>
      </c>
      <c r="AD28" s="43" t="s">
        <v>1215</v>
      </c>
      <c r="AE28" s="44" t="str">
        <f t="shared" si="8"/>
        <v>&lt;542,927257633236</v>
      </c>
      <c r="AF28" s="43">
        <f t="shared" si="9"/>
        <v>0</v>
      </c>
      <c r="AG28" s="45"/>
      <c r="AH28" s="45">
        <v>4.6354166670000002E-2</v>
      </c>
      <c r="AI28" s="45"/>
      <c r="AJ28" s="45"/>
      <c r="AK28" s="45"/>
      <c r="AL28" s="45"/>
      <c r="AM28" s="45"/>
      <c r="AN28" s="45"/>
      <c r="AO28" s="45"/>
      <c r="AP28" s="45"/>
      <c r="AQ28" s="45">
        <v>0.1025115741</v>
      </c>
      <c r="AR28" s="45">
        <v>3.3691666666666668E-2</v>
      </c>
      <c r="AS28" s="45"/>
      <c r="AT28" s="45">
        <v>2.9791666666666664E-2</v>
      </c>
      <c r="AU28" s="46">
        <v>6.7434837962962957E-2</v>
      </c>
      <c r="AV28" s="47">
        <v>0.14372685185185186</v>
      </c>
      <c r="AW28" s="48"/>
      <c r="AX28" s="56"/>
    </row>
    <row r="29" spans="1:55" s="49" customFormat="1" ht="12" customHeight="1" x14ac:dyDescent="0.2">
      <c r="A29" s="31">
        <v>25</v>
      </c>
      <c r="B29" s="32" t="str">
        <f t="shared" si="2"/>
        <v>Ž-F</v>
      </c>
      <c r="C29" s="31">
        <f>COUNTIF($B$4:$B29,$B29)</f>
        <v>1</v>
      </c>
      <c r="D29" s="33">
        <f t="shared" si="3"/>
        <v>3435.4757704073872</v>
      </c>
      <c r="E29" s="37" t="s">
        <v>1260</v>
      </c>
      <c r="F29" s="38" t="s">
        <v>1247</v>
      </c>
      <c r="G29" s="38">
        <v>1993</v>
      </c>
      <c r="H29" s="37" t="s">
        <v>1261</v>
      </c>
      <c r="I29" s="38" t="s">
        <v>1214</v>
      </c>
      <c r="J29" s="39">
        <f t="shared" si="4"/>
        <v>567.57929506789787</v>
      </c>
      <c r="K29" s="40">
        <f t="shared" si="5"/>
        <v>6</v>
      </c>
      <c r="L29" s="40">
        <f t="shared" si="6"/>
        <v>30</v>
      </c>
      <c r="M29" s="41">
        <f>(AG$3-AG29)/AG$3*500+500</f>
        <v>582.96863509352772</v>
      </c>
      <c r="N29" s="41"/>
      <c r="O29" s="41">
        <f>(AI$3-AI29)/AI$3*500+500</f>
        <v>578.56010453756835</v>
      </c>
      <c r="P29" s="42"/>
      <c r="Q29" s="41"/>
      <c r="R29" s="41"/>
      <c r="S29" s="41">
        <f>(AM$3-AM29)/AM$3*500+500</f>
        <v>543.18418762547287</v>
      </c>
      <c r="T29" s="41">
        <f>(AN$3-AN29)/AN$3*500+500</f>
        <v>583.13695793771421</v>
      </c>
      <c r="U29" s="41"/>
      <c r="V29" s="42"/>
      <c r="W29" s="42">
        <f>(AQ$3-AQ29)/AQ$3*500+500</f>
        <v>543.13368092727046</v>
      </c>
      <c r="X29" s="42"/>
      <c r="Y29" s="42"/>
      <c r="Z29" s="41"/>
      <c r="AA29" s="42">
        <f>(AU$3-AU29)/AU$3*500+500</f>
        <v>574.49220428583362</v>
      </c>
      <c r="AB29" s="42"/>
      <c r="AC29" s="43">
        <f t="shared" si="7"/>
        <v>543.13368092727046</v>
      </c>
      <c r="AD29" s="43" t="s">
        <v>1215</v>
      </c>
      <c r="AE29" s="44" t="str">
        <f t="shared" si="8"/>
        <v>&lt;543,13368092727</v>
      </c>
      <c r="AF29" s="43">
        <f t="shared" si="9"/>
        <v>0</v>
      </c>
      <c r="AG29" s="45">
        <v>4.7939814810000002E-2</v>
      </c>
      <c r="AH29" s="45"/>
      <c r="AI29" s="45">
        <v>2.9050925925925928E-2</v>
      </c>
      <c r="AJ29" s="45"/>
      <c r="AK29" s="45"/>
      <c r="AL29" s="45"/>
      <c r="AM29" s="45">
        <v>6.8819444444444447E-2</v>
      </c>
      <c r="AN29" s="45">
        <v>2.9629629629629627E-2</v>
      </c>
      <c r="AO29" s="45"/>
      <c r="AP29" s="45"/>
      <c r="AQ29" s="45">
        <v>0.1024652778</v>
      </c>
      <c r="AR29" s="45"/>
      <c r="AS29" s="45"/>
      <c r="AT29" s="45"/>
      <c r="AU29" s="46">
        <v>6.6890393518518512E-2</v>
      </c>
      <c r="AV29" s="50"/>
      <c r="AW29" s="48"/>
      <c r="AX29" s="72"/>
      <c r="AY29" s="73"/>
      <c r="AZ29" s="73"/>
      <c r="BA29" s="73"/>
      <c r="BB29" s="73"/>
      <c r="BC29" s="73"/>
    </row>
    <row r="30" spans="1:55" ht="12" customHeight="1" x14ac:dyDescent="0.2">
      <c r="A30" s="62">
        <v>26</v>
      </c>
      <c r="B30" s="63" t="str">
        <f t="shared" si="2"/>
        <v>M-C</v>
      </c>
      <c r="C30" s="62">
        <f>COUNTIF($B$4:$B30,$B30)</f>
        <v>6</v>
      </c>
      <c r="D30" s="64">
        <f t="shared" si="3"/>
        <v>3427.1060320438137</v>
      </c>
      <c r="E30" s="67" t="s">
        <v>1262</v>
      </c>
      <c r="F30" s="68" t="s">
        <v>1212</v>
      </c>
      <c r="G30" s="69">
        <v>1966</v>
      </c>
      <c r="H30" s="70" t="s">
        <v>1263</v>
      </c>
      <c r="I30" s="66" t="s">
        <v>1214</v>
      </c>
      <c r="J30" s="39">
        <f t="shared" si="4"/>
        <v>549.2133762188198</v>
      </c>
      <c r="K30" s="40">
        <f t="shared" si="5"/>
        <v>10</v>
      </c>
      <c r="L30" s="40">
        <f t="shared" si="6"/>
        <v>50</v>
      </c>
      <c r="M30" s="41">
        <f>(AG$3-AG30)/AG$3*500+500</f>
        <v>561.52303373812697</v>
      </c>
      <c r="N30" s="41">
        <f>(AH$3-AH30)/AH$3*500+500</f>
        <v>558.74606799137189</v>
      </c>
      <c r="O30" s="41">
        <f>(AI$3-AI30)/AI$3*500+500</f>
        <v>562.77709650033</v>
      </c>
      <c r="P30" s="42">
        <f>(AJ$3-AJ30)/AJ$3*500+500</f>
        <v>535.90330318331803</v>
      </c>
      <c r="Q30" s="41"/>
      <c r="R30" s="41"/>
      <c r="S30" s="41">
        <f>(AM$3-AM30)/AM$3*500+500</f>
        <v>549.6376905248103</v>
      </c>
      <c r="T30" s="41"/>
      <c r="U30" s="41">
        <f>(AO$3-AO30)/AO$3*500+500</f>
        <v>539.98857800717644</v>
      </c>
      <c r="V30" s="42"/>
      <c r="W30" s="42">
        <f>(AQ$3-AQ30)/AQ$3*500+500</f>
        <v>535.85726059281694</v>
      </c>
      <c r="X30" s="42"/>
      <c r="Y30" s="42"/>
      <c r="Z30" s="41">
        <f>(AT$3-AT30)/AT$3*500+500</f>
        <v>561.48064217548119</v>
      </c>
      <c r="AA30" s="42">
        <f>(AU$3-AU30)/AU$3*500+500</f>
        <v>582.94150111369379</v>
      </c>
      <c r="AB30" s="42">
        <f t="shared" ref="AB30:AB35" si="15">(AV$3-AV30)/AV$3*500+500</f>
        <v>503.27858836107202</v>
      </c>
      <c r="AC30" s="43">
        <f t="shared" si="7"/>
        <v>549.6376905248103</v>
      </c>
      <c r="AD30" s="43" t="s">
        <v>1215</v>
      </c>
      <c r="AE30" s="44" t="str">
        <f t="shared" si="8"/>
        <v>&lt;549,63769052481</v>
      </c>
      <c r="AF30" s="43">
        <f t="shared" si="9"/>
        <v>2115.0277301443839</v>
      </c>
      <c r="AG30" s="45">
        <v>5.0405092589999999E-2</v>
      </c>
      <c r="AH30" s="45">
        <v>4.5717592590000002E-2</v>
      </c>
      <c r="AI30" s="45">
        <v>3.0138888888888885E-2</v>
      </c>
      <c r="AJ30" s="45">
        <v>6.7048611110000003E-2</v>
      </c>
      <c r="AK30" s="45"/>
      <c r="AL30" s="45"/>
      <c r="AM30" s="45">
        <v>6.7847222222222225E-2</v>
      </c>
      <c r="AN30" s="45"/>
      <c r="AO30" s="45">
        <v>5.0972222220000002E-2</v>
      </c>
      <c r="AP30" s="45"/>
      <c r="AQ30" s="45">
        <v>0.10409722220000001</v>
      </c>
      <c r="AR30" s="45"/>
      <c r="AS30" s="45"/>
      <c r="AT30" s="45">
        <v>3.0289351851851855E-2</v>
      </c>
      <c r="AU30" s="46">
        <v>6.5562152777777785E-2</v>
      </c>
      <c r="AV30" s="47">
        <v>0.16313657407407409</v>
      </c>
      <c r="AW30" s="48"/>
      <c r="AX30" s="56"/>
    </row>
    <row r="31" spans="1:55" ht="12" customHeight="1" x14ac:dyDescent="0.2">
      <c r="A31" s="62">
        <v>27</v>
      </c>
      <c r="B31" s="63" t="str">
        <f t="shared" si="2"/>
        <v>M-D</v>
      </c>
      <c r="C31" s="62">
        <f>COUNTIF($B$4:$B31,$B31)</f>
        <v>4</v>
      </c>
      <c r="D31" s="64">
        <f t="shared" si="3"/>
        <v>3408.2695198297602</v>
      </c>
      <c r="E31" s="67" t="s">
        <v>1264</v>
      </c>
      <c r="F31" s="68" t="s">
        <v>1212</v>
      </c>
      <c r="G31" s="69">
        <v>1958</v>
      </c>
      <c r="H31" s="70" t="s">
        <v>1261</v>
      </c>
      <c r="I31" s="66" t="s">
        <v>1214</v>
      </c>
      <c r="J31" s="39">
        <f t="shared" si="4"/>
        <v>529.03807579392208</v>
      </c>
      <c r="K31" s="40">
        <f t="shared" si="5"/>
        <v>11</v>
      </c>
      <c r="L31" s="40">
        <f t="shared" si="6"/>
        <v>55</v>
      </c>
      <c r="M31" s="41">
        <f>(AG$3-AG31)/AG$3*500+500</f>
        <v>571.79275827326876</v>
      </c>
      <c r="N31" s="41">
        <f>(AH$3-AH31)/AH$3*500+500</f>
        <v>548.6921809002049</v>
      </c>
      <c r="O31" s="41">
        <f>(AI$3-AI31)/AI$3*500+500</f>
        <v>544.81133203240961</v>
      </c>
      <c r="P31" s="42">
        <f>(AJ$3-AJ31)/AJ$3*500+500</f>
        <v>532.53854205401194</v>
      </c>
      <c r="Q31" s="41">
        <f>(AK$3-AK31)/AK$3*500+500</f>
        <v>519.44036920080964</v>
      </c>
      <c r="R31" s="41"/>
      <c r="S31" s="41">
        <f>(AM$3-AM31)/AM$3*500+500</f>
        <v>532.19786721350556</v>
      </c>
      <c r="T31" s="41"/>
      <c r="U31" s="41">
        <f>(AO$3-AO31)/AO$3*500+500</f>
        <v>373.90815995794873</v>
      </c>
      <c r="V31" s="42"/>
      <c r="W31" s="42"/>
      <c r="X31" s="42"/>
      <c r="Y31" s="42">
        <f>(AS$3-AS31)/AS$3*500+500</f>
        <v>508.06437547710743</v>
      </c>
      <c r="Z31" s="41">
        <f>(AT$3-AT31)/AT$3*500+500</f>
        <v>550.92400497909432</v>
      </c>
      <c r="AA31" s="42">
        <f>(AU$3-AU31)/AU$3*500+500</f>
        <v>573.26191716494179</v>
      </c>
      <c r="AB31" s="42">
        <f t="shared" si="15"/>
        <v>563.78732647984043</v>
      </c>
      <c r="AC31" s="43">
        <f t="shared" si="7"/>
        <v>544.81133203240961</v>
      </c>
      <c r="AD31" s="43" t="s">
        <v>1215</v>
      </c>
      <c r="AE31" s="44" t="str">
        <f t="shared" si="8"/>
        <v>&lt;544,81133203241</v>
      </c>
      <c r="AF31" s="43">
        <f t="shared" si="9"/>
        <v>2466.1493139033832</v>
      </c>
      <c r="AG31" s="45">
        <v>4.9224537040000002E-2</v>
      </c>
      <c r="AH31" s="45">
        <v>4.6759259259999998E-2</v>
      </c>
      <c r="AI31" s="45">
        <v>3.1377314814814809E-2</v>
      </c>
      <c r="AJ31" s="45">
        <v>6.7534722219999996E-2</v>
      </c>
      <c r="AK31" s="45">
        <v>0.16288194440000001</v>
      </c>
      <c r="AL31" s="45"/>
      <c r="AM31" s="45">
        <v>7.0474537037037044E-2</v>
      </c>
      <c r="AN31" s="45"/>
      <c r="AO31" s="45">
        <v>6.9375000000000006E-2</v>
      </c>
      <c r="AP31" s="45"/>
      <c r="AQ31" s="45"/>
      <c r="AR31" s="45"/>
      <c r="AS31" s="45">
        <v>7.3807870370370371E-2</v>
      </c>
      <c r="AT31" s="45">
        <v>3.1018518518518515E-2</v>
      </c>
      <c r="AU31" s="46">
        <v>6.7083796296296294E-2</v>
      </c>
      <c r="AV31" s="47">
        <v>0.14326388888888889</v>
      </c>
      <c r="AW31" s="48"/>
      <c r="AX31" s="56"/>
    </row>
    <row r="32" spans="1:55" s="49" customFormat="1" ht="12" customHeight="1" x14ac:dyDescent="0.2">
      <c r="A32" s="62">
        <v>28</v>
      </c>
      <c r="B32" s="63" t="str">
        <f t="shared" si="2"/>
        <v>M-B</v>
      </c>
      <c r="C32" s="62">
        <f>COUNTIF($B$4:$B32,$B32)</f>
        <v>9</v>
      </c>
      <c r="D32" s="64">
        <f t="shared" si="3"/>
        <v>3374.3583628317479</v>
      </c>
      <c r="E32" s="67" t="s">
        <v>1265</v>
      </c>
      <c r="F32" s="68" t="s">
        <v>1212</v>
      </c>
      <c r="G32" s="69">
        <v>1974</v>
      </c>
      <c r="H32" s="70" t="s">
        <v>1266</v>
      </c>
      <c r="I32" s="66" t="s">
        <v>1214</v>
      </c>
      <c r="J32" s="39">
        <f t="shared" si="4"/>
        <v>544.96816928016051</v>
      </c>
      <c r="K32" s="40">
        <f t="shared" si="5"/>
        <v>11</v>
      </c>
      <c r="L32" s="40">
        <f t="shared" si="6"/>
        <v>55</v>
      </c>
      <c r="M32" s="41">
        <f>(AG$3-AG32)/AG$3*500+500</f>
        <v>559.81141296777162</v>
      </c>
      <c r="N32" s="41"/>
      <c r="O32" s="41">
        <f>(AI$3-AI32)/AI$3*500+500</f>
        <v>555.05349682253245</v>
      </c>
      <c r="P32" s="42">
        <f>(AJ$3-AJ32)/AJ$3*500+500</f>
        <v>523.1652788635904</v>
      </c>
      <c r="Q32" s="41"/>
      <c r="R32" s="41"/>
      <c r="S32" s="41">
        <f>(AM$3-AM32)/AM$3*500+500</f>
        <v>536.80751214160387</v>
      </c>
      <c r="T32" s="41"/>
      <c r="U32" s="41">
        <f>(AO$3-AO32)/AO$3*500+500</f>
        <v>547.09138827447634</v>
      </c>
      <c r="V32" s="42">
        <f>(AP$3-AP32)/AP$3*500+500</f>
        <v>543.73492779941489</v>
      </c>
      <c r="W32" s="42">
        <f>(AQ$3-AQ32)/AQ$3*500+500</f>
        <v>532.60609382323435</v>
      </c>
      <c r="X32" s="42">
        <f>(AR$3-AR32)/AR$3*500+500</f>
        <v>556.13722880237276</v>
      </c>
      <c r="Y32" s="42">
        <f>(AS$3-AS32)/AS$3*500+500</f>
        <v>549.33543696679658</v>
      </c>
      <c r="Z32" s="41">
        <f>(AT$3-AT32)/AT$3*500+500</f>
        <v>551.92939899779776</v>
      </c>
      <c r="AA32" s="42"/>
      <c r="AB32" s="42">
        <f t="shared" si="15"/>
        <v>538.97768662217413</v>
      </c>
      <c r="AC32" s="43">
        <f t="shared" si="7"/>
        <v>547.09138827447634</v>
      </c>
      <c r="AD32" s="43" t="s">
        <v>1215</v>
      </c>
      <c r="AE32" s="44" t="str">
        <f t="shared" si="8"/>
        <v>&lt;547,091388274476</v>
      </c>
      <c r="AF32" s="43">
        <f t="shared" si="9"/>
        <v>2675.2914992500178</v>
      </c>
      <c r="AG32" s="45">
        <v>5.0601851849999997E-2</v>
      </c>
      <c r="AH32" s="45"/>
      <c r="AI32" s="45">
        <v>3.0671296296296294E-2</v>
      </c>
      <c r="AJ32" s="45">
        <v>6.888888889E-2</v>
      </c>
      <c r="AK32" s="45"/>
      <c r="AL32" s="45"/>
      <c r="AM32" s="45">
        <v>6.9780092592592588E-2</v>
      </c>
      <c r="AN32" s="45"/>
      <c r="AO32" s="45">
        <v>5.0185185190000002E-2</v>
      </c>
      <c r="AP32" s="45">
        <v>3.201388888888889E-2</v>
      </c>
      <c r="AQ32" s="45">
        <v>0.1048263889</v>
      </c>
      <c r="AR32" s="45">
        <v>3.8285416666666669E-2</v>
      </c>
      <c r="AS32" s="45">
        <v>6.761574074074074E-2</v>
      </c>
      <c r="AT32" s="45">
        <v>3.0949074074074077E-2</v>
      </c>
      <c r="AU32" s="46"/>
      <c r="AV32" s="47">
        <v>0.15141203703703704</v>
      </c>
      <c r="AW32" s="48"/>
    </row>
    <row r="33" spans="1:55" s="49" customFormat="1" ht="12" customHeight="1" x14ac:dyDescent="0.2">
      <c r="A33" s="62">
        <v>29</v>
      </c>
      <c r="B33" s="63" t="str">
        <f t="shared" si="2"/>
        <v>M-A</v>
      </c>
      <c r="C33" s="62">
        <f>COUNTIF($B$4:$B33,$B33)</f>
        <v>7</v>
      </c>
      <c r="D33" s="64">
        <f t="shared" si="3"/>
        <v>3364.4770454111458</v>
      </c>
      <c r="E33" s="67" t="s">
        <v>1267</v>
      </c>
      <c r="F33" s="68" t="s">
        <v>1212</v>
      </c>
      <c r="G33" s="69">
        <v>1985</v>
      </c>
      <c r="H33" s="70" t="s">
        <v>1268</v>
      </c>
      <c r="I33" s="66" t="s">
        <v>1214</v>
      </c>
      <c r="J33" s="39">
        <f t="shared" si="4"/>
        <v>667.89540908222921</v>
      </c>
      <c r="K33" s="40">
        <f t="shared" si="5"/>
        <v>5</v>
      </c>
      <c r="L33" s="40">
        <f t="shared" si="6"/>
        <v>25</v>
      </c>
      <c r="M33" s="41"/>
      <c r="N33" s="41"/>
      <c r="O33" s="41">
        <f>(AI$3-AI33)/AI$3*500+500</f>
        <v>656.13190999718734</v>
      </c>
      <c r="P33" s="42"/>
      <c r="Q33" s="41"/>
      <c r="R33" s="41"/>
      <c r="S33" s="41"/>
      <c r="T33" s="41"/>
      <c r="U33" s="41"/>
      <c r="V33" s="42"/>
      <c r="W33" s="42"/>
      <c r="X33" s="42">
        <f>(AR$3-AR33)/AR$3*500+500</f>
        <v>672.82386784799644</v>
      </c>
      <c r="Y33" s="42"/>
      <c r="Z33" s="41">
        <f>(AT$3-AT33)/AT$3*500+500</f>
        <v>660.51195301777807</v>
      </c>
      <c r="AA33" s="42">
        <f>(AU$3-AU33)/AU$3*500+500</f>
        <v>679.61806680493453</v>
      </c>
      <c r="AB33" s="42">
        <f t="shared" si="15"/>
        <v>670.39124774324978</v>
      </c>
      <c r="AC33" s="43" t="e">
        <f t="shared" si="7"/>
        <v>#NUM!</v>
      </c>
      <c r="AD33" s="43" t="s">
        <v>1215</v>
      </c>
      <c r="AE33" s="44" t="e">
        <f t="shared" si="8"/>
        <v>#NUM!</v>
      </c>
      <c r="AF33" s="43">
        <f t="shared" si="9"/>
        <v>0</v>
      </c>
      <c r="AG33" s="45"/>
      <c r="AH33" s="45"/>
      <c r="AI33" s="45">
        <v>2.3703703703703703E-2</v>
      </c>
      <c r="AJ33" s="45"/>
      <c r="AK33" s="45"/>
      <c r="AL33" s="45"/>
      <c r="AM33" s="45"/>
      <c r="AN33" s="45"/>
      <c r="AO33" s="45"/>
      <c r="AP33" s="45"/>
      <c r="AQ33" s="45"/>
      <c r="AR33" s="45">
        <v>2.8220601851851851E-2</v>
      </c>
      <c r="AS33" s="45"/>
      <c r="AT33" s="45">
        <v>2.344907407407407E-2</v>
      </c>
      <c r="AU33" s="46">
        <v>5.0364467592592589E-2</v>
      </c>
      <c r="AV33" s="47">
        <v>0.10825231481481483</v>
      </c>
      <c r="AW33" s="48"/>
    </row>
    <row r="34" spans="1:55" s="49" customFormat="1" ht="12" customHeight="1" x14ac:dyDescent="0.2">
      <c r="A34" s="62">
        <v>30</v>
      </c>
      <c r="B34" s="63" t="str">
        <f t="shared" si="2"/>
        <v>M-B</v>
      </c>
      <c r="C34" s="62">
        <f>COUNTIF($B$4:$B34,$B34)</f>
        <v>10</v>
      </c>
      <c r="D34" s="64">
        <f t="shared" si="3"/>
        <v>3363.6292957433584</v>
      </c>
      <c r="E34" s="67" t="s">
        <v>1269</v>
      </c>
      <c r="F34" s="68" t="s">
        <v>1212</v>
      </c>
      <c r="G34" s="69">
        <v>1974</v>
      </c>
      <c r="H34" s="70" t="s">
        <v>1270</v>
      </c>
      <c r="I34" s="66" t="s">
        <v>1214</v>
      </c>
      <c r="J34" s="39">
        <f t="shared" si="4"/>
        <v>555.6048826238931</v>
      </c>
      <c r="K34" s="40">
        <f t="shared" si="5"/>
        <v>6</v>
      </c>
      <c r="L34" s="40">
        <f t="shared" si="6"/>
        <v>30</v>
      </c>
      <c r="M34" s="41">
        <f>(AG$3-AG34)/AG$3*500+500</f>
        <v>576.32351917691096</v>
      </c>
      <c r="N34" s="41"/>
      <c r="O34" s="41"/>
      <c r="P34" s="42">
        <f>(AJ$3-AJ34)/AJ$3*500+500</f>
        <v>550.56404809892194</v>
      </c>
      <c r="Q34" s="41">
        <f>(AK$3-AK34)/AK$3*500+500</f>
        <v>557.92475068843328</v>
      </c>
      <c r="R34" s="41"/>
      <c r="S34" s="41"/>
      <c r="T34" s="41"/>
      <c r="U34" s="41"/>
      <c r="V34" s="42"/>
      <c r="W34" s="42">
        <f>(AQ$3-AQ34)/AQ$3*500+500</f>
        <v>554.43535545081909</v>
      </c>
      <c r="X34" s="42"/>
      <c r="Y34" s="42">
        <f>(AS$3-AS34)/AS$3*500+500</f>
        <v>566.15243024670724</v>
      </c>
      <c r="Z34" s="41"/>
      <c r="AA34" s="42"/>
      <c r="AB34" s="42">
        <f t="shared" si="15"/>
        <v>528.22919208156588</v>
      </c>
      <c r="AC34" s="43">
        <f t="shared" si="7"/>
        <v>528.22919208156588</v>
      </c>
      <c r="AD34" s="43" t="s">
        <v>1215</v>
      </c>
      <c r="AE34" s="44" t="str">
        <f t="shared" si="8"/>
        <v>&lt;528,229192081566</v>
      </c>
      <c r="AF34" s="43">
        <f t="shared" si="9"/>
        <v>0</v>
      </c>
      <c r="AG34" s="45">
        <v>4.8703703700000003E-2</v>
      </c>
      <c r="AH34" s="45"/>
      <c r="AI34" s="45"/>
      <c r="AJ34" s="45">
        <v>6.4930555560000006E-2</v>
      </c>
      <c r="AK34" s="45">
        <v>0.14983796299999999</v>
      </c>
      <c r="AL34" s="45"/>
      <c r="AM34" s="45"/>
      <c r="AN34" s="45"/>
      <c r="AO34" s="45"/>
      <c r="AP34" s="45"/>
      <c r="AQ34" s="45">
        <v>9.9930555559999995E-2</v>
      </c>
      <c r="AR34" s="45"/>
      <c r="AS34" s="45">
        <v>6.5092592592592591E-2</v>
      </c>
      <c r="AT34" s="45"/>
      <c r="AU34" s="46"/>
      <c r="AV34" s="47">
        <v>0.15494212962962964</v>
      </c>
      <c r="AW34" s="48"/>
    </row>
    <row r="35" spans="1:55" ht="12" customHeight="1" x14ac:dyDescent="0.2">
      <c r="A35" s="62">
        <v>31</v>
      </c>
      <c r="B35" s="63" t="str">
        <f t="shared" si="2"/>
        <v>M-C</v>
      </c>
      <c r="C35" s="62">
        <f>COUNTIF($B$4:$B35,$B35)</f>
        <v>7</v>
      </c>
      <c r="D35" s="64">
        <f t="shared" si="3"/>
        <v>3342.2817260446809</v>
      </c>
      <c r="E35" s="67" t="s">
        <v>1271</v>
      </c>
      <c r="F35" s="68" t="s">
        <v>1212</v>
      </c>
      <c r="G35" s="69">
        <v>1965</v>
      </c>
      <c r="H35" s="70" t="s">
        <v>1272</v>
      </c>
      <c r="I35" s="69" t="s">
        <v>1214</v>
      </c>
      <c r="J35" s="39">
        <f t="shared" si="4"/>
        <v>548.06507242419809</v>
      </c>
      <c r="K35" s="40">
        <f t="shared" si="5"/>
        <v>7</v>
      </c>
      <c r="L35" s="40">
        <f t="shared" si="6"/>
        <v>35</v>
      </c>
      <c r="M35" s="74">
        <f>(AG$3-AG35)/AG$3*500+500</f>
        <v>546.11844680492834</v>
      </c>
      <c r="N35" s="74"/>
      <c r="O35" s="74">
        <f>(AI$3-AI35)/AI$3*500+500</f>
        <v>545.81875807733968</v>
      </c>
      <c r="P35" s="74">
        <f>(AJ$3-AJ35)/AJ$3*500+500</f>
        <v>529.17378092470574</v>
      </c>
      <c r="Q35" s="74"/>
      <c r="R35" s="74"/>
      <c r="S35" s="74"/>
      <c r="T35" s="74">
        <f>(AN$3-AN35)/AN$3*500+500</f>
        <v>562.13096870879428</v>
      </c>
      <c r="U35" s="74"/>
      <c r="V35" s="74"/>
      <c r="W35" s="74">
        <f>(AQ$3-AQ35)/AQ$3*500+500</f>
        <v>539.5728794395726</v>
      </c>
      <c r="X35" s="74"/>
      <c r="Y35" s="74"/>
      <c r="Z35" s="74">
        <f>(AT$3-AT35)/AT$3*500+500</f>
        <v>546.39973189492844</v>
      </c>
      <c r="AA35" s="42"/>
      <c r="AB35" s="42">
        <f t="shared" si="15"/>
        <v>567.24094111911779</v>
      </c>
      <c r="AC35" s="43">
        <f t="shared" si="7"/>
        <v>539.5728794395726</v>
      </c>
      <c r="AD35" s="43" t="s">
        <v>1215</v>
      </c>
      <c r="AE35" s="44" t="str">
        <f t="shared" si="8"/>
        <v>&lt;539,572879439573</v>
      </c>
      <c r="AF35" s="43">
        <f t="shared" si="9"/>
        <v>529.17378092470574</v>
      </c>
      <c r="AG35" s="75">
        <v>5.2175925929999999E-2</v>
      </c>
      <c r="AH35" s="75"/>
      <c r="AI35" s="75">
        <v>3.1307870370370368E-2</v>
      </c>
      <c r="AJ35" s="75">
        <v>6.8020833330000002E-2</v>
      </c>
      <c r="AK35" s="75"/>
      <c r="AL35" s="75"/>
      <c r="AM35" s="75"/>
      <c r="AN35" s="75">
        <v>3.1122685185185187E-2</v>
      </c>
      <c r="AO35" s="75"/>
      <c r="AP35" s="75"/>
      <c r="AQ35" s="75">
        <v>0.1032638889</v>
      </c>
      <c r="AR35" s="75"/>
      <c r="AS35" s="75"/>
      <c r="AT35" s="45">
        <v>3.1331018518518515E-2</v>
      </c>
      <c r="AU35" s="76"/>
      <c r="AV35" s="47">
        <v>0.14212962962962963</v>
      </c>
      <c r="AW35" s="77"/>
      <c r="AX35" s="56"/>
    </row>
    <row r="36" spans="1:55" s="49" customFormat="1" ht="12" customHeight="1" x14ac:dyDescent="0.2">
      <c r="A36" s="62">
        <v>32</v>
      </c>
      <c r="B36" s="63" t="str">
        <f t="shared" si="2"/>
        <v>M-A</v>
      </c>
      <c r="C36" s="62">
        <f>COUNTIF($B$4:$B36,$B36)</f>
        <v>8</v>
      </c>
      <c r="D36" s="64">
        <f t="shared" si="3"/>
        <v>3335.3994200960346</v>
      </c>
      <c r="E36" s="65" t="s">
        <v>1273</v>
      </c>
      <c r="F36" s="66" t="s">
        <v>1212</v>
      </c>
      <c r="G36" s="66">
        <v>1984</v>
      </c>
      <c r="H36" s="65" t="s">
        <v>1274</v>
      </c>
      <c r="I36" s="66" t="s">
        <v>1214</v>
      </c>
      <c r="J36" s="39">
        <f t="shared" si="4"/>
        <v>550.89990334933907</v>
      </c>
      <c r="K36" s="40">
        <f t="shared" si="5"/>
        <v>6</v>
      </c>
      <c r="L36" s="40">
        <f t="shared" si="6"/>
        <v>30</v>
      </c>
      <c r="M36" s="41">
        <f>(AG$3-AG36)/AG$3*500+500</f>
        <v>560.61688154000035</v>
      </c>
      <c r="N36" s="41">
        <f t="shared" ref="N36:N45" si="16">(AH$3-AH36)/AH$3*500+500</f>
        <v>555.95332160396913</v>
      </c>
      <c r="O36" s="41"/>
      <c r="P36" s="42">
        <f>(AJ$3-AJ36)/AJ$3*500+500</f>
        <v>515.39428294022628</v>
      </c>
      <c r="Q36" s="41"/>
      <c r="R36" s="41"/>
      <c r="S36" s="41">
        <f>(AM$3-AM36)/AM$3*500+500</f>
        <v>545.56583750499021</v>
      </c>
      <c r="T36" s="41"/>
      <c r="U36" s="41"/>
      <c r="V36" s="42">
        <f>(AP$3-AP36)/AP$3*500+500</f>
        <v>558.08599840008412</v>
      </c>
      <c r="W36" s="42"/>
      <c r="X36" s="42"/>
      <c r="Y36" s="42"/>
      <c r="Z36" s="41"/>
      <c r="AA36" s="42">
        <f>(AU$3-AU36)/AU$3*500+500</f>
        <v>569.78309810676467</v>
      </c>
      <c r="AB36" s="42"/>
      <c r="AC36" s="43">
        <f t="shared" si="7"/>
        <v>515.39428294022628</v>
      </c>
      <c r="AD36" s="43" t="s">
        <v>1215</v>
      </c>
      <c r="AE36" s="44" t="str">
        <f t="shared" si="8"/>
        <v>&lt;515,394282940226</v>
      </c>
      <c r="AF36" s="43">
        <f t="shared" si="9"/>
        <v>0</v>
      </c>
      <c r="AG36" s="45">
        <v>5.0509259260000001E-2</v>
      </c>
      <c r="AH36" s="45">
        <v>4.6006944440000003E-2</v>
      </c>
      <c r="AI36" s="45"/>
      <c r="AJ36" s="45">
        <v>7.0011574069999999E-2</v>
      </c>
      <c r="AK36" s="45"/>
      <c r="AL36" s="45"/>
      <c r="AM36" s="45">
        <v>6.8460648148148159E-2</v>
      </c>
      <c r="AN36" s="45"/>
      <c r="AO36" s="45"/>
      <c r="AP36" s="45">
        <v>3.1006944444444445E-2</v>
      </c>
      <c r="AQ36" s="45"/>
      <c r="AR36" s="45"/>
      <c r="AS36" s="45"/>
      <c r="AT36" s="45"/>
      <c r="AU36" s="46">
        <v>6.7630671296296296E-2</v>
      </c>
      <c r="AV36" s="50"/>
      <c r="AW36" s="48"/>
    </row>
    <row r="37" spans="1:55" ht="12" customHeight="1" x14ac:dyDescent="0.2">
      <c r="A37" s="62">
        <v>33</v>
      </c>
      <c r="B37" s="63" t="str">
        <f t="shared" si="2"/>
        <v>M-D</v>
      </c>
      <c r="C37" s="62">
        <f>COUNTIF($B$4:$B37,$B37)</f>
        <v>5</v>
      </c>
      <c r="D37" s="64">
        <f t="shared" si="3"/>
        <v>3334.5525348361516</v>
      </c>
      <c r="E37" s="67" t="s">
        <v>1275</v>
      </c>
      <c r="F37" s="68" t="s">
        <v>1212</v>
      </c>
      <c r="G37" s="69">
        <v>1956</v>
      </c>
      <c r="H37" s="70" t="s">
        <v>1276</v>
      </c>
      <c r="I37" s="66" t="s">
        <v>1214</v>
      </c>
      <c r="J37" s="39">
        <f t="shared" si="4"/>
        <v>537.74715627278988</v>
      </c>
      <c r="K37" s="40">
        <f t="shared" si="5"/>
        <v>10</v>
      </c>
      <c r="L37" s="40">
        <f t="shared" si="6"/>
        <v>50</v>
      </c>
      <c r="M37" s="41">
        <f>(AG$3-AG37)/AG$3*500+500</f>
        <v>558.905260769645</v>
      </c>
      <c r="N37" s="41">
        <f t="shared" si="16"/>
        <v>530.59518419401456</v>
      </c>
      <c r="O37" s="41">
        <f>(AI$3-AI37)/AI$3*500+500</f>
        <v>548.33732318966497</v>
      </c>
      <c r="P37" s="42">
        <f>(AJ$3-AJ37)/AJ$3*500+500</f>
        <v>514.91360273934367</v>
      </c>
      <c r="Q37" s="41"/>
      <c r="R37" s="41"/>
      <c r="S37" s="41">
        <f>(AM$3-AM37)/AM$3*500+500</f>
        <v>524.36147083573883</v>
      </c>
      <c r="T37" s="41">
        <f>(AN$3-AN37)/AN$3*500+500</f>
        <v>557.24585493462678</v>
      </c>
      <c r="U37" s="41"/>
      <c r="V37" s="42">
        <f>(AP$3-AP37)/AP$3*500+500</f>
        <v>545.7143858133004</v>
      </c>
      <c r="W37" s="42">
        <f>(AQ$3-AQ37)/AQ$3*500+500</f>
        <v>539.83090866858493</v>
      </c>
      <c r="X37" s="42">
        <f>(AR$3-AR37)/AR$3*500+500</f>
        <v>534.51880146033</v>
      </c>
      <c r="Y37" s="42"/>
      <c r="Z37" s="41"/>
      <c r="AA37" s="42"/>
      <c r="AB37" s="42">
        <f>(AV$3-AV37)/AV$3*500+500</f>
        <v>523.04877012264978</v>
      </c>
      <c r="AC37" s="43">
        <f t="shared" si="7"/>
        <v>534.51880146033</v>
      </c>
      <c r="AD37" s="43" t="s">
        <v>1215</v>
      </c>
      <c r="AE37" s="44" t="str">
        <f t="shared" si="8"/>
        <v>&lt;534,51880146033</v>
      </c>
      <c r="AF37" s="43">
        <f t="shared" si="9"/>
        <v>2092.9190278917467</v>
      </c>
      <c r="AG37" s="45">
        <v>5.070601852E-2</v>
      </c>
      <c r="AH37" s="45">
        <v>4.863425926E-2</v>
      </c>
      <c r="AI37" s="45">
        <v>3.1134259259259261E-2</v>
      </c>
      <c r="AJ37" s="45">
        <v>7.0081018519999996E-2</v>
      </c>
      <c r="AK37" s="45"/>
      <c r="AL37" s="45"/>
      <c r="AM37" s="45">
        <v>7.165509259259259E-2</v>
      </c>
      <c r="AN37" s="45">
        <v>3.1469907407407412E-2</v>
      </c>
      <c r="AO37" s="45"/>
      <c r="AP37" s="45">
        <v>3.1875000000000001E-2</v>
      </c>
      <c r="AQ37" s="45">
        <v>0.1032060185</v>
      </c>
      <c r="AR37" s="45">
        <v>4.015011574074074E-2</v>
      </c>
      <c r="AS37" s="45"/>
      <c r="AT37" s="45"/>
      <c r="AU37" s="46"/>
      <c r="AV37" s="47">
        <v>0.15664351851851852</v>
      </c>
      <c r="AW37" s="48"/>
      <c r="AX37" s="56"/>
    </row>
    <row r="38" spans="1:55" s="78" customFormat="1" ht="12" customHeight="1" x14ac:dyDescent="0.2">
      <c r="A38" s="51">
        <v>34</v>
      </c>
      <c r="B38" s="52" t="str">
        <f t="shared" si="2"/>
        <v>Ž-F</v>
      </c>
      <c r="C38" s="51">
        <f>COUNTIF($B$4:$B38,$B38)</f>
        <v>2</v>
      </c>
      <c r="D38" s="53">
        <f t="shared" si="3"/>
        <v>3330.981896877594</v>
      </c>
      <c r="E38" s="58" t="s">
        <v>1277</v>
      </c>
      <c r="F38" s="59" t="s">
        <v>1247</v>
      </c>
      <c r="G38" s="60">
        <v>1984</v>
      </c>
      <c r="H38" s="61" t="s">
        <v>1278</v>
      </c>
      <c r="I38" s="55" t="s">
        <v>1214</v>
      </c>
      <c r="J38" s="39">
        <f t="shared" si="4"/>
        <v>550.16364947959903</v>
      </c>
      <c r="K38" s="40">
        <f t="shared" si="5"/>
        <v>6</v>
      </c>
      <c r="L38" s="40">
        <f t="shared" si="6"/>
        <v>30</v>
      </c>
      <c r="M38" s="41"/>
      <c r="N38" s="41">
        <f t="shared" si="16"/>
        <v>551.93176674819892</v>
      </c>
      <c r="O38" s="41">
        <f>(AI$3-AI38)/AI$3*500+500</f>
        <v>542.12486257926253</v>
      </c>
      <c r="P38" s="42">
        <f>(AJ$3-AJ38)/AJ$3*500+500</f>
        <v>535.26239631802594</v>
      </c>
      <c r="Q38" s="41"/>
      <c r="R38" s="41">
        <f>(AL$3-AL38)/AL$3*500+500</f>
        <v>556.70762157857075</v>
      </c>
      <c r="S38" s="41"/>
      <c r="T38" s="41"/>
      <c r="U38" s="41"/>
      <c r="V38" s="42"/>
      <c r="W38" s="42"/>
      <c r="X38" s="42"/>
      <c r="Y38" s="42"/>
      <c r="Z38" s="41"/>
      <c r="AA38" s="42">
        <f>(AU$3-AU38)/AU$3*500+500</f>
        <v>563.0441286169247</v>
      </c>
      <c r="AB38" s="42">
        <f>(AV$3-AV38)/AV$3*500+500</f>
        <v>551.91112103661089</v>
      </c>
      <c r="AC38" s="43">
        <f t="shared" si="7"/>
        <v>535.26239631802594</v>
      </c>
      <c r="AD38" s="43" t="s">
        <v>1215</v>
      </c>
      <c r="AE38" s="44" t="str">
        <f t="shared" si="8"/>
        <v>&lt;535,262396318026</v>
      </c>
      <c r="AF38" s="43">
        <f t="shared" si="9"/>
        <v>0</v>
      </c>
      <c r="AG38" s="45"/>
      <c r="AH38" s="45">
        <v>4.6423611109999999E-2</v>
      </c>
      <c r="AI38" s="45">
        <v>3.15625E-2</v>
      </c>
      <c r="AJ38" s="45">
        <v>6.7141203699999999E-2</v>
      </c>
      <c r="AK38" s="45"/>
      <c r="AL38" s="45">
        <v>0.15259259259999999</v>
      </c>
      <c r="AM38" s="45"/>
      <c r="AN38" s="45"/>
      <c r="AO38" s="45"/>
      <c r="AP38" s="45"/>
      <c r="AQ38" s="45"/>
      <c r="AR38" s="45"/>
      <c r="AS38" s="45"/>
      <c r="AT38" s="45"/>
      <c r="AU38" s="46">
        <v>6.8690046296296284E-2</v>
      </c>
      <c r="AV38" s="47">
        <v>0.14716435185185187</v>
      </c>
      <c r="AW38" s="48"/>
      <c r="AX38" s="49"/>
      <c r="AY38" s="49"/>
      <c r="AZ38" s="49"/>
      <c r="BA38" s="49"/>
      <c r="BB38" s="49"/>
      <c r="BC38" s="49"/>
    </row>
    <row r="39" spans="1:55" s="49" customFormat="1" ht="12" customHeight="1" x14ac:dyDescent="0.2">
      <c r="A39" s="62">
        <v>35</v>
      </c>
      <c r="B39" s="63" t="str">
        <f t="shared" si="2"/>
        <v>M-B</v>
      </c>
      <c r="C39" s="62">
        <f>COUNTIF($B$4:$B39,$B39)</f>
        <v>11</v>
      </c>
      <c r="D39" s="64">
        <f t="shared" si="3"/>
        <v>3322.7045644990985</v>
      </c>
      <c r="E39" s="67" t="s">
        <v>1279</v>
      </c>
      <c r="F39" s="68" t="s">
        <v>1212</v>
      </c>
      <c r="G39" s="69">
        <v>1977</v>
      </c>
      <c r="H39" s="65" t="s">
        <v>1280</v>
      </c>
      <c r="I39" s="66" t="s">
        <v>1214</v>
      </c>
      <c r="J39" s="39">
        <f t="shared" si="4"/>
        <v>542.7733761203948</v>
      </c>
      <c r="K39" s="40">
        <f t="shared" si="5"/>
        <v>7</v>
      </c>
      <c r="L39" s="40">
        <f t="shared" si="6"/>
        <v>35</v>
      </c>
      <c r="M39" s="41">
        <f t="shared" ref="M39:M46" si="17">(AG$3-AG39)/AG$3*500+500</f>
        <v>546.5211811345381</v>
      </c>
      <c r="N39" s="41">
        <f t="shared" si="16"/>
        <v>546.56969360717187</v>
      </c>
      <c r="O39" s="41"/>
      <c r="P39" s="42">
        <f>(AJ$3-AJ39)/AJ$3*500+500</f>
        <v>511.70906834366508</v>
      </c>
      <c r="Q39" s="41"/>
      <c r="R39" s="41"/>
      <c r="S39" s="41">
        <f>(AM$3-AM39)/AM$3*500+500</f>
        <v>521.13471938607006</v>
      </c>
      <c r="T39" s="41"/>
      <c r="U39" s="41">
        <f>(AO$3-AO39)/AO$3*500+500</f>
        <v>558.7901347351135</v>
      </c>
      <c r="V39" s="42"/>
      <c r="W39" s="42"/>
      <c r="X39" s="42"/>
      <c r="Y39" s="42"/>
      <c r="Z39" s="41">
        <f>(AT$3-AT39)/AT$3*500+500</f>
        <v>554.77801538412439</v>
      </c>
      <c r="AA39" s="42"/>
      <c r="AB39" s="42">
        <f>(AV$3-AV39)/AV$3*500+500</f>
        <v>559.91082025208004</v>
      </c>
      <c r="AC39" s="43">
        <f t="shared" si="7"/>
        <v>521.13471938607006</v>
      </c>
      <c r="AD39" s="43" t="s">
        <v>1215</v>
      </c>
      <c r="AE39" s="44" t="str">
        <f t="shared" si="8"/>
        <v>&lt;521,13471938607</v>
      </c>
      <c r="AF39" s="43">
        <f t="shared" si="9"/>
        <v>511.70906834366508</v>
      </c>
      <c r="AG39" s="45">
        <v>5.212962963E-2</v>
      </c>
      <c r="AH39" s="45">
        <v>4.6979166670000003E-2</v>
      </c>
      <c r="AI39" s="45"/>
      <c r="AJ39" s="45">
        <v>7.0543981480000004E-2</v>
      </c>
      <c r="AK39" s="45"/>
      <c r="AL39" s="45"/>
      <c r="AM39" s="45">
        <v>7.2141203703703707E-2</v>
      </c>
      <c r="AN39" s="45"/>
      <c r="AO39" s="45">
        <v>4.8888888890000003E-2</v>
      </c>
      <c r="AP39" s="45"/>
      <c r="AQ39" s="45"/>
      <c r="AR39" s="45"/>
      <c r="AS39" s="45"/>
      <c r="AT39" s="45">
        <v>3.0752314814814816E-2</v>
      </c>
      <c r="AU39" s="46"/>
      <c r="AV39" s="47">
        <v>0.14453703703703705</v>
      </c>
      <c r="AW39" s="48"/>
    </row>
    <row r="40" spans="1:55" ht="12" customHeight="1" x14ac:dyDescent="0.2">
      <c r="A40" s="62">
        <v>36</v>
      </c>
      <c r="B40" s="63" t="str">
        <f t="shared" si="2"/>
        <v>M-C</v>
      </c>
      <c r="C40" s="62">
        <f>COUNTIF($B$4:$B40,$B40)</f>
        <v>8</v>
      </c>
      <c r="D40" s="64">
        <f t="shared" si="3"/>
        <v>3297.7254163804173</v>
      </c>
      <c r="E40" s="67" t="s">
        <v>1281</v>
      </c>
      <c r="F40" s="68" t="s">
        <v>1212</v>
      </c>
      <c r="G40" s="69">
        <v>1967</v>
      </c>
      <c r="H40" s="70" t="s">
        <v>1282</v>
      </c>
      <c r="I40" s="66" t="s">
        <v>1214</v>
      </c>
      <c r="J40" s="39">
        <f t="shared" si="4"/>
        <v>538.87976866185329</v>
      </c>
      <c r="K40" s="40">
        <f t="shared" si="5"/>
        <v>7</v>
      </c>
      <c r="L40" s="40">
        <f t="shared" si="6"/>
        <v>35</v>
      </c>
      <c r="M40" s="41">
        <f t="shared" si="17"/>
        <v>535.34530440126969</v>
      </c>
      <c r="N40" s="41">
        <f t="shared" si="16"/>
        <v>541.31933037955139</v>
      </c>
      <c r="O40" s="41"/>
      <c r="P40" s="42"/>
      <c r="Q40" s="41">
        <f>(AK$3-AK40)/AK$3*500+500</f>
        <v>538.39230515653969</v>
      </c>
      <c r="R40" s="41">
        <f>(AL$3-AL40)/AL$3*500+500</f>
        <v>509.43296425255608</v>
      </c>
      <c r="S40" s="41"/>
      <c r="T40" s="41"/>
      <c r="U40" s="41"/>
      <c r="V40" s="42"/>
      <c r="W40" s="42"/>
      <c r="X40" s="42"/>
      <c r="Y40" s="42">
        <f>(AS$3-AS40)/AS$3*500+500</f>
        <v>539.22981256464834</v>
      </c>
      <c r="Z40" s="41"/>
      <c r="AA40" s="42">
        <f>(AU$3-AU40)/AU$3*500+500</f>
        <v>568.54471214785383</v>
      </c>
      <c r="AB40" s="42">
        <f>(AV$3-AV40)/AV$3*500+500</f>
        <v>539.89395173055391</v>
      </c>
      <c r="AC40" s="43">
        <f t="shared" si="7"/>
        <v>535.34530440126969</v>
      </c>
      <c r="AD40" s="43" t="s">
        <v>1215</v>
      </c>
      <c r="AE40" s="44" t="str">
        <f t="shared" si="8"/>
        <v>&lt;535,34530440127</v>
      </c>
      <c r="AF40" s="43">
        <f t="shared" si="9"/>
        <v>509.43296425255608</v>
      </c>
      <c r="AG40" s="45">
        <v>5.341435185E-2</v>
      </c>
      <c r="AH40" s="45">
        <v>4.752314815E-2</v>
      </c>
      <c r="AI40" s="45"/>
      <c r="AJ40" s="45"/>
      <c r="AK40" s="45">
        <v>0.1564583333</v>
      </c>
      <c r="AL40" s="45">
        <v>0.16886574069999999</v>
      </c>
      <c r="AM40" s="45"/>
      <c r="AN40" s="45"/>
      <c r="AO40" s="45"/>
      <c r="AP40" s="45"/>
      <c r="AQ40" s="45"/>
      <c r="AR40" s="45"/>
      <c r="AS40" s="45">
        <v>6.913194444444444E-2</v>
      </c>
      <c r="AT40" s="45"/>
      <c r="AU40" s="46">
        <v>6.7825347222222221E-2</v>
      </c>
      <c r="AV40" s="47">
        <v>0.15111111111111111</v>
      </c>
      <c r="AW40" s="48"/>
      <c r="AX40" s="56"/>
    </row>
    <row r="41" spans="1:55" ht="12" customHeight="1" x14ac:dyDescent="0.2">
      <c r="A41" s="31">
        <v>37</v>
      </c>
      <c r="B41" s="32" t="str">
        <f t="shared" si="2"/>
        <v>Ž-H</v>
      </c>
      <c r="C41" s="31">
        <f>COUNTIF($B$4:$B41,$B41)</f>
        <v>1</v>
      </c>
      <c r="D41" s="33">
        <f t="shared" si="3"/>
        <v>3297.0432876043478</v>
      </c>
      <c r="E41" s="34" t="s">
        <v>1283</v>
      </c>
      <c r="F41" s="35" t="s">
        <v>1247</v>
      </c>
      <c r="G41" s="36">
        <v>1963</v>
      </c>
      <c r="H41" s="71" t="s">
        <v>1259</v>
      </c>
      <c r="I41" s="38" t="s">
        <v>1214</v>
      </c>
      <c r="J41" s="39">
        <f t="shared" si="4"/>
        <v>519.11127991428214</v>
      </c>
      <c r="K41" s="40">
        <f t="shared" si="5"/>
        <v>16</v>
      </c>
      <c r="L41" s="40">
        <f t="shared" si="6"/>
        <v>80</v>
      </c>
      <c r="M41" s="41">
        <f t="shared" si="17"/>
        <v>519.33661606064709</v>
      </c>
      <c r="N41" s="41">
        <f t="shared" si="16"/>
        <v>510.15228056101301</v>
      </c>
      <c r="O41" s="41">
        <f>(AI$3-AI41)/AI$3*500+500</f>
        <v>522.14424602148199</v>
      </c>
      <c r="P41" s="42">
        <f>(AJ$3-AJ41)/AJ$3*500+500</f>
        <v>492.72220189698987</v>
      </c>
      <c r="Q41" s="41">
        <f>(AK$3-AK41)/AK$3*500+500</f>
        <v>531.97255004458907</v>
      </c>
      <c r="R41" s="41">
        <f>(AL$3-AL41)/AL$3*500+500</f>
        <v>549.74755475119673</v>
      </c>
      <c r="S41" s="41">
        <f t="shared" ref="S41:X41" si="18">(AM$3-AM41)/AM$3*500+500</f>
        <v>514.60438907126434</v>
      </c>
      <c r="T41" s="41">
        <f t="shared" si="18"/>
        <v>537.05405133473494</v>
      </c>
      <c r="U41" s="41">
        <f t="shared" si="18"/>
        <v>499.98304335317738</v>
      </c>
      <c r="V41" s="42">
        <f t="shared" si="18"/>
        <v>518.00197361890469</v>
      </c>
      <c r="W41" s="42">
        <f t="shared" si="18"/>
        <v>500.24924526996318</v>
      </c>
      <c r="X41" s="42">
        <f t="shared" si="18"/>
        <v>510.23681640778165</v>
      </c>
      <c r="Y41" s="42">
        <f>(AS$3-AS41)/AS$3*500+500</f>
        <v>503.35870304557272</v>
      </c>
      <c r="Z41" s="41">
        <f>(AT$3-AT41)/AT$3*500+500</f>
        <v>520.09192173885299</v>
      </c>
      <c r="AA41" s="42">
        <f>(AU$3-AU41)/AU$3*500+500</f>
        <v>541.65804244065612</v>
      </c>
      <c r="AB41" s="42">
        <f>(AV$3-AV41)/AV$3*500+500</f>
        <v>534.46684301168943</v>
      </c>
      <c r="AC41" s="43">
        <f t="shared" si="7"/>
        <v>522.14424602148199</v>
      </c>
      <c r="AD41" s="43" t="s">
        <v>1215</v>
      </c>
      <c r="AE41" s="44" t="str">
        <f t="shared" si="8"/>
        <v>&lt;522,144246021482</v>
      </c>
      <c r="AF41" s="43">
        <f t="shared" si="9"/>
        <v>5088.7371910241663</v>
      </c>
      <c r="AG41" s="45">
        <v>5.5254629630000003E-2</v>
      </c>
      <c r="AH41" s="45">
        <v>5.0752314809999997E-2</v>
      </c>
      <c r="AI41" s="45">
        <v>3.2939814814814811E-2</v>
      </c>
      <c r="AJ41" s="45">
        <v>7.3287037040000003E-2</v>
      </c>
      <c r="AK41" s="45">
        <v>0.1586342593</v>
      </c>
      <c r="AL41" s="45">
        <v>0.1549884259</v>
      </c>
      <c r="AM41" s="45">
        <v>7.3124999999999996E-2</v>
      </c>
      <c r="AN41" s="45">
        <v>3.290509259259259E-2</v>
      </c>
      <c r="AO41" s="45">
        <v>5.5405092590000003E-2</v>
      </c>
      <c r="AP41" s="45">
        <v>3.3819444444444451E-2</v>
      </c>
      <c r="AQ41" s="45">
        <v>0.1120833333</v>
      </c>
      <c r="AR41" s="45">
        <v>4.2244560185185187E-2</v>
      </c>
      <c r="AS41" s="45">
        <v>7.4513888888888893E-2</v>
      </c>
      <c r="AT41" s="45">
        <v>3.3148148148148149E-2</v>
      </c>
      <c r="AU41" s="46">
        <v>7.2051967592592595E-2</v>
      </c>
      <c r="AV41" s="47">
        <v>0.15289351851851851</v>
      </c>
      <c r="AW41" s="48"/>
      <c r="AX41" s="56"/>
    </row>
    <row r="42" spans="1:55" s="49" customFormat="1" ht="12" customHeight="1" x14ac:dyDescent="0.2">
      <c r="A42" s="62">
        <v>38</v>
      </c>
      <c r="B42" s="63" t="str">
        <f t="shared" si="2"/>
        <v>M-A</v>
      </c>
      <c r="C42" s="62">
        <f>COUNTIF($B$4:$B42,$B42)</f>
        <v>9</v>
      </c>
      <c r="D42" s="64">
        <f t="shared" si="3"/>
        <v>3292.0150182688194</v>
      </c>
      <c r="E42" s="65" t="s">
        <v>1284</v>
      </c>
      <c r="F42" s="66" t="s">
        <v>1212</v>
      </c>
      <c r="G42" s="66">
        <v>1981</v>
      </c>
      <c r="H42" s="65" t="s">
        <v>1285</v>
      </c>
      <c r="I42" s="66" t="s">
        <v>1214</v>
      </c>
      <c r="J42" s="39">
        <f t="shared" si="4"/>
        <v>538.66194715122253</v>
      </c>
      <c r="K42" s="40">
        <f t="shared" si="5"/>
        <v>7</v>
      </c>
      <c r="L42" s="40">
        <f t="shared" si="6"/>
        <v>35</v>
      </c>
      <c r="M42" s="41">
        <f t="shared" si="17"/>
        <v>539.97674884381911</v>
      </c>
      <c r="N42" s="41">
        <f t="shared" si="16"/>
        <v>535.95725733504162</v>
      </c>
      <c r="O42" s="41">
        <f>(AI$3-AI42)/AI$3*500+500</f>
        <v>554.04607077760227</v>
      </c>
      <c r="P42" s="42">
        <f>(AJ$3-AJ42)/AJ$3*500+500</f>
        <v>531.25672825420963</v>
      </c>
      <c r="Q42" s="41"/>
      <c r="R42" s="41"/>
      <c r="S42" s="41">
        <f>(AM$3-AM42)/AM$3*500+500</f>
        <v>516.83238411984507</v>
      </c>
      <c r="T42" s="41"/>
      <c r="U42" s="41"/>
      <c r="V42" s="42"/>
      <c r="W42" s="42"/>
      <c r="X42" s="42"/>
      <c r="Y42" s="42">
        <f>(AS$3-AS42)/AS$3*500+500</f>
        <v>513.61861178973857</v>
      </c>
      <c r="Z42" s="41"/>
      <c r="AA42" s="42">
        <f>(AU$3-AU42)/AU$3*500+500</f>
        <v>578.94582893830193</v>
      </c>
      <c r="AB42" s="42"/>
      <c r="AC42" s="43">
        <f t="shared" si="7"/>
        <v>516.83238411984507</v>
      </c>
      <c r="AD42" s="43" t="s">
        <v>1215</v>
      </c>
      <c r="AE42" s="44" t="str">
        <f t="shared" si="8"/>
        <v>&lt;516,832384119845</v>
      </c>
      <c r="AF42" s="43">
        <f t="shared" si="9"/>
        <v>513.61861178973857</v>
      </c>
      <c r="AG42" s="45">
        <v>5.2881944440000002E-2</v>
      </c>
      <c r="AH42" s="45">
        <v>4.8078703700000003E-2</v>
      </c>
      <c r="AI42" s="45">
        <v>3.0740740740740739E-2</v>
      </c>
      <c r="AJ42" s="45">
        <v>6.7719907410000002E-2</v>
      </c>
      <c r="AK42" s="45"/>
      <c r="AL42" s="45"/>
      <c r="AM42" s="45">
        <v>7.2789351851851855E-2</v>
      </c>
      <c r="AN42" s="45"/>
      <c r="AO42" s="45"/>
      <c r="AP42" s="45"/>
      <c r="AQ42" s="45"/>
      <c r="AR42" s="45"/>
      <c r="AS42" s="45">
        <v>7.2974537037037032E-2</v>
      </c>
      <c r="AT42" s="45"/>
      <c r="AU42" s="46">
        <v>6.6190277777777778E-2</v>
      </c>
      <c r="AV42" s="50"/>
      <c r="AW42" s="48"/>
    </row>
    <row r="43" spans="1:55" ht="12" customHeight="1" x14ac:dyDescent="0.2">
      <c r="A43" s="62">
        <v>39</v>
      </c>
      <c r="B43" s="63" t="str">
        <f t="shared" si="2"/>
        <v>M-B</v>
      </c>
      <c r="C43" s="62">
        <f>COUNTIF($B$4:$B43,$B43)</f>
        <v>12</v>
      </c>
      <c r="D43" s="64">
        <f t="shared" si="3"/>
        <v>3275.581786324683</v>
      </c>
      <c r="E43" s="65" t="s">
        <v>1286</v>
      </c>
      <c r="F43" s="66" t="s">
        <v>1212</v>
      </c>
      <c r="G43" s="66">
        <v>1972</v>
      </c>
      <c r="H43" s="70" t="s">
        <v>1259</v>
      </c>
      <c r="I43" s="66" t="s">
        <v>1214</v>
      </c>
      <c r="J43" s="39">
        <f t="shared" si="4"/>
        <v>516.77401768162781</v>
      </c>
      <c r="K43" s="40">
        <f t="shared" si="5"/>
        <v>8</v>
      </c>
      <c r="L43" s="40">
        <f t="shared" si="6"/>
        <v>40</v>
      </c>
      <c r="M43" s="41">
        <f t="shared" si="17"/>
        <v>548.33348544380056</v>
      </c>
      <c r="N43" s="41">
        <f t="shared" si="16"/>
        <v>435.53009652981251</v>
      </c>
      <c r="O43" s="41"/>
      <c r="P43" s="42">
        <f>(AJ$3-AJ43)/AJ$3*500+500</f>
        <v>463.08025859852694</v>
      </c>
      <c r="Q43" s="41"/>
      <c r="R43" s="41"/>
      <c r="S43" s="41">
        <f>(AM$3-AM43)/AM$3*500+500</f>
        <v>499.54621563947711</v>
      </c>
      <c r="T43" s="41"/>
      <c r="U43" s="41">
        <f>(AO$3-AO43)/AO$3*500+500</f>
        <v>528.60319080578461</v>
      </c>
      <c r="V43" s="42">
        <f>(AP$3-AP43)/AP$3*500+500</f>
        <v>512.39350924622943</v>
      </c>
      <c r="W43" s="42"/>
      <c r="X43" s="42">
        <f>(AR$3-AR43)/AR$3*500+500</f>
        <v>577.30882253353479</v>
      </c>
      <c r="Y43" s="42"/>
      <c r="Z43" s="41"/>
      <c r="AA43" s="42">
        <f>(AU$3-AU43)/AU$3*500+500</f>
        <v>569.3965626558562</v>
      </c>
      <c r="AB43" s="42"/>
      <c r="AC43" s="43">
        <f t="shared" si="7"/>
        <v>499.54621563947711</v>
      </c>
      <c r="AD43" s="43" t="s">
        <v>1215</v>
      </c>
      <c r="AE43" s="44" t="str">
        <f t="shared" si="8"/>
        <v>&lt;499,546215639477</v>
      </c>
      <c r="AF43" s="43">
        <f t="shared" si="9"/>
        <v>898.61035512833951</v>
      </c>
      <c r="AG43" s="45">
        <v>5.1921296300000003E-2</v>
      </c>
      <c r="AH43" s="45">
        <v>5.8483796300000002E-2</v>
      </c>
      <c r="AI43" s="45"/>
      <c r="AJ43" s="45">
        <v>7.7569444439999996E-2</v>
      </c>
      <c r="AK43" s="45"/>
      <c r="AL43" s="45"/>
      <c r="AM43" s="45">
        <v>7.5393518518518512E-2</v>
      </c>
      <c r="AN43" s="45"/>
      <c r="AO43" s="45">
        <v>5.2233796300000003E-2</v>
      </c>
      <c r="AP43" s="45">
        <v>3.4212962962962966E-2</v>
      </c>
      <c r="AQ43" s="45"/>
      <c r="AR43" s="45">
        <v>3.6459259259259261E-2</v>
      </c>
      <c r="AS43" s="45"/>
      <c r="AT43" s="45"/>
      <c r="AU43" s="46">
        <v>6.7691435185185181E-2</v>
      </c>
      <c r="AV43" s="50"/>
      <c r="AW43" s="48"/>
      <c r="AX43" s="56"/>
    </row>
    <row r="44" spans="1:55" ht="12" customHeight="1" x14ac:dyDescent="0.2">
      <c r="A44" s="62">
        <v>40</v>
      </c>
      <c r="B44" s="63" t="str">
        <f t="shared" si="2"/>
        <v>M-C</v>
      </c>
      <c r="C44" s="62">
        <f>COUNTIF($B$4:$B44,$B44)</f>
        <v>9</v>
      </c>
      <c r="D44" s="64">
        <f t="shared" si="3"/>
        <v>3263.1757693412537</v>
      </c>
      <c r="E44" s="67" t="s">
        <v>1287</v>
      </c>
      <c r="F44" s="68" t="s">
        <v>1212</v>
      </c>
      <c r="G44" s="69">
        <v>1964</v>
      </c>
      <c r="H44" s="70" t="s">
        <v>1288</v>
      </c>
      <c r="I44" s="66" t="s">
        <v>1214</v>
      </c>
      <c r="J44" s="39">
        <f t="shared" si="4"/>
        <v>529.50162292770767</v>
      </c>
      <c r="K44" s="40">
        <f t="shared" si="5"/>
        <v>8</v>
      </c>
      <c r="L44" s="40">
        <f t="shared" si="6"/>
        <v>40</v>
      </c>
      <c r="M44" s="41">
        <f t="shared" si="17"/>
        <v>532.82821505868549</v>
      </c>
      <c r="N44" s="41">
        <f t="shared" si="16"/>
        <v>517.74855071544494</v>
      </c>
      <c r="O44" s="41">
        <f>(AI$3-AI44)/AI$3*500+500</f>
        <v>519.96148959080006</v>
      </c>
      <c r="P44" s="42"/>
      <c r="Q44" s="41"/>
      <c r="R44" s="41">
        <f>(AL$3-AL44)/AL$3*500+500</f>
        <v>526.98443717210921</v>
      </c>
      <c r="S44" s="41"/>
      <c r="T44" s="41"/>
      <c r="U44" s="41"/>
      <c r="V44" s="42">
        <f>(AP$3-AP44)/AP$3*500+500</f>
        <v>547.69384382718579</v>
      </c>
      <c r="W44" s="42">
        <f>(AQ$3-AQ44)/AQ$3*500+500</f>
        <v>495.08866336496266</v>
      </c>
      <c r="X44" s="42"/>
      <c r="Y44" s="42">
        <f>(AS$3-AS44)/AS$3*500+500</f>
        <v>572.94094129547852</v>
      </c>
      <c r="Z44" s="41"/>
      <c r="AA44" s="42"/>
      <c r="AB44" s="42">
        <f>(AV$3-AV44)/AV$3*500+500</f>
        <v>522.76684239699455</v>
      </c>
      <c r="AC44" s="43">
        <f t="shared" si="7"/>
        <v>519.96148959080006</v>
      </c>
      <c r="AD44" s="43" t="s">
        <v>1215</v>
      </c>
      <c r="AE44" s="44" t="str">
        <f t="shared" si="8"/>
        <v>&lt;519,9614895908</v>
      </c>
      <c r="AF44" s="43">
        <f t="shared" si="9"/>
        <v>1012.8372140804076</v>
      </c>
      <c r="AG44" s="45">
        <v>5.3703703700000001E-2</v>
      </c>
      <c r="AH44" s="45">
        <v>4.9965277779999998E-2</v>
      </c>
      <c r="AI44" s="45">
        <v>3.3090277777777781E-2</v>
      </c>
      <c r="AJ44" s="45"/>
      <c r="AK44" s="45"/>
      <c r="AL44" s="45">
        <v>0.16282407409999999</v>
      </c>
      <c r="AM44" s="45"/>
      <c r="AN44" s="45"/>
      <c r="AO44" s="45"/>
      <c r="AP44" s="45">
        <v>3.1736111111111111E-2</v>
      </c>
      <c r="AQ44" s="45">
        <v>0.11324074069999999</v>
      </c>
      <c r="AR44" s="45"/>
      <c r="AS44" s="45">
        <v>6.4074074074074075E-2</v>
      </c>
      <c r="AT44" s="45"/>
      <c r="AU44" s="46"/>
      <c r="AV44" s="47">
        <v>0.1567361111111111</v>
      </c>
      <c r="AW44" s="48"/>
      <c r="AX44" s="56"/>
    </row>
    <row r="45" spans="1:55" s="49" customFormat="1" ht="12" customHeight="1" x14ac:dyDescent="0.2">
      <c r="A45" s="51">
        <v>41</v>
      </c>
      <c r="B45" s="52" t="str">
        <f t="shared" si="2"/>
        <v>Ž-G</v>
      </c>
      <c r="C45" s="51">
        <f>COUNTIF($B$4:$B45,$B45)</f>
        <v>2</v>
      </c>
      <c r="D45" s="53">
        <f t="shared" si="3"/>
        <v>3259.5556834008289</v>
      </c>
      <c r="E45" s="54" t="s">
        <v>1289</v>
      </c>
      <c r="F45" s="55" t="s">
        <v>1247</v>
      </c>
      <c r="G45" s="55">
        <v>1974</v>
      </c>
      <c r="H45" s="61" t="s">
        <v>1280</v>
      </c>
      <c r="I45" s="55" t="s">
        <v>1214</v>
      </c>
      <c r="J45" s="39">
        <f t="shared" si="4"/>
        <v>538.25928056680482</v>
      </c>
      <c r="K45" s="40">
        <f t="shared" si="5"/>
        <v>6</v>
      </c>
      <c r="L45" s="40">
        <f t="shared" si="6"/>
        <v>30</v>
      </c>
      <c r="M45" s="41">
        <f t="shared" si="17"/>
        <v>564.84559165294002</v>
      </c>
      <c r="N45" s="41">
        <f t="shared" si="16"/>
        <v>546.79311333746762</v>
      </c>
      <c r="O45" s="41">
        <f>(AI$3-AI45)/AI$3*500+500</f>
        <v>560.25853138800471</v>
      </c>
      <c r="P45" s="42"/>
      <c r="Q45" s="41"/>
      <c r="R45" s="41"/>
      <c r="S45" s="41">
        <f>(AM$3-AM45)/AM$3*500+500</f>
        <v>521.13471938607006</v>
      </c>
      <c r="T45" s="41"/>
      <c r="U45" s="41">
        <f>(AO$3-AO45)/AO$3*500+500</f>
        <v>529.33436247085547</v>
      </c>
      <c r="V45" s="42"/>
      <c r="W45" s="42"/>
      <c r="X45" s="42"/>
      <c r="Y45" s="42"/>
      <c r="Z45" s="41">
        <f>(AT$3-AT45)/AT$3*500+500</f>
        <v>507.18936516549104</v>
      </c>
      <c r="AA45" s="42"/>
      <c r="AB45" s="42"/>
      <c r="AC45" s="43">
        <f t="shared" si="7"/>
        <v>507.18936516549104</v>
      </c>
      <c r="AD45" s="43" t="s">
        <v>1215</v>
      </c>
      <c r="AE45" s="44" t="str">
        <f t="shared" si="8"/>
        <v>&lt;507,189365165491</v>
      </c>
      <c r="AF45" s="43">
        <f t="shared" si="9"/>
        <v>0</v>
      </c>
      <c r="AG45" s="45">
        <v>5.0023148150000002E-2</v>
      </c>
      <c r="AH45" s="45">
        <v>4.6956018519999997E-2</v>
      </c>
      <c r="AI45" s="45">
        <v>3.0312499999999999E-2</v>
      </c>
      <c r="AJ45" s="45"/>
      <c r="AK45" s="45"/>
      <c r="AL45" s="45"/>
      <c r="AM45" s="45">
        <v>7.2141203703703707E-2</v>
      </c>
      <c r="AN45" s="45"/>
      <c r="AO45" s="45">
        <v>5.2152777779999999E-2</v>
      </c>
      <c r="AP45" s="45"/>
      <c r="AQ45" s="45"/>
      <c r="AR45" s="45"/>
      <c r="AS45" s="45"/>
      <c r="AT45" s="45">
        <v>3.4039351851851855E-2</v>
      </c>
      <c r="AU45" s="46"/>
      <c r="AV45" s="50"/>
      <c r="AW45" s="48"/>
    </row>
    <row r="46" spans="1:55" s="49" customFormat="1" ht="12" customHeight="1" x14ac:dyDescent="0.2">
      <c r="A46" s="62">
        <v>42</v>
      </c>
      <c r="B46" s="63" t="str">
        <f t="shared" si="2"/>
        <v>M-C</v>
      </c>
      <c r="C46" s="62">
        <f>COUNTIF($B$4:$B46,$B46)</f>
        <v>10</v>
      </c>
      <c r="D46" s="64">
        <f t="shared" si="3"/>
        <v>3257.4684473472335</v>
      </c>
      <c r="E46" s="67" t="s">
        <v>1290</v>
      </c>
      <c r="F46" s="68" t="s">
        <v>1212</v>
      </c>
      <c r="G46" s="69">
        <v>1968</v>
      </c>
      <c r="H46" s="70" t="s">
        <v>1291</v>
      </c>
      <c r="I46" s="66" t="s">
        <v>1214</v>
      </c>
      <c r="J46" s="39">
        <f t="shared" si="4"/>
        <v>537.91140789120561</v>
      </c>
      <c r="K46" s="40">
        <f t="shared" si="5"/>
        <v>6</v>
      </c>
      <c r="L46" s="40">
        <f t="shared" si="6"/>
        <v>30</v>
      </c>
      <c r="M46" s="41">
        <f t="shared" si="17"/>
        <v>550.74989124747776</v>
      </c>
      <c r="N46" s="41"/>
      <c r="O46" s="41"/>
      <c r="P46" s="42">
        <f>(AJ$3-AJ46)/AJ$3*500+500</f>
        <v>526.6902667265241</v>
      </c>
      <c r="Q46" s="41"/>
      <c r="R46" s="41"/>
      <c r="S46" s="41"/>
      <c r="T46" s="41">
        <f>(AN$3-AN46)/AN$3*500+500</f>
        <v>562.78231721201666</v>
      </c>
      <c r="U46" s="41"/>
      <c r="V46" s="42"/>
      <c r="W46" s="42">
        <f>(AQ$3-AQ46)/AQ$3*500+500</f>
        <v>524.86522096573344</v>
      </c>
      <c r="X46" s="42"/>
      <c r="Y46" s="42">
        <f>(AS$3-AS46)/AS$3*500+500</f>
        <v>546.94402966552479</v>
      </c>
      <c r="Z46" s="41"/>
      <c r="AA46" s="42"/>
      <c r="AB46" s="42">
        <f>(AV$3-AV46)/AV$3*500+500</f>
        <v>515.4367215299568</v>
      </c>
      <c r="AC46" s="43">
        <f t="shared" si="7"/>
        <v>515.4367215299568</v>
      </c>
      <c r="AD46" s="43" t="s">
        <v>1215</v>
      </c>
      <c r="AE46" s="44" t="str">
        <f t="shared" si="8"/>
        <v>&lt;515,436721529957</v>
      </c>
      <c r="AF46" s="43">
        <f t="shared" si="9"/>
        <v>0</v>
      </c>
      <c r="AG46" s="45">
        <v>5.1643518520000001E-2</v>
      </c>
      <c r="AH46" s="45"/>
      <c r="AI46" s="45"/>
      <c r="AJ46" s="45">
        <v>6.8379629629999994E-2</v>
      </c>
      <c r="AK46" s="45"/>
      <c r="AL46" s="45"/>
      <c r="AM46" s="45"/>
      <c r="AN46" s="45">
        <v>3.107638888888889E-2</v>
      </c>
      <c r="AO46" s="45"/>
      <c r="AP46" s="45"/>
      <c r="AQ46" s="45">
        <v>0.1065625</v>
      </c>
      <c r="AR46" s="45"/>
      <c r="AS46" s="45">
        <v>6.7974537037037042E-2</v>
      </c>
      <c r="AT46" s="45"/>
      <c r="AU46" s="46"/>
      <c r="AV46" s="47">
        <v>0.15914351851851852</v>
      </c>
      <c r="AW46" s="48"/>
    </row>
    <row r="47" spans="1:55" s="49" customFormat="1" ht="12" customHeight="1" x14ac:dyDescent="0.2">
      <c r="A47" s="51">
        <v>43</v>
      </c>
      <c r="B47" s="52" t="str">
        <f t="shared" si="2"/>
        <v>Ž-F</v>
      </c>
      <c r="C47" s="51">
        <f>COUNTIF($B$4:$B47,$B47)</f>
        <v>3</v>
      </c>
      <c r="D47" s="53">
        <f t="shared" si="3"/>
        <v>3248.4444155816595</v>
      </c>
      <c r="E47" s="58" t="s">
        <v>1292</v>
      </c>
      <c r="F47" s="59" t="s">
        <v>1247</v>
      </c>
      <c r="G47" s="60">
        <v>1980</v>
      </c>
      <c r="H47" s="54" t="s">
        <v>1280</v>
      </c>
      <c r="I47" s="55" t="s">
        <v>1214</v>
      </c>
      <c r="J47" s="39">
        <f t="shared" si="4"/>
        <v>536.40740259694326</v>
      </c>
      <c r="K47" s="40">
        <f t="shared" si="5"/>
        <v>6</v>
      </c>
      <c r="L47" s="40">
        <f t="shared" si="6"/>
        <v>30</v>
      </c>
      <c r="M47" s="42"/>
      <c r="N47" s="42"/>
      <c r="O47" s="42"/>
      <c r="P47" s="42">
        <f>(AJ$3-AJ47)/AJ$3*500+500</f>
        <v>569.63102787780201</v>
      </c>
      <c r="Q47" s="42"/>
      <c r="R47" s="42">
        <f>(AL$3-AL47)/AL$3*500+500</f>
        <v>595.81176584928107</v>
      </c>
      <c r="S47" s="42">
        <f>(AM$3-AM47)/AM$3*500+500</f>
        <v>477.18943773820104</v>
      </c>
      <c r="T47" s="42"/>
      <c r="U47" s="42">
        <f>(AO$3-AO47)/AO$3*500+500</f>
        <v>493.19359225487534</v>
      </c>
      <c r="V47" s="42"/>
      <c r="W47" s="42"/>
      <c r="X47" s="42"/>
      <c r="Y47" s="42"/>
      <c r="Z47" s="42"/>
      <c r="AA47" s="42">
        <f>(AU$3-AU47)/AU$3*500+500</f>
        <v>524.89271148324872</v>
      </c>
      <c r="AB47" s="42">
        <f>(AV$3-AV47)/AV$3*500+500</f>
        <v>557.72588037825153</v>
      </c>
      <c r="AC47" s="43">
        <f t="shared" si="7"/>
        <v>477.18943773820104</v>
      </c>
      <c r="AD47" s="43" t="s">
        <v>1215</v>
      </c>
      <c r="AE47" s="44" t="str">
        <f t="shared" si="8"/>
        <v>&lt;477,189437738201</v>
      </c>
      <c r="AF47" s="43">
        <f t="shared" si="9"/>
        <v>0</v>
      </c>
      <c r="AG47" s="45"/>
      <c r="AH47" s="45"/>
      <c r="AI47" s="45"/>
      <c r="AJ47" s="45">
        <v>6.2175925930000001E-2</v>
      </c>
      <c r="AK47" s="45"/>
      <c r="AL47" s="45">
        <v>0.13913194440000001</v>
      </c>
      <c r="AM47" s="45">
        <v>7.8761574074074067E-2</v>
      </c>
      <c r="AN47" s="45"/>
      <c r="AO47" s="45">
        <v>5.6157407409999999E-2</v>
      </c>
      <c r="AP47" s="45"/>
      <c r="AQ47" s="45"/>
      <c r="AR47" s="45"/>
      <c r="AS47" s="45"/>
      <c r="AT47" s="45"/>
      <c r="AU47" s="46">
        <v>7.4687500000000004E-2</v>
      </c>
      <c r="AV47" s="47">
        <v>0.14525462962962962</v>
      </c>
      <c r="AW47" s="48"/>
    </row>
    <row r="48" spans="1:55" s="49" customFormat="1" ht="12" customHeight="1" x14ac:dyDescent="0.2">
      <c r="A48" s="62">
        <v>44</v>
      </c>
      <c r="B48" s="63" t="str">
        <f t="shared" si="2"/>
        <v>M-B</v>
      </c>
      <c r="C48" s="62">
        <f>COUNTIF($B$4:$B48,$B48)</f>
        <v>13</v>
      </c>
      <c r="D48" s="64">
        <f t="shared" si="3"/>
        <v>3235.8434092330931</v>
      </c>
      <c r="E48" s="65" t="s">
        <v>1293</v>
      </c>
      <c r="F48" s="66" t="s">
        <v>1212</v>
      </c>
      <c r="G48" s="66">
        <v>1970</v>
      </c>
      <c r="H48" s="65" t="s">
        <v>1294</v>
      </c>
      <c r="I48" s="66" t="s">
        <v>1214</v>
      </c>
      <c r="J48" s="39">
        <f t="shared" si="4"/>
        <v>531.38145100349288</v>
      </c>
      <c r="K48" s="40">
        <f t="shared" si="5"/>
        <v>7</v>
      </c>
      <c r="L48" s="40">
        <f t="shared" si="6"/>
        <v>35</v>
      </c>
      <c r="M48" s="41"/>
      <c r="N48" s="41">
        <f>(AH$3-AH48)/AH$3*500+500</f>
        <v>524.56285195861778</v>
      </c>
      <c r="O48" s="41">
        <f>(AI$3-AI48)/AI$3*500+500</f>
        <v>538.09515839954213</v>
      </c>
      <c r="P48" s="42">
        <f>(AJ$3-AJ48)/AJ$3*500+500</f>
        <v>523.72607239667786</v>
      </c>
      <c r="Q48" s="41"/>
      <c r="R48" s="41"/>
      <c r="S48" s="41">
        <f>(AM$3-AM48)/AM$3*500+500</f>
        <v>538.03675078909657</v>
      </c>
      <c r="T48" s="41"/>
      <c r="U48" s="41"/>
      <c r="V48" s="42">
        <f>(AP$3-AP48)/AP$3*500+500</f>
        <v>518.82674779135698</v>
      </c>
      <c r="W48" s="42"/>
      <c r="X48" s="42">
        <f>(AR$3-AR48)/AR$3*500+500</f>
        <v>535.34135102029973</v>
      </c>
      <c r="Y48" s="42">
        <f>(AS$3-AS48)/AS$3*500+500</f>
        <v>541.08122466885879</v>
      </c>
      <c r="Z48" s="41"/>
      <c r="AA48" s="42"/>
      <c r="AB48" s="42"/>
      <c r="AC48" s="43">
        <f t="shared" si="7"/>
        <v>523.72607239667786</v>
      </c>
      <c r="AD48" s="43" t="s">
        <v>1215</v>
      </c>
      <c r="AE48" s="44" t="str">
        <f t="shared" si="8"/>
        <v>&lt;523,726072396678</v>
      </c>
      <c r="AF48" s="43">
        <f t="shared" si="9"/>
        <v>518.82674779135698</v>
      </c>
      <c r="AG48" s="45"/>
      <c r="AH48" s="45">
        <v>4.925925926E-2</v>
      </c>
      <c r="AI48" s="45">
        <v>3.184027777777778E-2</v>
      </c>
      <c r="AJ48" s="45">
        <v>6.8807870369999996E-2</v>
      </c>
      <c r="AK48" s="45"/>
      <c r="AL48" s="45"/>
      <c r="AM48" s="45">
        <v>6.9594907407407411E-2</v>
      </c>
      <c r="AN48" s="45"/>
      <c r="AO48" s="45"/>
      <c r="AP48" s="45">
        <v>3.3761574074074076E-2</v>
      </c>
      <c r="AQ48" s="45"/>
      <c r="AR48" s="45">
        <v>4.0079166666666666E-2</v>
      </c>
      <c r="AS48" s="45">
        <v>6.8854166666666661E-2</v>
      </c>
      <c r="AT48" s="45"/>
      <c r="AU48" s="46"/>
      <c r="AV48" s="50"/>
      <c r="AW48" s="48"/>
    </row>
    <row r="49" spans="1:50" ht="12" customHeight="1" x14ac:dyDescent="0.2">
      <c r="A49" s="51">
        <v>45</v>
      </c>
      <c r="B49" s="52" t="str">
        <f t="shared" si="2"/>
        <v>Ž-G</v>
      </c>
      <c r="C49" s="51">
        <f>COUNTIF($B$4:$B49,$B49)</f>
        <v>3</v>
      </c>
      <c r="D49" s="53">
        <f t="shared" si="3"/>
        <v>3234.8123050876816</v>
      </c>
      <c r="E49" s="54" t="s">
        <v>1295</v>
      </c>
      <c r="F49" s="55" t="s">
        <v>1247</v>
      </c>
      <c r="G49" s="55">
        <v>1976</v>
      </c>
      <c r="H49" s="54" t="s">
        <v>1261</v>
      </c>
      <c r="I49" s="55" t="s">
        <v>1214</v>
      </c>
      <c r="J49" s="39">
        <f t="shared" si="4"/>
        <v>513.19047751460539</v>
      </c>
      <c r="K49" s="40">
        <f t="shared" si="5"/>
        <v>8</v>
      </c>
      <c r="L49" s="40">
        <f t="shared" si="6"/>
        <v>40</v>
      </c>
      <c r="M49" s="41">
        <f>(AG$3-AG49)/AG$3*500+500</f>
        <v>403.2484548151449</v>
      </c>
      <c r="N49" s="41">
        <f>(AH$3-AH49)/AH$3*500+500</f>
        <v>532.27083202645622</v>
      </c>
      <c r="O49" s="41">
        <f>(AI$3-AI49)/AI$3*500+500</f>
        <v>534.90497592393012</v>
      </c>
      <c r="P49" s="42">
        <f>(AJ$3-AJ49)/AJ$3*500+500</f>
        <v>507.46306021401659</v>
      </c>
      <c r="Q49" s="41"/>
      <c r="R49" s="41"/>
      <c r="S49" s="41">
        <f>(AM$3-AM49)/AM$3*500+500</f>
        <v>518.52258726014782</v>
      </c>
      <c r="T49" s="41">
        <f>(AN$3-AN49)/AN$3*500+500</f>
        <v>540.31079385084661</v>
      </c>
      <c r="U49" s="41"/>
      <c r="V49" s="42"/>
      <c r="W49" s="42"/>
      <c r="X49" s="42"/>
      <c r="Y49" s="42">
        <f>(AS$3-AS49)/AS$3*500+500</f>
        <v>527.42706040030737</v>
      </c>
      <c r="Z49" s="41"/>
      <c r="AA49" s="42">
        <f>(AU$3-AU49)/AU$3*500+500</f>
        <v>541.37605562599322</v>
      </c>
      <c r="AB49" s="42"/>
      <c r="AC49" s="43">
        <f t="shared" si="7"/>
        <v>518.52258726014782</v>
      </c>
      <c r="AD49" s="43" t="s">
        <v>1215</v>
      </c>
      <c r="AE49" s="44" t="str">
        <f t="shared" si="8"/>
        <v>&lt;518,522587260148</v>
      </c>
      <c r="AF49" s="43">
        <f t="shared" si="9"/>
        <v>910.71151502916155</v>
      </c>
      <c r="AG49" s="45">
        <v>6.8599537040000005E-2</v>
      </c>
      <c r="AH49" s="45">
        <v>4.8460648150000001E-2</v>
      </c>
      <c r="AI49" s="45">
        <v>3.2060185185185185E-2</v>
      </c>
      <c r="AJ49" s="45">
        <v>7.1157407409999998E-2</v>
      </c>
      <c r="AK49" s="45"/>
      <c r="AL49" s="45"/>
      <c r="AM49" s="45">
        <v>7.2534722222222223E-2</v>
      </c>
      <c r="AN49" s="45">
        <v>3.2673611111111105E-2</v>
      </c>
      <c r="AO49" s="45"/>
      <c r="AP49" s="45"/>
      <c r="AQ49" s="45"/>
      <c r="AR49" s="45"/>
      <c r="AS49" s="45">
        <v>7.0902777777777773E-2</v>
      </c>
      <c r="AT49" s="45"/>
      <c r="AU49" s="46">
        <v>7.2096296296296297E-2</v>
      </c>
      <c r="AV49" s="50"/>
      <c r="AW49" s="48"/>
      <c r="AX49" s="56"/>
    </row>
    <row r="50" spans="1:50" ht="12" customHeight="1" x14ac:dyDescent="0.2">
      <c r="A50" s="62">
        <v>46</v>
      </c>
      <c r="B50" s="63" t="str">
        <f t="shared" si="2"/>
        <v>M-D</v>
      </c>
      <c r="C50" s="62">
        <f>COUNTIF($B$4:$B50,$B50)</f>
        <v>6</v>
      </c>
      <c r="D50" s="64">
        <f t="shared" si="3"/>
        <v>3226.0537262597786</v>
      </c>
      <c r="E50" s="65" t="s">
        <v>1296</v>
      </c>
      <c r="F50" s="66" t="s">
        <v>1212</v>
      </c>
      <c r="G50" s="66">
        <v>1950</v>
      </c>
      <c r="H50" s="70" t="s">
        <v>1276</v>
      </c>
      <c r="I50" s="66" t="s">
        <v>1214</v>
      </c>
      <c r="J50" s="39">
        <f t="shared" si="4"/>
        <v>532.67562104329647</v>
      </c>
      <c r="K50" s="40">
        <f t="shared" si="5"/>
        <v>6</v>
      </c>
      <c r="L50" s="40">
        <f t="shared" si="6"/>
        <v>30</v>
      </c>
      <c r="M50" s="41">
        <f>(AG$3-AG50)/AG$3*500+500</f>
        <v>498.69648336446585</v>
      </c>
      <c r="N50" s="41"/>
      <c r="O50" s="41">
        <f t="shared" ref="O50:O55" si="19">(AI$3-AI50)/AI$3*500+500</f>
        <v>527.85299360941929</v>
      </c>
      <c r="P50" s="42"/>
      <c r="Q50" s="41"/>
      <c r="R50" s="41"/>
      <c r="S50" s="41"/>
      <c r="T50" s="41">
        <f>(AN$3-AN50)/AN$3*500+500</f>
        <v>551.05804415401485</v>
      </c>
      <c r="U50" s="41"/>
      <c r="V50" s="42">
        <f>(AP$3-AP50)/AP$3*500+500</f>
        <v>546.37420515126212</v>
      </c>
      <c r="W50" s="42"/>
      <c r="X50" s="42"/>
      <c r="Y50" s="42">
        <f>(AS$3-AS50)/AS$3*500+500</f>
        <v>533.21272322596474</v>
      </c>
      <c r="Z50" s="41">
        <f>(AT$3-AT50)/AT$3*500+500</f>
        <v>538.859276754652</v>
      </c>
      <c r="AA50" s="42"/>
      <c r="AB50" s="42"/>
      <c r="AC50" s="43">
        <f t="shared" si="7"/>
        <v>498.69648336446585</v>
      </c>
      <c r="AD50" s="43" t="s">
        <v>1215</v>
      </c>
      <c r="AE50" s="44" t="str">
        <f t="shared" si="8"/>
        <v>&lt;498,696483364466</v>
      </c>
      <c r="AF50" s="43">
        <f t="shared" si="9"/>
        <v>0</v>
      </c>
      <c r="AG50" s="45">
        <v>5.7627314809999997E-2</v>
      </c>
      <c r="AH50" s="45"/>
      <c r="AI50" s="45">
        <v>3.2546296296296295E-2</v>
      </c>
      <c r="AJ50" s="45"/>
      <c r="AK50" s="45"/>
      <c r="AL50" s="45"/>
      <c r="AM50" s="45"/>
      <c r="AN50" s="45">
        <v>3.1909722222222221E-2</v>
      </c>
      <c r="AO50" s="45"/>
      <c r="AP50" s="45">
        <v>3.1828703703703706E-2</v>
      </c>
      <c r="AQ50" s="45"/>
      <c r="AR50" s="45"/>
      <c r="AS50" s="45">
        <v>7.003472222222222E-2</v>
      </c>
      <c r="AT50" s="45">
        <v>3.1851851851851853E-2</v>
      </c>
      <c r="AU50" s="46"/>
      <c r="AV50" s="50"/>
      <c r="AW50" s="48"/>
      <c r="AX50" s="56"/>
    </row>
    <row r="51" spans="1:50" s="49" customFormat="1" ht="12" customHeight="1" x14ac:dyDescent="0.2">
      <c r="A51" s="62">
        <v>47</v>
      </c>
      <c r="B51" s="63" t="str">
        <f t="shared" si="2"/>
        <v>M-B</v>
      </c>
      <c r="C51" s="62">
        <f>COUNTIF($B$4:$B51,$B51)</f>
        <v>14</v>
      </c>
      <c r="D51" s="64">
        <f t="shared" si="3"/>
        <v>3221.3336338223562</v>
      </c>
      <c r="E51" s="67" t="s">
        <v>1297</v>
      </c>
      <c r="F51" s="68" t="s">
        <v>1212</v>
      </c>
      <c r="G51" s="69">
        <v>1971</v>
      </c>
      <c r="H51" s="70" t="s">
        <v>1276</v>
      </c>
      <c r="I51" s="66" t="s">
        <v>1214</v>
      </c>
      <c r="J51" s="39">
        <f t="shared" si="4"/>
        <v>527.52545517141857</v>
      </c>
      <c r="K51" s="40">
        <f t="shared" si="5"/>
        <v>7</v>
      </c>
      <c r="L51" s="40">
        <f t="shared" si="6"/>
        <v>35</v>
      </c>
      <c r="M51" s="41">
        <f>(AG$3-AG51)/AG$3*500+500</f>
        <v>537.76171020494689</v>
      </c>
      <c r="N51" s="41"/>
      <c r="O51" s="41">
        <f t="shared" si="19"/>
        <v>543.1322886241926</v>
      </c>
      <c r="P51" s="42">
        <f>(AJ$3-AJ51)/AJ$3*500+500</f>
        <v>509.22555414548344</v>
      </c>
      <c r="Q51" s="41"/>
      <c r="R51" s="41"/>
      <c r="S51" s="41"/>
      <c r="T51" s="41">
        <f>(AN$3-AN51)/AN$3*500+500</f>
        <v>537.8682369637628</v>
      </c>
      <c r="U51" s="41"/>
      <c r="V51" s="42">
        <f>(AP$3-AP51)/AP$3*500+500</f>
        <v>519.48656712931881</v>
      </c>
      <c r="W51" s="42"/>
      <c r="X51" s="42"/>
      <c r="Y51" s="42"/>
      <c r="Z51" s="41">
        <f>(AT$3-AT51)/AT$3*500+500</f>
        <v>538.859276754652</v>
      </c>
      <c r="AA51" s="42"/>
      <c r="AB51" s="42">
        <f>(AV$3-AV51)/AV$3*500+500</f>
        <v>506.34455237757345</v>
      </c>
      <c r="AC51" s="43">
        <f t="shared" si="7"/>
        <v>509.22555414548344</v>
      </c>
      <c r="AD51" s="43" t="s">
        <v>1215</v>
      </c>
      <c r="AE51" s="44" t="str">
        <f t="shared" si="8"/>
        <v>&lt;509,225554145483</v>
      </c>
      <c r="AF51" s="43">
        <f t="shared" si="9"/>
        <v>506.34455237757345</v>
      </c>
      <c r="AG51" s="45">
        <v>5.3136574069999998E-2</v>
      </c>
      <c r="AH51" s="45"/>
      <c r="AI51" s="45">
        <v>3.1493055555555559E-2</v>
      </c>
      <c r="AJ51" s="45">
        <v>7.0902777779999995E-2</v>
      </c>
      <c r="AK51" s="45"/>
      <c r="AL51" s="45"/>
      <c r="AM51" s="45"/>
      <c r="AN51" s="45">
        <v>3.2847222222222222E-2</v>
      </c>
      <c r="AO51" s="45"/>
      <c r="AP51" s="45">
        <v>3.3715277777777775E-2</v>
      </c>
      <c r="AQ51" s="45"/>
      <c r="AR51" s="45"/>
      <c r="AS51" s="45"/>
      <c r="AT51" s="45">
        <v>3.1851851851851853E-2</v>
      </c>
      <c r="AU51" s="46"/>
      <c r="AV51" s="47">
        <v>0.16212962962962962</v>
      </c>
      <c r="AW51" s="48"/>
    </row>
    <row r="52" spans="1:50" s="49" customFormat="1" ht="12" customHeight="1" x14ac:dyDescent="0.2">
      <c r="A52" s="62">
        <v>48</v>
      </c>
      <c r="B52" s="63" t="str">
        <f t="shared" si="2"/>
        <v>M-D</v>
      </c>
      <c r="C52" s="62">
        <f>COUNTIF($B$4:$B52,$B52)</f>
        <v>7</v>
      </c>
      <c r="D52" s="64">
        <f t="shared" si="3"/>
        <v>3220.9767160988176</v>
      </c>
      <c r="E52" s="67" t="s">
        <v>1298</v>
      </c>
      <c r="F52" s="68" t="s">
        <v>1212</v>
      </c>
      <c r="G52" s="69">
        <v>1957</v>
      </c>
      <c r="H52" s="70" t="s">
        <v>1299</v>
      </c>
      <c r="I52" s="66" t="s">
        <v>1214</v>
      </c>
      <c r="J52" s="39">
        <f t="shared" si="4"/>
        <v>499.84739687695549</v>
      </c>
      <c r="K52" s="40">
        <f t="shared" si="5"/>
        <v>16</v>
      </c>
      <c r="L52" s="40">
        <f t="shared" si="6"/>
        <v>80</v>
      </c>
      <c r="M52" s="41">
        <f>(AG$3-AG52)/AG$3*500+500</f>
        <v>510.77851220887015</v>
      </c>
      <c r="N52" s="41">
        <f t="shared" ref="N52:N58" si="20">(AH$3-AH52)/AH$3*500+500</f>
        <v>495.85341888378002</v>
      </c>
      <c r="O52" s="41">
        <f t="shared" si="19"/>
        <v>482.85463026920741</v>
      </c>
      <c r="P52" s="42">
        <f>(AJ$3-AJ52)/AJ$3*500+500</f>
        <v>472.77397518698547</v>
      </c>
      <c r="Q52" s="41">
        <f>(AK$3-AK52)/AK$3*500+500</f>
        <v>478.46321027394839</v>
      </c>
      <c r="R52" s="41">
        <f>(AL$3-AL52)/AL$3*500+500</f>
        <v>470.86679621226233</v>
      </c>
      <c r="S52" s="41">
        <f>(AM$3-AM52)/AM$3*500+500</f>
        <v>500.54497204056491</v>
      </c>
      <c r="T52" s="41">
        <f>(AN$3-AN52)/AN$3*500+500</f>
        <v>521.42168725739919</v>
      </c>
      <c r="U52" s="41">
        <f>(AO$3-AO52)/AO$3*500+500</f>
        <v>530.16998719225887</v>
      </c>
      <c r="V52" s="42">
        <f>(AP$3-AP52)/AP$3*500+500</f>
        <v>479.89740685161087</v>
      </c>
      <c r="W52" s="42">
        <f>(AQ$3-AQ52)/AQ$3*500+500</f>
        <v>487.81224258463476</v>
      </c>
      <c r="X52" s="42">
        <f>(AR$3-AR52)/AR$3*500+500</f>
        <v>535.03675273300269</v>
      </c>
      <c r="Y52" s="42">
        <f>(AS$3-AS52)/AS$3*500+500</f>
        <v>508.14151764811623</v>
      </c>
      <c r="Z52" s="41">
        <f>(AT$3-AT52)/AT$3*500+500</f>
        <v>479.37346398136032</v>
      </c>
      <c r="AA52" s="42">
        <f>(AU$3-AU52)/AU$3*500+500</f>
        <v>531.55142885090027</v>
      </c>
      <c r="AB52" s="42">
        <f>(AV$3-AV52)/AV$3*500+500</f>
        <v>512.0183478563863</v>
      </c>
      <c r="AC52" s="43">
        <f t="shared" si="7"/>
        <v>510.77851220887015</v>
      </c>
      <c r="AD52" s="43" t="s">
        <v>1215</v>
      </c>
      <c r="AE52" s="44" t="str">
        <f t="shared" si="8"/>
        <v>&lt;510,77851220887</v>
      </c>
      <c r="AF52" s="43">
        <f t="shared" si="9"/>
        <v>4856.5816339324701</v>
      </c>
      <c r="AG52" s="45">
        <v>5.6238425930000002E-2</v>
      </c>
      <c r="AH52" s="45">
        <v>5.2233796300000003E-2</v>
      </c>
      <c r="AI52" s="45">
        <v>3.5648148148148151E-2</v>
      </c>
      <c r="AJ52" s="45">
        <v>7.6168981479999995E-2</v>
      </c>
      <c r="AK52" s="45">
        <v>0.17677083330000001</v>
      </c>
      <c r="AL52" s="45">
        <v>0.1821412037</v>
      </c>
      <c r="AM52" s="45">
        <v>7.5243055555555563E-2</v>
      </c>
      <c r="AN52" s="45">
        <v>3.4016203703703708E-2</v>
      </c>
      <c r="AO52" s="45">
        <v>5.2060185189999997E-2</v>
      </c>
      <c r="AP52" s="45">
        <v>3.6493055555555549E-2</v>
      </c>
      <c r="AQ52" s="45">
        <v>0.1148726852</v>
      </c>
      <c r="AR52" s="45">
        <v>4.0105439814814813E-2</v>
      </c>
      <c r="AS52" s="45">
        <v>7.379629629629629E-2</v>
      </c>
      <c r="AT52" s="45">
        <v>3.5960648148148151E-2</v>
      </c>
      <c r="AU52" s="46">
        <v>7.3640740740740743E-2</v>
      </c>
      <c r="AV52" s="47">
        <v>0.1602662037037037</v>
      </c>
      <c r="AW52" s="48"/>
    </row>
    <row r="53" spans="1:50" s="49" customFormat="1" ht="12" customHeight="1" x14ac:dyDescent="0.2">
      <c r="A53" s="62">
        <v>49</v>
      </c>
      <c r="B53" s="63" t="str">
        <f t="shared" si="2"/>
        <v>M-B</v>
      </c>
      <c r="C53" s="62">
        <f>COUNTIF($B$4:$B53,$B53)</f>
        <v>15</v>
      </c>
      <c r="D53" s="64">
        <f t="shared" si="3"/>
        <v>3209.5184150860896</v>
      </c>
      <c r="E53" s="67" t="s">
        <v>1300</v>
      </c>
      <c r="F53" s="68" t="s">
        <v>1212</v>
      </c>
      <c r="G53" s="69">
        <v>1973</v>
      </c>
      <c r="H53" s="65" t="s">
        <v>1301</v>
      </c>
      <c r="I53" s="66" t="s">
        <v>1214</v>
      </c>
      <c r="J53" s="39">
        <f t="shared" si="4"/>
        <v>529.91973584768164</v>
      </c>
      <c r="K53" s="40">
        <f t="shared" si="5"/>
        <v>6</v>
      </c>
      <c r="L53" s="40">
        <f t="shared" si="6"/>
        <v>30</v>
      </c>
      <c r="M53" s="41">
        <f>(AG$3-AG53)/AG$3*500+500</f>
        <v>541.38631882347192</v>
      </c>
      <c r="N53" s="41">
        <f t="shared" si="20"/>
        <v>527.13217861572491</v>
      </c>
      <c r="O53" s="41">
        <f t="shared" si="19"/>
        <v>549.34474923459516</v>
      </c>
      <c r="P53" s="42"/>
      <c r="Q53" s="41"/>
      <c r="R53" s="41"/>
      <c r="S53" s="41"/>
      <c r="T53" s="41"/>
      <c r="U53" s="41"/>
      <c r="V53" s="42">
        <f>(AP$3-AP53)/AP$3*500+500</f>
        <v>520.14638646728065</v>
      </c>
      <c r="W53" s="42"/>
      <c r="X53" s="42"/>
      <c r="Y53" s="42">
        <f>(AS$3-AS53)/AS$3*500+500</f>
        <v>523.5699518498692</v>
      </c>
      <c r="Z53" s="41"/>
      <c r="AA53" s="42"/>
      <c r="AB53" s="42">
        <f>(AV$3-AV53)/AV$3*500+500</f>
        <v>517.93883009514752</v>
      </c>
      <c r="AC53" s="43">
        <f t="shared" si="7"/>
        <v>517.93883009514752</v>
      </c>
      <c r="AD53" s="43" t="s">
        <v>1215</v>
      </c>
      <c r="AE53" s="44" t="str">
        <f t="shared" si="8"/>
        <v>&lt;517,938830095148</v>
      </c>
      <c r="AF53" s="43">
        <f t="shared" si="9"/>
        <v>0</v>
      </c>
      <c r="AG53" s="45">
        <v>5.2719907410000003E-2</v>
      </c>
      <c r="AH53" s="45">
        <v>4.8993055559999998E-2</v>
      </c>
      <c r="AI53" s="45">
        <v>3.1064814814814812E-2</v>
      </c>
      <c r="AJ53" s="45"/>
      <c r="AK53" s="45"/>
      <c r="AL53" s="45"/>
      <c r="AM53" s="45"/>
      <c r="AN53" s="45"/>
      <c r="AO53" s="45"/>
      <c r="AP53" s="45">
        <v>3.366898148148148E-2</v>
      </c>
      <c r="AQ53" s="45"/>
      <c r="AR53" s="45"/>
      <c r="AS53" s="45">
        <v>7.1481481481481479E-2</v>
      </c>
      <c r="AT53" s="45"/>
      <c r="AU53" s="46"/>
      <c r="AV53" s="47">
        <v>0.15832175925925926</v>
      </c>
      <c r="AW53" s="48"/>
    </row>
    <row r="54" spans="1:50" ht="12" customHeight="1" x14ac:dyDescent="0.2">
      <c r="A54" s="62">
        <v>50</v>
      </c>
      <c r="B54" s="63" t="str">
        <f t="shared" si="2"/>
        <v>M-D</v>
      </c>
      <c r="C54" s="62">
        <f>COUNTIF($B$4:$B54,$B54)</f>
        <v>8</v>
      </c>
      <c r="D54" s="64">
        <f t="shared" si="3"/>
        <v>3207.0684669283714</v>
      </c>
      <c r="E54" s="67" t="s">
        <v>1302</v>
      </c>
      <c r="F54" s="68" t="s">
        <v>1212</v>
      </c>
      <c r="G54" s="69">
        <v>1959</v>
      </c>
      <c r="H54" s="70" t="s">
        <v>1303</v>
      </c>
      <c r="I54" s="66" t="s">
        <v>1214</v>
      </c>
      <c r="J54" s="39">
        <f t="shared" si="4"/>
        <v>519.66443384734043</v>
      </c>
      <c r="K54" s="40">
        <f t="shared" si="5"/>
        <v>9</v>
      </c>
      <c r="L54" s="40">
        <f t="shared" si="6"/>
        <v>45</v>
      </c>
      <c r="M54" s="41"/>
      <c r="N54" s="41">
        <f t="shared" si="20"/>
        <v>523.44575340365668</v>
      </c>
      <c r="O54" s="41">
        <f t="shared" si="19"/>
        <v>507.53656836999528</v>
      </c>
      <c r="P54" s="42"/>
      <c r="Q54" s="41"/>
      <c r="R54" s="41"/>
      <c r="S54" s="41">
        <f t="shared" ref="S54:S59" si="21">(AM$3-AM54)/AM$3*500+500</f>
        <v>531.12228339694946</v>
      </c>
      <c r="T54" s="41"/>
      <c r="U54" s="41">
        <f>(AO$3-AO54)/AO$3*500+500</f>
        <v>531.11006506024228</v>
      </c>
      <c r="V54" s="42"/>
      <c r="W54" s="42">
        <f>(AQ$3-AQ54)/AQ$3*500+500</f>
        <v>501.02333251112583</v>
      </c>
      <c r="X54" s="42"/>
      <c r="Y54" s="42">
        <f>(AS$3-AS54)/AS$3*500+500</f>
        <v>522.25853494272019</v>
      </c>
      <c r="Z54" s="41">
        <f>(AT$3-AT54)/AT$3*500+500</f>
        <v>506.35153681657147</v>
      </c>
      <c r="AA54" s="42">
        <f>(AU$3-AU54)/AU$3*500+500</f>
        <v>544.61559083360783</v>
      </c>
      <c r="AB54" s="42">
        <f>(AV$3-AV54)/AV$3*500+500</f>
        <v>509.51623929119552</v>
      </c>
      <c r="AC54" s="43">
        <f t="shared" si="7"/>
        <v>509.51623929119552</v>
      </c>
      <c r="AD54" s="43" t="s">
        <v>1215</v>
      </c>
      <c r="AE54" s="44" t="str">
        <f t="shared" si="8"/>
        <v>&lt;509,516239291196</v>
      </c>
      <c r="AF54" s="43">
        <f t="shared" si="9"/>
        <v>1514.9114376976927</v>
      </c>
      <c r="AG54" s="45"/>
      <c r="AH54" s="45">
        <v>4.9375000000000002E-2</v>
      </c>
      <c r="AI54" s="45">
        <v>3.394675925925926E-2</v>
      </c>
      <c r="AJ54" s="45"/>
      <c r="AK54" s="45"/>
      <c r="AL54" s="45"/>
      <c r="AM54" s="45">
        <v>7.0636574074074074E-2</v>
      </c>
      <c r="AN54" s="45"/>
      <c r="AO54" s="45">
        <v>5.1956018520000001E-2</v>
      </c>
      <c r="AP54" s="45"/>
      <c r="AQ54" s="45">
        <v>0.11190972220000001</v>
      </c>
      <c r="AR54" s="45"/>
      <c r="AS54" s="45">
        <v>7.1678240740740737E-2</v>
      </c>
      <c r="AT54" s="45">
        <v>3.4097222222222223E-2</v>
      </c>
      <c r="AU54" s="46">
        <v>7.1587037037037046E-2</v>
      </c>
      <c r="AV54" s="47">
        <v>0.16108796296296296</v>
      </c>
      <c r="AW54" s="48"/>
      <c r="AX54" s="56"/>
    </row>
    <row r="55" spans="1:50" ht="12" customHeight="1" x14ac:dyDescent="0.2">
      <c r="A55" s="62">
        <v>51</v>
      </c>
      <c r="B55" s="63" t="str">
        <f t="shared" si="2"/>
        <v>M-C</v>
      </c>
      <c r="C55" s="62">
        <f>COUNTIF($B$4:$B55,$B55)</f>
        <v>11</v>
      </c>
      <c r="D55" s="64">
        <f t="shared" si="3"/>
        <v>3205.9921669554528</v>
      </c>
      <c r="E55" s="67" t="s">
        <v>1304</v>
      </c>
      <c r="F55" s="68" t="s">
        <v>1212</v>
      </c>
      <c r="G55" s="69">
        <v>1964</v>
      </c>
      <c r="H55" s="70" t="s">
        <v>1278</v>
      </c>
      <c r="I55" s="66" t="s">
        <v>1214</v>
      </c>
      <c r="J55" s="39">
        <f t="shared" si="4"/>
        <v>497.41244318983416</v>
      </c>
      <c r="K55" s="40">
        <f t="shared" si="5"/>
        <v>12</v>
      </c>
      <c r="L55" s="40">
        <f t="shared" si="6"/>
        <v>60</v>
      </c>
      <c r="M55" s="41">
        <f>(AG$3-AG55)/AG$3*500+500</f>
        <v>512.08739873660647</v>
      </c>
      <c r="N55" s="41">
        <f t="shared" si="20"/>
        <v>520.65300701625404</v>
      </c>
      <c r="O55" s="41">
        <f t="shared" si="19"/>
        <v>530.2036543809229</v>
      </c>
      <c r="P55" s="42"/>
      <c r="Q55" s="41">
        <f>(AK$3-AK55)/AK$3*500+500</f>
        <v>439.97882849128922</v>
      </c>
      <c r="R55" s="41">
        <f>(AL$3-AL55)/AL$3*500+500</f>
        <v>487.07332884628102</v>
      </c>
      <c r="S55" s="41">
        <f t="shared" si="21"/>
        <v>503.15710416648727</v>
      </c>
      <c r="T55" s="41"/>
      <c r="U55" s="41">
        <f>(AO$3-AO55)/AO$3*500+500</f>
        <v>501.44538659307148</v>
      </c>
      <c r="V55" s="42">
        <f>(AP$3-AP55)/AP$3*500+500</f>
        <v>498.20739348005071</v>
      </c>
      <c r="W55" s="42">
        <f>(AQ$3-AQ55)/AQ$3*500+500</f>
        <v>441.67664015774488</v>
      </c>
      <c r="X55" s="42"/>
      <c r="Y55" s="42">
        <f>(AS$3-AS55)/AS$3*500+500</f>
        <v>531.97844848982447</v>
      </c>
      <c r="Z55" s="41"/>
      <c r="AA55" s="42">
        <f>(AU$3-AU55)/AU$3*500+500</f>
        <v>547.91255416535751</v>
      </c>
      <c r="AB55" s="42">
        <f>(AV$3-AV55)/AV$3*500+500</f>
        <v>454.57557375411938</v>
      </c>
      <c r="AC55" s="43">
        <f t="shared" si="7"/>
        <v>503.15710416648727</v>
      </c>
      <c r="AD55" s="43" t="s">
        <v>1215</v>
      </c>
      <c r="AE55" s="44" t="str">
        <f t="shared" si="8"/>
        <v>&lt;503,157104166487</v>
      </c>
      <c r="AF55" s="43">
        <f t="shared" si="9"/>
        <v>2822.9571513225569</v>
      </c>
      <c r="AG55" s="45">
        <v>5.6087962960000001E-2</v>
      </c>
      <c r="AH55" s="45">
        <v>4.9664351850000003E-2</v>
      </c>
      <c r="AI55" s="45">
        <v>3.2384259259259258E-2</v>
      </c>
      <c r="AJ55" s="45"/>
      <c r="AK55" s="45">
        <v>0.18981481480000001</v>
      </c>
      <c r="AL55" s="45">
        <v>0.17656250000000001</v>
      </c>
      <c r="AM55" s="45">
        <v>7.4849537037037034E-2</v>
      </c>
      <c r="AN55" s="45"/>
      <c r="AO55" s="45">
        <v>5.5243055559999997E-2</v>
      </c>
      <c r="AP55" s="45">
        <v>3.5208333333333335E-2</v>
      </c>
      <c r="AQ55" s="45">
        <v>0.1252199074</v>
      </c>
      <c r="AR55" s="45"/>
      <c r="AS55" s="45">
        <v>7.0219907407407411E-2</v>
      </c>
      <c r="AT55" s="45"/>
      <c r="AU55" s="46">
        <v>7.106875E-2</v>
      </c>
      <c r="AV55" s="47">
        <v>0.17913194444444444</v>
      </c>
      <c r="AW55" s="48"/>
      <c r="AX55" s="56"/>
    </row>
    <row r="56" spans="1:50" s="49" customFormat="1" ht="12" customHeight="1" x14ac:dyDescent="0.2">
      <c r="A56" s="62">
        <v>52</v>
      </c>
      <c r="B56" s="63" t="str">
        <f t="shared" si="2"/>
        <v>Ž-F</v>
      </c>
      <c r="C56" s="62">
        <f>COUNTIF($B$4:$B56,$B56)</f>
        <v>4</v>
      </c>
      <c r="D56" s="64">
        <f t="shared" si="3"/>
        <v>3200.2646173108647</v>
      </c>
      <c r="E56" s="65" t="s">
        <v>1305</v>
      </c>
      <c r="F56" s="66" t="s">
        <v>1247</v>
      </c>
      <c r="G56" s="66">
        <v>1980</v>
      </c>
      <c r="H56" s="65" t="s">
        <v>1306</v>
      </c>
      <c r="I56" s="66" t="s">
        <v>1214</v>
      </c>
      <c r="J56" s="39">
        <f t="shared" si="4"/>
        <v>521.21967592031751</v>
      </c>
      <c r="K56" s="40">
        <f t="shared" si="5"/>
        <v>8</v>
      </c>
      <c r="L56" s="40">
        <f t="shared" si="6"/>
        <v>40</v>
      </c>
      <c r="M56" s="41">
        <f>(AG$3-AG56)/AG$3*500+500</f>
        <v>548.43416906969833</v>
      </c>
      <c r="N56" s="41">
        <f t="shared" si="20"/>
        <v>532.60596157364103</v>
      </c>
      <c r="O56" s="41"/>
      <c r="P56" s="42">
        <f>(AJ$3-AJ56)/AJ$3*500+500</f>
        <v>509.94657441219823</v>
      </c>
      <c r="Q56" s="41"/>
      <c r="R56" s="41"/>
      <c r="S56" s="41">
        <f t="shared" si="21"/>
        <v>499.54621563947711</v>
      </c>
      <c r="T56" s="41"/>
      <c r="U56" s="41">
        <f>(AO$3-AO56)/AO$3*500+500</f>
        <v>528.60319080578461</v>
      </c>
      <c r="V56" s="42">
        <f>(AP$3-AP56)/AP$3*500+500</f>
        <v>512.22855441173908</v>
      </c>
      <c r="W56" s="42"/>
      <c r="X56" s="42"/>
      <c r="Y56" s="42">
        <f>(AS$3-AS56)/AS$3*500+500</f>
        <v>522.48996145574642</v>
      </c>
      <c r="Z56" s="41">
        <f>(AT$3-AT56)/AT$3*500+500</f>
        <v>515.90277999425496</v>
      </c>
      <c r="AA56" s="42"/>
      <c r="AB56" s="42"/>
      <c r="AC56" s="43">
        <f t="shared" si="7"/>
        <v>512.22855441173908</v>
      </c>
      <c r="AD56" s="43" t="s">
        <v>1215</v>
      </c>
      <c r="AE56" s="44" t="str">
        <f t="shared" si="8"/>
        <v>&lt;512,228554411739</v>
      </c>
      <c r="AF56" s="43">
        <f t="shared" si="9"/>
        <v>1009.4927900516753</v>
      </c>
      <c r="AG56" s="45">
        <v>5.1909722220000003E-2</v>
      </c>
      <c r="AH56" s="45">
        <v>4.8425925930000002E-2</v>
      </c>
      <c r="AI56" s="45"/>
      <c r="AJ56" s="45">
        <v>7.0798611110000007E-2</v>
      </c>
      <c r="AK56" s="45"/>
      <c r="AL56" s="45"/>
      <c r="AM56" s="45">
        <v>7.5393518518518512E-2</v>
      </c>
      <c r="AN56" s="45"/>
      <c r="AO56" s="45">
        <v>5.2233796300000003E-2</v>
      </c>
      <c r="AP56" s="45">
        <v>3.4224537037037032E-2</v>
      </c>
      <c r="AQ56" s="45"/>
      <c r="AR56" s="45"/>
      <c r="AS56" s="45">
        <v>7.1643518518518523E-2</v>
      </c>
      <c r="AT56" s="45">
        <v>3.3437500000000002E-2</v>
      </c>
      <c r="AU56" s="46"/>
      <c r="AV56" s="50"/>
      <c r="AW56" s="48"/>
    </row>
    <row r="57" spans="1:50" ht="12" customHeight="1" x14ac:dyDescent="0.2">
      <c r="A57" s="62">
        <v>53</v>
      </c>
      <c r="B57" s="63" t="str">
        <f t="shared" si="2"/>
        <v>M-D</v>
      </c>
      <c r="C57" s="62">
        <f>COUNTIF($B$4:$B57,$B57)</f>
        <v>9</v>
      </c>
      <c r="D57" s="64">
        <f t="shared" si="3"/>
        <v>3189.5538170616592</v>
      </c>
      <c r="E57" s="67" t="s">
        <v>1307</v>
      </c>
      <c r="F57" s="68" t="s">
        <v>1212</v>
      </c>
      <c r="G57" s="69">
        <v>1958</v>
      </c>
      <c r="H57" s="70" t="s">
        <v>1263</v>
      </c>
      <c r="I57" s="66" t="s">
        <v>1214</v>
      </c>
      <c r="J57" s="39">
        <f t="shared" si="4"/>
        <v>508.3966704307299</v>
      </c>
      <c r="K57" s="40">
        <f t="shared" si="5"/>
        <v>11</v>
      </c>
      <c r="L57" s="40">
        <f t="shared" si="6"/>
        <v>55</v>
      </c>
      <c r="M57" s="41">
        <f>(AG$3-AG57)/AG$3*500+500</f>
        <v>539.27196381049737</v>
      </c>
      <c r="N57" s="41">
        <f t="shared" si="20"/>
        <v>521.88181538810431</v>
      </c>
      <c r="O57" s="41">
        <f>(AI$3-AI57)/AI$3*500+500</f>
        <v>521.13681997655181</v>
      </c>
      <c r="P57" s="42">
        <f>(AJ$3-AJ57)/AJ$3*500+500</f>
        <v>509.46589421131569</v>
      </c>
      <c r="Q57" s="41"/>
      <c r="R57" s="41"/>
      <c r="S57" s="41">
        <f t="shared" si="21"/>
        <v>514.98852614860584</v>
      </c>
      <c r="T57" s="41"/>
      <c r="U57" s="41"/>
      <c r="V57" s="42">
        <f>(AP$3-AP57)/AP$3*500+500</f>
        <v>502.82612884578333</v>
      </c>
      <c r="W57" s="42">
        <f>(AQ$3-AQ57)/AQ$3*500+500</f>
        <v>486.83173204943711</v>
      </c>
      <c r="X57" s="42">
        <f>(AR$3-AR57)/AR$3*500+500</f>
        <v>513.31902903298635</v>
      </c>
      <c r="Y57" s="42">
        <f>(AS$3-AS57)/AS$3*500+500</f>
        <v>523.95566270491292</v>
      </c>
      <c r="Z57" s="41">
        <f>(AT$3-AT57)/AT$3*500+500</f>
        <v>511.546072579873</v>
      </c>
      <c r="AA57" s="42"/>
      <c r="AB57" s="42">
        <f>(AV$3-AV57)/AV$3*500+500</f>
        <v>447.13972998996087</v>
      </c>
      <c r="AC57" s="43">
        <f t="shared" si="7"/>
        <v>513.31902903298635</v>
      </c>
      <c r="AD57" s="43" t="s">
        <v>1215</v>
      </c>
      <c r="AE57" s="44" t="str">
        <f t="shared" si="8"/>
        <v>&lt;513,319029032986</v>
      </c>
      <c r="AF57" s="43">
        <f t="shared" si="9"/>
        <v>2457.8095576763699</v>
      </c>
      <c r="AG57" s="45">
        <v>5.2962962959999998E-2</v>
      </c>
      <c r="AH57" s="45">
        <v>4.9537037040000002E-2</v>
      </c>
      <c r="AI57" s="45">
        <v>3.3009259259259259E-2</v>
      </c>
      <c r="AJ57" s="45">
        <v>7.0868055560000004E-2</v>
      </c>
      <c r="AK57" s="45"/>
      <c r="AL57" s="45"/>
      <c r="AM57" s="45">
        <v>7.3067129629629635E-2</v>
      </c>
      <c r="AN57" s="45"/>
      <c r="AO57" s="45"/>
      <c r="AP57" s="45">
        <v>3.4884259259259261E-2</v>
      </c>
      <c r="AQ57" s="45">
        <v>0.1150925926</v>
      </c>
      <c r="AR57" s="45">
        <v>4.1978703703703706E-2</v>
      </c>
      <c r="AS57" s="45">
        <v>7.1423611111111118E-2</v>
      </c>
      <c r="AT57" s="45">
        <v>3.3738425925925929E-2</v>
      </c>
      <c r="AU57" s="46"/>
      <c r="AV57" s="47">
        <v>0.18157407407407408</v>
      </c>
      <c r="AW57" s="48"/>
      <c r="AX57" s="56"/>
    </row>
    <row r="58" spans="1:50" ht="12" customHeight="1" x14ac:dyDescent="0.2">
      <c r="A58" s="62">
        <v>54</v>
      </c>
      <c r="B58" s="63" t="str">
        <f t="shared" si="2"/>
        <v>Ž-G</v>
      </c>
      <c r="C58" s="62">
        <f>COUNTIF($B$4:$B58,$B58)</f>
        <v>4</v>
      </c>
      <c r="D58" s="64">
        <f t="shared" si="3"/>
        <v>3175.6920806505213</v>
      </c>
      <c r="E58" s="67" t="s">
        <v>1308</v>
      </c>
      <c r="F58" s="68" t="s">
        <v>1247</v>
      </c>
      <c r="G58" s="69">
        <v>1978</v>
      </c>
      <c r="H58" s="70" t="s">
        <v>1238</v>
      </c>
      <c r="I58" s="66" t="s">
        <v>1214</v>
      </c>
      <c r="J58" s="39">
        <f t="shared" si="4"/>
        <v>511.86700048197258</v>
      </c>
      <c r="K58" s="40">
        <f t="shared" si="5"/>
        <v>8</v>
      </c>
      <c r="L58" s="40">
        <f t="shared" si="6"/>
        <v>40</v>
      </c>
      <c r="M58" s="41"/>
      <c r="N58" s="41">
        <f t="shared" si="20"/>
        <v>502.44430039665735</v>
      </c>
      <c r="O58" s="41">
        <f>(AI$3-AI58)/AI$3*500+500</f>
        <v>517.44292447847477</v>
      </c>
      <c r="P58" s="42">
        <f>(AJ$3-AJ58)/AJ$3*500+500</f>
        <v>480.46485777814485</v>
      </c>
      <c r="Q58" s="41"/>
      <c r="R58" s="41"/>
      <c r="S58" s="41">
        <f t="shared" si="21"/>
        <v>513.83611491658144</v>
      </c>
      <c r="T58" s="41"/>
      <c r="U58" s="41">
        <f>(AO$3-AO58)/AO$3*500+500</f>
        <v>478.77906542711537</v>
      </c>
      <c r="V58" s="42">
        <f>(AP$3-AP58)/AP$3*500+500</f>
        <v>489.79469692103783</v>
      </c>
      <c r="W58" s="42"/>
      <c r="X58" s="42"/>
      <c r="Y58" s="42"/>
      <c r="Z58" s="41"/>
      <c r="AA58" s="42">
        <f>(AU$3-AU58)/AU$3*500+500</f>
        <v>551.52316340584423</v>
      </c>
      <c r="AB58" s="42">
        <f>(AV$3-AV58)/AV$3*500+500</f>
        <v>560.65088053192517</v>
      </c>
      <c r="AC58" s="43">
        <f t="shared" si="7"/>
        <v>489.79469692103783</v>
      </c>
      <c r="AD58" s="43" t="s">
        <v>1215</v>
      </c>
      <c r="AE58" s="44" t="str">
        <f t="shared" si="8"/>
        <v>&lt;489,794696921038</v>
      </c>
      <c r="AF58" s="43">
        <f t="shared" si="9"/>
        <v>959.24392320526022</v>
      </c>
      <c r="AG58" s="45"/>
      <c r="AH58" s="45">
        <v>5.1550925929999998E-2</v>
      </c>
      <c r="AI58" s="45">
        <v>3.3263888888888891E-2</v>
      </c>
      <c r="AJ58" s="45">
        <v>7.5057870370000002E-2</v>
      </c>
      <c r="AK58" s="45"/>
      <c r="AL58" s="45"/>
      <c r="AM58" s="45">
        <v>7.3240740740740731E-2</v>
      </c>
      <c r="AN58" s="45"/>
      <c r="AO58" s="45">
        <v>5.7754629629999998E-2</v>
      </c>
      <c r="AP58" s="45">
        <v>3.5798611111111107E-2</v>
      </c>
      <c r="AQ58" s="45"/>
      <c r="AR58" s="45"/>
      <c r="AS58" s="45"/>
      <c r="AT58" s="45"/>
      <c r="AU58" s="46">
        <v>7.0501157407407408E-2</v>
      </c>
      <c r="AV58" s="47">
        <v>0.14429398148148148</v>
      </c>
      <c r="AW58" s="48"/>
      <c r="AX58" s="56"/>
    </row>
    <row r="59" spans="1:50" ht="12" customHeight="1" x14ac:dyDescent="0.2">
      <c r="A59" s="62">
        <v>55</v>
      </c>
      <c r="B59" s="63" t="str">
        <f t="shared" si="2"/>
        <v>Ž-F</v>
      </c>
      <c r="C59" s="62">
        <f>COUNTIF($B$4:$B59,$B59)</f>
        <v>5</v>
      </c>
      <c r="D59" s="64">
        <f t="shared" si="3"/>
        <v>3152.0549189336207</v>
      </c>
      <c r="E59" s="67" t="s">
        <v>1309</v>
      </c>
      <c r="F59" s="68" t="s">
        <v>1247</v>
      </c>
      <c r="G59" s="69">
        <v>1994</v>
      </c>
      <c r="H59" s="70" t="s">
        <v>1263</v>
      </c>
      <c r="I59" s="66" t="s">
        <v>1214</v>
      </c>
      <c r="J59" s="39">
        <f t="shared" si="4"/>
        <v>500.01066503561862</v>
      </c>
      <c r="K59" s="40">
        <f t="shared" si="5"/>
        <v>9</v>
      </c>
      <c r="L59" s="40">
        <f t="shared" si="6"/>
        <v>45</v>
      </c>
      <c r="M59" s="41">
        <f>(AG$3-AG59)/AG$3*500+500</f>
        <v>473.52558976464223</v>
      </c>
      <c r="N59" s="41"/>
      <c r="O59" s="41">
        <f>(AI$3-AI59)/AI$3*500+500</f>
        <v>463.88143975635694</v>
      </c>
      <c r="P59" s="42"/>
      <c r="Q59" s="41"/>
      <c r="R59" s="41">
        <f>(AL$3-AL59)/AL$3*500+500</f>
        <v>467.33632741803353</v>
      </c>
      <c r="S59" s="41">
        <f t="shared" si="21"/>
        <v>488.4062403965732</v>
      </c>
      <c r="T59" s="41">
        <f>(AN$3-AN59)/AN$3*500+500</f>
        <v>461.82329921255678</v>
      </c>
      <c r="U59" s="41"/>
      <c r="V59" s="42"/>
      <c r="W59" s="42"/>
      <c r="X59" s="42">
        <f>(AR$3-AR59)/AR$3*500+500</f>
        <v>531.55601283322858</v>
      </c>
      <c r="Y59" s="42">
        <f>(AS$3-AS59)/AS$3*500+500</f>
        <v>555.0439576214452</v>
      </c>
      <c r="Z59" s="41">
        <f>(AT$3-AT59)/AT$3*500+500</f>
        <v>545.72946921579285</v>
      </c>
      <c r="AA59" s="42"/>
      <c r="AB59" s="42">
        <f>(AV$3-AV59)/AV$3*500+500</f>
        <v>512.7936491019384</v>
      </c>
      <c r="AC59" s="43">
        <f t="shared" si="7"/>
        <v>473.52558976464223</v>
      </c>
      <c r="AD59" s="43" t="s">
        <v>1215</v>
      </c>
      <c r="AE59" s="44" t="str">
        <f t="shared" si="8"/>
        <v>&lt;473,525589764642</v>
      </c>
      <c r="AF59" s="43">
        <f t="shared" si="9"/>
        <v>1393.0410663869473</v>
      </c>
      <c r="AG59" s="45">
        <v>6.0520833330000003E-2</v>
      </c>
      <c r="AH59" s="45"/>
      <c r="AI59" s="45">
        <v>3.695601851851852E-2</v>
      </c>
      <c r="AJ59" s="45"/>
      <c r="AK59" s="45"/>
      <c r="AL59" s="45">
        <v>0.1833564815</v>
      </c>
      <c r="AM59" s="45">
        <v>7.7071759259259257E-2</v>
      </c>
      <c r="AN59" s="45">
        <v>3.8252314814814815E-2</v>
      </c>
      <c r="AO59" s="45"/>
      <c r="AP59" s="45"/>
      <c r="AQ59" s="45"/>
      <c r="AR59" s="45">
        <v>4.0405671296296297E-2</v>
      </c>
      <c r="AS59" s="45">
        <v>6.6759259259259254E-2</v>
      </c>
      <c r="AT59" s="45">
        <v>3.1377314814814809E-2</v>
      </c>
      <c r="AU59" s="46"/>
      <c r="AV59" s="47">
        <v>0.16001157407407407</v>
      </c>
      <c r="AW59" s="48"/>
      <c r="AX59" s="56"/>
    </row>
    <row r="60" spans="1:50" ht="12" customHeight="1" x14ac:dyDescent="0.2">
      <c r="A60" s="62">
        <v>56</v>
      </c>
      <c r="B60" s="63" t="str">
        <f t="shared" si="2"/>
        <v>M-C</v>
      </c>
      <c r="C60" s="62">
        <f>COUNTIF($B$4:$B60,$B60)</f>
        <v>12</v>
      </c>
      <c r="D60" s="64">
        <f t="shared" si="3"/>
        <v>3150.8985120824655</v>
      </c>
      <c r="E60" s="67" t="s">
        <v>1310</v>
      </c>
      <c r="F60" s="68" t="s">
        <v>1212</v>
      </c>
      <c r="G60" s="69">
        <v>1969</v>
      </c>
      <c r="H60" s="70" t="s">
        <v>1311</v>
      </c>
      <c r="I60" s="66" t="s">
        <v>1214</v>
      </c>
      <c r="J60" s="39">
        <f t="shared" si="4"/>
        <v>520.14975201374421</v>
      </c>
      <c r="K60" s="40">
        <f t="shared" si="5"/>
        <v>6</v>
      </c>
      <c r="L60" s="40">
        <f t="shared" si="6"/>
        <v>30</v>
      </c>
      <c r="M60" s="41">
        <f>(AG$3-AG60)/AG$3*500+500</f>
        <v>528.29745415504328</v>
      </c>
      <c r="N60" s="41"/>
      <c r="O60" s="41"/>
      <c r="P60" s="42">
        <f>(AJ$3-AJ60)/AJ$3*500+500</f>
        <v>504.57897928559305</v>
      </c>
      <c r="Q60" s="41"/>
      <c r="R60" s="41"/>
      <c r="S60" s="41"/>
      <c r="T60" s="41"/>
      <c r="U60" s="41">
        <f>(AO$3-AO60)/AO$3*500+500</f>
        <v>516.79999128881491</v>
      </c>
      <c r="V60" s="42"/>
      <c r="W60" s="42">
        <f>(AQ$3-AQ60)/AQ$3*500+500</f>
        <v>503.65522939860347</v>
      </c>
      <c r="X60" s="42"/>
      <c r="Y60" s="42">
        <f>(AS$3-AS60)/AS$3*500+500</f>
        <v>526.1927856641671</v>
      </c>
      <c r="Z60" s="41"/>
      <c r="AA60" s="42"/>
      <c r="AB60" s="42">
        <f>(AV$3-AV60)/AV$3*500+500</f>
        <v>541.37407229024416</v>
      </c>
      <c r="AC60" s="43">
        <f t="shared" si="7"/>
        <v>503.65522939860347</v>
      </c>
      <c r="AD60" s="43" t="s">
        <v>1215</v>
      </c>
      <c r="AE60" s="44" t="str">
        <f t="shared" si="8"/>
        <v>&lt;503,655229398603</v>
      </c>
      <c r="AF60" s="43">
        <f t="shared" si="9"/>
        <v>0</v>
      </c>
      <c r="AG60" s="45">
        <v>5.422453704E-2</v>
      </c>
      <c r="AH60" s="45"/>
      <c r="AI60" s="45"/>
      <c r="AJ60" s="45">
        <v>7.1574074069999993E-2</v>
      </c>
      <c r="AK60" s="45"/>
      <c r="AL60" s="45"/>
      <c r="AM60" s="45"/>
      <c r="AN60" s="45"/>
      <c r="AO60" s="45">
        <v>5.3541666670000002E-2</v>
      </c>
      <c r="AP60" s="45"/>
      <c r="AQ60" s="45">
        <v>0.11131944439999999</v>
      </c>
      <c r="AR60" s="45"/>
      <c r="AS60" s="45">
        <v>7.1087962962962964E-2</v>
      </c>
      <c r="AT60" s="45"/>
      <c r="AU60" s="46"/>
      <c r="AV60" s="47">
        <v>0.15062500000000001</v>
      </c>
      <c r="AW60" s="48"/>
      <c r="AX60" s="56"/>
    </row>
    <row r="61" spans="1:50" ht="12" customHeight="1" x14ac:dyDescent="0.2">
      <c r="A61" s="31">
        <v>57</v>
      </c>
      <c r="B61" s="32" t="str">
        <f t="shared" si="2"/>
        <v>Ž-I</v>
      </c>
      <c r="C61" s="31">
        <f>COUNTIF($B$4:$B61,$B61)</f>
        <v>1</v>
      </c>
      <c r="D61" s="33">
        <f t="shared" si="3"/>
        <v>3123.434880622417</v>
      </c>
      <c r="E61" s="34" t="s">
        <v>1312</v>
      </c>
      <c r="F61" s="35" t="s">
        <v>1247</v>
      </c>
      <c r="G61" s="36">
        <v>1957</v>
      </c>
      <c r="H61" s="71" t="s">
        <v>1313</v>
      </c>
      <c r="I61" s="38" t="s">
        <v>1214</v>
      </c>
      <c r="J61" s="39">
        <f t="shared" si="4"/>
        <v>490.4068690971892</v>
      </c>
      <c r="K61" s="40">
        <f t="shared" si="5"/>
        <v>16</v>
      </c>
      <c r="L61" s="40">
        <f t="shared" si="6"/>
        <v>80</v>
      </c>
      <c r="M61" s="41">
        <f>(AG$3-AG61)/AG$3*500+500</f>
        <v>507.95937216257391</v>
      </c>
      <c r="N61" s="41">
        <f>(AH$3-AH61)/AH$3*500+500</f>
        <v>501.1037822079179</v>
      </c>
      <c r="O61" s="41">
        <f>(AI$3-AI61)/AI$3*500+500</f>
        <v>498.63763830644592</v>
      </c>
      <c r="P61" s="42">
        <f>(AJ$3-AJ61)/AJ$3*500+500</f>
        <v>483.98984564107855</v>
      </c>
      <c r="Q61" s="41">
        <f>(AK$3-AK61)/AK$3*500+500</f>
        <v>498.09809893254936</v>
      </c>
      <c r="R61" s="41">
        <f>(AL$3-AL61)/AL$3*500+500</f>
        <v>520.19248798936712</v>
      </c>
      <c r="S61" s="41">
        <f>(AM$3-AM61)/AM$3*500+500</f>
        <v>487.71479365735848</v>
      </c>
      <c r="T61" s="41">
        <f>(AN$3-AN61)/AN$3*500+500</f>
        <v>502.85825491556301</v>
      </c>
      <c r="U61" s="41">
        <f>(AO$3-AO61)/AO$3*500+500</f>
        <v>468.12484989079422</v>
      </c>
      <c r="V61" s="42">
        <f>(AP$3-AP61)/AP$3*500+500</f>
        <v>496.22793546616538</v>
      </c>
      <c r="W61" s="42">
        <f>(AQ$3-AQ61)/AQ$3*500+500</f>
        <v>460.35794670735186</v>
      </c>
      <c r="X61" s="42">
        <f>(AR$3-AR61)/AR$3*500+500</f>
        <v>480.58746065396269</v>
      </c>
      <c r="Y61" s="42">
        <f>(AS$3-AS61)/AS$3*500+500</f>
        <v>467.56473569750597</v>
      </c>
      <c r="Z61" s="41">
        <f>(AT$3-AT61)/AT$3*500+500</f>
        <v>491.10306086623484</v>
      </c>
      <c r="AA61" s="42">
        <f>(AU$3-AU61)/AU$3*500+500</f>
        <v>512.68334504055031</v>
      </c>
      <c r="AB61" s="42">
        <f>(AV$3-AV61)/AV$3*500+500</f>
        <v>469.30629741960865</v>
      </c>
      <c r="AC61" s="43">
        <f t="shared" si="7"/>
        <v>498.63763830644592</v>
      </c>
      <c r="AD61" s="43" t="s">
        <v>1215</v>
      </c>
      <c r="AE61" s="44" t="str">
        <f t="shared" si="8"/>
        <v>&lt;498,637638306446</v>
      </c>
      <c r="AF61" s="43">
        <f t="shared" si="9"/>
        <v>4803.0750249326102</v>
      </c>
      <c r="AG61" s="45">
        <v>5.6562500000000002E-2</v>
      </c>
      <c r="AH61" s="45">
        <v>5.1689814809999998E-2</v>
      </c>
      <c r="AI61" s="45">
        <v>3.4560185185185187E-2</v>
      </c>
      <c r="AJ61" s="45">
        <v>7.4548611109999996E-2</v>
      </c>
      <c r="AK61" s="45">
        <v>0.17011574069999999</v>
      </c>
      <c r="AL61" s="45">
        <v>0.16516203700000001</v>
      </c>
      <c r="AM61" s="45">
        <v>7.7175925925925926E-2</v>
      </c>
      <c r="AN61" s="45">
        <v>3.5335648148148151E-2</v>
      </c>
      <c r="AO61" s="45">
        <v>5.8935185190000003E-2</v>
      </c>
      <c r="AP61" s="45">
        <v>3.5347222222222217E-2</v>
      </c>
      <c r="AQ61" s="45">
        <v>0.1210300926</v>
      </c>
      <c r="AR61" s="45">
        <v>4.4801967592592591E-2</v>
      </c>
      <c r="AS61" s="45">
        <v>7.9884259259259252E-2</v>
      </c>
      <c r="AT61" s="45">
        <v>3.515046296296296E-2</v>
      </c>
      <c r="AU61" s="46">
        <v>7.6606828703703708E-2</v>
      </c>
      <c r="AV61" s="47">
        <v>0.17429398148148148</v>
      </c>
      <c r="AW61" s="48"/>
      <c r="AX61" s="56"/>
    </row>
    <row r="62" spans="1:50" ht="12" customHeight="1" x14ac:dyDescent="0.2">
      <c r="A62" s="62">
        <v>58</v>
      </c>
      <c r="B62" s="63" t="str">
        <f t="shared" si="2"/>
        <v>M-A</v>
      </c>
      <c r="C62" s="62">
        <f>COUNTIF($B$4:$B62,$B62)</f>
        <v>10</v>
      </c>
      <c r="D62" s="64">
        <f t="shared" si="3"/>
        <v>3106.4736224296512</v>
      </c>
      <c r="E62" s="65" t="s">
        <v>1314</v>
      </c>
      <c r="F62" s="66" t="s">
        <v>1212</v>
      </c>
      <c r="G62" s="66">
        <v>1987</v>
      </c>
      <c r="H62" s="65" t="s">
        <v>1315</v>
      </c>
      <c r="I62" s="66" t="s">
        <v>1214</v>
      </c>
      <c r="J62" s="39">
        <f t="shared" si="4"/>
        <v>507.22522186796988</v>
      </c>
      <c r="K62" s="40">
        <f t="shared" si="5"/>
        <v>7</v>
      </c>
      <c r="L62" s="40">
        <f t="shared" si="6"/>
        <v>35</v>
      </c>
      <c r="M62" s="41">
        <f>(AG$3-AG62)/AG$3*500+500</f>
        <v>511.8860315718016</v>
      </c>
      <c r="N62" s="41">
        <f>(AH$3-AH62)/AH$3*500+500</f>
        <v>508.3649228151649</v>
      </c>
      <c r="O62" s="41"/>
      <c r="P62" s="42">
        <f>(AJ$3-AJ62)/AJ$3*500+500</f>
        <v>479.10293064613785</v>
      </c>
      <c r="Q62" s="41"/>
      <c r="R62" s="41"/>
      <c r="S62" s="41"/>
      <c r="T62" s="41"/>
      <c r="U62" s="41"/>
      <c r="V62" s="42">
        <f>(AP$3-AP62)/AP$3*500+500</f>
        <v>514.53792209460528</v>
      </c>
      <c r="W62" s="42">
        <f>(AQ$3-AQ62)/AQ$3*500+500</f>
        <v>490.23771617807733</v>
      </c>
      <c r="X62" s="42"/>
      <c r="Y62" s="42">
        <f>(AS$3-AS62)/AS$3*500+500</f>
        <v>504.51583561070419</v>
      </c>
      <c r="Z62" s="41"/>
      <c r="AA62" s="42">
        <f>(AU$3-AU62)/AU$3*500+500</f>
        <v>541.93119415929812</v>
      </c>
      <c r="AB62" s="42"/>
      <c r="AC62" s="43">
        <f t="shared" si="7"/>
        <v>490.23771617807733</v>
      </c>
      <c r="AD62" s="43" t="s">
        <v>1215</v>
      </c>
      <c r="AE62" s="44" t="str">
        <f t="shared" si="8"/>
        <v>&lt;490,237716178077</v>
      </c>
      <c r="AF62" s="43">
        <f t="shared" si="9"/>
        <v>479.10293064613785</v>
      </c>
      <c r="AG62" s="45">
        <v>5.611111111E-2</v>
      </c>
      <c r="AH62" s="45">
        <v>5.0937499999999997E-2</v>
      </c>
      <c r="AI62" s="45"/>
      <c r="AJ62" s="45">
        <v>7.525462963E-2</v>
      </c>
      <c r="AK62" s="45"/>
      <c r="AL62" s="45"/>
      <c r="AM62" s="45"/>
      <c r="AN62" s="45"/>
      <c r="AO62" s="45"/>
      <c r="AP62" s="45">
        <v>3.4062500000000002E-2</v>
      </c>
      <c r="AQ62" s="45">
        <v>0.11432870370000001</v>
      </c>
      <c r="AR62" s="45"/>
      <c r="AS62" s="45">
        <v>7.4340277777777783E-2</v>
      </c>
      <c r="AT62" s="45"/>
      <c r="AU62" s="46">
        <v>7.2009027777777776E-2</v>
      </c>
      <c r="AV62" s="50"/>
      <c r="AW62" s="48"/>
      <c r="AX62" s="56"/>
    </row>
    <row r="63" spans="1:50" s="49" customFormat="1" ht="12" customHeight="1" x14ac:dyDescent="0.2">
      <c r="A63" s="62">
        <v>59</v>
      </c>
      <c r="B63" s="63" t="str">
        <f t="shared" si="2"/>
        <v>M-A</v>
      </c>
      <c r="C63" s="62">
        <f>COUNTIF($B$4:$B63,$B63)</f>
        <v>11</v>
      </c>
      <c r="D63" s="64">
        <f t="shared" si="3"/>
        <v>3096.483452352546</v>
      </c>
      <c r="E63" s="67" t="s">
        <v>1316</v>
      </c>
      <c r="F63" s="68" t="s">
        <v>1212</v>
      </c>
      <c r="G63" s="69">
        <v>1988</v>
      </c>
      <c r="H63" s="65" t="s">
        <v>1294</v>
      </c>
      <c r="I63" s="66" t="s">
        <v>1214</v>
      </c>
      <c r="J63" s="39">
        <f t="shared" si="4"/>
        <v>504.00984128293214</v>
      </c>
      <c r="K63" s="40">
        <f t="shared" si="5"/>
        <v>7</v>
      </c>
      <c r="L63" s="40">
        <f t="shared" si="6"/>
        <v>35</v>
      </c>
      <c r="M63" s="41"/>
      <c r="N63" s="41">
        <f>(AH$3-AH63)/AH$3*500+500</f>
        <v>466.58543662797899</v>
      </c>
      <c r="O63" s="41">
        <f>(AI$3-AI63)/AI$3*500+500</f>
        <v>483.86205631413759</v>
      </c>
      <c r="P63" s="42"/>
      <c r="Q63" s="41"/>
      <c r="R63" s="41"/>
      <c r="S63" s="41"/>
      <c r="T63" s="41"/>
      <c r="U63" s="41">
        <f>(AO$3-AO63)/AO$3*500+500</f>
        <v>474.39203552693829</v>
      </c>
      <c r="V63" s="42">
        <f>(AP$3-AP63)/AP$3*500+500</f>
        <v>524.27025732954178</v>
      </c>
      <c r="W63" s="42"/>
      <c r="X63" s="42"/>
      <c r="Y63" s="42">
        <f>(AS$3-AS63)/AS$3*500+500</f>
        <v>496.03019679974017</v>
      </c>
      <c r="Z63" s="41"/>
      <c r="AA63" s="42">
        <f>(AU$3-AU63)/AU$3*500+500</f>
        <v>547.51055729641257</v>
      </c>
      <c r="AB63" s="42">
        <f>(AV$3-AV63)/AV$3*500+500</f>
        <v>535.41834908577607</v>
      </c>
      <c r="AC63" s="43">
        <f t="shared" si="7"/>
        <v>474.39203552693829</v>
      </c>
      <c r="AD63" s="43" t="s">
        <v>1215</v>
      </c>
      <c r="AE63" s="44" t="str">
        <f t="shared" si="8"/>
        <v>&lt;474,392035526938</v>
      </c>
      <c r="AF63" s="43">
        <f t="shared" si="9"/>
        <v>466.58543662797899</v>
      </c>
      <c r="AG63" s="45"/>
      <c r="AH63" s="45">
        <v>5.5266203700000002E-2</v>
      </c>
      <c r="AI63" s="45">
        <v>3.5578703703703703E-2</v>
      </c>
      <c r="AJ63" s="45"/>
      <c r="AK63" s="45"/>
      <c r="AL63" s="45"/>
      <c r="AM63" s="45"/>
      <c r="AN63" s="45"/>
      <c r="AO63" s="45">
        <v>5.8240740739999998E-2</v>
      </c>
      <c r="AP63" s="45">
        <v>3.3379629629629634E-2</v>
      </c>
      <c r="AQ63" s="45"/>
      <c r="AR63" s="45"/>
      <c r="AS63" s="45">
        <v>7.5613425925925917E-2</v>
      </c>
      <c r="AT63" s="45"/>
      <c r="AU63" s="46">
        <v>7.1131944444444442E-2</v>
      </c>
      <c r="AV63" s="47">
        <v>0.15258101851851852</v>
      </c>
      <c r="AW63" s="48"/>
    </row>
    <row r="64" spans="1:50" s="49" customFormat="1" ht="12" customHeight="1" x14ac:dyDescent="0.2">
      <c r="A64" s="62">
        <v>60</v>
      </c>
      <c r="B64" s="63" t="str">
        <f t="shared" si="2"/>
        <v>M-B</v>
      </c>
      <c r="C64" s="62">
        <f>COUNTIF($B$4:$B64,$B64)</f>
        <v>16</v>
      </c>
      <c r="D64" s="64">
        <f t="shared" si="3"/>
        <v>3096.1447035829206</v>
      </c>
      <c r="E64" s="67" t="s">
        <v>1317</v>
      </c>
      <c r="F64" s="68" t="s">
        <v>1212</v>
      </c>
      <c r="G64" s="69">
        <v>1974</v>
      </c>
      <c r="H64" s="70" t="s">
        <v>1318</v>
      </c>
      <c r="I64" s="66" t="s">
        <v>1214</v>
      </c>
      <c r="J64" s="39">
        <f t="shared" si="4"/>
        <v>511.02411726382007</v>
      </c>
      <c r="K64" s="40">
        <f t="shared" si="5"/>
        <v>6</v>
      </c>
      <c r="L64" s="40">
        <f t="shared" si="6"/>
        <v>30</v>
      </c>
      <c r="M64" s="41"/>
      <c r="N64" s="41"/>
      <c r="O64" s="41"/>
      <c r="P64" s="42">
        <f>(AJ$3-AJ64)/AJ$3*500+500</f>
        <v>489.11710070185143</v>
      </c>
      <c r="Q64" s="41">
        <f>(AK$3-AK64)/AK$3*500+500</f>
        <v>511.38152789700445</v>
      </c>
      <c r="R64" s="41">
        <f>(AL$3-AL64)/AL$3*500+500</f>
        <v>510.77790453809052</v>
      </c>
      <c r="S64" s="41">
        <f>(AM$3-AM64)/AM$3*500+500</f>
        <v>506.23020078521938</v>
      </c>
      <c r="T64" s="41"/>
      <c r="U64" s="41"/>
      <c r="V64" s="42"/>
      <c r="W64" s="42"/>
      <c r="X64" s="42">
        <f>(AR$3-AR64)/AR$3*500+500</f>
        <v>530.24100701141731</v>
      </c>
      <c r="Y64" s="42"/>
      <c r="Z64" s="41"/>
      <c r="AA64" s="42"/>
      <c r="AB64" s="42">
        <f>(AV$3-AV64)/AV$3*500+500</f>
        <v>518.39696264933741</v>
      </c>
      <c r="AC64" s="43">
        <f t="shared" si="7"/>
        <v>489.11710070185143</v>
      </c>
      <c r="AD64" s="43" t="s">
        <v>1215</v>
      </c>
      <c r="AE64" s="44" t="str">
        <f t="shared" si="8"/>
        <v>&lt;489,117100701851</v>
      </c>
      <c r="AF64" s="43">
        <f t="shared" si="9"/>
        <v>0</v>
      </c>
      <c r="AG64" s="45"/>
      <c r="AH64" s="45"/>
      <c r="AI64" s="45"/>
      <c r="AJ64" s="45">
        <v>7.3807870370000001E-2</v>
      </c>
      <c r="AK64" s="45">
        <v>0.1656134259</v>
      </c>
      <c r="AL64" s="45">
        <v>0.16840277779999999</v>
      </c>
      <c r="AM64" s="45">
        <v>7.4386574074074077E-2</v>
      </c>
      <c r="AN64" s="45"/>
      <c r="AO64" s="45"/>
      <c r="AP64" s="45"/>
      <c r="AQ64" s="45"/>
      <c r="AR64" s="45">
        <v>4.0519097222222224E-2</v>
      </c>
      <c r="AS64" s="45"/>
      <c r="AT64" s="45"/>
      <c r="AU64" s="46"/>
      <c r="AV64" s="47">
        <v>0.15817129629629631</v>
      </c>
      <c r="AW64" s="48"/>
    </row>
    <row r="65" spans="1:53" s="49" customFormat="1" ht="12" customHeight="1" x14ac:dyDescent="0.2">
      <c r="A65" s="62">
        <v>61</v>
      </c>
      <c r="B65" s="63" t="str">
        <f t="shared" si="2"/>
        <v>M-A</v>
      </c>
      <c r="C65" s="62">
        <f>COUNTIF($B$4:$B65,$B65)</f>
        <v>12</v>
      </c>
      <c r="D65" s="64">
        <f t="shared" si="3"/>
        <v>3076.4651896537894</v>
      </c>
      <c r="E65" s="67" t="s">
        <v>1319</v>
      </c>
      <c r="F65" s="68" t="s">
        <v>1212</v>
      </c>
      <c r="G65" s="69">
        <v>1983</v>
      </c>
      <c r="H65" s="65" t="s">
        <v>1213</v>
      </c>
      <c r="I65" s="66" t="s">
        <v>1214</v>
      </c>
      <c r="J65" s="39">
        <f t="shared" si="4"/>
        <v>610.29303793075792</v>
      </c>
      <c r="K65" s="40">
        <f t="shared" si="5"/>
        <v>5</v>
      </c>
      <c r="L65" s="40">
        <f t="shared" si="6"/>
        <v>25</v>
      </c>
      <c r="M65" s="41"/>
      <c r="N65" s="41">
        <f t="shared" ref="N65:N71" si="22">(AH$3-AH65)/AH$3*500+500</f>
        <v>608.68037370698744</v>
      </c>
      <c r="O65" s="41"/>
      <c r="P65" s="42"/>
      <c r="Q65" s="41"/>
      <c r="R65" s="41"/>
      <c r="S65" s="41">
        <f>(AM$3-AM65)/AM$3*500+500</f>
        <v>599.42185574827045</v>
      </c>
      <c r="T65" s="41"/>
      <c r="U65" s="41"/>
      <c r="V65" s="42">
        <f>(AP$3-AP65)/AP$3*500+500</f>
        <v>608.72713258865235</v>
      </c>
      <c r="W65" s="42"/>
      <c r="X65" s="42"/>
      <c r="Y65" s="42"/>
      <c r="Z65" s="41">
        <f>(AT$3-AT65)/AT$3*500+500</f>
        <v>602.19909993297381</v>
      </c>
      <c r="AA65" s="42"/>
      <c r="AB65" s="42">
        <f>(AV$3-AV65)/AV$3*500+500</f>
        <v>632.43672767690543</v>
      </c>
      <c r="AC65" s="43" t="e">
        <f t="shared" si="7"/>
        <v>#NUM!</v>
      </c>
      <c r="AD65" s="43" t="s">
        <v>1215</v>
      </c>
      <c r="AE65" s="44" t="e">
        <f t="shared" si="8"/>
        <v>#NUM!</v>
      </c>
      <c r="AF65" s="43">
        <f t="shared" si="9"/>
        <v>0</v>
      </c>
      <c r="AG65" s="45"/>
      <c r="AH65" s="45">
        <v>4.0543981479999998E-2</v>
      </c>
      <c r="AI65" s="45"/>
      <c r="AJ65" s="45"/>
      <c r="AK65" s="45"/>
      <c r="AL65" s="45"/>
      <c r="AM65" s="45">
        <v>6.0347222222222219E-2</v>
      </c>
      <c r="AN65" s="45"/>
      <c r="AO65" s="45"/>
      <c r="AP65" s="45">
        <v>2.7453703703703702E-2</v>
      </c>
      <c r="AQ65" s="45"/>
      <c r="AR65" s="45"/>
      <c r="AS65" s="45"/>
      <c r="AT65" s="45">
        <v>2.7476851851851853E-2</v>
      </c>
      <c r="AU65" s="46"/>
      <c r="AV65" s="47">
        <v>0.12071759259259258</v>
      </c>
      <c r="AW65" s="48"/>
    </row>
    <row r="66" spans="1:53" s="49" customFormat="1" ht="12" customHeight="1" x14ac:dyDescent="0.2">
      <c r="A66" s="51">
        <v>62</v>
      </c>
      <c r="B66" s="52" t="str">
        <f t="shared" si="2"/>
        <v>Ž-I</v>
      </c>
      <c r="C66" s="51">
        <f>COUNTIF($B$4:$B66,$B66)</f>
        <v>2</v>
      </c>
      <c r="D66" s="53">
        <f t="shared" si="3"/>
        <v>3064.0289435545455</v>
      </c>
      <c r="E66" s="58" t="s">
        <v>1320</v>
      </c>
      <c r="F66" s="59" t="s">
        <v>1247</v>
      </c>
      <c r="G66" s="60">
        <v>1958</v>
      </c>
      <c r="H66" s="61" t="s">
        <v>1270</v>
      </c>
      <c r="I66" s="55" t="s">
        <v>1214</v>
      </c>
      <c r="J66" s="39">
        <f t="shared" si="4"/>
        <v>478.47890683801484</v>
      </c>
      <c r="K66" s="40">
        <f t="shared" si="5"/>
        <v>12</v>
      </c>
      <c r="L66" s="40">
        <f t="shared" si="6"/>
        <v>60</v>
      </c>
      <c r="M66" s="41">
        <f t="shared" ref="M66:M71" si="23">(AG$3-AG66)/AG$3*500+500</f>
        <v>444.62940392039593</v>
      </c>
      <c r="N66" s="41">
        <f t="shared" si="22"/>
        <v>469.26647310197518</v>
      </c>
      <c r="O66" s="41">
        <f>(AI$3-AI66)/AI$3*500+500</f>
        <v>477.6495957037352</v>
      </c>
      <c r="P66" s="42">
        <f>(AJ$3-AJ66)/AJ$3*500+500</f>
        <v>427.10935977169356</v>
      </c>
      <c r="Q66" s="41">
        <f>(AK$3-AK66)/AK$3*500+500</f>
        <v>491.43931044835284</v>
      </c>
      <c r="R66" s="41">
        <f>(AL$3-AL66)/AL$3*500+500</f>
        <v>515.72056079190929</v>
      </c>
      <c r="S66" s="41">
        <f>(AM$3-AM66)/AM$3*500+500</f>
        <v>464.20560452405789</v>
      </c>
      <c r="T66" s="41"/>
      <c r="U66" s="41"/>
      <c r="V66" s="42">
        <f>(AP$3-AP66)/AP$3*500+500</f>
        <v>502.16630950782155</v>
      </c>
      <c r="W66" s="42">
        <f>(AQ$3-AQ66)/AQ$3*500+500</f>
        <v>490.4441394721124</v>
      </c>
      <c r="X66" s="42">
        <f>(AR$3-AR66)/AR$3*500+500</f>
        <v>509.30155206308524</v>
      </c>
      <c r="Y66" s="42"/>
      <c r="Z66" s="41">
        <f>(AT$3-AT66)/AT$3*500+500</f>
        <v>494.95707127126491</v>
      </c>
      <c r="AA66" s="42"/>
      <c r="AB66" s="42">
        <f>(AV$3-AV66)/AV$3*500+500</f>
        <v>454.85750147977467</v>
      </c>
      <c r="AC66" s="43">
        <f t="shared" si="7"/>
        <v>490.4441394721124</v>
      </c>
      <c r="AD66" s="43" t="s">
        <v>1215</v>
      </c>
      <c r="AE66" s="44" t="str">
        <f t="shared" si="8"/>
        <v>&lt;490,444139472112</v>
      </c>
      <c r="AF66" s="43">
        <f t="shared" si="9"/>
        <v>2737.7179385016325</v>
      </c>
      <c r="AG66" s="45">
        <v>6.3842592589999997E-2</v>
      </c>
      <c r="AH66" s="45">
        <v>5.4988425930000001E-2</v>
      </c>
      <c r="AI66" s="45">
        <v>3.6006944444444446E-2</v>
      </c>
      <c r="AJ66" s="45">
        <v>8.2766203699999999E-2</v>
      </c>
      <c r="AK66" s="45">
        <v>0.17237268519999999</v>
      </c>
      <c r="AL66" s="45">
        <v>0.1667013889</v>
      </c>
      <c r="AM66" s="45">
        <v>8.0717592592592591E-2</v>
      </c>
      <c r="AN66" s="45"/>
      <c r="AO66" s="45"/>
      <c r="AP66" s="45">
        <v>3.4930555555555555E-2</v>
      </c>
      <c r="AQ66" s="45">
        <v>0.11428240739999999</v>
      </c>
      <c r="AR66" s="45">
        <v>4.2325231481481485E-2</v>
      </c>
      <c r="AS66" s="45"/>
      <c r="AT66" s="45">
        <v>3.4884259259259261E-2</v>
      </c>
      <c r="AU66" s="46"/>
      <c r="AV66" s="47">
        <v>0.17903935185185185</v>
      </c>
      <c r="AW66" s="48"/>
    </row>
    <row r="67" spans="1:53" s="49" customFormat="1" ht="12" customHeight="1" x14ac:dyDescent="0.2">
      <c r="A67" s="31">
        <v>63</v>
      </c>
      <c r="B67" s="32" t="str">
        <f t="shared" si="2"/>
        <v>M-E</v>
      </c>
      <c r="C67" s="31">
        <f>COUNTIF($B$4:$B67,$B67)</f>
        <v>1</v>
      </c>
      <c r="D67" s="33">
        <f t="shared" si="3"/>
        <v>3063.0880137741528</v>
      </c>
      <c r="E67" s="37" t="s">
        <v>1321</v>
      </c>
      <c r="F67" s="38" t="s">
        <v>1212</v>
      </c>
      <c r="G67" s="38">
        <v>1949</v>
      </c>
      <c r="H67" s="71" t="s">
        <v>1294</v>
      </c>
      <c r="I67" s="38" t="s">
        <v>1214</v>
      </c>
      <c r="J67" s="39">
        <f t="shared" si="4"/>
        <v>505.51466896235883</v>
      </c>
      <c r="K67" s="40">
        <f t="shared" si="5"/>
        <v>6</v>
      </c>
      <c r="L67" s="40">
        <f t="shared" si="6"/>
        <v>30</v>
      </c>
      <c r="M67" s="41">
        <f t="shared" si="23"/>
        <v>513.89970304586905</v>
      </c>
      <c r="N67" s="41">
        <f t="shared" si="22"/>
        <v>512.05134802723296</v>
      </c>
      <c r="O67" s="41">
        <f>(AI$3-AI67)/AI$3*500+500</f>
        <v>517.61082881929656</v>
      </c>
      <c r="P67" s="42">
        <f>(AJ$3-AJ67)/AJ$3*500+500</f>
        <v>479.98417764648025</v>
      </c>
      <c r="Q67" s="41"/>
      <c r="R67" s="41"/>
      <c r="S67" s="41"/>
      <c r="T67" s="41"/>
      <c r="U67" s="41"/>
      <c r="V67" s="42">
        <f>(AP$3-AP67)/AP$3*500+500</f>
        <v>494.7433419557513</v>
      </c>
      <c r="W67" s="42"/>
      <c r="X67" s="42"/>
      <c r="Y67" s="42"/>
      <c r="Z67" s="41"/>
      <c r="AA67" s="42">
        <f>(AU$3-AU67)/AU$3*500+500</f>
        <v>514.79861427952244</v>
      </c>
      <c r="AB67" s="42"/>
      <c r="AC67" s="43">
        <f t="shared" si="7"/>
        <v>479.98417764648025</v>
      </c>
      <c r="AD67" s="43" t="s">
        <v>1215</v>
      </c>
      <c r="AE67" s="44" t="str">
        <f t="shared" si="8"/>
        <v>&lt;479,98417764648</v>
      </c>
      <c r="AF67" s="43">
        <f t="shared" si="9"/>
        <v>0</v>
      </c>
      <c r="AG67" s="45">
        <v>5.5879629629999997E-2</v>
      </c>
      <c r="AH67" s="45">
        <v>5.055555556E-2</v>
      </c>
      <c r="AI67" s="45">
        <v>3.3252314814814811E-2</v>
      </c>
      <c r="AJ67" s="45">
        <v>7.5127314809999998E-2</v>
      </c>
      <c r="AK67" s="45"/>
      <c r="AL67" s="45"/>
      <c r="AM67" s="45"/>
      <c r="AN67" s="45"/>
      <c r="AO67" s="45"/>
      <c r="AP67" s="45">
        <v>3.5451388888888886E-2</v>
      </c>
      <c r="AQ67" s="45"/>
      <c r="AR67" s="45"/>
      <c r="AS67" s="45"/>
      <c r="AT67" s="45"/>
      <c r="AU67" s="46">
        <v>7.6274305555555547E-2</v>
      </c>
      <c r="AV67" s="50"/>
      <c r="AW67" s="48"/>
    </row>
    <row r="68" spans="1:53" s="49" customFormat="1" ht="12" customHeight="1" x14ac:dyDescent="0.2">
      <c r="A68" s="62">
        <v>64</v>
      </c>
      <c r="B68" s="63" t="str">
        <f t="shared" si="2"/>
        <v>M-A</v>
      </c>
      <c r="C68" s="62">
        <f>COUNTIF($B$4:$B68,$B68)</f>
        <v>13</v>
      </c>
      <c r="D68" s="64">
        <f t="shared" si="3"/>
        <v>3054.3942907173114</v>
      </c>
      <c r="E68" s="65" t="s">
        <v>1322</v>
      </c>
      <c r="F68" s="66" t="s">
        <v>1212</v>
      </c>
      <c r="G68" s="66">
        <v>1986</v>
      </c>
      <c r="H68" s="70" t="s">
        <v>1323</v>
      </c>
      <c r="I68" s="66" t="s">
        <v>1214</v>
      </c>
      <c r="J68" s="39">
        <f t="shared" si="4"/>
        <v>605.87885814346225</v>
      </c>
      <c r="K68" s="40">
        <f t="shared" si="5"/>
        <v>5</v>
      </c>
      <c r="L68" s="40">
        <f t="shared" si="6"/>
        <v>25</v>
      </c>
      <c r="M68" s="41">
        <f t="shared" si="23"/>
        <v>619.31540542661969</v>
      </c>
      <c r="N68" s="41">
        <f t="shared" si="22"/>
        <v>606.11104695336314</v>
      </c>
      <c r="O68" s="41"/>
      <c r="P68" s="42"/>
      <c r="Q68" s="41"/>
      <c r="R68" s="41"/>
      <c r="S68" s="41"/>
      <c r="T68" s="41"/>
      <c r="U68" s="41"/>
      <c r="V68" s="42">
        <f>(AP$3-AP68)/AP$3*500+500</f>
        <v>601.30416503658216</v>
      </c>
      <c r="W68" s="42"/>
      <c r="X68" s="42">
        <f>(AR$3-AR68)/AR$3*500+500</f>
        <v>597.11978779192475</v>
      </c>
      <c r="Y68" s="42"/>
      <c r="Z68" s="41"/>
      <c r="AA68" s="42">
        <f>(AU$3-AU68)/AU$3*500+500</f>
        <v>605.54388550882129</v>
      </c>
      <c r="AB68" s="42"/>
      <c r="AC68" s="43" t="e">
        <f t="shared" si="7"/>
        <v>#NUM!</v>
      </c>
      <c r="AD68" s="43" t="s">
        <v>1215</v>
      </c>
      <c r="AE68" s="44" t="e">
        <f t="shared" si="8"/>
        <v>#NUM!</v>
      </c>
      <c r="AF68" s="43">
        <f t="shared" si="9"/>
        <v>0</v>
      </c>
      <c r="AG68" s="45">
        <v>4.3761574070000003E-2</v>
      </c>
      <c r="AH68" s="45">
        <v>4.0810185190000001E-2</v>
      </c>
      <c r="AI68" s="45"/>
      <c r="AJ68" s="45"/>
      <c r="AK68" s="45"/>
      <c r="AL68" s="45"/>
      <c r="AM68" s="45"/>
      <c r="AN68" s="45"/>
      <c r="AO68" s="45"/>
      <c r="AP68" s="45">
        <v>2.7974537037037034E-2</v>
      </c>
      <c r="AQ68" s="45"/>
      <c r="AR68" s="45">
        <v>3.4750462962962962E-2</v>
      </c>
      <c r="AS68" s="45"/>
      <c r="AT68" s="45"/>
      <c r="AU68" s="46">
        <v>6.2009027777777781E-2</v>
      </c>
      <c r="AV68" s="50"/>
      <c r="AW68" s="48"/>
      <c r="AX68" s="72"/>
      <c r="AY68" s="73"/>
      <c r="AZ68" s="73"/>
      <c r="BA68" s="73"/>
    </row>
    <row r="69" spans="1:53" s="49" customFormat="1" ht="12" customHeight="1" x14ac:dyDescent="0.2">
      <c r="A69" s="62">
        <v>65</v>
      </c>
      <c r="B69" s="63" t="str">
        <f t="shared" ref="B69:B132" si="24">IF($F69="m",IF($C$1-$G69&gt;19,IF($C$1-$G69&lt;40,"M-A",IF($C$1-$G69&gt;49,IF($C$1-$G69&gt;59,IF($C$1-$G69&gt;69,"M-E","M-D"),"M-C"),"M-B")),"M-jun."),IF($C$1-$G69&lt;40,"Ž-F",IF($C$1-$G69&gt;49,IF($C$1-$G69&gt;59,"Ž-I","Ž-H"),"Ž-G")))</f>
        <v>Ž-G</v>
      </c>
      <c r="C69" s="62">
        <f>COUNTIF($B$4:$B69,$B69)</f>
        <v>5</v>
      </c>
      <c r="D69" s="64">
        <f t="shared" ref="D69:D132" si="25">SUM(L69:AB69,-AF69)</f>
        <v>3021.1281182104126</v>
      </c>
      <c r="E69" s="65" t="s">
        <v>1324</v>
      </c>
      <c r="F69" s="66" t="s">
        <v>1247</v>
      </c>
      <c r="G69" s="66">
        <v>1972</v>
      </c>
      <c r="H69" s="70" t="s">
        <v>1276</v>
      </c>
      <c r="I69" s="66" t="s">
        <v>1214</v>
      </c>
      <c r="J69" s="39">
        <f t="shared" ref="J69:J132" si="26">AVERAGE(M69:AB69)</f>
        <v>492.87774686925246</v>
      </c>
      <c r="K69" s="40">
        <f t="shared" ref="K69:K132" si="27">SUBTOTAL(2,M69:AB69)</f>
        <v>7</v>
      </c>
      <c r="L69" s="40">
        <f t="shared" ref="L69:L132" si="28">K69*5</f>
        <v>35</v>
      </c>
      <c r="M69" s="41">
        <f t="shared" si="23"/>
        <v>505.44228281998966</v>
      </c>
      <c r="N69" s="41">
        <f t="shared" si="22"/>
        <v>464.0161098743547</v>
      </c>
      <c r="O69" s="41">
        <f>(AI$3-AI69)/AI$3*500+500</f>
        <v>474.62731756894487</v>
      </c>
      <c r="P69" s="42"/>
      <c r="Q69" s="41"/>
      <c r="R69" s="41"/>
      <c r="S69" s="41"/>
      <c r="T69" s="41">
        <f>(AN$3-AN69)/AN$3*500+500</f>
        <v>531.02907767992849</v>
      </c>
      <c r="U69" s="41"/>
      <c r="V69" s="42">
        <f>(AP$3-AP69)/AP$3*500+500</f>
        <v>503.81585785272608</v>
      </c>
      <c r="W69" s="42"/>
      <c r="X69" s="42">
        <f>(AR$3-AR69)/AR$3*500+500</f>
        <v>475.41868266863906</v>
      </c>
      <c r="Y69" s="42"/>
      <c r="Z69" s="41">
        <f>(AT$3-AT69)/AT$3*500+500</f>
        <v>495.79489962018459</v>
      </c>
      <c r="AA69" s="42"/>
      <c r="AB69" s="42"/>
      <c r="AC69" s="43">
        <f t="shared" ref="AC69:AC132" si="29">LARGE(M69:AB69,6)</f>
        <v>474.62731756894487</v>
      </c>
      <c r="AD69" s="43" t="s">
        <v>1215</v>
      </c>
      <c r="AE69" s="44" t="str">
        <f t="shared" ref="AE69:AE132" si="30">CONCATENATE(AD69,AC69)</f>
        <v>&lt;474,627317568945</v>
      </c>
      <c r="AF69" s="43">
        <f t="shared" ref="AF69:AF132" si="31">SUMIF(M69:AB69,AE69)</f>
        <v>464.0161098743547</v>
      </c>
      <c r="AG69" s="45">
        <v>5.6851851850000003E-2</v>
      </c>
      <c r="AH69" s="45">
        <v>5.5532407409999998E-2</v>
      </c>
      <c r="AI69" s="45">
        <v>3.6215277777777777E-2</v>
      </c>
      <c r="AJ69" s="45"/>
      <c r="AK69" s="45"/>
      <c r="AL69" s="45"/>
      <c r="AM69" s="45"/>
      <c r="AN69" s="45">
        <v>3.3333333333333333E-2</v>
      </c>
      <c r="AO69" s="45"/>
      <c r="AP69" s="45">
        <v>3.4814814814814812E-2</v>
      </c>
      <c r="AQ69" s="45"/>
      <c r="AR69" s="45">
        <v>4.5247800925925924E-2</v>
      </c>
      <c r="AS69" s="45"/>
      <c r="AT69" s="45">
        <v>3.4826388888888886E-2</v>
      </c>
      <c r="AU69" s="46"/>
      <c r="AV69" s="50"/>
      <c r="AW69" s="48"/>
    </row>
    <row r="70" spans="1:53" s="49" customFormat="1" ht="12" customHeight="1" x14ac:dyDescent="0.2">
      <c r="A70" s="62">
        <v>66</v>
      </c>
      <c r="B70" s="63" t="str">
        <f t="shared" si="24"/>
        <v>M-A</v>
      </c>
      <c r="C70" s="62">
        <f>COUNTIF($B$4:$B70,$B70)</f>
        <v>14</v>
      </c>
      <c r="D70" s="64">
        <f t="shared" si="25"/>
        <v>3004.1025009588125</v>
      </c>
      <c r="E70" s="65" t="s">
        <v>1325</v>
      </c>
      <c r="F70" s="66" t="s">
        <v>1212</v>
      </c>
      <c r="G70" s="66">
        <v>1982</v>
      </c>
      <c r="H70" s="65" t="s">
        <v>1326</v>
      </c>
      <c r="I70" s="66" t="s">
        <v>1214</v>
      </c>
      <c r="J70" s="39">
        <f t="shared" si="26"/>
        <v>595.82050019176245</v>
      </c>
      <c r="K70" s="40">
        <f t="shared" si="27"/>
        <v>5</v>
      </c>
      <c r="L70" s="40">
        <f t="shared" si="28"/>
        <v>25</v>
      </c>
      <c r="M70" s="41">
        <f t="shared" si="23"/>
        <v>575.61873414358934</v>
      </c>
      <c r="N70" s="41">
        <f t="shared" si="22"/>
        <v>588.57259962117075</v>
      </c>
      <c r="O70" s="41">
        <f>(AI$3-AI70)/AI$3*500+500</f>
        <v>603.4099469791779</v>
      </c>
      <c r="P70" s="42"/>
      <c r="Q70" s="41"/>
      <c r="R70" s="41"/>
      <c r="S70" s="41"/>
      <c r="T70" s="41"/>
      <c r="U70" s="41"/>
      <c r="V70" s="42"/>
      <c r="W70" s="42">
        <f>(AQ$3-AQ70)/AQ$3*500+500</f>
        <v>590.97227559683029</v>
      </c>
      <c r="X70" s="42"/>
      <c r="Y70" s="42"/>
      <c r="Z70" s="41"/>
      <c r="AA70" s="42">
        <f>(AU$3-AU70)/AU$3*500+500</f>
        <v>620.52894461804408</v>
      </c>
      <c r="AB70" s="42"/>
      <c r="AC70" s="43" t="e">
        <f t="shared" si="29"/>
        <v>#NUM!</v>
      </c>
      <c r="AD70" s="43" t="s">
        <v>1215</v>
      </c>
      <c r="AE70" s="44" t="e">
        <f t="shared" si="30"/>
        <v>#NUM!</v>
      </c>
      <c r="AF70" s="43">
        <f t="shared" si="31"/>
        <v>0</v>
      </c>
      <c r="AG70" s="45">
        <v>4.878472222E-2</v>
      </c>
      <c r="AH70" s="45">
        <v>4.2627314809999997E-2</v>
      </c>
      <c r="AI70" s="45">
        <v>2.7337962962962963E-2</v>
      </c>
      <c r="AJ70" s="45"/>
      <c r="AK70" s="45"/>
      <c r="AL70" s="45"/>
      <c r="AM70" s="45"/>
      <c r="AN70" s="45"/>
      <c r="AO70" s="45"/>
      <c r="AP70" s="45"/>
      <c r="AQ70" s="45">
        <v>9.1736111110000004E-2</v>
      </c>
      <c r="AR70" s="45"/>
      <c r="AS70" s="45"/>
      <c r="AT70" s="45"/>
      <c r="AU70" s="46">
        <v>5.9653356481481484E-2</v>
      </c>
      <c r="AV70" s="50"/>
      <c r="AW70" s="48"/>
    </row>
    <row r="71" spans="1:53" ht="12" customHeight="1" x14ac:dyDescent="0.2">
      <c r="A71" s="51">
        <v>67</v>
      </c>
      <c r="B71" s="52" t="str">
        <f t="shared" si="24"/>
        <v>M-E</v>
      </c>
      <c r="C71" s="51">
        <f>COUNTIF($B$4:$B71,$B71)</f>
        <v>2</v>
      </c>
      <c r="D71" s="53">
        <f t="shared" si="25"/>
        <v>2992.9049866571495</v>
      </c>
      <c r="E71" s="58" t="s">
        <v>1327</v>
      </c>
      <c r="F71" s="59" t="s">
        <v>1212</v>
      </c>
      <c r="G71" s="60">
        <v>1948</v>
      </c>
      <c r="H71" s="54" t="s">
        <v>1328</v>
      </c>
      <c r="I71" s="55" t="s">
        <v>1214</v>
      </c>
      <c r="J71" s="39">
        <f t="shared" si="26"/>
        <v>466.08235867483705</v>
      </c>
      <c r="K71" s="40">
        <f t="shared" si="27"/>
        <v>14</v>
      </c>
      <c r="L71" s="40">
        <f t="shared" si="28"/>
        <v>70</v>
      </c>
      <c r="M71" s="41">
        <f t="shared" si="23"/>
        <v>473.42490613874452</v>
      </c>
      <c r="N71" s="41">
        <f t="shared" si="22"/>
        <v>468.0376647301249</v>
      </c>
      <c r="O71" s="41">
        <f>(AI$3-AI71)/AI$3*500+500</f>
        <v>481.67929988345566</v>
      </c>
      <c r="P71" s="42">
        <f>(AJ$3-AJ71)/AJ$3*500+500</f>
        <v>444.17350548405642</v>
      </c>
      <c r="Q71" s="41">
        <f>(AK$3-AK71)/AK$3*500+500</f>
        <v>467.67255845369533</v>
      </c>
      <c r="R71" s="41">
        <f>(AL$3-AL71)/AL$3*500+500</f>
        <v>466.83197477464478</v>
      </c>
      <c r="S71" s="41">
        <f>(AM$3-AM71)/AM$3*500+500</f>
        <v>428.63451116223371</v>
      </c>
      <c r="T71" s="41">
        <f>(AN$3-AN71)/AN$3*500+500</f>
        <v>486.24886808339386</v>
      </c>
      <c r="U71" s="41"/>
      <c r="V71" s="42">
        <f>(AP$3-AP71)/AP$3*500+500</f>
        <v>474.28894247893538</v>
      </c>
      <c r="W71" s="42">
        <f>(AQ$3-AQ71)/AQ$3*500+500</f>
        <v>440.85094698160492</v>
      </c>
      <c r="X71" s="42">
        <f>(AR$3-AR71)/AR$3*500+500</f>
        <v>424.43537021994462</v>
      </c>
      <c r="Y71" s="42"/>
      <c r="Z71" s="41">
        <f>(AT$3-AT71)/AT$3*500+500</f>
        <v>461.61150298426486</v>
      </c>
      <c r="AA71" s="42">
        <f>(AU$3-AU71)/AU$3*500+500</f>
        <v>501.86992376913304</v>
      </c>
      <c r="AB71" s="42">
        <f>(AV$3-AV71)/AV$3*500+500</f>
        <v>505.39304630348676</v>
      </c>
      <c r="AC71" s="43">
        <f t="shared" si="29"/>
        <v>473.42490613874452</v>
      </c>
      <c r="AD71" s="43" t="s">
        <v>1215</v>
      </c>
      <c r="AE71" s="44" t="str">
        <f t="shared" si="30"/>
        <v>&lt;473,424906138745</v>
      </c>
      <c r="AF71" s="43">
        <f t="shared" si="31"/>
        <v>3602.2480347905694</v>
      </c>
      <c r="AG71" s="45">
        <v>6.0532407410000003E-2</v>
      </c>
      <c r="AH71" s="45">
        <v>5.5115740740000002E-2</v>
      </c>
      <c r="AI71" s="45">
        <v>3.5729166666666666E-2</v>
      </c>
      <c r="AJ71" s="45">
        <v>8.0300925930000003E-2</v>
      </c>
      <c r="AK71" s="45">
        <v>0.18042824069999999</v>
      </c>
      <c r="AL71" s="45">
        <v>0.1835300926</v>
      </c>
      <c r="AM71" s="45">
        <v>8.6076388888888897E-2</v>
      </c>
      <c r="AN71" s="45">
        <v>3.6516203703703703E-2</v>
      </c>
      <c r="AO71" s="45"/>
      <c r="AP71" s="45">
        <v>3.6886574074074079E-2</v>
      </c>
      <c r="AQ71" s="45">
        <v>0.12540509259999999</v>
      </c>
      <c r="AR71" s="45">
        <v>4.9645370370370367E-2</v>
      </c>
      <c r="AS71" s="45"/>
      <c r="AT71" s="45">
        <v>3.7187499999999998E-2</v>
      </c>
      <c r="AU71" s="46">
        <v>7.8306712962962974E-2</v>
      </c>
      <c r="AV71" s="47">
        <v>0.16244212962962964</v>
      </c>
      <c r="AW71" s="48"/>
      <c r="AX71" s="56"/>
    </row>
    <row r="72" spans="1:53" s="49" customFormat="1" ht="12" customHeight="1" x14ac:dyDescent="0.2">
      <c r="A72" s="62">
        <v>68</v>
      </c>
      <c r="B72" s="63" t="str">
        <f t="shared" si="24"/>
        <v>Ž-G</v>
      </c>
      <c r="C72" s="62">
        <f>COUNTIF($B$4:$B72,$B72)</f>
        <v>6</v>
      </c>
      <c r="D72" s="64">
        <f t="shared" si="25"/>
        <v>2977.8734602150457</v>
      </c>
      <c r="E72" s="67" t="s">
        <v>1329</v>
      </c>
      <c r="F72" s="68" t="s">
        <v>1247</v>
      </c>
      <c r="G72" s="69">
        <v>1979</v>
      </c>
      <c r="H72" s="70" t="s">
        <v>1330</v>
      </c>
      <c r="I72" s="66" t="s">
        <v>1214</v>
      </c>
      <c r="J72" s="39">
        <f t="shared" si="26"/>
        <v>491.31224336917427</v>
      </c>
      <c r="K72" s="40">
        <f t="shared" si="27"/>
        <v>6</v>
      </c>
      <c r="L72" s="40">
        <f t="shared" si="28"/>
        <v>30</v>
      </c>
      <c r="M72" s="41"/>
      <c r="N72" s="41"/>
      <c r="O72" s="41"/>
      <c r="P72" s="42">
        <f>(AJ$3-AJ72)/AJ$3*500+500</f>
        <v>424.22527877405207</v>
      </c>
      <c r="Q72" s="41"/>
      <c r="R72" s="41"/>
      <c r="S72" s="41"/>
      <c r="T72" s="41">
        <f>(AN$3-AN72)/AN$3*500+500</f>
        <v>498.13597826720115</v>
      </c>
      <c r="U72" s="41"/>
      <c r="V72" s="42"/>
      <c r="W72" s="42">
        <f>(AQ$3-AQ72)/AQ$3*500+500</f>
        <v>490.23771617807733</v>
      </c>
      <c r="X72" s="42"/>
      <c r="Y72" s="42">
        <f>(AS$3-AS72)/AS$3*500+500</f>
        <v>495.64448594469621</v>
      </c>
      <c r="Z72" s="41"/>
      <c r="AA72" s="42">
        <f>(AU$3-AU72)/AU$3*500+500</f>
        <v>527.32972546897702</v>
      </c>
      <c r="AB72" s="42">
        <f>(AV$3-AV72)/AV$3*500+500</f>
        <v>512.30027558204154</v>
      </c>
      <c r="AC72" s="43">
        <f t="shared" si="29"/>
        <v>424.22527877405207</v>
      </c>
      <c r="AD72" s="43" t="s">
        <v>1215</v>
      </c>
      <c r="AE72" s="44" t="str">
        <f t="shared" si="30"/>
        <v>&lt;424,225278774052</v>
      </c>
      <c r="AF72" s="43">
        <f t="shared" si="31"/>
        <v>0</v>
      </c>
      <c r="AG72" s="45"/>
      <c r="AH72" s="45"/>
      <c r="AI72" s="45"/>
      <c r="AJ72" s="45">
        <v>8.3182870369999995E-2</v>
      </c>
      <c r="AK72" s="45"/>
      <c r="AL72" s="45"/>
      <c r="AM72" s="45"/>
      <c r="AN72" s="45">
        <v>3.5671296296296298E-2</v>
      </c>
      <c r="AO72" s="45"/>
      <c r="AP72" s="45"/>
      <c r="AQ72" s="45">
        <v>0.11432870370000001</v>
      </c>
      <c r="AR72" s="45"/>
      <c r="AS72" s="45">
        <v>7.5671296296296306E-2</v>
      </c>
      <c r="AT72" s="45"/>
      <c r="AU72" s="46">
        <v>7.4304398148148154E-2</v>
      </c>
      <c r="AV72" s="47">
        <v>0.16017361111111111</v>
      </c>
      <c r="AW72" s="48"/>
    </row>
    <row r="73" spans="1:53" ht="12" customHeight="1" x14ac:dyDescent="0.2">
      <c r="A73" s="62">
        <v>69</v>
      </c>
      <c r="B73" s="63" t="str">
        <f t="shared" si="24"/>
        <v>M-A</v>
      </c>
      <c r="C73" s="62">
        <f>COUNTIF($B$4:$B73,$B73)</f>
        <v>15</v>
      </c>
      <c r="D73" s="64">
        <f t="shared" si="25"/>
        <v>2970.4996486889231</v>
      </c>
      <c r="E73" s="65" t="s">
        <v>1331</v>
      </c>
      <c r="F73" s="66" t="s">
        <v>1212</v>
      </c>
      <c r="G73" s="66">
        <v>1983</v>
      </c>
      <c r="H73" s="65" t="s">
        <v>1332</v>
      </c>
      <c r="I73" s="66" t="s">
        <v>1214</v>
      </c>
      <c r="J73" s="39">
        <f t="shared" si="26"/>
        <v>589.09992973778458</v>
      </c>
      <c r="K73" s="40">
        <f t="shared" si="27"/>
        <v>5</v>
      </c>
      <c r="L73" s="40">
        <f t="shared" si="28"/>
        <v>25</v>
      </c>
      <c r="M73" s="41">
        <f t="shared" ref="M73:O77" si="32">(AG$3-AG73)/AG$3*500+500</f>
        <v>579.14265922320726</v>
      </c>
      <c r="N73" s="41">
        <f t="shared" si="32"/>
        <v>583.09881666325452</v>
      </c>
      <c r="O73" s="41">
        <f t="shared" si="32"/>
        <v>596.02215598302382</v>
      </c>
      <c r="P73" s="42"/>
      <c r="Q73" s="41"/>
      <c r="R73" s="41">
        <f t="shared" ref="R73:S75" si="33">(AL$3-AL73)/AL$3*500+500</f>
        <v>601.79675068639813</v>
      </c>
      <c r="S73" s="41">
        <f t="shared" si="33"/>
        <v>585.43926613303927</v>
      </c>
      <c r="T73" s="41"/>
      <c r="U73" s="41"/>
      <c r="V73" s="42"/>
      <c r="W73" s="42"/>
      <c r="X73" s="42"/>
      <c r="Y73" s="42"/>
      <c r="Z73" s="41"/>
      <c r="AA73" s="42"/>
      <c r="AB73" s="42"/>
      <c r="AC73" s="43" t="e">
        <f t="shared" si="29"/>
        <v>#NUM!</v>
      </c>
      <c r="AD73" s="43" t="s">
        <v>1215</v>
      </c>
      <c r="AE73" s="44" t="e">
        <f t="shared" si="30"/>
        <v>#NUM!</v>
      </c>
      <c r="AF73" s="43">
        <f t="shared" si="31"/>
        <v>0</v>
      </c>
      <c r="AG73" s="45">
        <v>4.8379629629999997E-2</v>
      </c>
      <c r="AH73" s="45">
        <v>4.319444444E-2</v>
      </c>
      <c r="AI73" s="45">
        <v>2.7847222222222221E-2</v>
      </c>
      <c r="AJ73" s="45"/>
      <c r="AK73" s="45"/>
      <c r="AL73" s="45">
        <v>0.13707175930000001</v>
      </c>
      <c r="AM73" s="45">
        <v>6.2453703703703706E-2</v>
      </c>
      <c r="AN73" s="45"/>
      <c r="AO73" s="45"/>
      <c r="AP73" s="45"/>
      <c r="AQ73" s="45"/>
      <c r="AR73" s="45"/>
      <c r="AS73" s="45"/>
      <c r="AT73" s="45"/>
      <c r="AU73" s="46"/>
      <c r="AV73" s="50"/>
      <c r="AW73" s="48"/>
      <c r="AX73" s="56"/>
    </row>
    <row r="74" spans="1:53" s="49" customFormat="1" ht="12" customHeight="1" x14ac:dyDescent="0.2">
      <c r="A74" s="62">
        <v>70</v>
      </c>
      <c r="B74" s="63" t="str">
        <f t="shared" si="24"/>
        <v>M-A</v>
      </c>
      <c r="C74" s="62">
        <f>COUNTIF($B$4:$B74,$B74)</f>
        <v>16</v>
      </c>
      <c r="D74" s="64">
        <f t="shared" si="25"/>
        <v>2968.2145106422427</v>
      </c>
      <c r="E74" s="67" t="s">
        <v>1333</v>
      </c>
      <c r="F74" s="68" t="s">
        <v>1212</v>
      </c>
      <c r="G74" s="69">
        <v>1989</v>
      </c>
      <c r="H74" s="70" t="s">
        <v>1334</v>
      </c>
      <c r="I74" s="66" t="s">
        <v>1214</v>
      </c>
      <c r="J74" s="39">
        <f t="shared" si="26"/>
        <v>478.61195545292134</v>
      </c>
      <c r="K74" s="40">
        <f t="shared" si="27"/>
        <v>7</v>
      </c>
      <c r="L74" s="40">
        <f t="shared" si="28"/>
        <v>35</v>
      </c>
      <c r="M74" s="41">
        <f t="shared" si="32"/>
        <v>475.53926123870968</v>
      </c>
      <c r="N74" s="41">
        <f t="shared" si="32"/>
        <v>546.12285424309778</v>
      </c>
      <c r="O74" s="41">
        <f t="shared" si="32"/>
        <v>522.98376772559038</v>
      </c>
      <c r="P74" s="42"/>
      <c r="Q74" s="41"/>
      <c r="R74" s="41">
        <f t="shared" si="33"/>
        <v>417.06917752820675</v>
      </c>
      <c r="S74" s="41">
        <f t="shared" si="33"/>
        <v>424.63948555788198</v>
      </c>
      <c r="T74" s="41"/>
      <c r="U74" s="41"/>
      <c r="V74" s="42">
        <f>(AP$3-AP74)/AP$3*500+500</f>
        <v>482.0418196999866</v>
      </c>
      <c r="W74" s="42"/>
      <c r="X74" s="42"/>
      <c r="Y74" s="42"/>
      <c r="Z74" s="41"/>
      <c r="AA74" s="42"/>
      <c r="AB74" s="42">
        <f>(AV$3-AV74)/AV$3*500+500</f>
        <v>481.88732217697634</v>
      </c>
      <c r="AC74" s="43">
        <f t="shared" si="29"/>
        <v>424.63948555788198</v>
      </c>
      <c r="AD74" s="43" t="s">
        <v>1215</v>
      </c>
      <c r="AE74" s="44" t="str">
        <f t="shared" si="30"/>
        <v>&lt;424,639485557882</v>
      </c>
      <c r="AF74" s="43">
        <f t="shared" si="31"/>
        <v>417.06917752820675</v>
      </c>
      <c r="AG74" s="45">
        <v>6.0289351849999999E-2</v>
      </c>
      <c r="AH74" s="45">
        <v>4.702546296E-2</v>
      </c>
      <c r="AI74" s="45">
        <v>3.2881944444444443E-2</v>
      </c>
      <c r="AJ74" s="45"/>
      <c r="AK74" s="45"/>
      <c r="AL74" s="45">
        <v>0.2006597222</v>
      </c>
      <c r="AM74" s="45">
        <v>8.667824074074075E-2</v>
      </c>
      <c r="AN74" s="45"/>
      <c r="AO74" s="45"/>
      <c r="AP74" s="45">
        <v>3.6342592592592593E-2</v>
      </c>
      <c r="AQ74" s="45"/>
      <c r="AR74" s="45"/>
      <c r="AS74" s="45"/>
      <c r="AT74" s="45"/>
      <c r="AU74" s="46"/>
      <c r="AV74" s="47">
        <v>0.17016203703703703</v>
      </c>
      <c r="AW74" s="48"/>
    </row>
    <row r="75" spans="1:53" ht="12" customHeight="1" x14ac:dyDescent="0.2">
      <c r="A75" s="62">
        <v>71</v>
      </c>
      <c r="B75" s="63" t="str">
        <f t="shared" si="24"/>
        <v>M-D</v>
      </c>
      <c r="C75" s="62">
        <f>COUNTIF($B$4:$B75,$B75)</f>
        <v>10</v>
      </c>
      <c r="D75" s="64">
        <f t="shared" si="25"/>
        <v>2963.9281838983898</v>
      </c>
      <c r="E75" s="67" t="s">
        <v>1335</v>
      </c>
      <c r="F75" s="68" t="s">
        <v>1212</v>
      </c>
      <c r="G75" s="69">
        <v>1953</v>
      </c>
      <c r="H75" s="70" t="s">
        <v>1270</v>
      </c>
      <c r="I75" s="66" t="s">
        <v>1214</v>
      </c>
      <c r="J75" s="39">
        <f t="shared" si="26"/>
        <v>460.51530800973666</v>
      </c>
      <c r="K75" s="40">
        <f t="shared" si="27"/>
        <v>11</v>
      </c>
      <c r="L75" s="40">
        <f t="shared" si="28"/>
        <v>55</v>
      </c>
      <c r="M75" s="41">
        <f t="shared" si="32"/>
        <v>500.10605334411866</v>
      </c>
      <c r="N75" s="41">
        <f t="shared" si="32"/>
        <v>448.04160046119739</v>
      </c>
      <c r="O75" s="41">
        <f t="shared" si="32"/>
        <v>476.30636097716177</v>
      </c>
      <c r="P75" s="42"/>
      <c r="Q75" s="41">
        <f>(AK$3-AK75)/AK$3*500+500</f>
        <v>443.42773941951043</v>
      </c>
      <c r="R75" s="41">
        <f t="shared" si="33"/>
        <v>482.53415476527471</v>
      </c>
      <c r="S75" s="41">
        <f t="shared" si="33"/>
        <v>464.20560452405789</v>
      </c>
      <c r="T75" s="41"/>
      <c r="U75" s="41"/>
      <c r="V75" s="42">
        <f>(AP$3-AP75)/AP$3*500+500</f>
        <v>422.65807928342457</v>
      </c>
      <c r="W75" s="42">
        <f t="shared" ref="W75:X77" si="34">(AQ$3-AQ75)/AQ$3*500+500</f>
        <v>387.85177036245705</v>
      </c>
      <c r="X75" s="42">
        <f t="shared" si="34"/>
        <v>454.7610146821238</v>
      </c>
      <c r="Y75" s="42"/>
      <c r="Z75" s="41">
        <f>(AT$3-AT75)/AT$3*500+500</f>
        <v>484.40043407487804</v>
      </c>
      <c r="AA75" s="42"/>
      <c r="AB75" s="42">
        <f>(AV$3-AV75)/AV$3*500+500</f>
        <v>501.37557621289881</v>
      </c>
      <c r="AC75" s="43">
        <f t="shared" si="29"/>
        <v>464.20560452405789</v>
      </c>
      <c r="AD75" s="43" t="s">
        <v>1215</v>
      </c>
      <c r="AE75" s="44" t="str">
        <f t="shared" si="30"/>
        <v>&lt;464,205604524058</v>
      </c>
      <c r="AF75" s="43">
        <f t="shared" si="31"/>
        <v>2156.7402042087133</v>
      </c>
      <c r="AG75" s="45">
        <v>5.7465277779999997E-2</v>
      </c>
      <c r="AH75" s="45">
        <v>5.7187500000000002E-2</v>
      </c>
      <c r="AI75" s="45">
        <v>3.6099537037037034E-2</v>
      </c>
      <c r="AJ75" s="45"/>
      <c r="AK75" s="45">
        <v>0.18864583330000001</v>
      </c>
      <c r="AL75" s="45">
        <v>0.17812500000000001</v>
      </c>
      <c r="AM75" s="45">
        <v>8.0717592592592591E-2</v>
      </c>
      <c r="AN75" s="45"/>
      <c r="AO75" s="45"/>
      <c r="AP75" s="45">
        <v>4.0509259259259259E-2</v>
      </c>
      <c r="AQ75" s="45">
        <v>0.13729166670000001</v>
      </c>
      <c r="AR75" s="45">
        <v>4.7029629629629623E-2</v>
      </c>
      <c r="AS75" s="45"/>
      <c r="AT75" s="45">
        <v>3.5613425925925923E-2</v>
      </c>
      <c r="AU75" s="46"/>
      <c r="AV75" s="47">
        <v>0.16376157407407407</v>
      </c>
      <c r="AW75" s="48"/>
      <c r="AX75" s="56"/>
    </row>
    <row r="76" spans="1:53" ht="12" customHeight="1" x14ac:dyDescent="0.2">
      <c r="A76" s="62">
        <v>72</v>
      </c>
      <c r="B76" s="63" t="str">
        <f t="shared" si="24"/>
        <v>M-A</v>
      </c>
      <c r="C76" s="62">
        <f>COUNTIF($B$4:$B76,$B76)</f>
        <v>17</v>
      </c>
      <c r="D76" s="64">
        <f t="shared" si="25"/>
        <v>2956.6639313218375</v>
      </c>
      <c r="E76" s="65" t="s">
        <v>1336</v>
      </c>
      <c r="F76" s="66" t="s">
        <v>1212</v>
      </c>
      <c r="G76" s="66">
        <v>1982</v>
      </c>
      <c r="H76" s="70" t="s">
        <v>1270</v>
      </c>
      <c r="I76" s="66" t="s">
        <v>1214</v>
      </c>
      <c r="J76" s="39">
        <f t="shared" si="26"/>
        <v>461.5990611518688</v>
      </c>
      <c r="K76" s="40">
        <f t="shared" si="27"/>
        <v>10</v>
      </c>
      <c r="L76" s="40">
        <f t="shared" si="28"/>
        <v>50</v>
      </c>
      <c r="M76" s="41">
        <f t="shared" si="32"/>
        <v>479.56660418684442</v>
      </c>
      <c r="N76" s="41">
        <f t="shared" si="32"/>
        <v>462.34046204191304</v>
      </c>
      <c r="O76" s="41">
        <f t="shared" si="32"/>
        <v>477.6495957037352</v>
      </c>
      <c r="P76" s="42"/>
      <c r="Q76" s="41">
        <f>(AK$3-AK76)/AK$3*500+500</f>
        <v>425.84170857448657</v>
      </c>
      <c r="R76" s="41"/>
      <c r="S76" s="41">
        <f t="shared" ref="S76:U77" si="35">(AM$3-AM76)/AM$3*500+500</f>
        <v>471.12007191620512</v>
      </c>
      <c r="T76" s="41">
        <f t="shared" si="35"/>
        <v>516.3737363574262</v>
      </c>
      <c r="U76" s="41">
        <f t="shared" si="35"/>
        <v>373.90815995794873</v>
      </c>
      <c r="V76" s="42">
        <f>(AP$3-AP76)/AP$3*500+500</f>
        <v>447.23634962250156</v>
      </c>
      <c r="W76" s="42">
        <f t="shared" si="34"/>
        <v>464.79604730616711</v>
      </c>
      <c r="X76" s="42">
        <f t="shared" si="34"/>
        <v>497.1578758514604</v>
      </c>
      <c r="Y76" s="42"/>
      <c r="Z76" s="41"/>
      <c r="AA76" s="42"/>
      <c r="AB76" s="42"/>
      <c r="AC76" s="43">
        <f t="shared" si="29"/>
        <v>464.79604730616711</v>
      </c>
      <c r="AD76" s="43" t="s">
        <v>1215</v>
      </c>
      <c r="AE76" s="44" t="str">
        <f t="shared" si="30"/>
        <v>&lt;464,796047306167</v>
      </c>
      <c r="AF76" s="43">
        <f t="shared" si="31"/>
        <v>1709.32668019685</v>
      </c>
      <c r="AG76" s="45">
        <v>5.9826388889999998E-2</v>
      </c>
      <c r="AH76" s="45">
        <v>5.5706018519999997E-2</v>
      </c>
      <c r="AI76" s="45">
        <v>3.6006944444444446E-2</v>
      </c>
      <c r="AJ76" s="45"/>
      <c r="AK76" s="45">
        <v>0.19460648150000001</v>
      </c>
      <c r="AL76" s="45"/>
      <c r="AM76" s="45">
        <v>7.9675925925925928E-2</v>
      </c>
      <c r="AN76" s="45">
        <v>3.4375000000000003E-2</v>
      </c>
      <c r="AO76" s="45">
        <v>6.9375000000000006E-2</v>
      </c>
      <c r="AP76" s="45">
        <v>3.8784722222222227E-2</v>
      </c>
      <c r="AQ76" s="45">
        <v>0.1200347222</v>
      </c>
      <c r="AR76" s="45">
        <v>4.3372685185185188E-2</v>
      </c>
      <c r="AS76" s="45"/>
      <c r="AT76" s="45"/>
      <c r="AU76" s="46"/>
      <c r="AV76" s="50"/>
      <c r="AW76" s="48"/>
      <c r="AX76" s="56"/>
    </row>
    <row r="77" spans="1:53" s="49" customFormat="1" ht="12" customHeight="1" x14ac:dyDescent="0.2">
      <c r="A77" s="51">
        <v>73</v>
      </c>
      <c r="B77" s="52" t="str">
        <f t="shared" si="24"/>
        <v>M-E</v>
      </c>
      <c r="C77" s="51">
        <f>COUNTIF($B$4:$B77,$B77)</f>
        <v>3</v>
      </c>
      <c r="D77" s="53">
        <f t="shared" si="25"/>
        <v>2954.2183858152403</v>
      </c>
      <c r="E77" s="58" t="s">
        <v>1337</v>
      </c>
      <c r="F77" s="59" t="s">
        <v>1212</v>
      </c>
      <c r="G77" s="60">
        <v>1947</v>
      </c>
      <c r="H77" s="61" t="s">
        <v>1338</v>
      </c>
      <c r="I77" s="55" t="s">
        <v>1214</v>
      </c>
      <c r="J77" s="39">
        <f t="shared" si="26"/>
        <v>456.03380041684528</v>
      </c>
      <c r="K77" s="40">
        <f t="shared" si="27"/>
        <v>15</v>
      </c>
      <c r="L77" s="40">
        <f t="shared" si="28"/>
        <v>75</v>
      </c>
      <c r="M77" s="41">
        <f t="shared" si="32"/>
        <v>461.04082650363762</v>
      </c>
      <c r="N77" s="41">
        <f t="shared" si="32"/>
        <v>471.83579985559953</v>
      </c>
      <c r="O77" s="41">
        <f t="shared" si="32"/>
        <v>478.99283043030863</v>
      </c>
      <c r="P77" s="42">
        <f>(AJ$3-AJ77)/AJ$3*500+500</f>
        <v>434.88035569505774</v>
      </c>
      <c r="Q77" s="41">
        <f>(AK$3-AK77)/AK$3*500+500</f>
        <v>402.21154712040334</v>
      </c>
      <c r="R77" s="41">
        <f>(AL$3-AL77)/AL$3*500+500</f>
        <v>426.65187833360835</v>
      </c>
      <c r="S77" s="41">
        <f t="shared" si="35"/>
        <v>460.36423375064271</v>
      </c>
      <c r="T77" s="41">
        <f t="shared" si="35"/>
        <v>492.4366788640059</v>
      </c>
      <c r="U77" s="41">
        <f t="shared" si="35"/>
        <v>463.7378199906172</v>
      </c>
      <c r="V77" s="42">
        <f>(AP$3-AP77)/AP$3*500+500</f>
        <v>476.59831016180181</v>
      </c>
      <c r="W77" s="42">
        <f t="shared" si="34"/>
        <v>434.96788377041895</v>
      </c>
      <c r="X77" s="42">
        <f t="shared" si="34"/>
        <v>469.53738622272181</v>
      </c>
      <c r="Y77" s="42"/>
      <c r="Z77" s="41">
        <f>(AT$3-AT77)/AT$3*500+500</f>
        <v>464.79525071015934</v>
      </c>
      <c r="AA77" s="42">
        <f>(AU$3-AU77)/AU$3*500+500</f>
        <v>489.81738028080332</v>
      </c>
      <c r="AB77" s="42">
        <f>(AV$3-AV77)/AV$3*500+500</f>
        <v>412.63882456289383</v>
      </c>
      <c r="AC77" s="43">
        <f t="shared" si="29"/>
        <v>469.53738622272181</v>
      </c>
      <c r="AD77" s="43" t="s">
        <v>1215</v>
      </c>
      <c r="AE77" s="44" t="str">
        <f t="shared" si="30"/>
        <v>&lt;469,537386222722</v>
      </c>
      <c r="AF77" s="43">
        <f t="shared" si="31"/>
        <v>3961.288620437439</v>
      </c>
      <c r="AG77" s="45">
        <v>6.1956018520000003E-2</v>
      </c>
      <c r="AH77" s="45">
        <v>5.4722222219999998E-2</v>
      </c>
      <c r="AI77" s="45">
        <v>3.5914351851851857E-2</v>
      </c>
      <c r="AJ77" s="45">
        <v>8.164351852E-2</v>
      </c>
      <c r="AK77" s="45">
        <v>0.20261574069999999</v>
      </c>
      <c r="AL77" s="45">
        <v>0.19736111109999999</v>
      </c>
      <c r="AM77" s="45">
        <v>8.1296296296296297E-2</v>
      </c>
      <c r="AN77" s="45">
        <v>3.6076388888888887E-2</v>
      </c>
      <c r="AO77" s="45">
        <v>5.9421296300000002E-2</v>
      </c>
      <c r="AP77" s="45">
        <v>3.6724537037037035E-2</v>
      </c>
      <c r="AQ77" s="45">
        <v>0.126724537</v>
      </c>
      <c r="AR77" s="45">
        <v>4.575509259259259E-2</v>
      </c>
      <c r="AS77" s="45"/>
      <c r="AT77" s="45">
        <v>3.6967592592592594E-2</v>
      </c>
      <c r="AU77" s="46">
        <v>8.0201388888888892E-2</v>
      </c>
      <c r="AV77" s="47">
        <v>0.19290509259259259</v>
      </c>
      <c r="AW77" s="48"/>
    </row>
    <row r="78" spans="1:53" s="49" customFormat="1" ht="12" customHeight="1" x14ac:dyDescent="0.2">
      <c r="A78" s="62">
        <v>74</v>
      </c>
      <c r="B78" s="63" t="str">
        <f t="shared" si="24"/>
        <v>M-C</v>
      </c>
      <c r="C78" s="62">
        <f>COUNTIF($B$4:$B78,$B78)</f>
        <v>13</v>
      </c>
      <c r="D78" s="64">
        <f t="shared" si="25"/>
        <v>2951.0641022281975</v>
      </c>
      <c r="E78" s="67" t="s">
        <v>1339</v>
      </c>
      <c r="F78" s="68" t="s">
        <v>1212</v>
      </c>
      <c r="G78" s="69">
        <v>1962</v>
      </c>
      <c r="H78" s="70" t="s">
        <v>1340</v>
      </c>
      <c r="I78" s="66" t="s">
        <v>1214</v>
      </c>
      <c r="J78" s="39">
        <f t="shared" si="26"/>
        <v>585.21282044563952</v>
      </c>
      <c r="K78" s="40">
        <f t="shared" si="27"/>
        <v>5</v>
      </c>
      <c r="L78" s="40">
        <f t="shared" si="28"/>
        <v>25</v>
      </c>
      <c r="M78" s="41">
        <f>(AG$3-AG78)/AG$3*500+500</f>
        <v>590.31853595647567</v>
      </c>
      <c r="N78" s="41"/>
      <c r="O78" s="41">
        <f>(AI$3-AI78)/AI$3*500+500</f>
        <v>589.30598235015634</v>
      </c>
      <c r="P78" s="42"/>
      <c r="Q78" s="41"/>
      <c r="R78" s="41"/>
      <c r="S78" s="41"/>
      <c r="T78" s="41"/>
      <c r="U78" s="41">
        <f>(AO$3-AO78)/AO$3*500+500</f>
        <v>589.29043792368782</v>
      </c>
      <c r="V78" s="42"/>
      <c r="W78" s="42"/>
      <c r="X78" s="42"/>
      <c r="Y78" s="42">
        <f>(AS$3-AS78)/AS$3*500+500</f>
        <v>571.0895291912683</v>
      </c>
      <c r="Z78" s="41"/>
      <c r="AA78" s="42"/>
      <c r="AB78" s="42">
        <f>(AV$3-AV78)/AV$3*500+500</f>
        <v>586.05961680660891</v>
      </c>
      <c r="AC78" s="43" t="e">
        <f t="shared" si="29"/>
        <v>#NUM!</v>
      </c>
      <c r="AD78" s="43" t="s">
        <v>1215</v>
      </c>
      <c r="AE78" s="44" t="e">
        <f t="shared" si="30"/>
        <v>#NUM!</v>
      </c>
      <c r="AF78" s="43">
        <f t="shared" si="31"/>
        <v>0</v>
      </c>
      <c r="AG78" s="45">
        <v>4.7094907409999998E-2</v>
      </c>
      <c r="AH78" s="45"/>
      <c r="AI78" s="45">
        <v>2.8310185185185185E-2</v>
      </c>
      <c r="AJ78" s="45"/>
      <c r="AK78" s="45"/>
      <c r="AL78" s="45"/>
      <c r="AM78" s="45"/>
      <c r="AN78" s="45"/>
      <c r="AO78" s="45">
        <v>4.5509259259999997E-2</v>
      </c>
      <c r="AP78" s="45"/>
      <c r="AQ78" s="45"/>
      <c r="AR78" s="45"/>
      <c r="AS78" s="45">
        <v>6.4351851851851841E-2</v>
      </c>
      <c r="AT78" s="45"/>
      <c r="AU78" s="46"/>
      <c r="AV78" s="47">
        <v>0.13594907407407408</v>
      </c>
      <c r="AW78" s="48"/>
    </row>
    <row r="79" spans="1:53" s="49" customFormat="1" ht="12" customHeight="1" x14ac:dyDescent="0.2">
      <c r="A79" s="51">
        <v>75</v>
      </c>
      <c r="B79" s="52" t="str">
        <f t="shared" si="24"/>
        <v>Ž-H</v>
      </c>
      <c r="C79" s="51">
        <f>COUNTIF($B$4:$B79,$B79)</f>
        <v>2</v>
      </c>
      <c r="D79" s="53">
        <f t="shared" si="25"/>
        <v>2931.6409400203479</v>
      </c>
      <c r="E79" s="54" t="s">
        <v>1341</v>
      </c>
      <c r="F79" s="55" t="s">
        <v>1247</v>
      </c>
      <c r="G79" s="55">
        <v>1967</v>
      </c>
      <c r="H79" s="54" t="s">
        <v>1342</v>
      </c>
      <c r="I79" s="55" t="s">
        <v>1214</v>
      </c>
      <c r="J79" s="39">
        <f t="shared" si="26"/>
        <v>483.60682333672463</v>
      </c>
      <c r="K79" s="40">
        <f t="shared" si="27"/>
        <v>6</v>
      </c>
      <c r="L79" s="40">
        <f t="shared" si="28"/>
        <v>30</v>
      </c>
      <c r="M79" s="41">
        <f>(AG$3-AG79)/AG$3*500+500</f>
        <v>493.56162105339962</v>
      </c>
      <c r="N79" s="41"/>
      <c r="O79" s="41"/>
      <c r="P79" s="42"/>
      <c r="Q79" s="41"/>
      <c r="R79" s="41"/>
      <c r="S79" s="41"/>
      <c r="T79" s="41"/>
      <c r="U79" s="41">
        <f>(AO$3-AO79)/AO$3*500+500</f>
        <v>469.58719322093577</v>
      </c>
      <c r="V79" s="42"/>
      <c r="W79" s="42">
        <f>(AQ$3-AQ79)/AQ$3*500+500</f>
        <v>488.48311840171704</v>
      </c>
      <c r="X79" s="42">
        <f>(AR$3-AR79)/AR$3*500+500</f>
        <v>494.7479264065899</v>
      </c>
      <c r="Y79" s="42">
        <f>(AS$3-AS79)/AS$3*500+500</f>
        <v>484.38172897741663</v>
      </c>
      <c r="Z79" s="41"/>
      <c r="AA79" s="42">
        <f>(AU$3-AU79)/AU$3*500+500</f>
        <v>470.879351960289</v>
      </c>
      <c r="AB79" s="42"/>
      <c r="AC79" s="43">
        <f t="shared" si="29"/>
        <v>469.58719322093577</v>
      </c>
      <c r="AD79" s="43" t="s">
        <v>1215</v>
      </c>
      <c r="AE79" s="44" t="str">
        <f t="shared" si="30"/>
        <v>&lt;469,587193220936</v>
      </c>
      <c r="AF79" s="43">
        <f t="shared" si="31"/>
        <v>0</v>
      </c>
      <c r="AG79" s="45">
        <v>5.8217592589999999E-2</v>
      </c>
      <c r="AH79" s="45"/>
      <c r="AI79" s="45"/>
      <c r="AJ79" s="45"/>
      <c r="AK79" s="45"/>
      <c r="AL79" s="45"/>
      <c r="AM79" s="45"/>
      <c r="AN79" s="45"/>
      <c r="AO79" s="45">
        <v>5.8773148150000003E-2</v>
      </c>
      <c r="AP79" s="45"/>
      <c r="AQ79" s="45">
        <v>0.1147222222</v>
      </c>
      <c r="AR79" s="45">
        <v>4.358055555555556E-2</v>
      </c>
      <c r="AS79" s="45">
        <v>7.7361111111111117E-2</v>
      </c>
      <c r="AT79" s="45"/>
      <c r="AU79" s="46">
        <v>8.317847222222223E-2</v>
      </c>
      <c r="AV79" s="50"/>
      <c r="AW79" s="48"/>
    </row>
    <row r="80" spans="1:53" s="49" customFormat="1" ht="12" customHeight="1" x14ac:dyDescent="0.2">
      <c r="A80" s="62">
        <v>76</v>
      </c>
      <c r="B80" s="63" t="str">
        <f t="shared" si="24"/>
        <v>M-C</v>
      </c>
      <c r="C80" s="62">
        <f>COUNTIF($B$4:$B80,$B80)</f>
        <v>14</v>
      </c>
      <c r="D80" s="64">
        <f t="shared" si="25"/>
        <v>2912.6756746986221</v>
      </c>
      <c r="E80" s="65" t="s">
        <v>1343</v>
      </c>
      <c r="F80" s="66" t="s">
        <v>1212</v>
      </c>
      <c r="G80" s="66">
        <v>1967</v>
      </c>
      <c r="H80" s="65" t="s">
        <v>1344</v>
      </c>
      <c r="I80" s="66" t="s">
        <v>1214</v>
      </c>
      <c r="J80" s="39">
        <f t="shared" si="26"/>
        <v>577.53513493972446</v>
      </c>
      <c r="K80" s="40">
        <f t="shared" si="27"/>
        <v>5</v>
      </c>
      <c r="L80" s="40">
        <f t="shared" si="28"/>
        <v>25</v>
      </c>
      <c r="M80" s="41">
        <f>(AG$3-AG80)/AG$3*500+500</f>
        <v>598.87663980825255</v>
      </c>
      <c r="N80" s="41"/>
      <c r="O80" s="41"/>
      <c r="P80" s="42"/>
      <c r="Q80" s="41"/>
      <c r="R80" s="41"/>
      <c r="S80" s="41"/>
      <c r="T80" s="41"/>
      <c r="U80" s="41">
        <f>(AO$3-AO80)/AO$3*500+500</f>
        <v>542.80881152087943</v>
      </c>
      <c r="V80" s="42"/>
      <c r="W80" s="42">
        <f>(AQ$3-AQ80)/AQ$3*500+500</f>
        <v>559.38951415095949</v>
      </c>
      <c r="X80" s="42">
        <f>(AR$3-AR80)/AR$3*500+500</f>
        <v>602.54083220020811</v>
      </c>
      <c r="Y80" s="42"/>
      <c r="Z80" s="41"/>
      <c r="AA80" s="42">
        <f>(AU$3-AU80)/AU$3*500+500</f>
        <v>584.0598770183226</v>
      </c>
      <c r="AB80" s="42"/>
      <c r="AC80" s="43" t="e">
        <f t="shared" si="29"/>
        <v>#NUM!</v>
      </c>
      <c r="AD80" s="43" t="s">
        <v>1215</v>
      </c>
      <c r="AE80" s="44" t="e">
        <f t="shared" si="30"/>
        <v>#NUM!</v>
      </c>
      <c r="AF80" s="43">
        <f t="shared" si="31"/>
        <v>0</v>
      </c>
      <c r="AG80" s="45">
        <v>4.6111111109999998E-2</v>
      </c>
      <c r="AH80" s="45"/>
      <c r="AI80" s="45"/>
      <c r="AJ80" s="45"/>
      <c r="AK80" s="45"/>
      <c r="AL80" s="45"/>
      <c r="AM80" s="45"/>
      <c r="AN80" s="45"/>
      <c r="AO80" s="45">
        <v>5.0659722220000002E-2</v>
      </c>
      <c r="AP80" s="45"/>
      <c r="AQ80" s="45">
        <v>9.8819444440000001E-2</v>
      </c>
      <c r="AR80" s="45">
        <v>3.4282870370370373E-2</v>
      </c>
      <c r="AS80" s="45"/>
      <c r="AT80" s="45"/>
      <c r="AU80" s="46">
        <v>6.5386342592592586E-2</v>
      </c>
      <c r="AV80" s="50"/>
      <c r="AW80" s="48"/>
    </row>
    <row r="81" spans="1:55" ht="12" customHeight="1" x14ac:dyDescent="0.2">
      <c r="A81" s="62">
        <v>77</v>
      </c>
      <c r="B81" s="63" t="str">
        <f t="shared" si="24"/>
        <v>M-B</v>
      </c>
      <c r="C81" s="62">
        <f>COUNTIF($B$4:$B81,$B81)</f>
        <v>17</v>
      </c>
      <c r="D81" s="64">
        <f t="shared" si="25"/>
        <v>2903.4716839764151</v>
      </c>
      <c r="E81" s="67" t="s">
        <v>1345</v>
      </c>
      <c r="F81" s="68" t="s">
        <v>1212</v>
      </c>
      <c r="G81" s="69">
        <v>1978</v>
      </c>
      <c r="H81" s="70" t="s">
        <v>1334</v>
      </c>
      <c r="I81" s="66" t="s">
        <v>1214</v>
      </c>
      <c r="J81" s="39">
        <f t="shared" si="26"/>
        <v>575.69433679528299</v>
      </c>
      <c r="K81" s="40">
        <f t="shared" si="27"/>
        <v>5</v>
      </c>
      <c r="L81" s="40">
        <f t="shared" si="28"/>
        <v>25</v>
      </c>
      <c r="M81" s="41"/>
      <c r="N81" s="41">
        <f>(AH$3-AH81)/AH$3*500+500</f>
        <v>568.46482543883678</v>
      </c>
      <c r="O81" s="41">
        <f>(AI$3-AI81)/AI$3*500+500</f>
        <v>583.42933042139725</v>
      </c>
      <c r="P81" s="42"/>
      <c r="Q81" s="41"/>
      <c r="R81" s="41">
        <f>(AL$3-AL81)/AL$3*500+500</f>
        <v>595.84538914580185</v>
      </c>
      <c r="S81" s="41"/>
      <c r="T81" s="41"/>
      <c r="U81" s="41">
        <f>(AO$3-AO81)/AO$3*500+500</f>
        <v>592.42403069663601</v>
      </c>
      <c r="V81" s="42"/>
      <c r="W81" s="42"/>
      <c r="X81" s="42"/>
      <c r="Y81" s="42"/>
      <c r="Z81" s="41"/>
      <c r="AA81" s="42"/>
      <c r="AB81" s="42">
        <f>(AV$3-AV81)/AV$3*500+500</f>
        <v>538.30810827374285</v>
      </c>
      <c r="AC81" s="43" t="e">
        <f t="shared" si="29"/>
        <v>#NUM!</v>
      </c>
      <c r="AD81" s="43" t="s">
        <v>1215</v>
      </c>
      <c r="AE81" s="44" t="e">
        <f t="shared" si="30"/>
        <v>#NUM!</v>
      </c>
      <c r="AF81" s="43">
        <f t="shared" si="31"/>
        <v>0</v>
      </c>
      <c r="AG81" s="45"/>
      <c r="AH81" s="45">
        <v>4.4710648149999997E-2</v>
      </c>
      <c r="AI81" s="45">
        <v>2.8715277777777781E-2</v>
      </c>
      <c r="AJ81" s="45"/>
      <c r="AK81" s="45"/>
      <c r="AL81" s="45">
        <v>0.1391203704</v>
      </c>
      <c r="AM81" s="45"/>
      <c r="AN81" s="45"/>
      <c r="AO81" s="45">
        <v>4.5162037039999998E-2</v>
      </c>
      <c r="AP81" s="45"/>
      <c r="AQ81" s="45"/>
      <c r="AR81" s="45"/>
      <c r="AS81" s="45"/>
      <c r="AT81" s="45"/>
      <c r="AU81" s="46"/>
      <c r="AV81" s="47">
        <v>0.15163194444444444</v>
      </c>
      <c r="AW81" s="48"/>
      <c r="AX81" s="56"/>
    </row>
    <row r="82" spans="1:55" s="49" customFormat="1" ht="12" customHeight="1" x14ac:dyDescent="0.2">
      <c r="A82" s="62">
        <v>78</v>
      </c>
      <c r="B82" s="63" t="str">
        <f t="shared" si="24"/>
        <v>M-D</v>
      </c>
      <c r="C82" s="62">
        <f>COUNTIF($B$4:$B82,$B82)</f>
        <v>11</v>
      </c>
      <c r="D82" s="64">
        <f t="shared" si="25"/>
        <v>2887.6290268223684</v>
      </c>
      <c r="E82" s="67" t="s">
        <v>1346</v>
      </c>
      <c r="F82" s="68" t="s">
        <v>1212</v>
      </c>
      <c r="G82" s="69">
        <v>1956</v>
      </c>
      <c r="H82" s="70" t="s">
        <v>1347</v>
      </c>
      <c r="I82" s="66" t="s">
        <v>1214</v>
      </c>
      <c r="J82" s="39">
        <f t="shared" si="26"/>
        <v>476.27150447039475</v>
      </c>
      <c r="K82" s="40">
        <f t="shared" si="27"/>
        <v>6</v>
      </c>
      <c r="L82" s="40">
        <f t="shared" si="28"/>
        <v>30</v>
      </c>
      <c r="M82" s="41">
        <f>(AG$3-AG82)/AG$3*500+500</f>
        <v>446.13965752594652</v>
      </c>
      <c r="N82" s="41"/>
      <c r="O82" s="41"/>
      <c r="P82" s="42"/>
      <c r="Q82" s="41"/>
      <c r="R82" s="41"/>
      <c r="S82" s="41"/>
      <c r="T82" s="41"/>
      <c r="U82" s="41">
        <f>(AO$3-AO82)/AO$3*500+500</f>
        <v>488.91101550127837</v>
      </c>
      <c r="V82" s="42"/>
      <c r="W82" s="42">
        <f>(AQ$3-AQ82)/AQ$3*500+500</f>
        <v>480.27779302116886</v>
      </c>
      <c r="X82" s="42">
        <f>(AR$3-AR82)/AR$3*500+500</f>
        <v>497.81269507701546</v>
      </c>
      <c r="Y82" s="42"/>
      <c r="Z82" s="41"/>
      <c r="AA82" s="42">
        <f>(AU$3-AU82)/AU$3*500+500</f>
        <v>501.89422028319024</v>
      </c>
      <c r="AB82" s="42">
        <f>(AV$3-AV82)/AV$3*500+500</f>
        <v>442.59364541376914</v>
      </c>
      <c r="AC82" s="43">
        <f t="shared" si="29"/>
        <v>442.59364541376914</v>
      </c>
      <c r="AD82" s="43" t="s">
        <v>1215</v>
      </c>
      <c r="AE82" s="44" t="str">
        <f t="shared" si="30"/>
        <v>&lt;442,593645413769</v>
      </c>
      <c r="AF82" s="43">
        <f t="shared" si="31"/>
        <v>0</v>
      </c>
      <c r="AG82" s="45">
        <v>6.3668981479999998E-2</v>
      </c>
      <c r="AH82" s="45"/>
      <c r="AI82" s="45"/>
      <c r="AJ82" s="45"/>
      <c r="AK82" s="45"/>
      <c r="AL82" s="45"/>
      <c r="AM82" s="45"/>
      <c r="AN82" s="45"/>
      <c r="AO82" s="45">
        <v>5.6631944439999998E-2</v>
      </c>
      <c r="AP82" s="45"/>
      <c r="AQ82" s="45">
        <v>0.1165625</v>
      </c>
      <c r="AR82" s="45">
        <v>4.3316203703703704E-2</v>
      </c>
      <c r="AS82" s="45"/>
      <c r="AT82" s="45"/>
      <c r="AU82" s="46">
        <v>7.8302893518518518E-2</v>
      </c>
      <c r="AV82" s="47">
        <v>0.18306712962962965</v>
      </c>
      <c r="AW82" s="48"/>
    </row>
    <row r="83" spans="1:55" s="49" customFormat="1" ht="12" customHeight="1" x14ac:dyDescent="0.2">
      <c r="A83" s="62">
        <v>79</v>
      </c>
      <c r="B83" s="63" t="str">
        <f t="shared" si="24"/>
        <v>M-C</v>
      </c>
      <c r="C83" s="62">
        <f>COUNTIF($B$4:$B83,$B83)</f>
        <v>15</v>
      </c>
      <c r="D83" s="64">
        <f t="shared" si="25"/>
        <v>2879.1070439129112</v>
      </c>
      <c r="E83" s="67" t="s">
        <v>1348</v>
      </c>
      <c r="F83" s="68" t="s">
        <v>1212</v>
      </c>
      <c r="G83" s="69">
        <v>1962</v>
      </c>
      <c r="H83" s="70" t="s">
        <v>1349</v>
      </c>
      <c r="I83" s="66" t="s">
        <v>1214</v>
      </c>
      <c r="J83" s="39">
        <f t="shared" si="26"/>
        <v>474.85117398548522</v>
      </c>
      <c r="K83" s="40">
        <f t="shared" si="27"/>
        <v>6</v>
      </c>
      <c r="L83" s="40">
        <f t="shared" si="28"/>
        <v>30</v>
      </c>
      <c r="M83" s="41">
        <f>(AG$3-AG83)/AG$3*500+500</f>
        <v>428.52003204086623</v>
      </c>
      <c r="N83" s="41"/>
      <c r="O83" s="41"/>
      <c r="P83" s="42"/>
      <c r="Q83" s="41">
        <f>(AK$3-AK83)/AK$3*500+500</f>
        <v>458.04292608080493</v>
      </c>
      <c r="R83" s="41">
        <f>(AL$3-AL83)/AL$3*500+500</f>
        <v>480.24775607651122</v>
      </c>
      <c r="S83" s="41"/>
      <c r="T83" s="41"/>
      <c r="U83" s="41"/>
      <c r="V83" s="42"/>
      <c r="W83" s="42"/>
      <c r="X83" s="42">
        <f>(AR$3-AR83)/AR$3*500+500</f>
        <v>455.27628226944569</v>
      </c>
      <c r="Y83" s="42"/>
      <c r="Z83" s="41"/>
      <c r="AA83" s="42">
        <f>(AU$3-AU83)/AU$3*500+500</f>
        <v>525.397784472436</v>
      </c>
      <c r="AB83" s="42">
        <f>(AV$3-AV83)/AV$3*500+500</f>
        <v>501.62226297284718</v>
      </c>
      <c r="AC83" s="43">
        <f t="shared" si="29"/>
        <v>428.52003204086623</v>
      </c>
      <c r="AD83" s="43" t="s">
        <v>1215</v>
      </c>
      <c r="AE83" s="44" t="str">
        <f t="shared" si="30"/>
        <v>&lt;428,520032040866</v>
      </c>
      <c r="AF83" s="43">
        <f t="shared" si="31"/>
        <v>0</v>
      </c>
      <c r="AG83" s="45">
        <v>6.5694444439999999E-2</v>
      </c>
      <c r="AH83" s="45"/>
      <c r="AI83" s="45"/>
      <c r="AJ83" s="45"/>
      <c r="AK83" s="45">
        <v>0.1836921296</v>
      </c>
      <c r="AL83" s="45">
        <v>0.178912037</v>
      </c>
      <c r="AM83" s="45"/>
      <c r="AN83" s="45"/>
      <c r="AO83" s="45"/>
      <c r="AP83" s="45"/>
      <c r="AQ83" s="45"/>
      <c r="AR83" s="45">
        <v>4.6985185185185185E-2</v>
      </c>
      <c r="AS83" s="45"/>
      <c r="AT83" s="45"/>
      <c r="AU83" s="46">
        <v>7.4608101851851849E-2</v>
      </c>
      <c r="AV83" s="47">
        <v>0.16368055555555555</v>
      </c>
      <c r="AW83" s="48"/>
    </row>
    <row r="84" spans="1:55" s="49" customFormat="1" ht="12" customHeight="1" x14ac:dyDescent="0.2">
      <c r="A84" s="62">
        <v>80</v>
      </c>
      <c r="B84" s="63" t="str">
        <f t="shared" si="24"/>
        <v>M-A</v>
      </c>
      <c r="C84" s="62">
        <f>COUNTIF($B$4:$B84,$B84)</f>
        <v>18</v>
      </c>
      <c r="D84" s="64">
        <f t="shared" si="25"/>
        <v>2876.5115951807475</v>
      </c>
      <c r="E84" s="65" t="s">
        <v>1350</v>
      </c>
      <c r="F84" s="66" t="s">
        <v>1212</v>
      </c>
      <c r="G84" s="66">
        <v>1993</v>
      </c>
      <c r="H84" s="65" t="s">
        <v>1351</v>
      </c>
      <c r="I84" s="66" t="s">
        <v>1214</v>
      </c>
      <c r="J84" s="39">
        <f t="shared" si="26"/>
        <v>570.30231903614947</v>
      </c>
      <c r="K84" s="40">
        <f t="shared" si="27"/>
        <v>5</v>
      </c>
      <c r="L84" s="40">
        <f t="shared" si="28"/>
        <v>25</v>
      </c>
      <c r="M84" s="41">
        <f>(AG$3-AG84)/AG$3*500+500</f>
        <v>571.49070756955678</v>
      </c>
      <c r="N84" s="41">
        <f>(AH$3-AH84)/AH$3*500+500</f>
        <v>557.51725952300421</v>
      </c>
      <c r="O84" s="41">
        <f>(AI$3-AI84)/AI$3*500+500</f>
        <v>586.45160855618769</v>
      </c>
      <c r="P84" s="42"/>
      <c r="Q84" s="41"/>
      <c r="R84" s="41"/>
      <c r="S84" s="41"/>
      <c r="T84" s="41"/>
      <c r="U84" s="41"/>
      <c r="V84" s="42">
        <f>(AP$3-AP84)/AP$3*500+500</f>
        <v>577.22075920097632</v>
      </c>
      <c r="W84" s="42"/>
      <c r="X84" s="42"/>
      <c r="Y84" s="42"/>
      <c r="Z84" s="41"/>
      <c r="AA84" s="42">
        <f>(AU$3-AU84)/AU$3*500+500</f>
        <v>558.83126033102212</v>
      </c>
      <c r="AB84" s="42"/>
      <c r="AC84" s="43" t="e">
        <f t="shared" si="29"/>
        <v>#NUM!</v>
      </c>
      <c r="AD84" s="43" t="s">
        <v>1215</v>
      </c>
      <c r="AE84" s="44" t="e">
        <f t="shared" si="30"/>
        <v>#NUM!</v>
      </c>
      <c r="AF84" s="43">
        <f t="shared" si="31"/>
        <v>0</v>
      </c>
      <c r="AG84" s="45">
        <v>4.925925926E-2</v>
      </c>
      <c r="AH84" s="45">
        <v>4.5844907410000003E-2</v>
      </c>
      <c r="AI84" s="45">
        <v>2.8506944444444442E-2</v>
      </c>
      <c r="AJ84" s="45"/>
      <c r="AK84" s="45"/>
      <c r="AL84" s="45"/>
      <c r="AM84" s="45"/>
      <c r="AN84" s="45"/>
      <c r="AO84" s="45"/>
      <c r="AP84" s="45">
        <v>2.9664351851851855E-2</v>
      </c>
      <c r="AQ84" s="45"/>
      <c r="AR84" s="45"/>
      <c r="AS84" s="45"/>
      <c r="AT84" s="45"/>
      <c r="AU84" s="46">
        <v>6.9352314814814811E-2</v>
      </c>
      <c r="AV84" s="50"/>
      <c r="AW84" s="48"/>
      <c r="AX84" s="72"/>
      <c r="AY84" s="73"/>
      <c r="AZ84" s="73"/>
      <c r="BA84" s="73"/>
    </row>
    <row r="85" spans="1:55" ht="12" customHeight="1" x14ac:dyDescent="0.2">
      <c r="A85" s="62">
        <v>81</v>
      </c>
      <c r="B85" s="63" t="str">
        <f t="shared" si="24"/>
        <v>M-B</v>
      </c>
      <c r="C85" s="62">
        <f>COUNTIF($B$4:$B85,$B85)</f>
        <v>18</v>
      </c>
      <c r="D85" s="64">
        <f t="shared" si="25"/>
        <v>2837.6934098377114</v>
      </c>
      <c r="E85" s="67" t="s">
        <v>1352</v>
      </c>
      <c r="F85" s="68" t="s">
        <v>1212</v>
      </c>
      <c r="G85" s="69">
        <v>1979</v>
      </c>
      <c r="H85" s="70" t="s">
        <v>1353</v>
      </c>
      <c r="I85" s="66" t="s">
        <v>1214</v>
      </c>
      <c r="J85" s="39">
        <f t="shared" si="26"/>
        <v>562.53868196754229</v>
      </c>
      <c r="K85" s="40">
        <f t="shared" si="27"/>
        <v>5</v>
      </c>
      <c r="L85" s="40">
        <f t="shared" si="28"/>
        <v>25</v>
      </c>
      <c r="M85" s="41"/>
      <c r="N85" s="41">
        <f>(AH$3-AH85)/AH$3*500+500</f>
        <v>575.39083649889881</v>
      </c>
      <c r="O85" s="41">
        <f>(AI$3-AI85)/AI$3*500+500</f>
        <v>592.66406916659002</v>
      </c>
      <c r="P85" s="42"/>
      <c r="Q85" s="41">
        <f>(AK$3-AK85)/AK$3*500+500</f>
        <v>549.59272859851535</v>
      </c>
      <c r="R85" s="41">
        <f>(AL$3-AL85)/AL$3*500+500</f>
        <v>557.54820951122349</v>
      </c>
      <c r="S85" s="41"/>
      <c r="T85" s="41"/>
      <c r="U85" s="41"/>
      <c r="V85" s="42"/>
      <c r="W85" s="42"/>
      <c r="X85" s="42"/>
      <c r="Y85" s="42"/>
      <c r="Z85" s="41"/>
      <c r="AA85" s="42"/>
      <c r="AB85" s="42">
        <f t="shared" ref="AB85:AB94" si="36">(AV$3-AV85)/AV$3*500+500</f>
        <v>537.49756606248388</v>
      </c>
      <c r="AC85" s="43" t="e">
        <f t="shared" si="29"/>
        <v>#NUM!</v>
      </c>
      <c r="AD85" s="43" t="s">
        <v>1215</v>
      </c>
      <c r="AE85" s="44" t="e">
        <f t="shared" si="30"/>
        <v>#NUM!</v>
      </c>
      <c r="AF85" s="43">
        <f t="shared" si="31"/>
        <v>0</v>
      </c>
      <c r="AG85" s="45"/>
      <c r="AH85" s="45">
        <v>4.3993055560000001E-2</v>
      </c>
      <c r="AI85" s="45">
        <v>2.8078703703703703E-2</v>
      </c>
      <c r="AJ85" s="45"/>
      <c r="AK85" s="45">
        <v>0.152662037</v>
      </c>
      <c r="AL85" s="45">
        <v>0.15230324070000001</v>
      </c>
      <c r="AM85" s="45"/>
      <c r="AN85" s="45"/>
      <c r="AO85" s="45"/>
      <c r="AP85" s="45"/>
      <c r="AQ85" s="45"/>
      <c r="AR85" s="45"/>
      <c r="AS85" s="45"/>
      <c r="AT85" s="45"/>
      <c r="AU85" s="46"/>
      <c r="AV85" s="47">
        <v>0.15189814814814814</v>
      </c>
      <c r="AW85" s="48"/>
      <c r="AX85" s="56"/>
    </row>
    <row r="86" spans="1:55" s="49" customFormat="1" ht="12" customHeight="1" x14ac:dyDescent="0.2">
      <c r="A86" s="62">
        <v>82</v>
      </c>
      <c r="B86" s="63" t="str">
        <f t="shared" si="24"/>
        <v>M-D</v>
      </c>
      <c r="C86" s="62">
        <f>COUNTIF($B$4:$B86,$B86)</f>
        <v>12</v>
      </c>
      <c r="D86" s="64">
        <f t="shared" si="25"/>
        <v>2836.6265430854737</v>
      </c>
      <c r="E86" s="67" t="s">
        <v>1354</v>
      </c>
      <c r="F86" s="68" t="s">
        <v>1212</v>
      </c>
      <c r="G86" s="69">
        <v>1954</v>
      </c>
      <c r="H86" s="70" t="s">
        <v>1270</v>
      </c>
      <c r="I86" s="66" t="s">
        <v>1214</v>
      </c>
      <c r="J86" s="39">
        <f t="shared" si="26"/>
        <v>432.88876556727649</v>
      </c>
      <c r="K86" s="40">
        <f t="shared" si="27"/>
        <v>12</v>
      </c>
      <c r="L86" s="40">
        <f t="shared" si="28"/>
        <v>60</v>
      </c>
      <c r="M86" s="41">
        <f>(AG$3-AG86)/AG$3*500+500</f>
        <v>498.69648336446585</v>
      </c>
      <c r="N86" s="41"/>
      <c r="O86" s="41"/>
      <c r="P86" s="42">
        <f>(AJ$3-AJ86)/AJ$3*500+500</f>
        <v>424.46561883988431</v>
      </c>
      <c r="Q86" s="41">
        <f>(AK$3-AK86)/AK$3*500+500</f>
        <v>468.90187302382736</v>
      </c>
      <c r="R86" s="41"/>
      <c r="S86" s="41">
        <f t="shared" ref="S86:X86" si="37">(AM$3-AM86)/AM$3*500+500</f>
        <v>419.72253096791076</v>
      </c>
      <c r="T86" s="41">
        <f t="shared" si="37"/>
        <v>403.85328242577015</v>
      </c>
      <c r="U86" s="41">
        <f t="shared" si="37"/>
        <v>431.14845495341075</v>
      </c>
      <c r="V86" s="42">
        <f t="shared" si="37"/>
        <v>373.17162893628949</v>
      </c>
      <c r="W86" s="42">
        <f t="shared" si="37"/>
        <v>436.61926967682467</v>
      </c>
      <c r="X86" s="42">
        <f t="shared" si="37"/>
        <v>464.06535179277631</v>
      </c>
      <c r="Y86" s="42"/>
      <c r="Z86" s="41">
        <f>(AT$3-AT86)/AT$3*500+500</f>
        <v>477.19511027416934</v>
      </c>
      <c r="AA86" s="42">
        <f>(AU$3-AU86)/AU$3*500+500</f>
        <v>368.11687762674342</v>
      </c>
      <c r="AB86" s="42">
        <f t="shared" si="36"/>
        <v>428.70870492524585</v>
      </c>
      <c r="AC86" s="43">
        <f t="shared" si="29"/>
        <v>431.14845495341075</v>
      </c>
      <c r="AD86" s="43" t="s">
        <v>1215</v>
      </c>
      <c r="AE86" s="44" t="str">
        <f t="shared" si="30"/>
        <v>&lt;431,148454953411</v>
      </c>
      <c r="AF86" s="43">
        <f t="shared" si="31"/>
        <v>2418.038643721844</v>
      </c>
      <c r="AG86" s="45">
        <v>5.7627314809999997E-2</v>
      </c>
      <c r="AH86" s="45"/>
      <c r="AI86" s="45"/>
      <c r="AJ86" s="45">
        <v>8.3148148150000004E-2</v>
      </c>
      <c r="AK86" s="45">
        <v>0.18001157409999999</v>
      </c>
      <c r="AL86" s="45"/>
      <c r="AM86" s="45">
        <v>8.7418981481481473E-2</v>
      </c>
      <c r="AN86" s="45">
        <v>4.2372685185185187E-2</v>
      </c>
      <c r="AO86" s="45">
        <v>6.3032407410000005E-2</v>
      </c>
      <c r="AP86" s="45">
        <v>4.3981481481481483E-2</v>
      </c>
      <c r="AQ86" s="45">
        <v>0.12635416669999999</v>
      </c>
      <c r="AR86" s="45">
        <v>4.6227083333333335E-2</v>
      </c>
      <c r="AS86" s="45"/>
      <c r="AT86" s="45">
        <v>3.6111111111111115E-2</v>
      </c>
      <c r="AU86" s="46">
        <v>9.9332870370370363E-2</v>
      </c>
      <c r="AV86" s="47">
        <v>0.18762731481481479</v>
      </c>
      <c r="AW86" s="48"/>
    </row>
    <row r="87" spans="1:55" ht="12" customHeight="1" x14ac:dyDescent="0.2">
      <c r="A87" s="62">
        <v>83</v>
      </c>
      <c r="B87" s="63" t="str">
        <f t="shared" si="24"/>
        <v>M-B</v>
      </c>
      <c r="C87" s="62">
        <f>COUNTIF($B$4:$B87,$B87)</f>
        <v>19</v>
      </c>
      <c r="D87" s="64">
        <f t="shared" si="25"/>
        <v>2827.8154998928153</v>
      </c>
      <c r="E87" s="67" t="s">
        <v>1355</v>
      </c>
      <c r="F87" s="68" t="s">
        <v>1212</v>
      </c>
      <c r="G87" s="69">
        <v>1977</v>
      </c>
      <c r="H87" s="70"/>
      <c r="I87" s="66" t="s">
        <v>1214</v>
      </c>
      <c r="J87" s="39">
        <f t="shared" si="26"/>
        <v>466.30258331546924</v>
      </c>
      <c r="K87" s="40">
        <f t="shared" si="27"/>
        <v>6</v>
      </c>
      <c r="L87" s="40">
        <f t="shared" si="28"/>
        <v>30</v>
      </c>
      <c r="M87" s="41"/>
      <c r="N87" s="41">
        <f>(AH$3-AH87)/AH$3*500+500</f>
        <v>518.53051972322112</v>
      </c>
      <c r="O87" s="41"/>
      <c r="P87" s="42">
        <f>(AJ$3-AJ87)/AJ$3*500+500</f>
        <v>490.79948130111342</v>
      </c>
      <c r="Q87" s="41"/>
      <c r="R87" s="41"/>
      <c r="S87" s="41">
        <f>(AM$3-AM87)/AM$3*500+500</f>
        <v>473.88585887306397</v>
      </c>
      <c r="T87" s="41"/>
      <c r="U87" s="41">
        <f>(AO$3-AO87)/AO$3*500+500</f>
        <v>471.67625506956796</v>
      </c>
      <c r="V87" s="42"/>
      <c r="W87" s="42">
        <f>(AQ$3-AQ87)/AQ$3*500+500</f>
        <v>434.09058465930161</v>
      </c>
      <c r="X87" s="42"/>
      <c r="Y87" s="42"/>
      <c r="Z87" s="41"/>
      <c r="AA87" s="42"/>
      <c r="AB87" s="42">
        <f t="shared" si="36"/>
        <v>408.83280026654728</v>
      </c>
      <c r="AC87" s="43">
        <f t="shared" si="29"/>
        <v>408.83280026654728</v>
      </c>
      <c r="AD87" s="43" t="s">
        <v>1215</v>
      </c>
      <c r="AE87" s="44" t="str">
        <f t="shared" si="30"/>
        <v>&lt;408,832800266547</v>
      </c>
      <c r="AF87" s="43">
        <f t="shared" si="31"/>
        <v>0</v>
      </c>
      <c r="AG87" s="45"/>
      <c r="AH87" s="45">
        <v>4.9884259260000001E-2</v>
      </c>
      <c r="AI87" s="45"/>
      <c r="AJ87" s="45">
        <v>7.3564814810000004E-2</v>
      </c>
      <c r="AK87" s="45"/>
      <c r="AL87" s="45"/>
      <c r="AM87" s="45">
        <v>7.9259259259259265E-2</v>
      </c>
      <c r="AN87" s="45"/>
      <c r="AO87" s="45">
        <v>5.8541666669999999E-2</v>
      </c>
      <c r="AP87" s="45"/>
      <c r="AQ87" s="45">
        <v>0.12692129630000001</v>
      </c>
      <c r="AR87" s="45"/>
      <c r="AS87" s="45"/>
      <c r="AT87" s="45"/>
      <c r="AU87" s="46"/>
      <c r="AV87" s="47">
        <v>0.19415509259259259</v>
      </c>
      <c r="AW87" s="48"/>
      <c r="AX87" s="56"/>
    </row>
    <row r="88" spans="1:55" s="49" customFormat="1" ht="12" customHeight="1" x14ac:dyDescent="0.2">
      <c r="A88" s="62">
        <v>84</v>
      </c>
      <c r="B88" s="63" t="str">
        <f t="shared" si="24"/>
        <v>M-B</v>
      </c>
      <c r="C88" s="62">
        <f>COUNTIF($B$4:$B88,$B88)</f>
        <v>20</v>
      </c>
      <c r="D88" s="64">
        <f t="shared" si="25"/>
        <v>2827.0431496690217</v>
      </c>
      <c r="E88" s="67" t="s">
        <v>1356</v>
      </c>
      <c r="F88" s="68" t="s">
        <v>1212</v>
      </c>
      <c r="G88" s="69">
        <v>1976</v>
      </c>
      <c r="H88" s="70" t="s">
        <v>1357</v>
      </c>
      <c r="I88" s="66" t="s">
        <v>1214</v>
      </c>
      <c r="J88" s="39">
        <f t="shared" si="26"/>
        <v>560.40862993380438</v>
      </c>
      <c r="K88" s="40">
        <f t="shared" si="27"/>
        <v>5</v>
      </c>
      <c r="L88" s="40">
        <f t="shared" si="28"/>
        <v>25</v>
      </c>
      <c r="M88" s="41">
        <f>(AG$3-AG88)/AG$3*500+500</f>
        <v>560.1134636714836</v>
      </c>
      <c r="N88" s="41">
        <f>(AH$3-AH88)/AH$3*500+500</f>
        <v>552.0434765650881</v>
      </c>
      <c r="O88" s="41"/>
      <c r="P88" s="42"/>
      <c r="Q88" s="41"/>
      <c r="R88" s="41">
        <f>(AL$3-AL88)/AL$3*500+500</f>
        <v>572.17443704102016</v>
      </c>
      <c r="S88" s="41">
        <f>(AM$3-AM88)/AM$3*500+500</f>
        <v>525.59070948323165</v>
      </c>
      <c r="T88" s="41"/>
      <c r="U88" s="41"/>
      <c r="V88" s="42"/>
      <c r="W88" s="42"/>
      <c r="X88" s="42"/>
      <c r="Y88" s="42"/>
      <c r="Z88" s="41"/>
      <c r="AA88" s="42"/>
      <c r="AB88" s="42">
        <f t="shared" si="36"/>
        <v>592.12106290819781</v>
      </c>
      <c r="AC88" s="43" t="e">
        <f t="shared" si="29"/>
        <v>#NUM!</v>
      </c>
      <c r="AD88" s="43" t="s">
        <v>1215</v>
      </c>
      <c r="AE88" s="44" t="e">
        <f t="shared" si="30"/>
        <v>#NUM!</v>
      </c>
      <c r="AF88" s="43">
        <f t="shared" si="31"/>
        <v>0</v>
      </c>
      <c r="AG88" s="45">
        <v>5.0567129629999999E-2</v>
      </c>
      <c r="AH88" s="45">
        <v>4.641203704E-2</v>
      </c>
      <c r="AI88" s="45"/>
      <c r="AJ88" s="45"/>
      <c r="AK88" s="45"/>
      <c r="AL88" s="45">
        <v>0.1472685185</v>
      </c>
      <c r="AM88" s="45">
        <v>7.1469907407407399E-2</v>
      </c>
      <c r="AN88" s="45"/>
      <c r="AO88" s="45"/>
      <c r="AP88" s="45"/>
      <c r="AQ88" s="45"/>
      <c r="AR88" s="45"/>
      <c r="AS88" s="45"/>
      <c r="AT88" s="45"/>
      <c r="AU88" s="46"/>
      <c r="AV88" s="47">
        <v>0.13395833333333332</v>
      </c>
      <c r="AW88" s="48"/>
    </row>
    <row r="89" spans="1:55" s="79" customFormat="1" ht="12" customHeight="1" x14ac:dyDescent="0.2">
      <c r="A89" s="62">
        <v>85</v>
      </c>
      <c r="B89" s="63" t="str">
        <f t="shared" si="24"/>
        <v>M-A</v>
      </c>
      <c r="C89" s="62">
        <f>COUNTIF($B$4:$B89,$B89)</f>
        <v>19</v>
      </c>
      <c r="D89" s="64">
        <f t="shared" si="25"/>
        <v>2822.1277024874335</v>
      </c>
      <c r="E89" s="67" t="s">
        <v>1358</v>
      </c>
      <c r="F89" s="68" t="s">
        <v>1212</v>
      </c>
      <c r="G89" s="69">
        <v>1985</v>
      </c>
      <c r="H89" s="65" t="s">
        <v>1359</v>
      </c>
      <c r="I89" s="66" t="s">
        <v>1214</v>
      </c>
      <c r="J89" s="39">
        <f t="shared" si="26"/>
        <v>559.42554049748674</v>
      </c>
      <c r="K89" s="40">
        <f t="shared" si="27"/>
        <v>5</v>
      </c>
      <c r="L89" s="40">
        <f t="shared" si="28"/>
        <v>25</v>
      </c>
      <c r="M89" s="41">
        <f>(AG$3-AG89)/AG$3*500+500</f>
        <v>556.3881714270608</v>
      </c>
      <c r="N89" s="41"/>
      <c r="O89" s="41">
        <f>(AI$3-AI89)/AI$3*500+500</f>
        <v>562.27338347786485</v>
      </c>
      <c r="P89" s="42"/>
      <c r="Q89" s="41"/>
      <c r="R89" s="41"/>
      <c r="S89" s="41"/>
      <c r="T89" s="41"/>
      <c r="U89" s="41">
        <f>(AO$3-AO89)/AO$3*500+500</f>
        <v>569.6532563840999</v>
      </c>
      <c r="V89" s="42"/>
      <c r="W89" s="42"/>
      <c r="X89" s="42"/>
      <c r="Y89" s="42"/>
      <c r="Z89" s="41"/>
      <c r="AA89" s="42">
        <f>(AU$3-AU89)/AU$3*500+500</f>
        <v>583.08580768203308</v>
      </c>
      <c r="AB89" s="42">
        <f t="shared" si="36"/>
        <v>525.72708351637516</v>
      </c>
      <c r="AC89" s="43" t="e">
        <f t="shared" si="29"/>
        <v>#NUM!</v>
      </c>
      <c r="AD89" s="43" t="s">
        <v>1215</v>
      </c>
      <c r="AE89" s="44" t="e">
        <f t="shared" si="30"/>
        <v>#NUM!</v>
      </c>
      <c r="AF89" s="43">
        <f t="shared" si="31"/>
        <v>0</v>
      </c>
      <c r="AG89" s="45">
        <v>5.0995370370000001E-2</v>
      </c>
      <c r="AH89" s="45"/>
      <c r="AI89" s="45">
        <v>3.0173611111111113E-2</v>
      </c>
      <c r="AJ89" s="45"/>
      <c r="AK89" s="45"/>
      <c r="AL89" s="45"/>
      <c r="AM89" s="45"/>
      <c r="AN89" s="45"/>
      <c r="AO89" s="45">
        <v>4.768518519E-2</v>
      </c>
      <c r="AP89" s="45"/>
      <c r="AQ89" s="45"/>
      <c r="AR89" s="45"/>
      <c r="AS89" s="45"/>
      <c r="AT89" s="45"/>
      <c r="AU89" s="46">
        <v>6.553946759259259E-2</v>
      </c>
      <c r="AV89" s="47">
        <v>0.1557638888888889</v>
      </c>
      <c r="AW89" s="48"/>
      <c r="AX89" s="72"/>
      <c r="AY89" s="73"/>
      <c r="AZ89" s="73"/>
      <c r="BA89" s="73"/>
      <c r="BB89" s="73"/>
      <c r="BC89" s="73"/>
    </row>
    <row r="90" spans="1:55" ht="12" customHeight="1" x14ac:dyDescent="0.2">
      <c r="A90" s="62">
        <v>86</v>
      </c>
      <c r="B90" s="63" t="str">
        <f t="shared" si="24"/>
        <v>M-C</v>
      </c>
      <c r="C90" s="62">
        <f>COUNTIF($B$4:$B90,$B90)</f>
        <v>16</v>
      </c>
      <c r="D90" s="64">
        <f t="shared" si="25"/>
        <v>2797.2150490751565</v>
      </c>
      <c r="E90" s="67" t="s">
        <v>1360</v>
      </c>
      <c r="F90" s="68" t="s">
        <v>1212</v>
      </c>
      <c r="G90" s="69">
        <v>1965</v>
      </c>
      <c r="H90" s="70" t="s">
        <v>1334</v>
      </c>
      <c r="I90" s="66" t="s">
        <v>1214</v>
      </c>
      <c r="J90" s="39">
        <f t="shared" si="26"/>
        <v>454.78423198236709</v>
      </c>
      <c r="K90" s="40">
        <f t="shared" si="27"/>
        <v>8</v>
      </c>
      <c r="L90" s="40">
        <f t="shared" si="28"/>
        <v>40</v>
      </c>
      <c r="M90" s="41">
        <f>(AG$3-AG90)/AG$3*500+500</f>
        <v>462.34971294438327</v>
      </c>
      <c r="N90" s="41">
        <f>(AH$3-AH90)/AH$3*500+500</f>
        <v>475.29880533737196</v>
      </c>
      <c r="O90" s="41"/>
      <c r="P90" s="42">
        <f>(AJ$3-AJ90)/AJ$3*500+500</f>
        <v>441.44965128926043</v>
      </c>
      <c r="Q90" s="41"/>
      <c r="R90" s="41"/>
      <c r="S90" s="41">
        <f>(AM$3-AM90)/AM$3*500+500</f>
        <v>462.43857396828685</v>
      </c>
      <c r="T90" s="41"/>
      <c r="U90" s="41">
        <f>(AO$3-AO90)/AO$3*500+500</f>
        <v>439.60915549451965</v>
      </c>
      <c r="V90" s="42">
        <f>(AP$3-AP90)/AP$3*500+500</f>
        <v>450.37049147782017</v>
      </c>
      <c r="W90" s="42"/>
      <c r="X90" s="42"/>
      <c r="Y90" s="42">
        <f>(AS$3-AS90)/AS$3*500+500</f>
        <v>464.09333800211152</v>
      </c>
      <c r="Z90" s="41"/>
      <c r="AA90" s="42"/>
      <c r="AB90" s="42">
        <f t="shared" si="36"/>
        <v>442.66412734518298</v>
      </c>
      <c r="AC90" s="43">
        <f t="shared" si="29"/>
        <v>442.66412734518298</v>
      </c>
      <c r="AD90" s="43" t="s">
        <v>1215</v>
      </c>
      <c r="AE90" s="44" t="str">
        <f t="shared" si="30"/>
        <v>&lt;442,664127345183</v>
      </c>
      <c r="AF90" s="43">
        <f t="shared" si="31"/>
        <v>881.05880678378003</v>
      </c>
      <c r="AG90" s="45">
        <v>6.1805555560000003E-2</v>
      </c>
      <c r="AH90" s="45">
        <v>5.4363425930000001E-2</v>
      </c>
      <c r="AI90" s="45"/>
      <c r="AJ90" s="45">
        <v>8.0694444439999999E-2</v>
      </c>
      <c r="AK90" s="45"/>
      <c r="AL90" s="45"/>
      <c r="AM90" s="45">
        <v>8.0983796296296304E-2</v>
      </c>
      <c r="AN90" s="45"/>
      <c r="AO90" s="45">
        <v>6.2094907409999997E-2</v>
      </c>
      <c r="AP90" s="45">
        <v>3.8564814814814816E-2</v>
      </c>
      <c r="AQ90" s="45"/>
      <c r="AR90" s="45"/>
      <c r="AS90" s="45">
        <v>8.0405092592592597E-2</v>
      </c>
      <c r="AT90" s="45"/>
      <c r="AU90" s="46"/>
      <c r="AV90" s="47">
        <v>0.18304398148148149</v>
      </c>
      <c r="AW90" s="48"/>
      <c r="AX90" s="56"/>
    </row>
    <row r="91" spans="1:55" s="49" customFormat="1" ht="12" customHeight="1" x14ac:dyDescent="0.2">
      <c r="A91" s="62">
        <v>87</v>
      </c>
      <c r="B91" s="63" t="str">
        <f t="shared" si="24"/>
        <v>M-A</v>
      </c>
      <c r="C91" s="62">
        <f>COUNTIF($B$4:$B91,$B91)</f>
        <v>20</v>
      </c>
      <c r="D91" s="64">
        <f t="shared" si="25"/>
        <v>2790.6072913001699</v>
      </c>
      <c r="E91" s="67" t="s">
        <v>1361</v>
      </c>
      <c r="F91" s="68" t="s">
        <v>1212</v>
      </c>
      <c r="G91" s="69">
        <v>1992</v>
      </c>
      <c r="H91" s="70" t="s">
        <v>1311</v>
      </c>
      <c r="I91" s="66" t="s">
        <v>1214</v>
      </c>
      <c r="J91" s="39">
        <f t="shared" si="26"/>
        <v>553.12145826003393</v>
      </c>
      <c r="K91" s="40">
        <f t="shared" si="27"/>
        <v>5</v>
      </c>
      <c r="L91" s="40">
        <f t="shared" si="28"/>
        <v>25</v>
      </c>
      <c r="M91" s="41"/>
      <c r="N91" s="41"/>
      <c r="O91" s="41"/>
      <c r="P91" s="42"/>
      <c r="Q91" s="41"/>
      <c r="R91" s="41"/>
      <c r="S91" s="41"/>
      <c r="T91" s="41">
        <f>(AN$3-AN91)/AN$3*500+500</f>
        <v>584.27681781835327</v>
      </c>
      <c r="U91" s="41">
        <f>(AO$3-AO91)/AO$3*500+500</f>
        <v>562.5504461168</v>
      </c>
      <c r="V91" s="42"/>
      <c r="W91" s="42">
        <f>(AQ$3-AQ91)/AQ$3*500+500</f>
        <v>512.17018949726696</v>
      </c>
      <c r="X91" s="42">
        <f>(AR$3-AR91)/AR$3*500+500</f>
        <v>562.87462087514268</v>
      </c>
      <c r="Y91" s="42"/>
      <c r="Z91" s="41"/>
      <c r="AA91" s="42"/>
      <c r="AB91" s="42">
        <f t="shared" si="36"/>
        <v>543.73521699260732</v>
      </c>
      <c r="AC91" s="43" t="e">
        <f t="shared" si="29"/>
        <v>#NUM!</v>
      </c>
      <c r="AD91" s="43" t="s">
        <v>1215</v>
      </c>
      <c r="AE91" s="44" t="e">
        <f t="shared" si="30"/>
        <v>#NUM!</v>
      </c>
      <c r="AF91" s="43">
        <f t="shared" si="31"/>
        <v>0</v>
      </c>
      <c r="AG91" s="45"/>
      <c r="AH91" s="45"/>
      <c r="AI91" s="45"/>
      <c r="AJ91" s="45"/>
      <c r="AK91" s="45"/>
      <c r="AL91" s="45"/>
      <c r="AM91" s="45"/>
      <c r="AN91" s="45">
        <v>2.9548611111111109E-2</v>
      </c>
      <c r="AO91" s="45">
        <v>4.847222222E-2</v>
      </c>
      <c r="AP91" s="45"/>
      <c r="AQ91" s="45">
        <v>0.1094097222</v>
      </c>
      <c r="AR91" s="45">
        <v>3.7704282407407412E-2</v>
      </c>
      <c r="AS91" s="45"/>
      <c r="AT91" s="45"/>
      <c r="AU91" s="46"/>
      <c r="AV91" s="47">
        <v>0.14984953703703704</v>
      </c>
      <c r="AW91" s="48"/>
    </row>
    <row r="92" spans="1:55" s="49" customFormat="1" ht="12" customHeight="1" x14ac:dyDescent="0.2">
      <c r="A92" s="62">
        <v>88</v>
      </c>
      <c r="B92" s="63" t="str">
        <f t="shared" si="24"/>
        <v>M-C</v>
      </c>
      <c r="C92" s="62">
        <f>COUNTIF($B$4:$B92,$B92)</f>
        <v>17</v>
      </c>
      <c r="D92" s="64">
        <f t="shared" si="25"/>
        <v>2777.1703514608253</v>
      </c>
      <c r="E92" s="67" t="s">
        <v>1362</v>
      </c>
      <c r="F92" s="68" t="s">
        <v>1212</v>
      </c>
      <c r="G92" s="69">
        <v>1964</v>
      </c>
      <c r="H92" s="70" t="s">
        <v>1363</v>
      </c>
      <c r="I92" s="66" t="s">
        <v>1214</v>
      </c>
      <c r="J92" s="39">
        <f t="shared" si="26"/>
        <v>457.86172524347086</v>
      </c>
      <c r="K92" s="40">
        <f t="shared" si="27"/>
        <v>6</v>
      </c>
      <c r="L92" s="40">
        <f t="shared" si="28"/>
        <v>30</v>
      </c>
      <c r="M92" s="41"/>
      <c r="N92" s="41"/>
      <c r="O92" s="41"/>
      <c r="P92" s="42">
        <f>(AJ$3-AJ92)/AJ$3*500+500</f>
        <v>433.1979751650137</v>
      </c>
      <c r="Q92" s="42"/>
      <c r="R92" s="42"/>
      <c r="S92" s="42"/>
      <c r="T92" s="42"/>
      <c r="U92" s="42"/>
      <c r="V92" s="42"/>
      <c r="W92" s="42">
        <f>(AQ$3-AQ92)/AQ$3*500+500</f>
        <v>440.12846567541953</v>
      </c>
      <c r="X92" s="42">
        <f>(AR$3-AR92)/AR$3*500+500</f>
        <v>483.97963893716576</v>
      </c>
      <c r="Y92" s="42"/>
      <c r="Z92" s="42">
        <f>(AT$3-AT92)/AT$3*500+500</f>
        <v>451.2224314576618</v>
      </c>
      <c r="AA92" s="42">
        <f>(AU$3-AU92)/AU$3*500+500</f>
        <v>494.95572487488113</v>
      </c>
      <c r="AB92" s="42">
        <f t="shared" si="36"/>
        <v>443.68611535068345</v>
      </c>
      <c r="AC92" s="43">
        <f t="shared" si="29"/>
        <v>433.1979751650137</v>
      </c>
      <c r="AD92" s="43" t="s">
        <v>1215</v>
      </c>
      <c r="AE92" s="44" t="str">
        <f t="shared" si="30"/>
        <v>&lt;433,197975165014</v>
      </c>
      <c r="AF92" s="43">
        <f t="shared" si="31"/>
        <v>0</v>
      </c>
      <c r="AG92" s="45"/>
      <c r="AH92" s="45"/>
      <c r="AI92" s="45"/>
      <c r="AJ92" s="45">
        <v>8.1886574069999996E-2</v>
      </c>
      <c r="AK92" s="45"/>
      <c r="AL92" s="45"/>
      <c r="AM92" s="45"/>
      <c r="AN92" s="45"/>
      <c r="AO92" s="45"/>
      <c r="AP92" s="45"/>
      <c r="AQ92" s="45">
        <v>0.12556712959999999</v>
      </c>
      <c r="AR92" s="45">
        <v>4.4509374999999997E-2</v>
      </c>
      <c r="AS92" s="45"/>
      <c r="AT92" s="45">
        <v>3.7905092592592594E-2</v>
      </c>
      <c r="AU92" s="46">
        <v>7.9393634259259258E-2</v>
      </c>
      <c r="AV92" s="47">
        <v>0.18270833333333333</v>
      </c>
      <c r="AW92" s="48"/>
    </row>
    <row r="93" spans="1:55" s="49" customFormat="1" ht="12" customHeight="1" x14ac:dyDescent="0.2">
      <c r="A93" s="62">
        <v>89</v>
      </c>
      <c r="B93" s="63" t="str">
        <f t="shared" si="24"/>
        <v>M-C</v>
      </c>
      <c r="C93" s="62">
        <f>COUNTIF($B$4:$B93,$B93)</f>
        <v>18</v>
      </c>
      <c r="D93" s="64">
        <f t="shared" si="25"/>
        <v>2771.6406112309414</v>
      </c>
      <c r="E93" s="67" t="s">
        <v>1364</v>
      </c>
      <c r="F93" s="68" t="s">
        <v>1212</v>
      </c>
      <c r="G93" s="69">
        <v>1963</v>
      </c>
      <c r="H93" s="70" t="s">
        <v>1365</v>
      </c>
      <c r="I93" s="66" t="s">
        <v>1214</v>
      </c>
      <c r="J93" s="39">
        <f t="shared" si="26"/>
        <v>450.90421478479112</v>
      </c>
      <c r="K93" s="40">
        <f t="shared" si="27"/>
        <v>7</v>
      </c>
      <c r="L93" s="40">
        <f t="shared" si="28"/>
        <v>35</v>
      </c>
      <c r="M93" s="41">
        <f>(AG$3-AG93)/AG$3*500+500</f>
        <v>468.29004382767835</v>
      </c>
      <c r="N93" s="41"/>
      <c r="O93" s="41"/>
      <c r="P93" s="42"/>
      <c r="Q93" s="41"/>
      <c r="R93" s="41">
        <f>(AL$3-AL93)/AL$3*500+500</f>
        <v>449.91934826557741</v>
      </c>
      <c r="S93" s="41">
        <f>(AM$3-AM93)/AM$3*500+500</f>
        <v>447.53405536743617</v>
      </c>
      <c r="T93" s="41">
        <f>(AN$3-AN93)/AN$3*500+500</f>
        <v>460.03209082869535</v>
      </c>
      <c r="U93" s="41"/>
      <c r="V93" s="42">
        <f>(AP$3-AP93)/AP$3*500+500</f>
        <v>419.68889226259648</v>
      </c>
      <c r="W93" s="42"/>
      <c r="X93" s="42"/>
      <c r="Y93" s="42">
        <f>(AS$3-AS93)/AS$3*500+500</f>
        <v>457.38196912434904</v>
      </c>
      <c r="Z93" s="41"/>
      <c r="AA93" s="42"/>
      <c r="AB93" s="42">
        <f t="shared" si="36"/>
        <v>453.48310381720501</v>
      </c>
      <c r="AC93" s="43">
        <f t="shared" si="29"/>
        <v>447.53405536743617</v>
      </c>
      <c r="AD93" s="43" t="s">
        <v>1215</v>
      </c>
      <c r="AE93" s="44" t="str">
        <f t="shared" si="30"/>
        <v>&lt;447,534055367436</v>
      </c>
      <c r="AF93" s="43">
        <f t="shared" si="31"/>
        <v>419.68889226259648</v>
      </c>
      <c r="AG93" s="45">
        <v>6.1122685189999998E-2</v>
      </c>
      <c r="AH93" s="45"/>
      <c r="AI93" s="45"/>
      <c r="AJ93" s="45"/>
      <c r="AK93" s="45"/>
      <c r="AL93" s="45">
        <v>0.18935185190000001</v>
      </c>
      <c r="AM93" s="45">
        <v>8.3229166666666674E-2</v>
      </c>
      <c r="AN93" s="45">
        <v>3.8379629629629632E-2</v>
      </c>
      <c r="AO93" s="45"/>
      <c r="AP93" s="45">
        <v>4.071759259259259E-2</v>
      </c>
      <c r="AQ93" s="45"/>
      <c r="AR93" s="45"/>
      <c r="AS93" s="45">
        <v>8.1412037037037033E-2</v>
      </c>
      <c r="AT93" s="45"/>
      <c r="AU93" s="46"/>
      <c r="AV93" s="47">
        <v>0.17949074074074076</v>
      </c>
      <c r="AW93" s="48"/>
    </row>
    <row r="94" spans="1:55" s="49" customFormat="1" ht="12" customHeight="1" x14ac:dyDescent="0.2">
      <c r="A94" s="62">
        <v>90</v>
      </c>
      <c r="B94" s="63" t="str">
        <f t="shared" si="24"/>
        <v>M-A</v>
      </c>
      <c r="C94" s="62">
        <f>COUNTIF($B$4:$B94,$B94)</f>
        <v>21</v>
      </c>
      <c r="D94" s="64">
        <f t="shared" si="25"/>
        <v>2732.9276414205938</v>
      </c>
      <c r="E94" s="67" t="s">
        <v>1366</v>
      </c>
      <c r="F94" s="68" t="s">
        <v>1212</v>
      </c>
      <c r="G94" s="69">
        <v>1991</v>
      </c>
      <c r="H94" s="70" t="s">
        <v>1367</v>
      </c>
      <c r="I94" s="66" t="s">
        <v>1214</v>
      </c>
      <c r="J94" s="39">
        <f t="shared" si="26"/>
        <v>541.58552828411871</v>
      </c>
      <c r="K94" s="40">
        <f t="shared" si="27"/>
        <v>5</v>
      </c>
      <c r="L94" s="40">
        <f t="shared" si="28"/>
        <v>25</v>
      </c>
      <c r="M94" s="41">
        <f>(AG$3-AG94)/AG$3*500+500</f>
        <v>556.58953859186568</v>
      </c>
      <c r="N94" s="41"/>
      <c r="O94" s="41"/>
      <c r="P94" s="42">
        <f>(AJ$3-AJ94)/AJ$3*500+500</f>
        <v>498.25002375722261</v>
      </c>
      <c r="Q94" s="41"/>
      <c r="R94" s="41"/>
      <c r="S94" s="41"/>
      <c r="T94" s="41">
        <f>(AN$3-AN94)/AN$3*500+500</f>
        <v>541.93916510890233</v>
      </c>
      <c r="U94" s="41"/>
      <c r="V94" s="42"/>
      <c r="W94" s="42"/>
      <c r="X94" s="42"/>
      <c r="Y94" s="42"/>
      <c r="Z94" s="41"/>
      <c r="AA94" s="42">
        <f>(AU$3-AU94)/AU$3*500+500</f>
        <v>559.80164837730308</v>
      </c>
      <c r="AB94" s="42">
        <f t="shared" si="36"/>
        <v>551.34726558530031</v>
      </c>
      <c r="AC94" s="43" t="e">
        <f t="shared" si="29"/>
        <v>#NUM!</v>
      </c>
      <c r="AD94" s="43" t="s">
        <v>1215</v>
      </c>
      <c r="AE94" s="44" t="e">
        <f t="shared" si="30"/>
        <v>#NUM!</v>
      </c>
      <c r="AF94" s="43">
        <f t="shared" si="31"/>
        <v>0</v>
      </c>
      <c r="AG94" s="45">
        <v>5.0972222220000002E-2</v>
      </c>
      <c r="AH94" s="45"/>
      <c r="AI94" s="45"/>
      <c r="AJ94" s="45">
        <v>7.2488425930000003E-2</v>
      </c>
      <c r="AK94" s="45"/>
      <c r="AL94" s="45"/>
      <c r="AM94" s="45"/>
      <c r="AN94" s="45">
        <v>3.2557870370370369E-2</v>
      </c>
      <c r="AO94" s="45"/>
      <c r="AP94" s="45"/>
      <c r="AQ94" s="45"/>
      <c r="AR94" s="45"/>
      <c r="AS94" s="45"/>
      <c r="AT94" s="45"/>
      <c r="AU94" s="46">
        <v>6.9199768518518515E-2</v>
      </c>
      <c r="AV94" s="47">
        <v>0.14734953703703704</v>
      </c>
      <c r="AW94" s="48"/>
    </row>
    <row r="95" spans="1:55" s="49" customFormat="1" ht="12" customHeight="1" x14ac:dyDescent="0.2">
      <c r="A95" s="62">
        <v>91</v>
      </c>
      <c r="B95" s="63" t="str">
        <f t="shared" si="24"/>
        <v>M-A</v>
      </c>
      <c r="C95" s="62">
        <f>COUNTIF($B$4:$B95,$B95)</f>
        <v>22</v>
      </c>
      <c r="D95" s="64">
        <f t="shared" si="25"/>
        <v>2703.9725344548365</v>
      </c>
      <c r="E95" s="65" t="s">
        <v>1368</v>
      </c>
      <c r="F95" s="66" t="s">
        <v>1212</v>
      </c>
      <c r="G95" s="66">
        <v>1990</v>
      </c>
      <c r="H95" s="65" t="s">
        <v>1369</v>
      </c>
      <c r="I95" s="66" t="s">
        <v>1370</v>
      </c>
      <c r="J95" s="39">
        <f t="shared" si="26"/>
        <v>670.99313361370912</v>
      </c>
      <c r="K95" s="40">
        <f t="shared" si="27"/>
        <v>4</v>
      </c>
      <c r="L95" s="40">
        <f t="shared" si="28"/>
        <v>20</v>
      </c>
      <c r="M95" s="41">
        <f>(AG$3-AG95)/AG$3*500+500</f>
        <v>681.63853793176395</v>
      </c>
      <c r="N95" s="41">
        <f>(AH$3-AH95)/AH$3*500+500</f>
        <v>666.99291868132855</v>
      </c>
      <c r="O95" s="41"/>
      <c r="P95" s="42"/>
      <c r="Q95" s="41"/>
      <c r="R95" s="41"/>
      <c r="S95" s="41"/>
      <c r="T95" s="41"/>
      <c r="U95" s="41"/>
      <c r="V95" s="42">
        <f>(AP$3-AP95)/AP$3*500+500</f>
        <v>662.83231830151999</v>
      </c>
      <c r="W95" s="42"/>
      <c r="X95" s="42"/>
      <c r="Y95" s="42"/>
      <c r="Z95" s="41"/>
      <c r="AA95" s="42">
        <f>(AU$3-AU95)/AU$3*500+500</f>
        <v>672.50875954022388</v>
      </c>
      <c r="AB95" s="42"/>
      <c r="AC95" s="43" t="e">
        <f t="shared" si="29"/>
        <v>#NUM!</v>
      </c>
      <c r="AD95" s="43" t="s">
        <v>1215</v>
      </c>
      <c r="AE95" s="44" t="e">
        <f t="shared" si="30"/>
        <v>#NUM!</v>
      </c>
      <c r="AF95" s="43">
        <f t="shared" si="31"/>
        <v>0</v>
      </c>
      <c r="AG95" s="45">
        <v>3.6597222220000003E-2</v>
      </c>
      <c r="AH95" s="45">
        <v>3.4502314809999997E-2</v>
      </c>
      <c r="AI95" s="45"/>
      <c r="AJ95" s="45"/>
      <c r="AK95" s="45"/>
      <c r="AL95" s="45"/>
      <c r="AM95" s="45"/>
      <c r="AN95" s="45"/>
      <c r="AO95" s="45"/>
      <c r="AP95" s="45">
        <v>2.3657407407407408E-2</v>
      </c>
      <c r="AQ95" s="45"/>
      <c r="AR95" s="45"/>
      <c r="AS95" s="45"/>
      <c r="AT95" s="45"/>
      <c r="AU95" s="46">
        <v>5.148206018518519E-2</v>
      </c>
      <c r="AV95" s="50"/>
      <c r="AW95" s="48"/>
      <c r="AX95" s="72"/>
      <c r="AY95" s="73"/>
      <c r="AZ95" s="73"/>
      <c r="BA95" s="73"/>
    </row>
    <row r="96" spans="1:55" ht="12" customHeight="1" x14ac:dyDescent="0.2">
      <c r="A96" s="62">
        <v>92</v>
      </c>
      <c r="B96" s="63" t="str">
        <f t="shared" si="24"/>
        <v>M-B</v>
      </c>
      <c r="C96" s="62">
        <f>COUNTIF($B$4:$B96,$B96)</f>
        <v>21</v>
      </c>
      <c r="D96" s="64">
        <f t="shared" si="25"/>
        <v>2694.8077596088706</v>
      </c>
      <c r="E96" s="67" t="s">
        <v>1371</v>
      </c>
      <c r="F96" s="68" t="s">
        <v>1212</v>
      </c>
      <c r="G96" s="69">
        <v>1971</v>
      </c>
      <c r="H96" s="70"/>
      <c r="I96" s="66" t="s">
        <v>1214</v>
      </c>
      <c r="J96" s="39">
        <f t="shared" si="26"/>
        <v>435.07082078918904</v>
      </c>
      <c r="K96" s="40">
        <f t="shared" si="27"/>
        <v>7</v>
      </c>
      <c r="L96" s="40">
        <f t="shared" si="28"/>
        <v>35</v>
      </c>
      <c r="M96" s="41">
        <f>(AG$3-AG96)/AG$3*500+500</f>
        <v>423.38516972980005</v>
      </c>
      <c r="N96" s="41">
        <f>(AH$3-AH96)/AH$3*500+500</f>
        <v>444.69030479631414</v>
      </c>
      <c r="O96" s="41">
        <f>(AI$3-AI96)/AI$3*500+500</f>
        <v>443.73291885775461</v>
      </c>
      <c r="P96" s="42"/>
      <c r="Q96" s="41"/>
      <c r="R96" s="41"/>
      <c r="S96" s="41">
        <f>(AM$3-AM96)/AM$3*500+500</f>
        <v>385.68798591545266</v>
      </c>
      <c r="T96" s="41"/>
      <c r="U96" s="41"/>
      <c r="V96" s="42">
        <f>(AP$3-AP96)/AP$3*500+500</f>
        <v>455.81400101600502</v>
      </c>
      <c r="W96" s="42"/>
      <c r="X96" s="42"/>
      <c r="Y96" s="42">
        <f>(AS$3-AS96)/AS$3*500+500</f>
        <v>490.01310746105651</v>
      </c>
      <c r="Z96" s="41"/>
      <c r="AA96" s="42"/>
      <c r="AB96" s="42">
        <f>(AV$3-AV96)/AV$3*500+500</f>
        <v>402.17225774794088</v>
      </c>
      <c r="AC96" s="43">
        <f t="shared" si="29"/>
        <v>402.17225774794088</v>
      </c>
      <c r="AD96" s="43" t="s">
        <v>1215</v>
      </c>
      <c r="AE96" s="44" t="str">
        <f t="shared" si="30"/>
        <v>&lt;402,172257747941</v>
      </c>
      <c r="AF96" s="43">
        <f t="shared" si="31"/>
        <v>385.68798591545266</v>
      </c>
      <c r="AG96" s="45">
        <v>6.6284722219999995E-2</v>
      </c>
      <c r="AH96" s="45">
        <v>5.7534722220000001E-2</v>
      </c>
      <c r="AI96" s="45">
        <v>3.8344907407407411E-2</v>
      </c>
      <c r="AJ96" s="45"/>
      <c r="AK96" s="45"/>
      <c r="AL96" s="45"/>
      <c r="AM96" s="45">
        <v>9.2546296296296293E-2</v>
      </c>
      <c r="AN96" s="45"/>
      <c r="AO96" s="45"/>
      <c r="AP96" s="45">
        <v>3.8182870370370374E-2</v>
      </c>
      <c r="AQ96" s="45"/>
      <c r="AR96" s="45"/>
      <c r="AS96" s="45">
        <v>7.6516203703703697E-2</v>
      </c>
      <c r="AT96" s="45"/>
      <c r="AU96" s="46"/>
      <c r="AV96" s="47">
        <v>0.1963425925925926</v>
      </c>
      <c r="AW96" s="48"/>
      <c r="AX96" s="56"/>
    </row>
    <row r="97" spans="1:53" ht="12" customHeight="1" x14ac:dyDescent="0.2">
      <c r="A97" s="62">
        <v>93</v>
      </c>
      <c r="B97" s="63" t="str">
        <f t="shared" si="24"/>
        <v>M-C</v>
      </c>
      <c r="C97" s="62">
        <f>COUNTIF($B$4:$B97,$B97)</f>
        <v>19</v>
      </c>
      <c r="D97" s="64">
        <f t="shared" si="25"/>
        <v>2686.0819827344371</v>
      </c>
      <c r="E97" s="67" t="s">
        <v>1372</v>
      </c>
      <c r="F97" s="68" t="s">
        <v>1212</v>
      </c>
      <c r="G97" s="69">
        <v>1964</v>
      </c>
      <c r="H97" s="70"/>
      <c r="I97" s="66" t="s">
        <v>1214</v>
      </c>
      <c r="J97" s="39">
        <f t="shared" si="26"/>
        <v>434.43890055944496</v>
      </c>
      <c r="K97" s="40">
        <f t="shared" si="27"/>
        <v>7</v>
      </c>
      <c r="L97" s="40">
        <f t="shared" si="28"/>
        <v>35</v>
      </c>
      <c r="M97" s="41"/>
      <c r="N97" s="41"/>
      <c r="O97" s="41"/>
      <c r="P97" s="42"/>
      <c r="Q97" s="41">
        <f>(AK$3-AK97)/AK$3*500+500</f>
        <v>449.94993706809731</v>
      </c>
      <c r="R97" s="41"/>
      <c r="S97" s="41">
        <f>(AM$3-AM97)/AM$3*500+500</f>
        <v>389.99032118167753</v>
      </c>
      <c r="T97" s="41"/>
      <c r="U97" s="41">
        <f>(AO$3-AO97)/AO$3*500+500</f>
        <v>447.12977825789244</v>
      </c>
      <c r="V97" s="42"/>
      <c r="W97" s="42"/>
      <c r="X97" s="42">
        <f>(AR$3-AR97)/AR$3*500+500</f>
        <v>436.70383780037389</v>
      </c>
      <c r="Y97" s="42">
        <f>(AS$3-AS97)/AS$3*500+500</f>
        <v>427.21938025992199</v>
      </c>
      <c r="Z97" s="41"/>
      <c r="AA97" s="42">
        <f>(AU$3-AU97)/AU$3*500+500</f>
        <v>450.58660891659054</v>
      </c>
      <c r="AB97" s="42">
        <f>(AV$3-AV97)/AV$3*500+500</f>
        <v>439.49244043156102</v>
      </c>
      <c r="AC97" s="43">
        <f t="shared" si="29"/>
        <v>427.21938025992199</v>
      </c>
      <c r="AD97" s="43" t="s">
        <v>1215</v>
      </c>
      <c r="AE97" s="44" t="str">
        <f t="shared" si="30"/>
        <v>&lt;427,219380259922</v>
      </c>
      <c r="AF97" s="43">
        <f t="shared" si="31"/>
        <v>389.99032118167753</v>
      </c>
      <c r="AG97" s="45"/>
      <c r="AH97" s="45"/>
      <c r="AI97" s="45"/>
      <c r="AJ97" s="45"/>
      <c r="AK97" s="45">
        <v>0.18643518519999999</v>
      </c>
      <c r="AL97" s="45"/>
      <c r="AM97" s="45">
        <v>9.1898148148148159E-2</v>
      </c>
      <c r="AN97" s="45"/>
      <c r="AO97" s="45">
        <v>6.1261574069999998E-2</v>
      </c>
      <c r="AP97" s="45"/>
      <c r="AQ97" s="45"/>
      <c r="AR97" s="45">
        <v>4.8587152777777781E-2</v>
      </c>
      <c r="AS97" s="45">
        <v>8.59375E-2</v>
      </c>
      <c r="AT97" s="45"/>
      <c r="AU97" s="46">
        <v>8.6368518518518511E-2</v>
      </c>
      <c r="AV97" s="47">
        <v>0.18408564814814812</v>
      </c>
      <c r="AW97" s="48"/>
      <c r="AX97" s="56"/>
    </row>
    <row r="98" spans="1:53" s="49" customFormat="1" ht="12" customHeight="1" x14ac:dyDescent="0.2">
      <c r="A98" s="62">
        <v>94</v>
      </c>
      <c r="B98" s="63" t="str">
        <f t="shared" si="24"/>
        <v>M-A</v>
      </c>
      <c r="C98" s="62">
        <f>COUNTIF($B$4:$B98,$B98)</f>
        <v>23</v>
      </c>
      <c r="D98" s="64">
        <f t="shared" si="25"/>
        <v>2658.0505622420255</v>
      </c>
      <c r="E98" s="65" t="s">
        <v>1373</v>
      </c>
      <c r="F98" s="66" t="s">
        <v>1212</v>
      </c>
      <c r="G98" s="66">
        <v>1997</v>
      </c>
      <c r="H98" s="65" t="s">
        <v>1374</v>
      </c>
      <c r="I98" s="66" t="s">
        <v>1214</v>
      </c>
      <c r="J98" s="39">
        <f t="shared" si="26"/>
        <v>659.51264056050638</v>
      </c>
      <c r="K98" s="40">
        <f t="shared" si="27"/>
        <v>4</v>
      </c>
      <c r="L98" s="40">
        <f t="shared" si="28"/>
        <v>20</v>
      </c>
      <c r="M98" s="41">
        <f>(AG$3-AG98)/AG$3*500+500</f>
        <v>666.63668532817508</v>
      </c>
      <c r="N98" s="41"/>
      <c r="O98" s="41">
        <f>(AI$3-AI98)/AI$3*500+500</f>
        <v>657.47514472376076</v>
      </c>
      <c r="P98" s="42"/>
      <c r="Q98" s="41"/>
      <c r="R98" s="41"/>
      <c r="S98" s="41"/>
      <c r="T98" s="41"/>
      <c r="U98" s="41"/>
      <c r="V98" s="42">
        <f>(AP$3-AP98)/AP$3*500+500</f>
        <v>647.82142836288904</v>
      </c>
      <c r="W98" s="42"/>
      <c r="X98" s="42"/>
      <c r="Y98" s="42"/>
      <c r="Z98" s="41"/>
      <c r="AA98" s="42">
        <f>(AU$3-AU98)/AU$3*500+500</f>
        <v>666.11730382720066</v>
      </c>
      <c r="AB98" s="42"/>
      <c r="AC98" s="43" t="e">
        <f t="shared" si="29"/>
        <v>#NUM!</v>
      </c>
      <c r="AD98" s="43" t="s">
        <v>1215</v>
      </c>
      <c r="AE98" s="44" t="e">
        <f t="shared" si="30"/>
        <v>#NUM!</v>
      </c>
      <c r="AF98" s="43">
        <f t="shared" si="31"/>
        <v>0</v>
      </c>
      <c r="AG98" s="45">
        <v>3.8321759259999998E-2</v>
      </c>
      <c r="AH98" s="45"/>
      <c r="AI98" s="45">
        <v>2.361111111111111E-2</v>
      </c>
      <c r="AJ98" s="45"/>
      <c r="AK98" s="45"/>
      <c r="AL98" s="45"/>
      <c r="AM98" s="45"/>
      <c r="AN98" s="45"/>
      <c r="AO98" s="45"/>
      <c r="AP98" s="45">
        <v>2.4710648148148148E-2</v>
      </c>
      <c r="AQ98" s="45"/>
      <c r="AR98" s="45"/>
      <c r="AS98" s="45"/>
      <c r="AT98" s="45"/>
      <c r="AU98" s="46">
        <v>5.248680555555555E-2</v>
      </c>
      <c r="AV98" s="50"/>
      <c r="AW98" s="48"/>
    </row>
    <row r="99" spans="1:53" s="49" customFormat="1" ht="12" customHeight="1" x14ac:dyDescent="0.2">
      <c r="A99" s="62">
        <v>95</v>
      </c>
      <c r="B99" s="63" t="str">
        <f t="shared" si="24"/>
        <v>Ž-F</v>
      </c>
      <c r="C99" s="62">
        <f>COUNTIF($B$4:$B99,$B99)</f>
        <v>6</v>
      </c>
      <c r="D99" s="64">
        <f t="shared" si="25"/>
        <v>2635.3492089179467</v>
      </c>
      <c r="E99" s="67" t="s">
        <v>1375</v>
      </c>
      <c r="F99" s="68" t="s">
        <v>1247</v>
      </c>
      <c r="G99" s="69">
        <v>1981</v>
      </c>
      <c r="H99" s="70"/>
      <c r="I99" s="66" t="s">
        <v>1214</v>
      </c>
      <c r="J99" s="39">
        <f t="shared" si="26"/>
        <v>434.22486815299112</v>
      </c>
      <c r="K99" s="40">
        <f t="shared" si="27"/>
        <v>6</v>
      </c>
      <c r="L99" s="40">
        <f t="shared" si="28"/>
        <v>30</v>
      </c>
      <c r="M99" s="41">
        <f>(AG$3-AG99)/AG$3*500+500</f>
        <v>399.120428328103</v>
      </c>
      <c r="N99" s="41"/>
      <c r="O99" s="41">
        <f>(AI$3-AI99)/AI$3*500+500</f>
        <v>458.34059650924132</v>
      </c>
      <c r="P99" s="42">
        <f>(AJ$3-AJ99)/AJ$3*500+500</f>
        <v>424.38550550767957</v>
      </c>
      <c r="Q99" s="41"/>
      <c r="R99" s="41"/>
      <c r="S99" s="41">
        <f>(AM$3-AM99)/AM$3*500+500</f>
        <v>419.72253096791076</v>
      </c>
      <c r="T99" s="41"/>
      <c r="U99" s="41"/>
      <c r="V99" s="42"/>
      <c r="W99" s="42"/>
      <c r="X99" s="42"/>
      <c r="Y99" s="42">
        <f>(AS$3-AS99)/AS$3*500+500</f>
        <v>442.26210360663117</v>
      </c>
      <c r="Z99" s="41"/>
      <c r="AA99" s="42"/>
      <c r="AB99" s="42">
        <f>(AV$3-AV99)/AV$3*500+500</f>
        <v>461.51804399838107</v>
      </c>
      <c r="AC99" s="43">
        <f t="shared" si="29"/>
        <v>399.120428328103</v>
      </c>
      <c r="AD99" s="43" t="s">
        <v>1215</v>
      </c>
      <c r="AE99" s="44" t="str">
        <f t="shared" si="30"/>
        <v>&lt;399,120428328103</v>
      </c>
      <c r="AF99" s="43">
        <f t="shared" si="31"/>
        <v>0</v>
      </c>
      <c r="AG99" s="45">
        <v>6.9074074070000005E-2</v>
      </c>
      <c r="AH99" s="45"/>
      <c r="AI99" s="45">
        <v>3.7337962962962962E-2</v>
      </c>
      <c r="AJ99" s="45">
        <v>8.3159722219999996E-2</v>
      </c>
      <c r="AK99" s="45"/>
      <c r="AL99" s="45"/>
      <c r="AM99" s="45">
        <v>8.7418981481481473E-2</v>
      </c>
      <c r="AN99" s="45"/>
      <c r="AO99" s="45"/>
      <c r="AP99" s="45"/>
      <c r="AQ99" s="45"/>
      <c r="AR99" s="45"/>
      <c r="AS99" s="45">
        <v>8.368055555555555E-2</v>
      </c>
      <c r="AT99" s="45"/>
      <c r="AU99" s="46"/>
      <c r="AV99" s="47">
        <v>0.17685185185185184</v>
      </c>
      <c r="AW99" s="48"/>
    </row>
    <row r="100" spans="1:53" ht="12" customHeight="1" x14ac:dyDescent="0.2">
      <c r="A100" s="51">
        <v>96</v>
      </c>
      <c r="B100" s="52" t="str">
        <f t="shared" si="24"/>
        <v>Ž-H</v>
      </c>
      <c r="C100" s="51">
        <f>COUNTIF($B$4:$B100,$B100)</f>
        <v>3</v>
      </c>
      <c r="D100" s="53">
        <f t="shared" si="25"/>
        <v>2634.9746262256622</v>
      </c>
      <c r="E100" s="54" t="s">
        <v>1376</v>
      </c>
      <c r="F100" s="55" t="s">
        <v>1247</v>
      </c>
      <c r="G100" s="55">
        <v>1964</v>
      </c>
      <c r="H100" s="54" t="s">
        <v>1377</v>
      </c>
      <c r="I100" s="55" t="s">
        <v>1214</v>
      </c>
      <c r="J100" s="39">
        <f t="shared" si="26"/>
        <v>434.16243770427701</v>
      </c>
      <c r="K100" s="40">
        <f t="shared" si="27"/>
        <v>6</v>
      </c>
      <c r="L100" s="40">
        <f t="shared" si="28"/>
        <v>30</v>
      </c>
      <c r="M100" s="41"/>
      <c r="N100" s="41"/>
      <c r="O100" s="41"/>
      <c r="P100" s="42"/>
      <c r="Q100" s="41"/>
      <c r="R100" s="41"/>
      <c r="S100" s="41">
        <f>(AM$3-AM100)/AM$3*500+500</f>
        <v>390.06714859714589</v>
      </c>
      <c r="T100" s="41"/>
      <c r="U100" s="41">
        <f>(AO$3-AO100)/AO$3*500+500</f>
        <v>447.33868437055764</v>
      </c>
      <c r="V100" s="42"/>
      <c r="W100" s="42"/>
      <c r="X100" s="42">
        <f>(AR$3-AR100)/AR$3*500+500</f>
        <v>450.21082617012144</v>
      </c>
      <c r="Y100" s="42">
        <f>(AS$3-AS100)/AS$3*500+500</f>
        <v>427.21938025992199</v>
      </c>
      <c r="Z100" s="42"/>
      <c r="AA100" s="42">
        <f>(AU$3-AU100)/AU$3*500+500</f>
        <v>450.61090543064756</v>
      </c>
      <c r="AB100" s="42">
        <f>(AV$3-AV100)/AV$3*500+500</f>
        <v>439.52768139726788</v>
      </c>
      <c r="AC100" s="43">
        <f t="shared" si="29"/>
        <v>390.06714859714589</v>
      </c>
      <c r="AD100" s="43" t="s">
        <v>1215</v>
      </c>
      <c r="AE100" s="44" t="str">
        <f t="shared" si="30"/>
        <v>&lt;390,067148597146</v>
      </c>
      <c r="AF100" s="43">
        <f t="shared" si="31"/>
        <v>0</v>
      </c>
      <c r="AG100" s="45"/>
      <c r="AH100" s="45"/>
      <c r="AI100" s="45"/>
      <c r="AJ100" s="45"/>
      <c r="AK100" s="45"/>
      <c r="AL100" s="45"/>
      <c r="AM100" s="45">
        <v>9.1886574074074079E-2</v>
      </c>
      <c r="AN100" s="45"/>
      <c r="AO100" s="45">
        <v>6.123842593E-2</v>
      </c>
      <c r="AP100" s="45"/>
      <c r="AQ100" s="45"/>
      <c r="AR100" s="45">
        <v>4.7422106481481485E-2</v>
      </c>
      <c r="AS100" s="45">
        <v>8.59375E-2</v>
      </c>
      <c r="AT100" s="45"/>
      <c r="AU100" s="46">
        <v>8.6364699074074069E-2</v>
      </c>
      <c r="AV100" s="50">
        <v>0.18407407407407406</v>
      </c>
      <c r="AW100" s="48"/>
      <c r="AX100" s="56"/>
    </row>
    <row r="101" spans="1:53" ht="12" customHeight="1" x14ac:dyDescent="0.2">
      <c r="A101" s="62">
        <v>97</v>
      </c>
      <c r="B101" s="63" t="str">
        <f t="shared" si="24"/>
        <v>M-B</v>
      </c>
      <c r="C101" s="62">
        <f>COUNTIF($B$4:$B101,$B101)</f>
        <v>22</v>
      </c>
      <c r="D101" s="64">
        <f t="shared" si="25"/>
        <v>2634.821434146229</v>
      </c>
      <c r="E101" s="67" t="s">
        <v>1378</v>
      </c>
      <c r="F101" s="68" t="s">
        <v>1212</v>
      </c>
      <c r="G101" s="69">
        <v>1978</v>
      </c>
      <c r="H101" s="70" t="s">
        <v>1280</v>
      </c>
      <c r="I101" s="66" t="s">
        <v>1214</v>
      </c>
      <c r="J101" s="39">
        <f t="shared" si="26"/>
        <v>521.96428682924579</v>
      </c>
      <c r="K101" s="40">
        <f t="shared" si="27"/>
        <v>5</v>
      </c>
      <c r="L101" s="40">
        <f t="shared" si="28"/>
        <v>25</v>
      </c>
      <c r="M101" s="41"/>
      <c r="N101" s="41"/>
      <c r="O101" s="41"/>
      <c r="P101" s="42">
        <f>(AJ$3-AJ101)/AJ$3*500+500</f>
        <v>569.63102787780201</v>
      </c>
      <c r="Q101" s="41"/>
      <c r="R101" s="41"/>
      <c r="S101" s="41">
        <f>(AM$3-AM101)/AM$3*500+500</f>
        <v>477.18943773820104</v>
      </c>
      <c r="T101" s="41"/>
      <c r="U101" s="41">
        <f>(AO$3-AO101)/AO$3*500+500</f>
        <v>493.19359225487534</v>
      </c>
      <c r="V101" s="42"/>
      <c r="W101" s="42"/>
      <c r="X101" s="42"/>
      <c r="Y101" s="42"/>
      <c r="Z101" s="41"/>
      <c r="AA101" s="42">
        <f>(AU$3-AU101)/AU$3*500+500</f>
        <v>525.01493031153598</v>
      </c>
      <c r="AB101" s="42">
        <f>(AV$3-AV101)/AV$3*500+500</f>
        <v>544.79244596381466</v>
      </c>
      <c r="AC101" s="43" t="e">
        <f t="shared" si="29"/>
        <v>#NUM!</v>
      </c>
      <c r="AD101" s="43" t="s">
        <v>1215</v>
      </c>
      <c r="AE101" s="44" t="e">
        <f t="shared" si="30"/>
        <v>#NUM!</v>
      </c>
      <c r="AF101" s="43">
        <f t="shared" si="31"/>
        <v>0</v>
      </c>
      <c r="AG101" s="45"/>
      <c r="AH101" s="45"/>
      <c r="AI101" s="45"/>
      <c r="AJ101" s="45">
        <v>6.2175925930000001E-2</v>
      </c>
      <c r="AK101" s="45"/>
      <c r="AL101" s="45"/>
      <c r="AM101" s="45">
        <v>7.8761574074074067E-2</v>
      </c>
      <c r="AN101" s="45"/>
      <c r="AO101" s="45">
        <v>5.6157407409999999E-2</v>
      </c>
      <c r="AP101" s="45"/>
      <c r="AQ101" s="45"/>
      <c r="AR101" s="45"/>
      <c r="AS101" s="45"/>
      <c r="AT101" s="45"/>
      <c r="AU101" s="46">
        <v>7.466828703703704E-2</v>
      </c>
      <c r="AV101" s="47">
        <v>0.14950231481481482</v>
      </c>
      <c r="AW101" s="48"/>
      <c r="AX101" s="56"/>
    </row>
    <row r="102" spans="1:53" s="49" customFormat="1" ht="12" customHeight="1" x14ac:dyDescent="0.2">
      <c r="A102" s="62">
        <v>98</v>
      </c>
      <c r="B102" s="63" t="str">
        <f t="shared" si="24"/>
        <v>M-A</v>
      </c>
      <c r="C102" s="62">
        <f>COUNTIF($B$4:$B102,$B102)</f>
        <v>24</v>
      </c>
      <c r="D102" s="64">
        <f t="shared" si="25"/>
        <v>2612.6711806315107</v>
      </c>
      <c r="E102" s="67" t="s">
        <v>1379</v>
      </c>
      <c r="F102" s="68" t="s">
        <v>1212</v>
      </c>
      <c r="G102" s="69">
        <v>1982</v>
      </c>
      <c r="H102" s="70" t="s">
        <v>1380</v>
      </c>
      <c r="I102" s="66" t="s">
        <v>1214</v>
      </c>
      <c r="J102" s="39">
        <f t="shared" si="26"/>
        <v>648.16779515787766</v>
      </c>
      <c r="K102" s="40">
        <f t="shared" si="27"/>
        <v>4</v>
      </c>
      <c r="L102" s="40">
        <f t="shared" si="28"/>
        <v>20</v>
      </c>
      <c r="M102" s="41">
        <f t="shared" ref="M102:M115" si="38">(AG$3-AG102)/AG$3*500+500</f>
        <v>661.5018230171089</v>
      </c>
      <c r="N102" s="41"/>
      <c r="O102" s="41">
        <f>(AI$3-AI102)/AI$3*500+500</f>
        <v>648.24040597856811</v>
      </c>
      <c r="P102" s="42"/>
      <c r="Q102" s="41"/>
      <c r="R102" s="41"/>
      <c r="S102" s="41"/>
      <c r="T102" s="41"/>
      <c r="U102" s="41"/>
      <c r="V102" s="42"/>
      <c r="W102" s="42"/>
      <c r="X102" s="42">
        <f>(AR$3-AR102)/AR$3*500+500</f>
        <v>655.24975432936105</v>
      </c>
      <c r="Y102" s="42"/>
      <c r="Z102" s="41"/>
      <c r="AA102" s="42"/>
      <c r="AB102" s="42">
        <f>(AV$3-AV102)/AV$3*500+500</f>
        <v>627.67919730647225</v>
      </c>
      <c r="AC102" s="43" t="e">
        <f t="shared" si="29"/>
        <v>#NUM!</v>
      </c>
      <c r="AD102" s="43" t="s">
        <v>1215</v>
      </c>
      <c r="AE102" s="44" t="e">
        <f t="shared" si="30"/>
        <v>#NUM!</v>
      </c>
      <c r="AF102" s="43">
        <f t="shared" si="31"/>
        <v>0</v>
      </c>
      <c r="AG102" s="45">
        <v>3.891203704E-2</v>
      </c>
      <c r="AH102" s="45"/>
      <c r="AI102" s="45">
        <v>2.4247685185185181E-2</v>
      </c>
      <c r="AJ102" s="45"/>
      <c r="AK102" s="45"/>
      <c r="AL102" s="45"/>
      <c r="AM102" s="45"/>
      <c r="AN102" s="45"/>
      <c r="AO102" s="45"/>
      <c r="AP102" s="45"/>
      <c r="AQ102" s="45"/>
      <c r="AR102" s="45">
        <v>2.9736458333333337E-2</v>
      </c>
      <c r="AS102" s="45"/>
      <c r="AT102" s="45"/>
      <c r="AU102" s="46"/>
      <c r="AV102" s="47">
        <v>0.12228009259259259</v>
      </c>
      <c r="AW102" s="48"/>
    </row>
    <row r="103" spans="1:53" s="49" customFormat="1" ht="12" customHeight="1" x14ac:dyDescent="0.2">
      <c r="A103" s="62">
        <v>99</v>
      </c>
      <c r="B103" s="63" t="str">
        <f t="shared" si="24"/>
        <v>Ž-H</v>
      </c>
      <c r="C103" s="62">
        <f>COUNTIF($B$4:$B103,$B103)</f>
        <v>4</v>
      </c>
      <c r="D103" s="64">
        <f t="shared" si="25"/>
        <v>2611.4463955907913</v>
      </c>
      <c r="E103" s="65" t="s">
        <v>1381</v>
      </c>
      <c r="F103" s="66" t="s">
        <v>1247</v>
      </c>
      <c r="G103" s="66">
        <v>1968</v>
      </c>
      <c r="H103" s="70" t="s">
        <v>1334</v>
      </c>
      <c r="I103" s="66" t="s">
        <v>1214</v>
      </c>
      <c r="J103" s="39">
        <f t="shared" si="26"/>
        <v>430.24106593179857</v>
      </c>
      <c r="K103" s="40">
        <f t="shared" si="27"/>
        <v>6</v>
      </c>
      <c r="L103" s="40">
        <f t="shared" si="28"/>
        <v>30</v>
      </c>
      <c r="M103" s="41">
        <f t="shared" si="38"/>
        <v>444.12598605187907</v>
      </c>
      <c r="N103" s="41">
        <f>(AH$3-AH103)/AH$3*500+500</f>
        <v>445.36056389068392</v>
      </c>
      <c r="O103" s="41">
        <f>(AI$3-AI103)/AI$3*500+500</f>
        <v>456.32574441938107</v>
      </c>
      <c r="P103" s="42">
        <f>(AJ$3-AJ103)/AJ$3*500+500</f>
        <v>430.95480103266431</v>
      </c>
      <c r="Q103" s="41"/>
      <c r="R103" s="41"/>
      <c r="S103" s="41"/>
      <c r="T103" s="41"/>
      <c r="U103" s="41"/>
      <c r="V103" s="42">
        <f>(AP$3-AP103)/AP$3*500+500</f>
        <v>405.50277649641782</v>
      </c>
      <c r="W103" s="42"/>
      <c r="X103" s="42">
        <f>(AR$3-AR103)/AR$3*500+500</f>
        <v>399.17652369976497</v>
      </c>
      <c r="Y103" s="42"/>
      <c r="Z103" s="41"/>
      <c r="AA103" s="42"/>
      <c r="AB103" s="42"/>
      <c r="AC103" s="43">
        <f t="shared" si="29"/>
        <v>399.17652369976497</v>
      </c>
      <c r="AD103" s="43" t="s">
        <v>1215</v>
      </c>
      <c r="AE103" s="44" t="str">
        <f t="shared" si="30"/>
        <v>&lt;399,176523699765</v>
      </c>
      <c r="AF103" s="43">
        <f t="shared" si="31"/>
        <v>0</v>
      </c>
      <c r="AG103" s="45">
        <v>6.3900462960000001E-2</v>
      </c>
      <c r="AH103" s="45">
        <v>5.7465277779999997E-2</v>
      </c>
      <c r="AI103" s="45">
        <v>3.7476851851851851E-2</v>
      </c>
      <c r="AJ103" s="45">
        <v>8.2210648149999996E-2</v>
      </c>
      <c r="AK103" s="45"/>
      <c r="AL103" s="45"/>
      <c r="AM103" s="45"/>
      <c r="AN103" s="45"/>
      <c r="AO103" s="45"/>
      <c r="AP103" s="45">
        <v>4.1712962962962959E-2</v>
      </c>
      <c r="AQ103" s="45"/>
      <c r="AR103" s="45">
        <v>5.1824074074074078E-2</v>
      </c>
      <c r="AS103" s="45"/>
      <c r="AT103" s="45"/>
      <c r="AU103" s="46"/>
      <c r="AV103" s="50"/>
      <c r="AW103" s="48"/>
    </row>
    <row r="104" spans="1:53" s="49" customFormat="1" ht="12" customHeight="1" x14ac:dyDescent="0.2">
      <c r="A104" s="62">
        <v>100</v>
      </c>
      <c r="B104" s="63" t="str">
        <f t="shared" si="24"/>
        <v>Ž-G</v>
      </c>
      <c r="C104" s="62">
        <f>COUNTIF($B$4:$B104,$B104)</f>
        <v>7</v>
      </c>
      <c r="D104" s="64">
        <f t="shared" si="25"/>
        <v>2607.5316148002375</v>
      </c>
      <c r="E104" s="67" t="s">
        <v>1382</v>
      </c>
      <c r="F104" s="68" t="s">
        <v>1247</v>
      </c>
      <c r="G104" s="69">
        <v>1979</v>
      </c>
      <c r="H104" s="70"/>
      <c r="I104" s="66" t="s">
        <v>1214</v>
      </c>
      <c r="J104" s="39">
        <f t="shared" si="26"/>
        <v>516.50632296004756</v>
      </c>
      <c r="K104" s="40">
        <f t="shared" si="27"/>
        <v>5</v>
      </c>
      <c r="L104" s="40">
        <f t="shared" si="28"/>
        <v>25</v>
      </c>
      <c r="M104" s="41">
        <f t="shared" si="38"/>
        <v>523.76669333839163</v>
      </c>
      <c r="N104" s="41"/>
      <c r="O104" s="41"/>
      <c r="P104" s="42"/>
      <c r="Q104" s="41"/>
      <c r="R104" s="41"/>
      <c r="S104" s="41">
        <f>(AM$3-AM104)/AM$3*500+500</f>
        <v>510.14839897410286</v>
      </c>
      <c r="T104" s="41"/>
      <c r="U104" s="41">
        <f>(AO$3-AO104)/AO$3*500+500</f>
        <v>507.50366602630271</v>
      </c>
      <c r="V104" s="42"/>
      <c r="W104" s="42"/>
      <c r="X104" s="42"/>
      <c r="Y104" s="42">
        <f>(AS$3-AS104)/AS$3*500+500</f>
        <v>530.82131592469307</v>
      </c>
      <c r="Z104" s="41"/>
      <c r="AA104" s="42"/>
      <c r="AB104" s="42">
        <f>(AV$3-AV104)/AV$3*500+500</f>
        <v>510.29154053674762</v>
      </c>
      <c r="AC104" s="43" t="e">
        <f t="shared" si="29"/>
        <v>#NUM!</v>
      </c>
      <c r="AD104" s="43" t="s">
        <v>1215</v>
      </c>
      <c r="AE104" s="44" t="e">
        <f t="shared" si="30"/>
        <v>#NUM!</v>
      </c>
      <c r="AF104" s="43">
        <f t="shared" si="31"/>
        <v>0</v>
      </c>
      <c r="AG104" s="45">
        <v>5.4745370369999997E-2</v>
      </c>
      <c r="AH104" s="45"/>
      <c r="AI104" s="45"/>
      <c r="AJ104" s="45"/>
      <c r="AK104" s="45"/>
      <c r="AL104" s="45"/>
      <c r="AM104" s="45">
        <v>7.379629629629629E-2</v>
      </c>
      <c r="AN104" s="45"/>
      <c r="AO104" s="45">
        <v>5.4571759259999998E-2</v>
      </c>
      <c r="AP104" s="45"/>
      <c r="AQ104" s="45"/>
      <c r="AR104" s="45"/>
      <c r="AS104" s="45">
        <v>7.0393518518518508E-2</v>
      </c>
      <c r="AT104" s="45"/>
      <c r="AU104" s="46"/>
      <c r="AV104" s="47">
        <v>0.16083333333333333</v>
      </c>
      <c r="AW104" s="48"/>
    </row>
    <row r="105" spans="1:53" s="49" customFormat="1" ht="12" customHeight="1" x14ac:dyDescent="0.2">
      <c r="A105" s="62">
        <v>101</v>
      </c>
      <c r="B105" s="63" t="str">
        <f t="shared" si="24"/>
        <v>Ž-H</v>
      </c>
      <c r="C105" s="62">
        <f>COUNTIF($B$4:$B105,$B105)</f>
        <v>5</v>
      </c>
      <c r="D105" s="64">
        <f t="shared" si="25"/>
        <v>2597.1984863541074</v>
      </c>
      <c r="E105" s="65" t="s">
        <v>1383</v>
      </c>
      <c r="F105" s="66" t="s">
        <v>1247</v>
      </c>
      <c r="G105" s="66">
        <v>1960</v>
      </c>
      <c r="H105" s="70" t="s">
        <v>1256</v>
      </c>
      <c r="I105" s="66" t="s">
        <v>1257</v>
      </c>
      <c r="J105" s="39">
        <f t="shared" si="26"/>
        <v>514.43969727082151</v>
      </c>
      <c r="K105" s="40">
        <f t="shared" si="27"/>
        <v>5</v>
      </c>
      <c r="L105" s="40">
        <f t="shared" si="28"/>
        <v>25</v>
      </c>
      <c r="M105" s="41">
        <f t="shared" si="38"/>
        <v>531.92206286055898</v>
      </c>
      <c r="N105" s="41">
        <f>(AH$3-AH105)/AH$3*500+500</f>
        <v>504.79020741998596</v>
      </c>
      <c r="O105" s="41"/>
      <c r="P105" s="42">
        <f>(AJ$3-AJ105)/AJ$3*500+500</f>
        <v>475.41771604957665</v>
      </c>
      <c r="Q105" s="41">
        <f>(AK$3-AK105)/AK$3*500+500</f>
        <v>536.4800375885012</v>
      </c>
      <c r="R105" s="41">
        <f>(AL$3-AL105)/AL$3*500+500</f>
        <v>523.58846243548464</v>
      </c>
      <c r="S105" s="41"/>
      <c r="T105" s="41"/>
      <c r="U105" s="41"/>
      <c r="V105" s="42"/>
      <c r="W105" s="42"/>
      <c r="X105" s="42"/>
      <c r="Y105" s="42"/>
      <c r="Z105" s="41"/>
      <c r="AA105" s="42"/>
      <c r="AB105" s="42"/>
      <c r="AC105" s="43" t="e">
        <f t="shared" si="29"/>
        <v>#NUM!</v>
      </c>
      <c r="AD105" s="43" t="s">
        <v>1215</v>
      </c>
      <c r="AE105" s="44" t="e">
        <f t="shared" si="30"/>
        <v>#NUM!</v>
      </c>
      <c r="AF105" s="43">
        <f t="shared" si="31"/>
        <v>0</v>
      </c>
      <c r="AG105" s="45">
        <v>5.3807870369999997E-2</v>
      </c>
      <c r="AH105" s="45">
        <v>5.1307870370000001E-2</v>
      </c>
      <c r="AI105" s="45"/>
      <c r="AJ105" s="45">
        <v>7.5787037040000005E-2</v>
      </c>
      <c r="AK105" s="45">
        <v>0.15710648150000001</v>
      </c>
      <c r="AL105" s="45">
        <v>0.16399305559999999</v>
      </c>
      <c r="AM105" s="45"/>
      <c r="AN105" s="45"/>
      <c r="AO105" s="45"/>
      <c r="AP105" s="45"/>
      <c r="AQ105" s="45"/>
      <c r="AR105" s="45"/>
      <c r="AS105" s="45"/>
      <c r="AT105" s="45"/>
      <c r="AU105" s="46"/>
      <c r="AV105" s="50"/>
      <c r="AW105" s="48"/>
    </row>
    <row r="106" spans="1:53" s="49" customFormat="1" ht="12" customHeight="1" x14ac:dyDescent="0.2">
      <c r="A106" s="62">
        <v>102</v>
      </c>
      <c r="B106" s="63" t="str">
        <f t="shared" si="24"/>
        <v>M-D</v>
      </c>
      <c r="C106" s="62">
        <f>COUNTIF($B$4:$B106,$B106)</f>
        <v>13</v>
      </c>
      <c r="D106" s="64">
        <f t="shared" si="25"/>
        <v>2591.7475257447195</v>
      </c>
      <c r="E106" s="67" t="s">
        <v>1384</v>
      </c>
      <c r="F106" s="68" t="s">
        <v>1212</v>
      </c>
      <c r="G106" s="69">
        <v>1952</v>
      </c>
      <c r="H106" s="70"/>
      <c r="I106" s="66" t="s">
        <v>1214</v>
      </c>
      <c r="J106" s="39">
        <f t="shared" si="26"/>
        <v>419.83410513778773</v>
      </c>
      <c r="K106" s="40">
        <f t="shared" si="27"/>
        <v>7</v>
      </c>
      <c r="L106" s="40">
        <f t="shared" si="28"/>
        <v>35</v>
      </c>
      <c r="M106" s="41">
        <f t="shared" si="38"/>
        <v>447.44854396669217</v>
      </c>
      <c r="N106" s="41">
        <f>(AH$3-AH106)/AH$3*500+500</f>
        <v>418.10335901450935</v>
      </c>
      <c r="O106" s="41">
        <f>(AI$3-AI106)/AI$3*500+500</f>
        <v>428.95733686544639</v>
      </c>
      <c r="P106" s="42">
        <f>(AJ$3-AJ106)/AJ$3*500+500</f>
        <v>406.19977265992395</v>
      </c>
      <c r="Q106" s="41"/>
      <c r="R106" s="41"/>
      <c r="S106" s="41">
        <f>(AM$3-AM106)/AM$3*500+500</f>
        <v>425.63824195897001</v>
      </c>
      <c r="T106" s="41"/>
      <c r="U106" s="41"/>
      <c r="V106" s="42"/>
      <c r="W106" s="42"/>
      <c r="X106" s="42"/>
      <c r="Y106" s="42">
        <f>(AS$3-AS106)/AS$3*500+500</f>
        <v>382.09121021979462</v>
      </c>
      <c r="Z106" s="41"/>
      <c r="AA106" s="42"/>
      <c r="AB106" s="42">
        <f>(AV$3-AV106)/AV$3*500+500</f>
        <v>430.40027127917756</v>
      </c>
      <c r="AC106" s="43">
        <f t="shared" si="29"/>
        <v>406.19977265992395</v>
      </c>
      <c r="AD106" s="43" t="s">
        <v>1215</v>
      </c>
      <c r="AE106" s="44" t="str">
        <f t="shared" si="30"/>
        <v>&lt;406,199772659924</v>
      </c>
      <c r="AF106" s="43">
        <f t="shared" si="31"/>
        <v>382.09121021979462</v>
      </c>
      <c r="AG106" s="45">
        <v>6.3518518519999997E-2</v>
      </c>
      <c r="AH106" s="45">
        <v>6.0289351849999999E-2</v>
      </c>
      <c r="AI106" s="45">
        <v>3.936342592592592E-2</v>
      </c>
      <c r="AJ106" s="45">
        <v>8.578703704E-2</v>
      </c>
      <c r="AK106" s="45"/>
      <c r="AL106" s="45"/>
      <c r="AM106" s="45">
        <v>8.6527777777777773E-2</v>
      </c>
      <c r="AN106" s="45"/>
      <c r="AO106" s="45"/>
      <c r="AP106" s="45"/>
      <c r="AQ106" s="45"/>
      <c r="AR106" s="45"/>
      <c r="AS106" s="45">
        <v>9.2708333333333337E-2</v>
      </c>
      <c r="AT106" s="45"/>
      <c r="AU106" s="46"/>
      <c r="AV106" s="47">
        <v>0.18707175925925926</v>
      </c>
      <c r="AW106" s="48"/>
      <c r="AX106" s="72"/>
      <c r="AY106" s="73"/>
      <c r="AZ106" s="73"/>
      <c r="BA106" s="73"/>
    </row>
    <row r="107" spans="1:53" s="49" customFormat="1" ht="12" customHeight="1" x14ac:dyDescent="0.2">
      <c r="A107" s="62">
        <v>103</v>
      </c>
      <c r="B107" s="63" t="str">
        <f t="shared" si="24"/>
        <v>M-B</v>
      </c>
      <c r="C107" s="62">
        <f>COUNTIF($B$4:$B107,$B107)</f>
        <v>23</v>
      </c>
      <c r="D107" s="64">
        <f t="shared" si="25"/>
        <v>2586.6196094627207</v>
      </c>
      <c r="E107" s="65" t="s">
        <v>1385</v>
      </c>
      <c r="F107" s="66" t="s">
        <v>1212</v>
      </c>
      <c r="G107" s="66">
        <v>1974</v>
      </c>
      <c r="H107" s="65" t="s">
        <v>1386</v>
      </c>
      <c r="I107" s="66" t="s">
        <v>1387</v>
      </c>
      <c r="J107" s="39">
        <f t="shared" si="26"/>
        <v>641.65490236568019</v>
      </c>
      <c r="K107" s="40">
        <f t="shared" si="27"/>
        <v>4</v>
      </c>
      <c r="L107" s="40">
        <f t="shared" si="28"/>
        <v>20</v>
      </c>
      <c r="M107" s="41">
        <f t="shared" si="38"/>
        <v>650.4266298227476</v>
      </c>
      <c r="N107" s="41">
        <f>(AH$3-AH107)/AH$3*500+500</f>
        <v>639.73571370863669</v>
      </c>
      <c r="O107" s="41"/>
      <c r="P107" s="42"/>
      <c r="Q107" s="41"/>
      <c r="R107" s="41"/>
      <c r="S107" s="41"/>
      <c r="T107" s="41"/>
      <c r="U107" s="41"/>
      <c r="V107" s="42">
        <f>(AP$3-AP107)/AP$3*500+500</f>
        <v>638.25404796244288</v>
      </c>
      <c r="W107" s="42"/>
      <c r="X107" s="42"/>
      <c r="Y107" s="42">
        <f>(AS$3-AS107)/AS$3*500+500</f>
        <v>638.20321796889345</v>
      </c>
      <c r="Z107" s="41"/>
      <c r="AA107" s="42"/>
      <c r="AB107" s="42"/>
      <c r="AC107" s="43" t="e">
        <f t="shared" si="29"/>
        <v>#NUM!</v>
      </c>
      <c r="AD107" s="43" t="s">
        <v>1215</v>
      </c>
      <c r="AE107" s="44" t="e">
        <f t="shared" si="30"/>
        <v>#NUM!</v>
      </c>
      <c r="AF107" s="43">
        <f t="shared" si="31"/>
        <v>0</v>
      </c>
      <c r="AG107" s="45">
        <v>4.018518519E-2</v>
      </c>
      <c r="AH107" s="45">
        <v>3.7326388889999999E-2</v>
      </c>
      <c r="AI107" s="45"/>
      <c r="AJ107" s="45"/>
      <c r="AK107" s="45"/>
      <c r="AL107" s="45"/>
      <c r="AM107" s="45"/>
      <c r="AN107" s="45"/>
      <c r="AO107" s="45"/>
      <c r="AP107" s="45">
        <v>2.5381944444444443E-2</v>
      </c>
      <c r="AQ107" s="45"/>
      <c r="AR107" s="45"/>
      <c r="AS107" s="45">
        <v>5.4282407407407411E-2</v>
      </c>
      <c r="AT107" s="45"/>
      <c r="AU107" s="46"/>
      <c r="AV107" s="50"/>
      <c r="AW107" s="48"/>
    </row>
    <row r="108" spans="1:53" ht="12" customHeight="1" x14ac:dyDescent="0.2">
      <c r="A108" s="62">
        <v>104</v>
      </c>
      <c r="B108" s="63" t="str">
        <f t="shared" si="24"/>
        <v>M-C</v>
      </c>
      <c r="C108" s="62">
        <f>COUNTIF($B$4:$B108,$B108)</f>
        <v>20</v>
      </c>
      <c r="D108" s="64">
        <f t="shared" si="25"/>
        <v>2567.1304780601949</v>
      </c>
      <c r="E108" s="65" t="s">
        <v>1388</v>
      </c>
      <c r="F108" s="66" t="s">
        <v>1212</v>
      </c>
      <c r="G108" s="66">
        <v>1968</v>
      </c>
      <c r="H108" s="65" t="s">
        <v>1389</v>
      </c>
      <c r="I108" s="66" t="s">
        <v>1387</v>
      </c>
      <c r="J108" s="39">
        <f t="shared" si="26"/>
        <v>636.78261951504874</v>
      </c>
      <c r="K108" s="40">
        <f t="shared" si="27"/>
        <v>4</v>
      </c>
      <c r="L108" s="40">
        <f t="shared" si="28"/>
        <v>20</v>
      </c>
      <c r="M108" s="41">
        <f t="shared" si="38"/>
        <v>652.94371925232247</v>
      </c>
      <c r="N108" s="41">
        <f>(AH$3-AH108)/AH$3*500+500</f>
        <v>630.0169562611718</v>
      </c>
      <c r="O108" s="41"/>
      <c r="P108" s="42">
        <f>(AJ$3-AJ108)/AJ$3*500+500</f>
        <v>623.70754615096814</v>
      </c>
      <c r="Q108" s="41"/>
      <c r="R108" s="41"/>
      <c r="S108" s="41"/>
      <c r="T108" s="41"/>
      <c r="U108" s="41"/>
      <c r="V108" s="42"/>
      <c r="W108" s="42">
        <f>(AQ$3-AQ108)/AQ$3*500+500</f>
        <v>640.46225639573288</v>
      </c>
      <c r="X108" s="42"/>
      <c r="Y108" s="42"/>
      <c r="Z108" s="41"/>
      <c r="AA108" s="42"/>
      <c r="AB108" s="42"/>
      <c r="AC108" s="43" t="e">
        <f t="shared" si="29"/>
        <v>#NUM!</v>
      </c>
      <c r="AD108" s="43" t="s">
        <v>1215</v>
      </c>
      <c r="AE108" s="44" t="e">
        <f t="shared" si="30"/>
        <v>#NUM!</v>
      </c>
      <c r="AF108" s="43">
        <f t="shared" si="31"/>
        <v>0</v>
      </c>
      <c r="AG108" s="45">
        <v>3.9895833329999998E-2</v>
      </c>
      <c r="AH108" s="45">
        <v>3.8333333329999997E-2</v>
      </c>
      <c r="AI108" s="45"/>
      <c r="AJ108" s="45">
        <v>5.4363425930000001E-2</v>
      </c>
      <c r="AK108" s="45"/>
      <c r="AL108" s="45"/>
      <c r="AM108" s="45"/>
      <c r="AN108" s="45"/>
      <c r="AO108" s="45"/>
      <c r="AP108" s="45"/>
      <c r="AQ108" s="45">
        <v>8.0636574069999994E-2</v>
      </c>
      <c r="AR108" s="45"/>
      <c r="AS108" s="45"/>
      <c r="AT108" s="45"/>
      <c r="AU108" s="46"/>
      <c r="AV108" s="50"/>
      <c r="AW108" s="48"/>
      <c r="AX108" s="56"/>
    </row>
    <row r="109" spans="1:53" ht="12" customHeight="1" x14ac:dyDescent="0.2">
      <c r="A109" s="62">
        <v>105</v>
      </c>
      <c r="B109" s="63" t="str">
        <f t="shared" si="24"/>
        <v>M-D</v>
      </c>
      <c r="C109" s="62">
        <f>COUNTIF($B$4:$B109,$B109)</f>
        <v>14</v>
      </c>
      <c r="D109" s="64">
        <f t="shared" si="25"/>
        <v>2548.9204021068922</v>
      </c>
      <c r="E109" s="65" t="s">
        <v>1390</v>
      </c>
      <c r="F109" s="66" t="s">
        <v>1212</v>
      </c>
      <c r="G109" s="66">
        <v>1952</v>
      </c>
      <c r="H109" s="65" t="s">
        <v>1391</v>
      </c>
      <c r="I109" s="66" t="s">
        <v>1214</v>
      </c>
      <c r="J109" s="39">
        <f t="shared" si="26"/>
        <v>415.26951588314796</v>
      </c>
      <c r="K109" s="40">
        <f t="shared" si="27"/>
        <v>7</v>
      </c>
      <c r="L109" s="40">
        <f t="shared" si="28"/>
        <v>35</v>
      </c>
      <c r="M109" s="41">
        <f t="shared" si="38"/>
        <v>425.09679050015546</v>
      </c>
      <c r="N109" s="41">
        <f>(AH$3-AH109)/AH$3*500+500</f>
        <v>416.09258153836555</v>
      </c>
      <c r="O109" s="41">
        <f>(AI$3-AI109)/AI$3*500+500</f>
        <v>423.08068493668736</v>
      </c>
      <c r="P109" s="42"/>
      <c r="Q109" s="41"/>
      <c r="R109" s="41"/>
      <c r="S109" s="41">
        <f>(AM$3-AM109)/AM$3*500+500</f>
        <v>417.80184558120311</v>
      </c>
      <c r="T109" s="41">
        <f>(AN$3-AN109)/AN$3*500+500</f>
        <v>436.2578704610807</v>
      </c>
      <c r="U109" s="41"/>
      <c r="V109" s="42">
        <f>(AP$3-AP109)/AP$3*500+500</f>
        <v>392.96620907514358</v>
      </c>
      <c r="W109" s="42"/>
      <c r="X109" s="42"/>
      <c r="Y109" s="42"/>
      <c r="Z109" s="41">
        <f>(AT$3-AT109)/AT$3*500+500</f>
        <v>395.59062908940035</v>
      </c>
      <c r="AA109" s="42"/>
      <c r="AB109" s="42"/>
      <c r="AC109" s="43">
        <f t="shared" si="29"/>
        <v>395.59062908940035</v>
      </c>
      <c r="AD109" s="43" t="s">
        <v>1215</v>
      </c>
      <c r="AE109" s="44" t="str">
        <f t="shared" si="30"/>
        <v>&lt;395,5906290894</v>
      </c>
      <c r="AF109" s="43">
        <f t="shared" si="31"/>
        <v>392.96620907514358</v>
      </c>
      <c r="AG109" s="45">
        <v>6.6087962959999996E-2</v>
      </c>
      <c r="AH109" s="45">
        <v>6.0497685189999997E-2</v>
      </c>
      <c r="AI109" s="45">
        <v>3.9768518518518516E-2</v>
      </c>
      <c r="AJ109" s="45"/>
      <c r="AK109" s="45"/>
      <c r="AL109" s="45"/>
      <c r="AM109" s="45">
        <v>8.7708333333333333E-2</v>
      </c>
      <c r="AN109" s="45">
        <v>4.0069444444444442E-2</v>
      </c>
      <c r="AO109" s="45"/>
      <c r="AP109" s="45">
        <v>4.2592592592592592E-2</v>
      </c>
      <c r="AQ109" s="45"/>
      <c r="AR109" s="45"/>
      <c r="AS109" s="45"/>
      <c r="AT109" s="45">
        <v>4.1747685185185186E-2</v>
      </c>
      <c r="AU109" s="46"/>
      <c r="AV109" s="45"/>
      <c r="AW109" s="48"/>
      <c r="AX109" s="56"/>
    </row>
    <row r="110" spans="1:53" ht="12" customHeight="1" x14ac:dyDescent="0.2">
      <c r="A110" s="62">
        <v>106</v>
      </c>
      <c r="B110" s="63" t="str">
        <f t="shared" si="24"/>
        <v>Ž-H</v>
      </c>
      <c r="C110" s="62">
        <f>COUNTIF($B$4:$B110,$B110)</f>
        <v>6</v>
      </c>
      <c r="D110" s="64">
        <f t="shared" si="25"/>
        <v>2537.1530671410314</v>
      </c>
      <c r="E110" s="67" t="s">
        <v>1392</v>
      </c>
      <c r="F110" s="68" t="s">
        <v>1247</v>
      </c>
      <c r="G110" s="69">
        <v>1967</v>
      </c>
      <c r="H110" s="70" t="s">
        <v>1393</v>
      </c>
      <c r="I110" s="66" t="s">
        <v>1214</v>
      </c>
      <c r="J110" s="39">
        <f t="shared" si="26"/>
        <v>502.4306134282063</v>
      </c>
      <c r="K110" s="40">
        <f t="shared" si="27"/>
        <v>5</v>
      </c>
      <c r="L110" s="40">
        <f t="shared" si="28"/>
        <v>25</v>
      </c>
      <c r="M110" s="41">
        <f t="shared" si="38"/>
        <v>513.39628517735207</v>
      </c>
      <c r="N110" s="41"/>
      <c r="O110" s="41">
        <f>(AI$3-AI110)/AI$3*500+500</f>
        <v>524.66281113380728</v>
      </c>
      <c r="P110" s="42"/>
      <c r="Q110" s="41"/>
      <c r="R110" s="41"/>
      <c r="S110" s="41"/>
      <c r="T110" s="41"/>
      <c r="U110" s="41"/>
      <c r="V110" s="42">
        <f>(AP$3-AP110)/AP$3*500+500</f>
        <v>475.77353598934951</v>
      </c>
      <c r="W110" s="42"/>
      <c r="X110" s="42"/>
      <c r="Y110" s="42"/>
      <c r="Z110" s="42"/>
      <c r="AA110" s="42">
        <f>(AU$3-AU110)/AU$3*500+500</f>
        <v>513.82528120123447</v>
      </c>
      <c r="AB110" s="42">
        <f>(AV$3-AV110)/AV$3*500+500</f>
        <v>484.49515363928782</v>
      </c>
      <c r="AC110" s="43" t="e">
        <f t="shared" si="29"/>
        <v>#NUM!</v>
      </c>
      <c r="AD110" s="43" t="s">
        <v>1215</v>
      </c>
      <c r="AE110" s="44" t="e">
        <f t="shared" si="30"/>
        <v>#NUM!</v>
      </c>
      <c r="AF110" s="43">
        <f t="shared" si="31"/>
        <v>0</v>
      </c>
      <c r="AG110" s="45">
        <v>5.5937500000000001E-2</v>
      </c>
      <c r="AH110" s="45"/>
      <c r="AI110" s="45">
        <v>3.27662037037037E-2</v>
      </c>
      <c r="AJ110" s="45"/>
      <c r="AK110" s="45"/>
      <c r="AL110" s="45"/>
      <c r="AM110" s="45"/>
      <c r="AN110" s="45"/>
      <c r="AO110" s="45"/>
      <c r="AP110" s="45">
        <v>3.6782407407407409E-2</v>
      </c>
      <c r="AQ110" s="45"/>
      <c r="AR110" s="45"/>
      <c r="AS110" s="45"/>
      <c r="AT110" s="45"/>
      <c r="AU110" s="46">
        <v>7.6427314814814809E-2</v>
      </c>
      <c r="AV110" s="47">
        <v>0.16930555555555557</v>
      </c>
      <c r="AW110" s="48"/>
      <c r="AX110" s="56"/>
    </row>
    <row r="111" spans="1:53" s="49" customFormat="1" ht="12" customHeight="1" x14ac:dyDescent="0.2">
      <c r="A111" s="62">
        <v>107</v>
      </c>
      <c r="B111" s="63" t="str">
        <f t="shared" si="24"/>
        <v>M-A</v>
      </c>
      <c r="C111" s="62">
        <f>COUNTIF($B$4:$B111,$B111)</f>
        <v>25</v>
      </c>
      <c r="D111" s="64">
        <f t="shared" si="25"/>
        <v>2497.7824668700773</v>
      </c>
      <c r="E111" s="67" t="s">
        <v>1394</v>
      </c>
      <c r="F111" s="68" t="s">
        <v>1212</v>
      </c>
      <c r="G111" s="69">
        <v>1980</v>
      </c>
      <c r="H111" s="70"/>
      <c r="I111" s="66" t="s">
        <v>1214</v>
      </c>
      <c r="J111" s="39">
        <f t="shared" si="26"/>
        <v>494.55649337401536</v>
      </c>
      <c r="K111" s="40">
        <f t="shared" si="27"/>
        <v>5</v>
      </c>
      <c r="L111" s="40">
        <f t="shared" si="28"/>
        <v>25</v>
      </c>
      <c r="M111" s="41">
        <f t="shared" si="38"/>
        <v>501.61630694966919</v>
      </c>
      <c r="N111" s="41"/>
      <c r="O111" s="41"/>
      <c r="P111" s="42"/>
      <c r="Q111" s="41"/>
      <c r="R111" s="41"/>
      <c r="S111" s="41">
        <f>(AM$3-AM111)/AM$3*500+500</f>
        <v>487.17700174908043</v>
      </c>
      <c r="T111" s="41"/>
      <c r="U111" s="41">
        <f>(AO$3-AO111)/AO$3*500+500</f>
        <v>490.1644525382597</v>
      </c>
      <c r="V111" s="42"/>
      <c r="W111" s="42"/>
      <c r="X111" s="42"/>
      <c r="Y111" s="42">
        <f>(AS$3-AS111)/AS$3*500+500</f>
        <v>483.5331650963202</v>
      </c>
      <c r="Z111" s="41"/>
      <c r="AA111" s="42"/>
      <c r="AB111" s="42">
        <f>(AV$3-AV111)/AV$3*500+500</f>
        <v>510.29154053674762</v>
      </c>
      <c r="AC111" s="43" t="e">
        <f t="shared" si="29"/>
        <v>#NUM!</v>
      </c>
      <c r="AD111" s="43" t="s">
        <v>1215</v>
      </c>
      <c r="AE111" s="44" t="e">
        <f t="shared" si="30"/>
        <v>#NUM!</v>
      </c>
      <c r="AF111" s="43">
        <f t="shared" si="31"/>
        <v>0</v>
      </c>
      <c r="AG111" s="45">
        <v>5.7291666669999998E-2</v>
      </c>
      <c r="AH111" s="45"/>
      <c r="AI111" s="45"/>
      <c r="AJ111" s="45"/>
      <c r="AK111" s="45"/>
      <c r="AL111" s="45"/>
      <c r="AM111" s="45">
        <v>7.7256944444444434E-2</v>
      </c>
      <c r="AN111" s="45"/>
      <c r="AO111" s="45">
        <v>5.6493055559999998E-2</v>
      </c>
      <c r="AP111" s="45"/>
      <c r="AQ111" s="45"/>
      <c r="AR111" s="45"/>
      <c r="AS111" s="45">
        <v>7.7488425925925933E-2</v>
      </c>
      <c r="AT111" s="45"/>
      <c r="AU111" s="46"/>
      <c r="AV111" s="47">
        <v>0.16083333333333333</v>
      </c>
      <c r="AW111" s="48"/>
    </row>
    <row r="112" spans="1:53" s="49" customFormat="1" ht="12" customHeight="1" x14ac:dyDescent="0.2">
      <c r="A112" s="62">
        <v>108</v>
      </c>
      <c r="B112" s="63" t="str">
        <f t="shared" si="24"/>
        <v>Ž-H</v>
      </c>
      <c r="C112" s="62">
        <f>COUNTIF($B$4:$B112,$B112)</f>
        <v>7</v>
      </c>
      <c r="D112" s="64">
        <f t="shared" si="25"/>
        <v>2444.9095301778043</v>
      </c>
      <c r="E112" s="65" t="s">
        <v>1395</v>
      </c>
      <c r="F112" s="66" t="s">
        <v>1247</v>
      </c>
      <c r="G112" s="66">
        <v>1969</v>
      </c>
      <c r="H112" s="70" t="s">
        <v>1276</v>
      </c>
      <c r="I112" s="66" t="s">
        <v>1214</v>
      </c>
      <c r="J112" s="39">
        <f t="shared" si="26"/>
        <v>393.01442947843816</v>
      </c>
      <c r="K112" s="40">
        <f t="shared" si="27"/>
        <v>7</v>
      </c>
      <c r="L112" s="40">
        <f t="shared" si="28"/>
        <v>35</v>
      </c>
      <c r="M112" s="41">
        <f t="shared" si="38"/>
        <v>412.41066007434586</v>
      </c>
      <c r="N112" s="41">
        <f>(AH$3-AH112)/AH$3*500+500</f>
        <v>393.97403007292235</v>
      </c>
      <c r="O112" s="41">
        <f>(AI$3-AI112)/AI$3*500+500</f>
        <v>395.0406600194658</v>
      </c>
      <c r="P112" s="42"/>
      <c r="Q112" s="41"/>
      <c r="R112" s="41"/>
      <c r="S112" s="41"/>
      <c r="T112" s="41">
        <f>(AN$3-AN112)/AN$3*500+500</f>
        <v>436.2578704610807</v>
      </c>
      <c r="U112" s="41"/>
      <c r="V112" s="42">
        <f>(AP$3-AP112)/AP$3*500+500</f>
        <v>376.63568046058901</v>
      </c>
      <c r="W112" s="42"/>
      <c r="X112" s="42">
        <f>(AR$3-AR112)/AR$3*500+500</f>
        <v>341.19147617126305</v>
      </c>
      <c r="Y112" s="42"/>
      <c r="Z112" s="41">
        <f>(AT$3-AT112)/AT$3*500+500</f>
        <v>395.59062908940035</v>
      </c>
      <c r="AA112" s="42"/>
      <c r="AB112" s="42"/>
      <c r="AC112" s="43">
        <f t="shared" si="29"/>
        <v>376.63568046058901</v>
      </c>
      <c r="AD112" s="43" t="s">
        <v>1215</v>
      </c>
      <c r="AE112" s="44" t="str">
        <f t="shared" si="30"/>
        <v>&lt;376,635680460589</v>
      </c>
      <c r="AF112" s="43">
        <f t="shared" si="31"/>
        <v>341.19147617126305</v>
      </c>
      <c r="AG112" s="45">
        <v>6.7546296300000003E-2</v>
      </c>
      <c r="AH112" s="45">
        <v>6.2789351849999994E-2</v>
      </c>
      <c r="AI112" s="45">
        <v>4.1701388888888885E-2</v>
      </c>
      <c r="AJ112" s="45"/>
      <c r="AK112" s="45"/>
      <c r="AL112" s="45"/>
      <c r="AM112" s="45"/>
      <c r="AN112" s="45">
        <v>4.0069444444444442E-2</v>
      </c>
      <c r="AO112" s="45"/>
      <c r="AP112" s="45">
        <v>4.3738425925925924E-2</v>
      </c>
      <c r="AQ112" s="45"/>
      <c r="AR112" s="45">
        <v>5.6825578703703701E-2</v>
      </c>
      <c r="AS112" s="45"/>
      <c r="AT112" s="45">
        <v>4.1747685185185186E-2</v>
      </c>
      <c r="AU112" s="46"/>
      <c r="AV112" s="50"/>
      <c r="AW112" s="48"/>
    </row>
    <row r="113" spans="1:50" s="49" customFormat="1" ht="12" customHeight="1" x14ac:dyDescent="0.2">
      <c r="A113" s="62">
        <v>109</v>
      </c>
      <c r="B113" s="63" t="str">
        <f t="shared" si="24"/>
        <v>M-A</v>
      </c>
      <c r="C113" s="62">
        <f>COUNTIF($B$4:$B113,$B113)</f>
        <v>26</v>
      </c>
      <c r="D113" s="64">
        <f t="shared" si="25"/>
        <v>2429.3310046444317</v>
      </c>
      <c r="E113" s="65" t="s">
        <v>1396</v>
      </c>
      <c r="F113" s="66" t="s">
        <v>1212</v>
      </c>
      <c r="G113" s="66">
        <v>1987</v>
      </c>
      <c r="H113" s="70" t="s">
        <v>1276</v>
      </c>
      <c r="I113" s="66" t="s">
        <v>1214</v>
      </c>
      <c r="J113" s="39">
        <f t="shared" si="26"/>
        <v>480.86620092888631</v>
      </c>
      <c r="K113" s="40">
        <f t="shared" si="27"/>
        <v>5</v>
      </c>
      <c r="L113" s="40">
        <f t="shared" si="28"/>
        <v>25</v>
      </c>
      <c r="M113" s="41">
        <f t="shared" si="38"/>
        <v>436.9774522667455</v>
      </c>
      <c r="N113" s="41"/>
      <c r="O113" s="41">
        <f>(AI$3-AI113)/AI$3*500+500</f>
        <v>511.90208123135915</v>
      </c>
      <c r="P113" s="42">
        <f>(AJ$3-AJ113)/AJ$3*500+500</f>
        <v>436.00194276123239</v>
      </c>
      <c r="Q113" s="41"/>
      <c r="R113" s="41"/>
      <c r="S113" s="41"/>
      <c r="T113" s="41">
        <f>(AN$3-AN113)/AN$3*500+500</f>
        <v>509.86025132520302</v>
      </c>
      <c r="U113" s="41"/>
      <c r="V113" s="42">
        <f>(AP$3-AP113)/AP$3*500+500</f>
        <v>509.58927705989174</v>
      </c>
      <c r="W113" s="42"/>
      <c r="X113" s="42"/>
      <c r="Y113" s="42"/>
      <c r="Z113" s="41"/>
      <c r="AA113" s="42"/>
      <c r="AB113" s="42"/>
      <c r="AC113" s="43" t="e">
        <f t="shared" si="29"/>
        <v>#NUM!</v>
      </c>
      <c r="AD113" s="43" t="s">
        <v>1215</v>
      </c>
      <c r="AE113" s="44" t="e">
        <f t="shared" si="30"/>
        <v>#NUM!</v>
      </c>
      <c r="AF113" s="43">
        <f t="shared" si="31"/>
        <v>0</v>
      </c>
      <c r="AG113" s="45">
        <v>6.472222222E-2</v>
      </c>
      <c r="AH113" s="45"/>
      <c r="AI113" s="45">
        <v>3.3645833333333333E-2</v>
      </c>
      <c r="AJ113" s="45">
        <v>8.1481481480000006E-2</v>
      </c>
      <c r="AK113" s="45"/>
      <c r="AL113" s="45"/>
      <c r="AM113" s="45"/>
      <c r="AN113" s="45">
        <v>3.4837962962962959E-2</v>
      </c>
      <c r="AO113" s="45"/>
      <c r="AP113" s="45">
        <v>3.4409722222222223E-2</v>
      </c>
      <c r="AQ113" s="45"/>
      <c r="AR113" s="45"/>
      <c r="AS113" s="45"/>
      <c r="AT113" s="45"/>
      <c r="AU113" s="46"/>
      <c r="AV113" s="50"/>
      <c r="AW113" s="48"/>
    </row>
    <row r="114" spans="1:50" ht="12" customHeight="1" x14ac:dyDescent="0.2">
      <c r="A114" s="62">
        <v>110</v>
      </c>
      <c r="B114" s="63" t="str">
        <f t="shared" si="24"/>
        <v>M-C</v>
      </c>
      <c r="C114" s="62">
        <f>COUNTIF($B$4:$B114,$B114)</f>
        <v>21</v>
      </c>
      <c r="D114" s="64">
        <f t="shared" si="25"/>
        <v>2428.9973855788094</v>
      </c>
      <c r="E114" s="67" t="s">
        <v>1397</v>
      </c>
      <c r="F114" s="68" t="s">
        <v>1212</v>
      </c>
      <c r="G114" s="69">
        <v>1969</v>
      </c>
      <c r="H114" s="70" t="s">
        <v>1398</v>
      </c>
      <c r="I114" s="66" t="s">
        <v>1214</v>
      </c>
      <c r="J114" s="39">
        <f t="shared" si="26"/>
        <v>602.24934639470234</v>
      </c>
      <c r="K114" s="40">
        <f t="shared" si="27"/>
        <v>4</v>
      </c>
      <c r="L114" s="40">
        <f t="shared" si="28"/>
        <v>20</v>
      </c>
      <c r="M114" s="41">
        <f t="shared" si="38"/>
        <v>608.74363010077525</v>
      </c>
      <c r="N114" s="41"/>
      <c r="O114" s="41"/>
      <c r="P114" s="42">
        <f>(AJ$3-AJ114)/AJ$3*500+500</f>
        <v>593.50480931941786</v>
      </c>
      <c r="Q114" s="41"/>
      <c r="R114" s="41"/>
      <c r="S114" s="41"/>
      <c r="T114" s="41"/>
      <c r="U114" s="41"/>
      <c r="V114" s="42"/>
      <c r="W114" s="42"/>
      <c r="X114" s="42">
        <f>(AR$3-AR114)/AR$3*500+500</f>
        <v>623.22667888290516</v>
      </c>
      <c r="Y114" s="42"/>
      <c r="Z114" s="41"/>
      <c r="AA114" s="42"/>
      <c r="AB114" s="42">
        <f>(AV$3-AV114)/AV$3*500+500</f>
        <v>583.52226727571122</v>
      </c>
      <c r="AC114" s="43" t="e">
        <f t="shared" si="29"/>
        <v>#NUM!</v>
      </c>
      <c r="AD114" s="43" t="s">
        <v>1215</v>
      </c>
      <c r="AE114" s="44" t="e">
        <f t="shared" si="30"/>
        <v>#NUM!</v>
      </c>
      <c r="AF114" s="43">
        <f t="shared" si="31"/>
        <v>0</v>
      </c>
      <c r="AG114" s="45">
        <v>4.4976851849999999E-2</v>
      </c>
      <c r="AH114" s="45"/>
      <c r="AI114" s="45"/>
      <c r="AJ114" s="45">
        <v>5.8726851849999998E-2</v>
      </c>
      <c r="AK114" s="45"/>
      <c r="AL114" s="45"/>
      <c r="AM114" s="45"/>
      <c r="AN114" s="45"/>
      <c r="AO114" s="45"/>
      <c r="AP114" s="45"/>
      <c r="AQ114" s="45"/>
      <c r="AR114" s="45">
        <v>3.249861111111111E-2</v>
      </c>
      <c r="AS114" s="45"/>
      <c r="AT114" s="45"/>
      <c r="AU114" s="46"/>
      <c r="AV114" s="47">
        <v>0.13678240740740741</v>
      </c>
      <c r="AW114" s="48"/>
      <c r="AX114" s="56"/>
    </row>
    <row r="115" spans="1:50" ht="12" customHeight="1" x14ac:dyDescent="0.2">
      <c r="A115" s="62">
        <v>111</v>
      </c>
      <c r="B115" s="63" t="str">
        <f t="shared" si="24"/>
        <v>Ž-F</v>
      </c>
      <c r="C115" s="62">
        <f>COUNTIF($B$4:$B115,$B115)</f>
        <v>7</v>
      </c>
      <c r="D115" s="64">
        <f t="shared" si="25"/>
        <v>2389.3081246018583</v>
      </c>
      <c r="E115" s="65" t="s">
        <v>1399</v>
      </c>
      <c r="F115" s="66" t="s">
        <v>1247</v>
      </c>
      <c r="G115" s="66">
        <v>1981</v>
      </c>
      <c r="H115" s="65" t="s">
        <v>1400</v>
      </c>
      <c r="I115" s="66" t="s">
        <v>1214</v>
      </c>
      <c r="J115" s="39">
        <f t="shared" si="26"/>
        <v>472.86162492037164</v>
      </c>
      <c r="K115" s="40">
        <f t="shared" si="27"/>
        <v>5</v>
      </c>
      <c r="L115" s="40">
        <f t="shared" si="28"/>
        <v>25</v>
      </c>
      <c r="M115" s="41">
        <f t="shared" si="38"/>
        <v>483.39258005716493</v>
      </c>
      <c r="N115" s="41"/>
      <c r="O115" s="41">
        <f>(AI$3-AI115)/AI$3*500+500</f>
        <v>468.24695261772081</v>
      </c>
      <c r="P115" s="42"/>
      <c r="Q115" s="41"/>
      <c r="R115" s="41"/>
      <c r="S115" s="41">
        <f>(AM$3-AM115)/AM$3*500+500</f>
        <v>486.63920984080221</v>
      </c>
      <c r="T115" s="41"/>
      <c r="U115" s="41"/>
      <c r="V115" s="42">
        <f>(AP$3-AP115)/AP$3*500+500</f>
        <v>447.89616896046346</v>
      </c>
      <c r="W115" s="42"/>
      <c r="X115" s="42"/>
      <c r="Y115" s="42">
        <f>(AS$3-AS115)/AS$3*500+500</f>
        <v>478.13321312570673</v>
      </c>
      <c r="Z115" s="41"/>
      <c r="AA115" s="42"/>
      <c r="AB115" s="42"/>
      <c r="AC115" s="43" t="e">
        <f t="shared" si="29"/>
        <v>#NUM!</v>
      </c>
      <c r="AD115" s="43" t="s">
        <v>1215</v>
      </c>
      <c r="AE115" s="44" t="e">
        <f t="shared" si="30"/>
        <v>#NUM!</v>
      </c>
      <c r="AF115" s="43">
        <f t="shared" si="31"/>
        <v>0</v>
      </c>
      <c r="AG115" s="45">
        <v>5.9386574070000003E-2</v>
      </c>
      <c r="AH115" s="45"/>
      <c r="AI115" s="45">
        <v>3.6655092592592593E-2</v>
      </c>
      <c r="AJ115" s="45"/>
      <c r="AK115" s="45"/>
      <c r="AL115" s="45"/>
      <c r="AM115" s="45">
        <v>7.7337962962962969E-2</v>
      </c>
      <c r="AN115" s="45"/>
      <c r="AO115" s="45"/>
      <c r="AP115" s="45">
        <v>3.8738425925925926E-2</v>
      </c>
      <c r="AQ115" s="45"/>
      <c r="AR115" s="45"/>
      <c r="AS115" s="45">
        <v>7.829861111111111E-2</v>
      </c>
      <c r="AT115" s="45"/>
      <c r="AU115" s="46"/>
      <c r="AV115" s="50"/>
      <c r="AW115" s="48"/>
      <c r="AX115" s="56"/>
    </row>
    <row r="116" spans="1:50" s="49" customFormat="1" ht="12" customHeight="1" x14ac:dyDescent="0.2">
      <c r="A116" s="62">
        <v>112</v>
      </c>
      <c r="B116" s="63" t="str">
        <f t="shared" si="24"/>
        <v>M-C</v>
      </c>
      <c r="C116" s="62">
        <f>COUNTIF($B$4:$B116,$B116)</f>
        <v>22</v>
      </c>
      <c r="D116" s="64">
        <f t="shared" si="25"/>
        <v>2366.1080864320638</v>
      </c>
      <c r="E116" s="65" t="s">
        <v>1401</v>
      </c>
      <c r="F116" s="66" t="s">
        <v>1212</v>
      </c>
      <c r="G116" s="66">
        <v>1968</v>
      </c>
      <c r="H116" s="65" t="s">
        <v>1402</v>
      </c>
      <c r="I116" s="66" t="s">
        <v>1214</v>
      </c>
      <c r="J116" s="39">
        <f t="shared" si="26"/>
        <v>586.52702160801596</v>
      </c>
      <c r="K116" s="40">
        <f t="shared" si="27"/>
        <v>4</v>
      </c>
      <c r="L116" s="40">
        <f t="shared" si="28"/>
        <v>20</v>
      </c>
      <c r="M116" s="41"/>
      <c r="N116" s="41">
        <f>(AH$3-AH116)/AH$3*500+500</f>
        <v>583.76907575762425</v>
      </c>
      <c r="O116" s="41">
        <f>(AI$3-AI116)/AI$3*500+500</f>
        <v>588.29855630522616</v>
      </c>
      <c r="P116" s="42"/>
      <c r="Q116" s="41"/>
      <c r="R116" s="41"/>
      <c r="S116" s="41"/>
      <c r="T116" s="41"/>
      <c r="U116" s="41"/>
      <c r="V116" s="42">
        <f>(AP$3-AP116)/AP$3*500+500</f>
        <v>581.1796752287471</v>
      </c>
      <c r="W116" s="42"/>
      <c r="X116" s="42">
        <f>(AR$3-AR116)/AR$3*500+500</f>
        <v>592.86077914046643</v>
      </c>
      <c r="Y116" s="42"/>
      <c r="Z116" s="41"/>
      <c r="AA116" s="42"/>
      <c r="AB116" s="42"/>
      <c r="AC116" s="43" t="e">
        <f t="shared" si="29"/>
        <v>#NUM!</v>
      </c>
      <c r="AD116" s="43" t="s">
        <v>1215</v>
      </c>
      <c r="AE116" s="44" t="e">
        <f t="shared" si="30"/>
        <v>#NUM!</v>
      </c>
      <c r="AF116" s="43">
        <f t="shared" si="31"/>
        <v>0</v>
      </c>
      <c r="AG116" s="45"/>
      <c r="AH116" s="45">
        <v>4.3124999999999997E-2</v>
      </c>
      <c r="AI116" s="45">
        <v>2.837962962962963E-2</v>
      </c>
      <c r="AJ116" s="45"/>
      <c r="AK116" s="45"/>
      <c r="AL116" s="45"/>
      <c r="AM116" s="45"/>
      <c r="AN116" s="45"/>
      <c r="AO116" s="45"/>
      <c r="AP116" s="45">
        <v>2.9386574074074075E-2</v>
      </c>
      <c r="AQ116" s="45"/>
      <c r="AR116" s="45">
        <v>3.5117824074074079E-2</v>
      </c>
      <c r="AS116" s="45"/>
      <c r="AT116" s="45"/>
      <c r="AU116" s="46"/>
      <c r="AV116" s="50"/>
      <c r="AW116" s="48"/>
    </row>
    <row r="117" spans="1:50" s="49" customFormat="1" ht="12" customHeight="1" x14ac:dyDescent="0.2">
      <c r="A117" s="62">
        <v>113</v>
      </c>
      <c r="B117" s="63" t="str">
        <f t="shared" si="24"/>
        <v>M-A</v>
      </c>
      <c r="C117" s="62">
        <f>COUNTIF($B$4:$B117,$B117)</f>
        <v>27</v>
      </c>
      <c r="D117" s="64">
        <f t="shared" si="25"/>
        <v>2359.1610424760956</v>
      </c>
      <c r="E117" s="67" t="s">
        <v>1403</v>
      </c>
      <c r="F117" s="68" t="s">
        <v>1212</v>
      </c>
      <c r="G117" s="69">
        <v>1991</v>
      </c>
      <c r="H117" s="70" t="s">
        <v>1404</v>
      </c>
      <c r="I117" s="66" t="s">
        <v>1214</v>
      </c>
      <c r="J117" s="39">
        <f t="shared" si="26"/>
        <v>584.79026061902391</v>
      </c>
      <c r="K117" s="40">
        <f t="shared" si="27"/>
        <v>4</v>
      </c>
      <c r="L117" s="40">
        <f t="shared" si="28"/>
        <v>20</v>
      </c>
      <c r="M117" s="41"/>
      <c r="N117" s="41">
        <f>(AH$3-AH117)/AH$3*500+500</f>
        <v>589.35456853242965</v>
      </c>
      <c r="O117" s="41"/>
      <c r="P117" s="42">
        <f>(AJ$3-AJ117)/AJ$3*500+500</f>
        <v>556.57255016003739</v>
      </c>
      <c r="Q117" s="41"/>
      <c r="R117" s="41">
        <f>(AL$3-AL117)/AL$3*500+500</f>
        <v>605.02460806889803</v>
      </c>
      <c r="S117" s="41"/>
      <c r="T117" s="41"/>
      <c r="U117" s="41"/>
      <c r="V117" s="42"/>
      <c r="W117" s="42"/>
      <c r="X117" s="42"/>
      <c r="Y117" s="42"/>
      <c r="Z117" s="41"/>
      <c r="AA117" s="42"/>
      <c r="AB117" s="42">
        <f>(AV$3-AV117)/AV$3*500+500</f>
        <v>588.20931571473056</v>
      </c>
      <c r="AC117" s="43" t="e">
        <f t="shared" si="29"/>
        <v>#NUM!</v>
      </c>
      <c r="AD117" s="43" t="s">
        <v>1215</v>
      </c>
      <c r="AE117" s="44" t="e">
        <f t="shared" si="30"/>
        <v>#NUM!</v>
      </c>
      <c r="AF117" s="43">
        <f t="shared" si="31"/>
        <v>0</v>
      </c>
      <c r="AG117" s="45"/>
      <c r="AH117" s="45">
        <v>4.2546296300000001E-2</v>
      </c>
      <c r="AI117" s="45"/>
      <c r="AJ117" s="45">
        <v>6.4062499999999994E-2</v>
      </c>
      <c r="AK117" s="45"/>
      <c r="AL117" s="45">
        <v>0.1359606481</v>
      </c>
      <c r="AM117" s="45"/>
      <c r="AN117" s="45"/>
      <c r="AO117" s="45"/>
      <c r="AP117" s="45"/>
      <c r="AQ117" s="45"/>
      <c r="AR117" s="45"/>
      <c r="AS117" s="45"/>
      <c r="AT117" s="45"/>
      <c r="AU117" s="46"/>
      <c r="AV117" s="47">
        <v>0.13524305555555555</v>
      </c>
      <c r="AW117" s="48"/>
    </row>
    <row r="118" spans="1:50" s="49" customFormat="1" ht="12" customHeight="1" x14ac:dyDescent="0.2">
      <c r="A118" s="62">
        <v>114</v>
      </c>
      <c r="B118" s="63" t="str">
        <f t="shared" si="24"/>
        <v>M-A</v>
      </c>
      <c r="C118" s="62">
        <f>COUNTIF($B$4:$B118,$B118)</f>
        <v>28</v>
      </c>
      <c r="D118" s="64">
        <f t="shared" si="25"/>
        <v>2350.4580742796734</v>
      </c>
      <c r="E118" s="67" t="s">
        <v>1405</v>
      </c>
      <c r="F118" s="68" t="s">
        <v>1212</v>
      </c>
      <c r="G118" s="69">
        <v>1983</v>
      </c>
      <c r="H118" s="70" t="s">
        <v>1334</v>
      </c>
      <c r="I118" s="66" t="s">
        <v>1214</v>
      </c>
      <c r="J118" s="39">
        <f t="shared" si="26"/>
        <v>465.09161485593467</v>
      </c>
      <c r="K118" s="40">
        <f t="shared" si="27"/>
        <v>5</v>
      </c>
      <c r="L118" s="40">
        <f t="shared" si="28"/>
        <v>25</v>
      </c>
      <c r="M118" s="41">
        <f>(AG$3-AG118)/AG$3*500+500</f>
        <v>462.55108010918821</v>
      </c>
      <c r="N118" s="41"/>
      <c r="O118" s="41">
        <f>(AI$3-AI118)/AI$3*500+500</f>
        <v>473.28408284237133</v>
      </c>
      <c r="P118" s="42"/>
      <c r="Q118" s="41"/>
      <c r="R118" s="41"/>
      <c r="S118" s="41"/>
      <c r="T118" s="41"/>
      <c r="U118" s="41">
        <f>(AO$3-AO118)/AO$3*500+500</f>
        <v>459.35079009044011</v>
      </c>
      <c r="V118" s="42">
        <f>(AP$3-AP118)/AP$3*500+500</f>
        <v>461.91732989215166</v>
      </c>
      <c r="W118" s="42"/>
      <c r="X118" s="42"/>
      <c r="Y118" s="42"/>
      <c r="Z118" s="41"/>
      <c r="AA118" s="42"/>
      <c r="AB118" s="42">
        <f>(AV$3-AV118)/AV$3*500+500</f>
        <v>468.35479134552207</v>
      </c>
      <c r="AC118" s="43" t="e">
        <f t="shared" si="29"/>
        <v>#NUM!</v>
      </c>
      <c r="AD118" s="43" t="s">
        <v>1215</v>
      </c>
      <c r="AE118" s="44" t="e">
        <f t="shared" si="30"/>
        <v>#NUM!</v>
      </c>
      <c r="AF118" s="43">
        <f t="shared" si="31"/>
        <v>0</v>
      </c>
      <c r="AG118" s="45">
        <v>6.1782407409999997E-2</v>
      </c>
      <c r="AH118" s="45"/>
      <c r="AI118" s="45">
        <v>3.6307870370370372E-2</v>
      </c>
      <c r="AJ118" s="45"/>
      <c r="AK118" s="45"/>
      <c r="AL118" s="45"/>
      <c r="AM118" s="45"/>
      <c r="AN118" s="45"/>
      <c r="AO118" s="45">
        <v>5.9907407410000002E-2</v>
      </c>
      <c r="AP118" s="45">
        <v>3.7754629629629631E-2</v>
      </c>
      <c r="AQ118" s="45"/>
      <c r="AR118" s="45"/>
      <c r="AS118" s="45"/>
      <c r="AT118" s="45"/>
      <c r="AU118" s="46"/>
      <c r="AV118" s="47">
        <v>0.17460648148148147</v>
      </c>
      <c r="AW118" s="48"/>
    </row>
    <row r="119" spans="1:50" ht="12" customHeight="1" x14ac:dyDescent="0.2">
      <c r="A119" s="62">
        <v>115</v>
      </c>
      <c r="B119" s="63" t="str">
        <f t="shared" si="24"/>
        <v>M-B</v>
      </c>
      <c r="C119" s="62">
        <f>COUNTIF($B$4:$B119,$B119)</f>
        <v>24</v>
      </c>
      <c r="D119" s="64">
        <f t="shared" si="25"/>
        <v>2342.192327175323</v>
      </c>
      <c r="E119" s="67" t="s">
        <v>1406</v>
      </c>
      <c r="F119" s="68" t="s">
        <v>1212</v>
      </c>
      <c r="G119" s="69">
        <v>1971</v>
      </c>
      <c r="H119" s="65" t="s">
        <v>1407</v>
      </c>
      <c r="I119" s="66" t="s">
        <v>1214</v>
      </c>
      <c r="J119" s="39">
        <f t="shared" si="26"/>
        <v>580.54808179383076</v>
      </c>
      <c r="K119" s="40">
        <f t="shared" si="27"/>
        <v>4</v>
      </c>
      <c r="L119" s="40">
        <f t="shared" si="28"/>
        <v>20</v>
      </c>
      <c r="M119" s="41"/>
      <c r="N119" s="41"/>
      <c r="O119" s="41"/>
      <c r="P119" s="42"/>
      <c r="Q119" s="41"/>
      <c r="R119" s="41"/>
      <c r="S119" s="41"/>
      <c r="T119" s="41">
        <f>(AN$3-AN119)/AN$3*500+500</f>
        <v>633.29079268583291</v>
      </c>
      <c r="U119" s="41"/>
      <c r="V119" s="42"/>
      <c r="W119" s="42">
        <f>(AQ$3-AQ119)/AQ$3*500+500</f>
        <v>602.27395003120398</v>
      </c>
      <c r="X119" s="42">
        <f>(AR$3-AR119)/AR$3*500+500</f>
        <v>609.8149613431051</v>
      </c>
      <c r="Y119" s="42"/>
      <c r="Z119" s="41"/>
      <c r="AA119" s="42"/>
      <c r="AB119" s="42">
        <f>(AV$3-AV119)/AV$3*500+500</f>
        <v>476.81262311518094</v>
      </c>
      <c r="AC119" s="43" t="e">
        <f t="shared" si="29"/>
        <v>#NUM!</v>
      </c>
      <c r="AD119" s="43" t="s">
        <v>1215</v>
      </c>
      <c r="AE119" s="44" t="e">
        <f t="shared" si="30"/>
        <v>#NUM!</v>
      </c>
      <c r="AF119" s="43">
        <f t="shared" si="31"/>
        <v>0</v>
      </c>
      <c r="AG119" s="45"/>
      <c r="AH119" s="45"/>
      <c r="AI119" s="45"/>
      <c r="AJ119" s="45"/>
      <c r="AK119" s="45"/>
      <c r="AL119" s="45"/>
      <c r="AM119" s="45"/>
      <c r="AN119" s="45">
        <v>2.6064814814814815E-2</v>
      </c>
      <c r="AO119" s="45"/>
      <c r="AP119" s="45"/>
      <c r="AQ119" s="45">
        <v>8.9201388889999997E-2</v>
      </c>
      <c r="AR119" s="45">
        <v>3.3655439814814815E-2</v>
      </c>
      <c r="AS119" s="45"/>
      <c r="AT119" s="45"/>
      <c r="AU119" s="46"/>
      <c r="AV119" s="47">
        <v>0.17182870370370371</v>
      </c>
      <c r="AW119" s="48"/>
      <c r="AX119" s="56"/>
    </row>
    <row r="120" spans="1:50" ht="12" customHeight="1" x14ac:dyDescent="0.2">
      <c r="A120" s="62">
        <v>116</v>
      </c>
      <c r="B120" s="63" t="str">
        <f t="shared" si="24"/>
        <v>M-D</v>
      </c>
      <c r="C120" s="62">
        <f>COUNTIF($B$4:$B120,$B120)</f>
        <v>15</v>
      </c>
      <c r="D120" s="64">
        <f t="shared" si="25"/>
        <v>2340.9849349552242</v>
      </c>
      <c r="E120" s="65" t="s">
        <v>1408</v>
      </c>
      <c r="F120" s="66" t="s">
        <v>1212</v>
      </c>
      <c r="G120" s="66">
        <v>1950</v>
      </c>
      <c r="H120" s="65" t="s">
        <v>1409</v>
      </c>
      <c r="I120" s="66" t="s">
        <v>1214</v>
      </c>
      <c r="J120" s="39">
        <f t="shared" si="26"/>
        <v>463.19698699104481</v>
      </c>
      <c r="K120" s="40">
        <f t="shared" si="27"/>
        <v>5</v>
      </c>
      <c r="L120" s="40">
        <f t="shared" si="28"/>
        <v>25</v>
      </c>
      <c r="M120" s="41"/>
      <c r="N120" s="41">
        <f>(AH$3-AH120)/AH$3*500+500</f>
        <v>426.59330809012386</v>
      </c>
      <c r="O120" s="41">
        <f>(AI$3-AI120)/AI$3*500+500</f>
        <v>480.67187383852558</v>
      </c>
      <c r="P120" s="42">
        <f>(AJ$3-AJ120)/AJ$3*500+500</f>
        <v>442.73146501984473</v>
      </c>
      <c r="Q120" s="41"/>
      <c r="R120" s="41"/>
      <c r="S120" s="41"/>
      <c r="T120" s="41"/>
      <c r="U120" s="41"/>
      <c r="V120" s="42">
        <f>(AP$3-AP120)/AP$3*500+500</f>
        <v>478.41281334119668</v>
      </c>
      <c r="W120" s="42"/>
      <c r="X120" s="42"/>
      <c r="Y120" s="42"/>
      <c r="Z120" s="41"/>
      <c r="AA120" s="42">
        <f>(AU$3-AU120)/AU$3*500+500</f>
        <v>487.57547466553365</v>
      </c>
      <c r="AB120" s="42"/>
      <c r="AC120" s="43" t="e">
        <f t="shared" si="29"/>
        <v>#NUM!</v>
      </c>
      <c r="AD120" s="43" t="s">
        <v>1215</v>
      </c>
      <c r="AE120" s="44" t="e">
        <f t="shared" si="30"/>
        <v>#NUM!</v>
      </c>
      <c r="AF120" s="43">
        <f t="shared" si="31"/>
        <v>0</v>
      </c>
      <c r="AG120" s="45"/>
      <c r="AH120" s="45">
        <v>5.9409722220000002E-2</v>
      </c>
      <c r="AI120" s="45">
        <v>3.5798611111111107E-2</v>
      </c>
      <c r="AJ120" s="45">
        <v>8.0509259259999993E-2</v>
      </c>
      <c r="AK120" s="45"/>
      <c r="AL120" s="45"/>
      <c r="AM120" s="45"/>
      <c r="AN120" s="45"/>
      <c r="AO120" s="45"/>
      <c r="AP120" s="45">
        <v>3.6597222222222225E-2</v>
      </c>
      <c r="AQ120" s="45"/>
      <c r="AR120" s="45"/>
      <c r="AS120" s="45"/>
      <c r="AT120" s="45"/>
      <c r="AU120" s="46">
        <v>8.0553819444444452E-2</v>
      </c>
      <c r="AV120" s="50"/>
      <c r="AW120" s="48"/>
      <c r="AX120" s="56"/>
    </row>
    <row r="121" spans="1:50" ht="12" customHeight="1" x14ac:dyDescent="0.2">
      <c r="A121" s="62">
        <v>117</v>
      </c>
      <c r="B121" s="63" t="str">
        <f t="shared" si="24"/>
        <v>M-A</v>
      </c>
      <c r="C121" s="62">
        <f>COUNTIF($B$4:$B121,$B121)</f>
        <v>29</v>
      </c>
      <c r="D121" s="64">
        <f t="shared" si="25"/>
        <v>2335.5002313395039</v>
      </c>
      <c r="E121" s="67" t="s">
        <v>1410</v>
      </c>
      <c r="F121" s="68" t="s">
        <v>1212</v>
      </c>
      <c r="G121" s="69">
        <v>1981</v>
      </c>
      <c r="H121" s="70" t="s">
        <v>1411</v>
      </c>
      <c r="I121" s="66" t="s">
        <v>1214</v>
      </c>
      <c r="J121" s="39">
        <f t="shared" si="26"/>
        <v>578.87505783487597</v>
      </c>
      <c r="K121" s="40">
        <f t="shared" si="27"/>
        <v>4</v>
      </c>
      <c r="L121" s="40">
        <f t="shared" si="28"/>
        <v>20</v>
      </c>
      <c r="M121" s="41"/>
      <c r="N121" s="41"/>
      <c r="O121" s="41">
        <f>(AI$3-AI121)/AI$3*500+500</f>
        <v>588.46646064604784</v>
      </c>
      <c r="P121" s="42">
        <f>(AJ$3-AJ121)/AJ$3*500+500</f>
        <v>562.02025868806527</v>
      </c>
      <c r="Q121" s="41">
        <f>(AK$3-AK121)/AK$3*500+500</f>
        <v>582.44275080376644</v>
      </c>
      <c r="R121" s="41"/>
      <c r="S121" s="41"/>
      <c r="T121" s="41"/>
      <c r="U121" s="41"/>
      <c r="V121" s="42"/>
      <c r="W121" s="42"/>
      <c r="X121" s="42"/>
      <c r="Y121" s="42"/>
      <c r="Z121" s="41"/>
      <c r="AA121" s="42"/>
      <c r="AB121" s="42">
        <f>(AV$3-AV121)/AV$3*500+500</f>
        <v>582.57076120162458</v>
      </c>
      <c r="AC121" s="43" t="e">
        <f t="shared" si="29"/>
        <v>#NUM!</v>
      </c>
      <c r="AD121" s="43" t="s">
        <v>1215</v>
      </c>
      <c r="AE121" s="44" t="e">
        <f t="shared" si="30"/>
        <v>#NUM!</v>
      </c>
      <c r="AF121" s="43">
        <f t="shared" si="31"/>
        <v>0</v>
      </c>
      <c r="AG121" s="45"/>
      <c r="AH121" s="45"/>
      <c r="AI121" s="45">
        <v>2.836805555555556E-2</v>
      </c>
      <c r="AJ121" s="45">
        <v>6.3275462960000001E-2</v>
      </c>
      <c r="AK121" s="45">
        <v>0.1415277778</v>
      </c>
      <c r="AL121" s="45"/>
      <c r="AM121" s="45"/>
      <c r="AN121" s="45"/>
      <c r="AO121" s="45"/>
      <c r="AP121" s="45"/>
      <c r="AQ121" s="45"/>
      <c r="AR121" s="45"/>
      <c r="AS121" s="45"/>
      <c r="AT121" s="45"/>
      <c r="AU121" s="46"/>
      <c r="AV121" s="47">
        <v>0.1370949074074074</v>
      </c>
      <c r="AW121" s="48"/>
      <c r="AX121" s="56"/>
    </row>
    <row r="122" spans="1:50" ht="12" customHeight="1" x14ac:dyDescent="0.2">
      <c r="A122" s="62">
        <v>118</v>
      </c>
      <c r="B122" s="63" t="str">
        <f t="shared" si="24"/>
        <v>M-A</v>
      </c>
      <c r="C122" s="62">
        <f>COUNTIF($B$4:$B122,$B122)</f>
        <v>30</v>
      </c>
      <c r="D122" s="64">
        <f t="shared" si="25"/>
        <v>2332.0884921350344</v>
      </c>
      <c r="E122" s="65" t="s">
        <v>1412</v>
      </c>
      <c r="F122" s="66" t="s">
        <v>1212</v>
      </c>
      <c r="G122" s="66">
        <v>1990</v>
      </c>
      <c r="H122" s="65" t="s">
        <v>1301</v>
      </c>
      <c r="I122" s="66" t="s">
        <v>1214</v>
      </c>
      <c r="J122" s="39">
        <f t="shared" si="26"/>
        <v>578.02212303375859</v>
      </c>
      <c r="K122" s="40">
        <f t="shared" si="27"/>
        <v>4</v>
      </c>
      <c r="L122" s="40">
        <f t="shared" si="28"/>
        <v>20</v>
      </c>
      <c r="M122" s="41"/>
      <c r="N122" s="41">
        <f>(AH$3-AH122)/AH$3*500+500</f>
        <v>594.94006140375234</v>
      </c>
      <c r="O122" s="41">
        <f>(AI$3-AI122)/AI$3*500+500</f>
        <v>600.05186016274411</v>
      </c>
      <c r="P122" s="42"/>
      <c r="Q122" s="41"/>
      <c r="R122" s="41"/>
      <c r="S122" s="41">
        <f>(AM$3-AM122)/AM$3*500+500</f>
        <v>564.61903654112939</v>
      </c>
      <c r="T122" s="41"/>
      <c r="U122" s="41"/>
      <c r="V122" s="42">
        <f>(AP$3-AP122)/AP$3*500+500</f>
        <v>552.47753402740886</v>
      </c>
      <c r="W122" s="42"/>
      <c r="X122" s="42"/>
      <c r="Y122" s="42"/>
      <c r="Z122" s="41"/>
      <c r="AA122" s="42"/>
      <c r="AB122" s="42"/>
      <c r="AC122" s="43" t="e">
        <f t="shared" si="29"/>
        <v>#NUM!</v>
      </c>
      <c r="AD122" s="43" t="s">
        <v>1215</v>
      </c>
      <c r="AE122" s="44" t="e">
        <f t="shared" si="30"/>
        <v>#NUM!</v>
      </c>
      <c r="AF122" s="43">
        <f t="shared" si="31"/>
        <v>0</v>
      </c>
      <c r="AG122" s="45"/>
      <c r="AH122" s="45">
        <v>4.1967592589999998E-2</v>
      </c>
      <c r="AI122" s="45">
        <v>2.7569444444444448E-2</v>
      </c>
      <c r="AJ122" s="45"/>
      <c r="AK122" s="45"/>
      <c r="AL122" s="45"/>
      <c r="AM122" s="45">
        <v>6.5590277777777775E-2</v>
      </c>
      <c r="AN122" s="45"/>
      <c r="AO122" s="45"/>
      <c r="AP122" s="45">
        <v>3.1400462962962963E-2</v>
      </c>
      <c r="AQ122" s="45"/>
      <c r="AR122" s="45"/>
      <c r="AS122" s="45"/>
      <c r="AT122" s="45"/>
      <c r="AU122" s="46"/>
      <c r="AV122" s="50"/>
      <c r="AW122" s="48"/>
      <c r="AX122" s="56"/>
    </row>
    <row r="123" spans="1:50" ht="12" customHeight="1" x14ac:dyDescent="0.2">
      <c r="A123" s="62">
        <v>119</v>
      </c>
      <c r="B123" s="63" t="str">
        <f t="shared" si="24"/>
        <v>M-A</v>
      </c>
      <c r="C123" s="62">
        <f>COUNTIF($B$4:$B123,$B123)</f>
        <v>31</v>
      </c>
      <c r="D123" s="64">
        <f t="shared" si="25"/>
        <v>2308.6478011110885</v>
      </c>
      <c r="E123" s="67" t="s">
        <v>1413</v>
      </c>
      <c r="F123" s="68" t="s">
        <v>1212</v>
      </c>
      <c r="G123" s="69">
        <v>1985</v>
      </c>
      <c r="H123" s="70" t="s">
        <v>1414</v>
      </c>
      <c r="I123" s="66" t="s">
        <v>1214</v>
      </c>
      <c r="J123" s="39">
        <f t="shared" si="26"/>
        <v>572.16195027777212</v>
      </c>
      <c r="K123" s="40">
        <f t="shared" si="27"/>
        <v>4</v>
      </c>
      <c r="L123" s="40">
        <f t="shared" si="28"/>
        <v>20</v>
      </c>
      <c r="M123" s="41"/>
      <c r="N123" s="41"/>
      <c r="O123" s="41">
        <f>(AI$3-AI123)/AI$3*500+500</f>
        <v>567.81422672498059</v>
      </c>
      <c r="P123" s="42"/>
      <c r="Q123" s="41"/>
      <c r="R123" s="41"/>
      <c r="S123" s="41"/>
      <c r="T123" s="41"/>
      <c r="U123" s="41"/>
      <c r="V123" s="42"/>
      <c r="W123" s="42">
        <f>(AQ$3-AQ123)/AQ$3*500+500</f>
        <v>577.14191601117136</v>
      </c>
      <c r="X123" s="42"/>
      <c r="Y123" s="42"/>
      <c r="Z123" s="41"/>
      <c r="AA123" s="42">
        <f>(AU$3-AU123)/AU$3*500+500</f>
        <v>610.14108047162722</v>
      </c>
      <c r="AB123" s="42">
        <f>(AV$3-AV123)/AV$3*500+500</f>
        <v>533.55057790330966</v>
      </c>
      <c r="AC123" s="43" t="e">
        <f t="shared" si="29"/>
        <v>#NUM!</v>
      </c>
      <c r="AD123" s="43" t="s">
        <v>1215</v>
      </c>
      <c r="AE123" s="44" t="e">
        <f t="shared" si="30"/>
        <v>#NUM!</v>
      </c>
      <c r="AF123" s="43">
        <f t="shared" si="31"/>
        <v>0</v>
      </c>
      <c r="AG123" s="45"/>
      <c r="AH123" s="45"/>
      <c r="AI123" s="45">
        <v>2.9791666666666664E-2</v>
      </c>
      <c r="AJ123" s="45"/>
      <c r="AK123" s="45"/>
      <c r="AL123" s="45"/>
      <c r="AM123" s="45"/>
      <c r="AN123" s="45"/>
      <c r="AO123" s="45"/>
      <c r="AP123" s="45"/>
      <c r="AQ123" s="45">
        <v>9.4837962959999994E-2</v>
      </c>
      <c r="AR123" s="45"/>
      <c r="AS123" s="45"/>
      <c r="AT123" s="45"/>
      <c r="AU123" s="46">
        <v>6.1286342592592587E-2</v>
      </c>
      <c r="AV123" s="47">
        <v>0.15319444444444444</v>
      </c>
      <c r="AW123" s="48"/>
      <c r="AX123" s="56"/>
    </row>
    <row r="124" spans="1:50" s="49" customFormat="1" ht="12" customHeight="1" x14ac:dyDescent="0.2">
      <c r="A124" s="62">
        <v>120</v>
      </c>
      <c r="B124" s="63" t="str">
        <f t="shared" si="24"/>
        <v>M-B</v>
      </c>
      <c r="C124" s="62">
        <f>COUNTIF($B$4:$B124,$B124)</f>
        <v>25</v>
      </c>
      <c r="D124" s="64">
        <f t="shared" si="25"/>
        <v>2296.9805947494669</v>
      </c>
      <c r="E124" s="67" t="s">
        <v>1415</v>
      </c>
      <c r="F124" s="68" t="s">
        <v>1212</v>
      </c>
      <c r="G124" s="69">
        <v>1970</v>
      </c>
      <c r="H124" s="70" t="s">
        <v>1357</v>
      </c>
      <c r="I124" s="66" t="s">
        <v>1214</v>
      </c>
      <c r="J124" s="39">
        <f t="shared" si="26"/>
        <v>569.24514868736674</v>
      </c>
      <c r="K124" s="40">
        <f t="shared" si="27"/>
        <v>4</v>
      </c>
      <c r="L124" s="40">
        <f t="shared" si="28"/>
        <v>20</v>
      </c>
      <c r="M124" s="41">
        <f>(AG$3-AG124)/AG$3*500+500</f>
        <v>559.91209650667872</v>
      </c>
      <c r="N124" s="41">
        <f>(AH$3-AH124)/AH$3*500+500</f>
        <v>557.29383979270858</v>
      </c>
      <c r="O124" s="41"/>
      <c r="P124" s="42"/>
      <c r="Q124" s="41"/>
      <c r="R124" s="41">
        <f>(AL$3-AL124)/AL$3*500+500</f>
        <v>583.37106624716455</v>
      </c>
      <c r="S124" s="41"/>
      <c r="T124" s="41"/>
      <c r="U124" s="41"/>
      <c r="V124" s="42"/>
      <c r="W124" s="42"/>
      <c r="X124" s="42"/>
      <c r="Y124" s="42"/>
      <c r="Z124" s="41"/>
      <c r="AA124" s="42"/>
      <c r="AB124" s="42">
        <f>(AV$3-AV124)/AV$3*500+500</f>
        <v>576.40359220291498</v>
      </c>
      <c r="AC124" s="43" t="e">
        <f t="shared" si="29"/>
        <v>#NUM!</v>
      </c>
      <c r="AD124" s="43" t="s">
        <v>1215</v>
      </c>
      <c r="AE124" s="44" t="e">
        <f t="shared" si="30"/>
        <v>#NUM!</v>
      </c>
      <c r="AF124" s="43">
        <f t="shared" si="31"/>
        <v>0</v>
      </c>
      <c r="AG124" s="45">
        <v>5.0590277779999998E-2</v>
      </c>
      <c r="AH124" s="45">
        <v>4.5868055560000003E-2</v>
      </c>
      <c r="AI124" s="45"/>
      <c r="AJ124" s="45"/>
      <c r="AK124" s="45"/>
      <c r="AL124" s="45">
        <v>0.14341435189999999</v>
      </c>
      <c r="AM124" s="45"/>
      <c r="AN124" s="45"/>
      <c r="AO124" s="45"/>
      <c r="AP124" s="45"/>
      <c r="AQ124" s="45"/>
      <c r="AR124" s="45"/>
      <c r="AS124" s="45"/>
      <c r="AT124" s="45"/>
      <c r="AU124" s="46"/>
      <c r="AV124" s="47">
        <v>0.13912037037037037</v>
      </c>
      <c r="AW124" s="48"/>
    </row>
    <row r="125" spans="1:50" s="49" customFormat="1" ht="12" customHeight="1" x14ac:dyDescent="0.2">
      <c r="A125" s="62">
        <v>121</v>
      </c>
      <c r="B125" s="63" t="str">
        <f t="shared" si="24"/>
        <v>Ž-G</v>
      </c>
      <c r="C125" s="62">
        <f>COUNTIF($B$4:$B125,$B125)</f>
        <v>8</v>
      </c>
      <c r="D125" s="64">
        <f t="shared" si="25"/>
        <v>2280.7586961241468</v>
      </c>
      <c r="E125" s="65" t="s">
        <v>1416</v>
      </c>
      <c r="F125" s="66" t="s">
        <v>1247</v>
      </c>
      <c r="G125" s="66">
        <v>1979</v>
      </c>
      <c r="H125" s="70" t="s">
        <v>1261</v>
      </c>
      <c r="I125" s="66" t="s">
        <v>1214</v>
      </c>
      <c r="J125" s="39">
        <f t="shared" si="26"/>
        <v>361.04936201143562</v>
      </c>
      <c r="K125" s="40">
        <f t="shared" si="27"/>
        <v>7</v>
      </c>
      <c r="L125" s="40">
        <f t="shared" si="28"/>
        <v>35</v>
      </c>
      <c r="M125" s="41">
        <f>(AG$3-AG125)/AG$3*500+500</f>
        <v>403.34913844104267</v>
      </c>
      <c r="N125" s="41">
        <f>(AH$3-AH125)/AH$3*500+500</f>
        <v>363.92407871282774</v>
      </c>
      <c r="O125" s="41">
        <f>(AI$3-AI125)/AI$3*500+500</f>
        <v>384.12687786605608</v>
      </c>
      <c r="P125" s="42"/>
      <c r="Q125" s="41"/>
      <c r="R125" s="41"/>
      <c r="S125" s="41">
        <f>(AM$3-AM125)/AM$3*500+500</f>
        <v>281.58683795590264</v>
      </c>
      <c r="T125" s="41"/>
      <c r="U125" s="41"/>
      <c r="V125" s="42">
        <f>(AP$3-AP125)/AP$3*500+500</f>
        <v>373.00667410179909</v>
      </c>
      <c r="W125" s="42"/>
      <c r="X125" s="42"/>
      <c r="Y125" s="42">
        <f>(AS$3-AS125)/AS$3*500+500</f>
        <v>353.16289609150783</v>
      </c>
      <c r="Z125" s="41"/>
      <c r="AA125" s="42">
        <f>(AU$3-AU125)/AU$3*500+500</f>
        <v>368.189030910913</v>
      </c>
      <c r="AB125" s="42"/>
      <c r="AC125" s="43">
        <f t="shared" si="29"/>
        <v>353.16289609150783</v>
      </c>
      <c r="AD125" s="43" t="s">
        <v>1215</v>
      </c>
      <c r="AE125" s="44" t="str">
        <f t="shared" si="30"/>
        <v>&lt;353,162896091508</v>
      </c>
      <c r="AF125" s="43">
        <f t="shared" si="31"/>
        <v>281.58683795590264</v>
      </c>
      <c r="AG125" s="45">
        <v>6.8587962959999998E-2</v>
      </c>
      <c r="AH125" s="45">
        <v>6.5902777780000005E-2</v>
      </c>
      <c r="AI125" s="45">
        <v>4.2453703703703709E-2</v>
      </c>
      <c r="AJ125" s="45"/>
      <c r="AK125" s="45"/>
      <c r="AL125" s="45"/>
      <c r="AM125" s="45">
        <v>0.10822916666666667</v>
      </c>
      <c r="AN125" s="45"/>
      <c r="AO125" s="45"/>
      <c r="AP125" s="45">
        <v>4.3993055555555556E-2</v>
      </c>
      <c r="AQ125" s="45"/>
      <c r="AR125" s="45"/>
      <c r="AS125" s="45">
        <v>9.7048611111111113E-2</v>
      </c>
      <c r="AT125" s="45"/>
      <c r="AU125" s="46">
        <v>9.9321527777777766E-2</v>
      </c>
      <c r="AV125" s="50"/>
      <c r="AW125" s="48"/>
    </row>
    <row r="126" spans="1:50" ht="12" customHeight="1" x14ac:dyDescent="0.2">
      <c r="A126" s="62">
        <v>122</v>
      </c>
      <c r="B126" s="63" t="str">
        <f t="shared" si="24"/>
        <v>M-A</v>
      </c>
      <c r="C126" s="62">
        <f>COUNTIF($B$4:$B126,$B126)</f>
        <v>32</v>
      </c>
      <c r="D126" s="64">
        <f t="shared" si="25"/>
        <v>2255.3237215556974</v>
      </c>
      <c r="E126" s="65" t="s">
        <v>1417</v>
      </c>
      <c r="F126" s="66" t="s">
        <v>1212</v>
      </c>
      <c r="G126" s="66">
        <v>1990</v>
      </c>
      <c r="H126" s="70" t="s">
        <v>1278</v>
      </c>
      <c r="I126" s="66" t="s">
        <v>1214</v>
      </c>
      <c r="J126" s="39">
        <f t="shared" si="26"/>
        <v>446.06474431113946</v>
      </c>
      <c r="K126" s="40">
        <f t="shared" si="27"/>
        <v>5</v>
      </c>
      <c r="L126" s="40">
        <f t="shared" si="28"/>
        <v>25</v>
      </c>
      <c r="M126" s="41"/>
      <c r="N126" s="41"/>
      <c r="O126" s="41">
        <f>(AI$3-AI126)/AI$3*500+500</f>
        <v>505.01800325766999</v>
      </c>
      <c r="P126" s="42"/>
      <c r="Q126" s="41"/>
      <c r="R126" s="41">
        <f>(AL$3-AL126)/AL$3*500+500</f>
        <v>366.93652140547692</v>
      </c>
      <c r="S126" s="41"/>
      <c r="T126" s="41"/>
      <c r="U126" s="41"/>
      <c r="V126" s="42">
        <f>(AP$3-AP126)/AP$3*500+500</f>
        <v>453.33967849864825</v>
      </c>
      <c r="W126" s="42"/>
      <c r="X126" s="42"/>
      <c r="Y126" s="42">
        <f>(AS$3-AS126)/AS$3*500+500</f>
        <v>452.52201235079684</v>
      </c>
      <c r="Z126" s="41"/>
      <c r="AA126" s="42">
        <f>(AU$3-AU126)/AU$3*500+500</f>
        <v>452.50750604310559</v>
      </c>
      <c r="AB126" s="42"/>
      <c r="AC126" s="43" t="e">
        <f t="shared" si="29"/>
        <v>#NUM!</v>
      </c>
      <c r="AD126" s="43" t="s">
        <v>1215</v>
      </c>
      <c r="AE126" s="44" t="e">
        <f t="shared" si="30"/>
        <v>#NUM!</v>
      </c>
      <c r="AF126" s="43">
        <f t="shared" si="31"/>
        <v>0</v>
      </c>
      <c r="AG126" s="45"/>
      <c r="AH126" s="45"/>
      <c r="AI126" s="45">
        <v>3.412037037037037E-2</v>
      </c>
      <c r="AJ126" s="45"/>
      <c r="AK126" s="45"/>
      <c r="AL126" s="45">
        <v>0.21791666670000001</v>
      </c>
      <c r="AM126" s="45"/>
      <c r="AN126" s="45"/>
      <c r="AO126" s="45"/>
      <c r="AP126" s="45">
        <v>3.8356481481481484E-2</v>
      </c>
      <c r="AQ126" s="45"/>
      <c r="AR126" s="45"/>
      <c r="AS126" s="45">
        <v>8.2141203703703702E-2</v>
      </c>
      <c r="AT126" s="45"/>
      <c r="AU126" s="46">
        <v>8.6066550925925925E-2</v>
      </c>
      <c r="AV126" s="50"/>
      <c r="AW126" s="48"/>
      <c r="AX126" s="56"/>
    </row>
    <row r="127" spans="1:50" s="49" customFormat="1" ht="12" customHeight="1" x14ac:dyDescent="0.2">
      <c r="A127" s="62">
        <v>123</v>
      </c>
      <c r="B127" s="63" t="str">
        <f t="shared" si="24"/>
        <v>M-B</v>
      </c>
      <c r="C127" s="62">
        <f>COUNTIF($B$4:$B127,$B127)</f>
        <v>26</v>
      </c>
      <c r="D127" s="64">
        <f t="shared" si="25"/>
        <v>2243.520653477824</v>
      </c>
      <c r="E127" s="65" t="s">
        <v>1418</v>
      </c>
      <c r="F127" s="66" t="s">
        <v>1212</v>
      </c>
      <c r="G127" s="66">
        <v>1978</v>
      </c>
      <c r="H127" s="65" t="s">
        <v>1419</v>
      </c>
      <c r="I127" s="66" t="s">
        <v>1214</v>
      </c>
      <c r="J127" s="39">
        <f t="shared" si="26"/>
        <v>555.880163369456</v>
      </c>
      <c r="K127" s="40">
        <f t="shared" si="27"/>
        <v>4</v>
      </c>
      <c r="L127" s="40">
        <f t="shared" si="28"/>
        <v>20</v>
      </c>
      <c r="M127" s="41"/>
      <c r="N127" s="41"/>
      <c r="O127" s="41">
        <f>(AI$3-AI127)/AI$3*500+500</f>
        <v>588.80226932769119</v>
      </c>
      <c r="P127" s="42"/>
      <c r="Q127" s="41"/>
      <c r="R127" s="41"/>
      <c r="S127" s="41"/>
      <c r="T127" s="41"/>
      <c r="U127" s="41"/>
      <c r="V127" s="42"/>
      <c r="W127" s="42">
        <f>(AQ$3-AQ127)/AQ$3*500+500</f>
        <v>487.34779006158749</v>
      </c>
      <c r="X127" s="42">
        <f>(AR$3-AR127)/AR$3*500+500</f>
        <v>578.67347653433296</v>
      </c>
      <c r="Y127" s="42"/>
      <c r="Z127" s="41"/>
      <c r="AA127" s="42">
        <f>(AU$3-AU127)/AU$3*500+500</f>
        <v>568.69711755421213</v>
      </c>
      <c r="AB127" s="42"/>
      <c r="AC127" s="43" t="e">
        <f t="shared" si="29"/>
        <v>#NUM!</v>
      </c>
      <c r="AD127" s="43" t="s">
        <v>1215</v>
      </c>
      <c r="AE127" s="44" t="e">
        <f t="shared" si="30"/>
        <v>#NUM!</v>
      </c>
      <c r="AF127" s="43">
        <f t="shared" si="31"/>
        <v>0</v>
      </c>
      <c r="AG127" s="45"/>
      <c r="AH127" s="45"/>
      <c r="AI127" s="45">
        <v>2.8344907407407412E-2</v>
      </c>
      <c r="AJ127" s="45"/>
      <c r="AK127" s="45"/>
      <c r="AL127" s="45"/>
      <c r="AM127" s="45"/>
      <c r="AN127" s="45"/>
      <c r="AO127" s="45"/>
      <c r="AP127" s="45"/>
      <c r="AQ127" s="45">
        <v>0.1149768519</v>
      </c>
      <c r="AR127" s="45">
        <v>3.6341550925925926E-2</v>
      </c>
      <c r="AS127" s="45"/>
      <c r="AT127" s="45"/>
      <c r="AU127" s="46">
        <v>6.7801388888888883E-2</v>
      </c>
      <c r="AV127" s="50"/>
      <c r="AW127" s="48"/>
    </row>
    <row r="128" spans="1:50" s="49" customFormat="1" ht="12" customHeight="1" x14ac:dyDescent="0.2">
      <c r="A128" s="62">
        <v>124</v>
      </c>
      <c r="B128" s="63" t="str">
        <f t="shared" si="24"/>
        <v>M-B</v>
      </c>
      <c r="C128" s="62">
        <f>COUNTIF($B$4:$B128,$B128)</f>
        <v>27</v>
      </c>
      <c r="D128" s="64">
        <f t="shared" si="25"/>
        <v>2229.0183781314227</v>
      </c>
      <c r="E128" s="67" t="s">
        <v>1420</v>
      </c>
      <c r="F128" s="68" t="s">
        <v>1212</v>
      </c>
      <c r="G128" s="69">
        <v>1974</v>
      </c>
      <c r="H128" s="70"/>
      <c r="I128" s="66" t="s">
        <v>1214</v>
      </c>
      <c r="J128" s="39">
        <f t="shared" si="26"/>
        <v>552.25459453285566</v>
      </c>
      <c r="K128" s="40">
        <f t="shared" si="27"/>
        <v>4</v>
      </c>
      <c r="L128" s="40">
        <f t="shared" si="28"/>
        <v>20</v>
      </c>
      <c r="M128" s="41">
        <f>(AG$3-AG128)/AG$3*500+500</f>
        <v>569.77908679920142</v>
      </c>
      <c r="N128" s="41"/>
      <c r="O128" s="41"/>
      <c r="P128" s="42"/>
      <c r="Q128" s="41"/>
      <c r="R128" s="41"/>
      <c r="S128" s="41"/>
      <c r="T128" s="41"/>
      <c r="U128" s="41"/>
      <c r="V128" s="42"/>
      <c r="W128" s="42"/>
      <c r="X128" s="42">
        <f>(AR$3-AR128)/AR$3*500+500</f>
        <v>532.241694440316</v>
      </c>
      <c r="Y128" s="42"/>
      <c r="Z128" s="41"/>
      <c r="AA128" s="42">
        <f>(AU$3-AU128)/AU$3*500+500</f>
        <v>572.24882615456045</v>
      </c>
      <c r="AB128" s="42">
        <f>(AV$3-AV128)/AV$3*500+500</f>
        <v>534.74877073734467</v>
      </c>
      <c r="AC128" s="43" t="e">
        <f t="shared" si="29"/>
        <v>#NUM!</v>
      </c>
      <c r="AD128" s="43" t="s">
        <v>1215</v>
      </c>
      <c r="AE128" s="44" t="e">
        <f t="shared" si="30"/>
        <v>#NUM!</v>
      </c>
      <c r="AF128" s="43">
        <f t="shared" si="31"/>
        <v>0</v>
      </c>
      <c r="AG128" s="45">
        <v>4.9456018519999999E-2</v>
      </c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>
        <v>4.0346527777777773E-2</v>
      </c>
      <c r="AS128" s="45"/>
      <c r="AT128" s="45"/>
      <c r="AU128" s="46">
        <v>6.7243055555555556E-2</v>
      </c>
      <c r="AV128" s="47">
        <v>0.15280092592592592</v>
      </c>
      <c r="AW128" s="48"/>
    </row>
    <row r="129" spans="1:55" ht="12" customHeight="1" x14ac:dyDescent="0.2">
      <c r="A129" s="51">
        <v>125</v>
      </c>
      <c r="B129" s="52" t="str">
        <f t="shared" si="24"/>
        <v>Ž-I</v>
      </c>
      <c r="C129" s="51">
        <f>COUNTIF($B$4:$B129,$B129)</f>
        <v>3</v>
      </c>
      <c r="D129" s="53">
        <f t="shared" si="25"/>
        <v>2225.0971239281857</v>
      </c>
      <c r="E129" s="54" t="s">
        <v>1421</v>
      </c>
      <c r="F129" s="55" t="s">
        <v>1247</v>
      </c>
      <c r="G129" s="55">
        <v>1959</v>
      </c>
      <c r="H129" s="54" t="s">
        <v>1422</v>
      </c>
      <c r="I129" s="55" t="s">
        <v>1214</v>
      </c>
      <c r="J129" s="39">
        <f t="shared" si="26"/>
        <v>365.84952065469764</v>
      </c>
      <c r="K129" s="40">
        <f t="shared" si="27"/>
        <v>6</v>
      </c>
      <c r="L129" s="40">
        <f t="shared" si="28"/>
        <v>30</v>
      </c>
      <c r="M129" s="41">
        <f>(AG$3-AG129)/AG$3*500+500</f>
        <v>371.23107822089037</v>
      </c>
      <c r="N129" s="41"/>
      <c r="O129" s="41"/>
      <c r="P129" s="42">
        <f>(AJ$3-AJ129)/AJ$3*500+500</f>
        <v>318.23530295864629</v>
      </c>
      <c r="Q129" s="41"/>
      <c r="R129" s="41"/>
      <c r="S129" s="41"/>
      <c r="T129" s="41">
        <f>(AN$3-AN129)/AN$3*500+500</f>
        <v>397.82830877096364</v>
      </c>
      <c r="U129" s="41"/>
      <c r="V129" s="42"/>
      <c r="W129" s="42"/>
      <c r="X129" s="42"/>
      <c r="Y129" s="42">
        <f>(AS$3-AS129)/AS$3*500+500</f>
        <v>362.57424095457725</v>
      </c>
      <c r="Z129" s="41">
        <f>(AT$3-AT129)/AT$3*500+500</f>
        <v>365.26124285851085</v>
      </c>
      <c r="AA129" s="42">
        <f>(AU$3-AU129)/AU$3*500+500</f>
        <v>379.96695016459711</v>
      </c>
      <c r="AB129" s="42"/>
      <c r="AC129" s="43">
        <f t="shared" si="29"/>
        <v>318.23530295864629</v>
      </c>
      <c r="AD129" s="43" t="s">
        <v>1215</v>
      </c>
      <c r="AE129" s="44" t="str">
        <f t="shared" si="30"/>
        <v>&lt;318,235302958646</v>
      </c>
      <c r="AF129" s="43">
        <f t="shared" si="31"/>
        <v>0</v>
      </c>
      <c r="AG129" s="45">
        <v>7.2280092589999997E-2</v>
      </c>
      <c r="AH129" s="45"/>
      <c r="AI129" s="45"/>
      <c r="AJ129" s="45">
        <v>9.8495370370000002E-2</v>
      </c>
      <c r="AK129" s="45"/>
      <c r="AL129" s="45"/>
      <c r="AM129" s="45"/>
      <c r="AN129" s="45">
        <v>4.280092592592593E-2</v>
      </c>
      <c r="AO129" s="45"/>
      <c r="AP129" s="45"/>
      <c r="AQ129" s="45"/>
      <c r="AR129" s="45"/>
      <c r="AS129" s="45">
        <v>9.5636574074074068E-2</v>
      </c>
      <c r="AT129" s="45">
        <v>4.3842592592592593E-2</v>
      </c>
      <c r="AU129" s="46">
        <v>9.7470023148148163E-2</v>
      </c>
      <c r="AV129" s="50"/>
      <c r="AW129" s="48"/>
      <c r="AX129" s="56"/>
    </row>
    <row r="130" spans="1:55" s="49" customFormat="1" ht="12" customHeight="1" x14ac:dyDescent="0.2">
      <c r="A130" s="62">
        <v>126</v>
      </c>
      <c r="B130" s="63" t="str">
        <f t="shared" si="24"/>
        <v>Ž-F</v>
      </c>
      <c r="C130" s="62">
        <f>COUNTIF($B$4:$B130,$B130)</f>
        <v>8</v>
      </c>
      <c r="D130" s="64">
        <f t="shared" si="25"/>
        <v>2211.46203085466</v>
      </c>
      <c r="E130" s="65" t="s">
        <v>1423</v>
      </c>
      <c r="F130" s="66" t="s">
        <v>1247</v>
      </c>
      <c r="G130" s="66">
        <v>1997</v>
      </c>
      <c r="H130" s="65" t="s">
        <v>1424</v>
      </c>
      <c r="I130" s="66" t="s">
        <v>1214</v>
      </c>
      <c r="J130" s="39">
        <f t="shared" si="26"/>
        <v>437.292406170932</v>
      </c>
      <c r="K130" s="40">
        <f t="shared" si="27"/>
        <v>5</v>
      </c>
      <c r="L130" s="40">
        <f t="shared" si="28"/>
        <v>25</v>
      </c>
      <c r="M130" s="41">
        <f>(AG$3-AG130)/AG$3*500+500</f>
        <v>442.51504882043088</v>
      </c>
      <c r="N130" s="41">
        <f>(AH$3-AH130)/AH$3*500+500</f>
        <v>449.27040883304761</v>
      </c>
      <c r="O130" s="41">
        <f>(AI$3-AI130)/AI$3*500+500</f>
        <v>432.4833280227017</v>
      </c>
      <c r="P130" s="42"/>
      <c r="Q130" s="41"/>
      <c r="R130" s="41"/>
      <c r="S130" s="41">
        <f>(AM$3-AM130)/AM$3*500+500</f>
        <v>421.72004377008653</v>
      </c>
      <c r="T130" s="41"/>
      <c r="U130" s="41"/>
      <c r="V130" s="42">
        <f>(AP$3-AP130)/AP$3*500+500</f>
        <v>440.47320140839321</v>
      </c>
      <c r="W130" s="42"/>
      <c r="X130" s="42"/>
      <c r="Y130" s="42"/>
      <c r="Z130" s="41"/>
      <c r="AA130" s="42"/>
      <c r="AB130" s="42"/>
      <c r="AC130" s="43" t="e">
        <f t="shared" si="29"/>
        <v>#NUM!</v>
      </c>
      <c r="AD130" s="43" t="s">
        <v>1215</v>
      </c>
      <c r="AE130" s="44" t="e">
        <f t="shared" si="30"/>
        <v>#NUM!</v>
      </c>
      <c r="AF130" s="43">
        <f t="shared" si="31"/>
        <v>0</v>
      </c>
      <c r="AG130" s="45">
        <v>6.4085648149999994E-2</v>
      </c>
      <c r="AH130" s="45">
        <v>5.7060185190000001E-2</v>
      </c>
      <c r="AI130" s="45">
        <v>3.9120370370370368E-2</v>
      </c>
      <c r="AJ130" s="45"/>
      <c r="AK130" s="45"/>
      <c r="AL130" s="45"/>
      <c r="AM130" s="45">
        <v>8.711805555555556E-2</v>
      </c>
      <c r="AN130" s="45"/>
      <c r="AO130" s="45"/>
      <c r="AP130" s="45">
        <v>3.9259259259259258E-2</v>
      </c>
      <c r="AQ130" s="45"/>
      <c r="AR130" s="45"/>
      <c r="AS130" s="45"/>
      <c r="AT130" s="45"/>
      <c r="AU130" s="46"/>
      <c r="AV130" s="50"/>
      <c r="AW130" s="48"/>
    </row>
    <row r="131" spans="1:55" s="49" customFormat="1" ht="12" customHeight="1" x14ac:dyDescent="0.2">
      <c r="A131" s="62">
        <v>127</v>
      </c>
      <c r="B131" s="63" t="str">
        <f t="shared" si="24"/>
        <v>M-D</v>
      </c>
      <c r="C131" s="62">
        <f>COUNTIF($B$4:$B131,$B131)</f>
        <v>16</v>
      </c>
      <c r="D131" s="64">
        <f t="shared" si="25"/>
        <v>2208.6802164316218</v>
      </c>
      <c r="E131" s="65" t="s">
        <v>1425</v>
      </c>
      <c r="F131" s="66" t="s">
        <v>1212</v>
      </c>
      <c r="G131" s="66">
        <v>1959</v>
      </c>
      <c r="H131" s="65" t="s">
        <v>1426</v>
      </c>
      <c r="I131" s="66" t="s">
        <v>1214</v>
      </c>
      <c r="J131" s="39">
        <f t="shared" si="26"/>
        <v>547.17005410790546</v>
      </c>
      <c r="K131" s="40">
        <f t="shared" si="27"/>
        <v>4</v>
      </c>
      <c r="L131" s="40">
        <f t="shared" si="28"/>
        <v>20</v>
      </c>
      <c r="M131" s="41">
        <f>(AG$3-AG131)/AG$3*500+500</f>
        <v>557.29432362518742</v>
      </c>
      <c r="N131" s="41">
        <f>(AH$3-AH131)/AH$3*500+500</f>
        <v>555.7299018736735</v>
      </c>
      <c r="O131" s="41">
        <f>(AI$3-AI131)/AI$3*500+500</f>
        <v>561.26595743293478</v>
      </c>
      <c r="P131" s="42"/>
      <c r="Q131" s="41"/>
      <c r="R131" s="41"/>
      <c r="S131" s="41"/>
      <c r="T131" s="41"/>
      <c r="U131" s="41"/>
      <c r="V131" s="42"/>
      <c r="W131" s="42"/>
      <c r="X131" s="42"/>
      <c r="Y131" s="42">
        <f>(AS$3-AS131)/AS$3*500+500</f>
        <v>514.39003349982613</v>
      </c>
      <c r="Z131" s="41"/>
      <c r="AA131" s="42"/>
      <c r="AB131" s="42"/>
      <c r="AC131" s="43" t="e">
        <f t="shared" si="29"/>
        <v>#NUM!</v>
      </c>
      <c r="AD131" s="43" t="s">
        <v>1215</v>
      </c>
      <c r="AE131" s="44" t="e">
        <f t="shared" si="30"/>
        <v>#NUM!</v>
      </c>
      <c r="AF131" s="43">
        <f t="shared" si="31"/>
        <v>0</v>
      </c>
      <c r="AG131" s="45">
        <v>5.0891203699999998E-2</v>
      </c>
      <c r="AH131" s="45">
        <v>4.6030092590000002E-2</v>
      </c>
      <c r="AI131" s="45">
        <v>3.0243055555555554E-2</v>
      </c>
      <c r="AJ131" s="45"/>
      <c r="AK131" s="45"/>
      <c r="AL131" s="45"/>
      <c r="AM131" s="45"/>
      <c r="AN131" s="45"/>
      <c r="AO131" s="45"/>
      <c r="AP131" s="45"/>
      <c r="AQ131" s="45"/>
      <c r="AR131" s="45"/>
      <c r="AS131" s="45">
        <v>7.2858796296296297E-2</v>
      </c>
      <c r="AT131" s="45"/>
      <c r="AU131" s="46"/>
      <c r="AV131" s="50"/>
      <c r="AW131" s="48"/>
    </row>
    <row r="132" spans="1:55" s="49" customFormat="1" ht="12" customHeight="1" x14ac:dyDescent="0.2">
      <c r="A132" s="62">
        <v>128</v>
      </c>
      <c r="B132" s="63" t="str">
        <f t="shared" si="24"/>
        <v>M-B</v>
      </c>
      <c r="C132" s="62">
        <f>COUNTIF($B$4:$B132,$B132)</f>
        <v>28</v>
      </c>
      <c r="D132" s="64">
        <f t="shared" si="25"/>
        <v>2207.4867803471348</v>
      </c>
      <c r="E132" s="65" t="s">
        <v>1427</v>
      </c>
      <c r="F132" s="66" t="s">
        <v>1212</v>
      </c>
      <c r="G132" s="66">
        <v>1970</v>
      </c>
      <c r="H132" s="70" t="s">
        <v>1259</v>
      </c>
      <c r="I132" s="66" t="s">
        <v>1214</v>
      </c>
      <c r="J132" s="39">
        <f t="shared" si="26"/>
        <v>546.87169508678369</v>
      </c>
      <c r="K132" s="40">
        <f t="shared" si="27"/>
        <v>4</v>
      </c>
      <c r="L132" s="40">
        <f t="shared" si="28"/>
        <v>20</v>
      </c>
      <c r="M132" s="41"/>
      <c r="N132" s="41"/>
      <c r="O132" s="41">
        <f>(AI$3-AI132)/AI$3*500+500</f>
        <v>563.61661820443828</v>
      </c>
      <c r="P132" s="42"/>
      <c r="Q132" s="41"/>
      <c r="R132" s="41"/>
      <c r="S132" s="41"/>
      <c r="T132" s="41">
        <f>(AN$3-AN132)/AN$3*500+500</f>
        <v>574.34375314421277</v>
      </c>
      <c r="U132" s="41"/>
      <c r="V132" s="42"/>
      <c r="W132" s="42">
        <f>(AQ$3-AQ132)/AQ$3*500+500</f>
        <v>488.84435905480973</v>
      </c>
      <c r="X132" s="42">
        <f>(AR$3-AR132)/AR$3*500+500</f>
        <v>560.68204994367386</v>
      </c>
      <c r="Y132" s="42"/>
      <c r="Z132" s="41"/>
      <c r="AA132" s="42"/>
      <c r="AB132" s="42"/>
      <c r="AC132" s="43" t="e">
        <f t="shared" si="29"/>
        <v>#NUM!</v>
      </c>
      <c r="AD132" s="43" t="s">
        <v>1215</v>
      </c>
      <c r="AE132" s="44" t="e">
        <f t="shared" si="30"/>
        <v>#NUM!</v>
      </c>
      <c r="AF132" s="43">
        <f t="shared" si="31"/>
        <v>0</v>
      </c>
      <c r="AG132" s="45"/>
      <c r="AH132" s="45"/>
      <c r="AI132" s="45">
        <v>3.0081018518518521E-2</v>
      </c>
      <c r="AJ132" s="45"/>
      <c r="AK132" s="45"/>
      <c r="AL132" s="45"/>
      <c r="AM132" s="45"/>
      <c r="AN132" s="45">
        <v>3.0254629629629631E-2</v>
      </c>
      <c r="AO132" s="45"/>
      <c r="AP132" s="45"/>
      <c r="AQ132" s="45">
        <v>0.1146412037</v>
      </c>
      <c r="AR132" s="45">
        <v>3.7893402777777772E-2</v>
      </c>
      <c r="AS132" s="45"/>
      <c r="AT132" s="45"/>
      <c r="AU132" s="46"/>
      <c r="AV132" s="50"/>
      <c r="AW132" s="48"/>
    </row>
    <row r="133" spans="1:55" s="49" customFormat="1" ht="12" customHeight="1" x14ac:dyDescent="0.2">
      <c r="A133" s="62">
        <v>129</v>
      </c>
      <c r="B133" s="63" t="str">
        <f t="shared" ref="B133:B196" si="39">IF($F133="m",IF($C$1-$G133&gt;19,IF($C$1-$G133&lt;40,"M-A",IF($C$1-$G133&gt;49,IF($C$1-$G133&gt;59,IF($C$1-$G133&gt;69,"M-E","M-D"),"M-C"),"M-B")),"M-jun."),IF($C$1-$G133&lt;40,"Ž-F",IF($C$1-$G133&gt;49,IF($C$1-$G133&gt;59,"Ž-I","Ž-H"),"Ž-G")))</f>
        <v>M-D</v>
      </c>
      <c r="C133" s="62">
        <f>COUNTIF($B$4:$B133,$B133)</f>
        <v>17</v>
      </c>
      <c r="D133" s="64">
        <f t="shared" ref="D133:D196" si="40">SUM(L133:AB133,-AF133)</f>
        <v>2196.9457110321678</v>
      </c>
      <c r="E133" s="67" t="s">
        <v>1428</v>
      </c>
      <c r="F133" s="68" t="s">
        <v>1212</v>
      </c>
      <c r="G133" s="69">
        <v>1959</v>
      </c>
      <c r="H133" s="70" t="s">
        <v>1282</v>
      </c>
      <c r="I133" s="66" t="s">
        <v>1214</v>
      </c>
      <c r="J133" s="39">
        <f t="shared" ref="J133:J196" si="41">AVERAGE(M133:AB133)</f>
        <v>434.38914220643358</v>
      </c>
      <c r="K133" s="40">
        <f t="shared" ref="K133:K196" si="42">SUBTOTAL(2,M133:AB133)</f>
        <v>5</v>
      </c>
      <c r="L133" s="40">
        <f t="shared" ref="L133:L196" si="43">K133*5</f>
        <v>25</v>
      </c>
      <c r="M133" s="41">
        <f>(AG$3-AG133)/AG$3*500+500</f>
        <v>463.85996663692441</v>
      </c>
      <c r="N133" s="41">
        <f>(AH$3-AH133)/AH$3*500+500</f>
        <v>434.41299797485141</v>
      </c>
      <c r="O133" s="41"/>
      <c r="P133" s="42"/>
      <c r="Q133" s="41"/>
      <c r="R133" s="41">
        <f>(AL$3-AL133)/AL$3*500+500</f>
        <v>411.55492145694348</v>
      </c>
      <c r="S133" s="41"/>
      <c r="T133" s="41"/>
      <c r="U133" s="41"/>
      <c r="V133" s="42"/>
      <c r="W133" s="42"/>
      <c r="X133" s="42"/>
      <c r="Y133" s="42">
        <f>(AS$3-AS133)/AS$3*500+500</f>
        <v>440.95068669948216</v>
      </c>
      <c r="Z133" s="41"/>
      <c r="AA133" s="42"/>
      <c r="AB133" s="42">
        <f>(AV$3-AV133)/AV$3*500+500</f>
        <v>421.16713826396659</v>
      </c>
      <c r="AC133" s="43" t="e">
        <f t="shared" ref="AC133:AC196" si="44">LARGE(M133:AB133,6)</f>
        <v>#NUM!</v>
      </c>
      <c r="AD133" s="43" t="s">
        <v>1215</v>
      </c>
      <c r="AE133" s="44" t="e">
        <f t="shared" ref="AE133:AE196" si="45">CONCATENATE(AD133,AC133)</f>
        <v>#NUM!</v>
      </c>
      <c r="AF133" s="43">
        <f t="shared" ref="AF133:AF196" si="46">SUMIF(M133:AB133,AE133)</f>
        <v>0</v>
      </c>
      <c r="AG133" s="45">
        <v>6.1631944440000003E-2</v>
      </c>
      <c r="AH133" s="45">
        <v>5.8599537040000003E-2</v>
      </c>
      <c r="AI133" s="45"/>
      <c r="AJ133" s="45"/>
      <c r="AK133" s="45"/>
      <c r="AL133" s="45">
        <v>0.20255787040000001</v>
      </c>
      <c r="AM133" s="45"/>
      <c r="AN133" s="45"/>
      <c r="AO133" s="45"/>
      <c r="AP133" s="45"/>
      <c r="AQ133" s="45"/>
      <c r="AR133" s="45"/>
      <c r="AS133" s="45">
        <v>8.3877314814814807E-2</v>
      </c>
      <c r="AT133" s="45"/>
      <c r="AU133" s="46"/>
      <c r="AV133" s="47">
        <v>0.19010416666666666</v>
      </c>
      <c r="AW133" s="48"/>
    </row>
    <row r="134" spans="1:55" s="49" customFormat="1" ht="12" customHeight="1" x14ac:dyDescent="0.2">
      <c r="A134" s="62">
        <v>130</v>
      </c>
      <c r="B134" s="63" t="str">
        <f t="shared" si="39"/>
        <v>M-C</v>
      </c>
      <c r="C134" s="62">
        <f>COUNTIF($B$4:$B134,$B134)</f>
        <v>23</v>
      </c>
      <c r="D134" s="64">
        <f t="shared" si="40"/>
        <v>2196.5075592883777</v>
      </c>
      <c r="E134" s="67" t="s">
        <v>1429</v>
      </c>
      <c r="F134" s="68" t="s">
        <v>1212</v>
      </c>
      <c r="G134" s="69">
        <v>1969</v>
      </c>
      <c r="H134" s="70" t="s">
        <v>1430</v>
      </c>
      <c r="I134" s="66" t="s">
        <v>1214</v>
      </c>
      <c r="J134" s="39">
        <f t="shared" si="41"/>
        <v>544.12688982209443</v>
      </c>
      <c r="K134" s="40">
        <f t="shared" si="42"/>
        <v>4</v>
      </c>
      <c r="L134" s="40">
        <f t="shared" si="43"/>
        <v>20</v>
      </c>
      <c r="M134" s="41">
        <f>(AG$3-AG134)/AG$3*500+500</f>
        <v>546.31981396973322</v>
      </c>
      <c r="N134" s="41"/>
      <c r="O134" s="41"/>
      <c r="P134" s="42"/>
      <c r="Q134" s="41"/>
      <c r="R134" s="41"/>
      <c r="S134" s="41"/>
      <c r="T134" s="41"/>
      <c r="U134" s="41">
        <f>(AO$3-AO134)/AO$3*500+500</f>
        <v>538.52623467703495</v>
      </c>
      <c r="V134" s="42"/>
      <c r="W134" s="42"/>
      <c r="X134" s="42"/>
      <c r="Y134" s="42"/>
      <c r="Z134" s="41"/>
      <c r="AA134" s="42">
        <f>(AU$3-AU134)/AU$3*500+500</f>
        <v>571.32629487839199</v>
      </c>
      <c r="AB134" s="42">
        <f>(AV$3-AV134)/AV$3*500+500</f>
        <v>520.33521576321755</v>
      </c>
      <c r="AC134" s="43" t="e">
        <f t="shared" si="44"/>
        <v>#NUM!</v>
      </c>
      <c r="AD134" s="43" t="s">
        <v>1215</v>
      </c>
      <c r="AE134" s="44" t="e">
        <f t="shared" si="45"/>
        <v>#NUM!</v>
      </c>
      <c r="AF134" s="43">
        <f t="shared" si="46"/>
        <v>0</v>
      </c>
      <c r="AG134" s="45">
        <v>5.2152777779999999E-2</v>
      </c>
      <c r="AH134" s="45"/>
      <c r="AI134" s="45"/>
      <c r="AJ134" s="45"/>
      <c r="AK134" s="45"/>
      <c r="AL134" s="45"/>
      <c r="AM134" s="45"/>
      <c r="AN134" s="45"/>
      <c r="AO134" s="45">
        <v>5.1134259260000002E-2</v>
      </c>
      <c r="AP134" s="45"/>
      <c r="AQ134" s="45"/>
      <c r="AR134" s="45"/>
      <c r="AS134" s="45"/>
      <c r="AT134" s="45"/>
      <c r="AU134" s="46">
        <v>6.738807870370371E-2</v>
      </c>
      <c r="AV134" s="47">
        <v>0.15753472222222223</v>
      </c>
      <c r="AW134" s="48"/>
      <c r="BB134" s="73"/>
      <c r="BC134" s="73"/>
    </row>
    <row r="135" spans="1:55" s="49" customFormat="1" ht="12" customHeight="1" x14ac:dyDescent="0.2">
      <c r="A135" s="62">
        <v>131</v>
      </c>
      <c r="B135" s="63" t="str">
        <f t="shared" si="39"/>
        <v>M-A</v>
      </c>
      <c r="C135" s="62">
        <f>COUNTIF($B$4:$B135,$B135)</f>
        <v>33</v>
      </c>
      <c r="D135" s="64">
        <f t="shared" si="40"/>
        <v>2184.8970776480892</v>
      </c>
      <c r="E135" s="65" t="s">
        <v>1431</v>
      </c>
      <c r="F135" s="66" t="s">
        <v>1212</v>
      </c>
      <c r="G135" s="66">
        <v>1987</v>
      </c>
      <c r="H135" s="65" t="s">
        <v>1235</v>
      </c>
      <c r="I135" s="66" t="s">
        <v>1214</v>
      </c>
      <c r="J135" s="39">
        <f t="shared" si="41"/>
        <v>541.2242694120223</v>
      </c>
      <c r="K135" s="40">
        <f t="shared" si="42"/>
        <v>4</v>
      </c>
      <c r="L135" s="40">
        <f t="shared" si="43"/>
        <v>20</v>
      </c>
      <c r="M135" s="41">
        <f>(AG$3-AG135)/AG$3*500+500</f>
        <v>525.57899764765421</v>
      </c>
      <c r="N135" s="41">
        <f>(AH$3-AH135)/AH$3*500+500</f>
        <v>527.02046879883574</v>
      </c>
      <c r="O135" s="41"/>
      <c r="P135" s="42"/>
      <c r="Q135" s="41"/>
      <c r="R135" s="41"/>
      <c r="S135" s="41"/>
      <c r="T135" s="41"/>
      <c r="U135" s="41"/>
      <c r="V135" s="42"/>
      <c r="W135" s="42"/>
      <c r="X135" s="42"/>
      <c r="Y135" s="42">
        <f>(AS$3-AS135)/AS$3*500+500</f>
        <v>548.40973091469129</v>
      </c>
      <c r="Z135" s="41"/>
      <c r="AA135" s="42">
        <f>(AU$3-AU135)/AU$3*500+500</f>
        <v>563.88788028690783</v>
      </c>
      <c r="AB135" s="42"/>
      <c r="AC135" s="43" t="e">
        <f t="shared" si="44"/>
        <v>#NUM!</v>
      </c>
      <c r="AD135" s="43" t="s">
        <v>1215</v>
      </c>
      <c r="AE135" s="44" t="e">
        <f t="shared" si="45"/>
        <v>#NUM!</v>
      </c>
      <c r="AF135" s="43">
        <f t="shared" si="46"/>
        <v>0</v>
      </c>
      <c r="AG135" s="45">
        <v>5.453703704E-2</v>
      </c>
      <c r="AH135" s="45">
        <v>4.9004629629999998E-2</v>
      </c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>
        <v>6.7754629629629637E-2</v>
      </c>
      <c r="AT135" s="45"/>
      <c r="AU135" s="46">
        <v>6.8557407407407414E-2</v>
      </c>
      <c r="AV135" s="50"/>
      <c r="AW135" s="48"/>
    </row>
    <row r="136" spans="1:55" s="49" customFormat="1" ht="12" customHeight="1" x14ac:dyDescent="0.2">
      <c r="A136" s="62">
        <v>132</v>
      </c>
      <c r="B136" s="63" t="str">
        <f t="shared" si="39"/>
        <v>M-B</v>
      </c>
      <c r="C136" s="62">
        <f>COUNTIF($B$4:$B136,$B136)</f>
        <v>29</v>
      </c>
      <c r="D136" s="64">
        <f t="shared" si="40"/>
        <v>2179.3891737340941</v>
      </c>
      <c r="E136" s="67" t="s">
        <v>1432</v>
      </c>
      <c r="F136" s="68" t="s">
        <v>1212</v>
      </c>
      <c r="G136" s="69">
        <v>1972</v>
      </c>
      <c r="H136" s="70" t="s">
        <v>1433</v>
      </c>
      <c r="I136" s="66" t="s">
        <v>1214</v>
      </c>
      <c r="J136" s="39">
        <f t="shared" si="41"/>
        <v>539.84729343352353</v>
      </c>
      <c r="K136" s="40">
        <f t="shared" si="42"/>
        <v>4</v>
      </c>
      <c r="L136" s="40">
        <f t="shared" si="43"/>
        <v>20</v>
      </c>
      <c r="M136" s="41"/>
      <c r="N136" s="41"/>
      <c r="O136" s="41"/>
      <c r="P136" s="42">
        <f>(AJ$3-AJ136)/AJ$3*500+500</f>
        <v>515.87496307189087</v>
      </c>
      <c r="Q136" s="41"/>
      <c r="R136" s="41"/>
      <c r="S136" s="41"/>
      <c r="T136" s="41"/>
      <c r="U136" s="41"/>
      <c r="V136" s="42"/>
      <c r="W136" s="42"/>
      <c r="X136" s="42"/>
      <c r="Y136" s="42"/>
      <c r="Z136" s="41">
        <f>(AT$3-AT136)/AT$3*500+500</f>
        <v>553.10235868628524</v>
      </c>
      <c r="AA136" s="42">
        <f>(AU$3-AU136)/AU$3*500+500</f>
        <v>574.69320272030598</v>
      </c>
      <c r="AB136" s="42">
        <f>(AV$3-AV136)/AV$3*500+500</f>
        <v>515.71864925561204</v>
      </c>
      <c r="AC136" s="43" t="e">
        <f t="shared" si="44"/>
        <v>#NUM!</v>
      </c>
      <c r="AD136" s="43" t="s">
        <v>1215</v>
      </c>
      <c r="AE136" s="44" t="e">
        <f t="shared" si="45"/>
        <v>#NUM!</v>
      </c>
      <c r="AF136" s="43">
        <f t="shared" si="46"/>
        <v>0</v>
      </c>
      <c r="AG136" s="45"/>
      <c r="AH136" s="45"/>
      <c r="AI136" s="45"/>
      <c r="AJ136" s="45">
        <v>6.9942129630000002E-2</v>
      </c>
      <c r="AK136" s="45"/>
      <c r="AL136" s="45"/>
      <c r="AM136" s="45"/>
      <c r="AN136" s="45"/>
      <c r="AO136" s="45"/>
      <c r="AP136" s="45"/>
      <c r="AQ136" s="45"/>
      <c r="AR136" s="45"/>
      <c r="AS136" s="45"/>
      <c r="AT136" s="45">
        <v>3.0868055555555555E-2</v>
      </c>
      <c r="AU136" s="46">
        <v>6.6858796296296305E-2</v>
      </c>
      <c r="AV136" s="47">
        <v>0.15905092592592593</v>
      </c>
      <c r="AW136" s="48"/>
    </row>
    <row r="137" spans="1:55" s="49" customFormat="1" ht="12" customHeight="1" x14ac:dyDescent="0.2">
      <c r="A137" s="62">
        <v>133</v>
      </c>
      <c r="B137" s="63" t="str">
        <f t="shared" si="39"/>
        <v>M-B</v>
      </c>
      <c r="C137" s="62">
        <f>COUNTIF($B$4:$B137,$B137)</f>
        <v>30</v>
      </c>
      <c r="D137" s="64">
        <f t="shared" si="40"/>
        <v>2175.4043189357221</v>
      </c>
      <c r="E137" s="67" t="s">
        <v>1434</v>
      </c>
      <c r="F137" s="68" t="s">
        <v>1212</v>
      </c>
      <c r="G137" s="69">
        <v>1978</v>
      </c>
      <c r="H137" s="65" t="s">
        <v>1435</v>
      </c>
      <c r="I137" s="66" t="s">
        <v>1214</v>
      </c>
      <c r="J137" s="39">
        <f t="shared" si="41"/>
        <v>538.85107973393053</v>
      </c>
      <c r="K137" s="40">
        <f t="shared" si="42"/>
        <v>4</v>
      </c>
      <c r="L137" s="40">
        <f t="shared" si="43"/>
        <v>20</v>
      </c>
      <c r="M137" s="41">
        <f>(AG$3-AG137)/AG$3*500+500</f>
        <v>564.74490811403291</v>
      </c>
      <c r="N137" s="41">
        <f>(AH$3-AH137)/AH$3*500+500</f>
        <v>546.01114432969132</v>
      </c>
      <c r="O137" s="41"/>
      <c r="P137" s="42"/>
      <c r="Q137" s="41"/>
      <c r="R137" s="41"/>
      <c r="S137" s="41"/>
      <c r="T137" s="41"/>
      <c r="U137" s="41"/>
      <c r="V137" s="42"/>
      <c r="W137" s="42"/>
      <c r="X137" s="42"/>
      <c r="Y137" s="42">
        <f>(AS$3-AS137)/AS$3*500+500</f>
        <v>521.56425540364125</v>
      </c>
      <c r="Z137" s="41"/>
      <c r="AA137" s="42"/>
      <c r="AB137" s="42">
        <f>(AV$3-AV137)/AV$3*500+500</f>
        <v>523.08401108835676</v>
      </c>
      <c r="AC137" s="43" t="e">
        <f t="shared" si="44"/>
        <v>#NUM!</v>
      </c>
      <c r="AD137" s="43" t="s">
        <v>1215</v>
      </c>
      <c r="AE137" s="44" t="e">
        <f t="shared" si="45"/>
        <v>#NUM!</v>
      </c>
      <c r="AF137" s="43">
        <f t="shared" si="46"/>
        <v>0</v>
      </c>
      <c r="AG137" s="45">
        <v>5.0034722220000001E-2</v>
      </c>
      <c r="AH137" s="45">
        <v>4.703703704E-2</v>
      </c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>
        <v>7.1782407407407406E-2</v>
      </c>
      <c r="AT137" s="45"/>
      <c r="AU137" s="46"/>
      <c r="AV137" s="47">
        <v>0.15663194444444445</v>
      </c>
      <c r="AW137" s="48"/>
    </row>
    <row r="138" spans="1:55" s="49" customFormat="1" ht="12" customHeight="1" x14ac:dyDescent="0.2">
      <c r="A138" s="62">
        <v>134</v>
      </c>
      <c r="B138" s="63" t="str">
        <f t="shared" si="39"/>
        <v>M-D</v>
      </c>
      <c r="C138" s="62">
        <f>COUNTIF($B$4:$B138,$B138)</f>
        <v>18</v>
      </c>
      <c r="D138" s="64">
        <f t="shared" si="40"/>
        <v>2152.2292339379728</v>
      </c>
      <c r="E138" s="65" t="s">
        <v>1436</v>
      </c>
      <c r="F138" s="66" t="s">
        <v>1212</v>
      </c>
      <c r="G138" s="66">
        <v>1953</v>
      </c>
      <c r="H138" s="65" t="s">
        <v>1437</v>
      </c>
      <c r="I138" s="66" t="s">
        <v>1214</v>
      </c>
      <c r="J138" s="39">
        <f t="shared" si="41"/>
        <v>533.05730848449321</v>
      </c>
      <c r="K138" s="40">
        <f t="shared" si="42"/>
        <v>4</v>
      </c>
      <c r="L138" s="40">
        <f t="shared" si="43"/>
        <v>20</v>
      </c>
      <c r="M138" s="41"/>
      <c r="N138" s="41"/>
      <c r="O138" s="41">
        <f>(AI$3-AI138)/AI$3*500+500</f>
        <v>539.43839312611567</v>
      </c>
      <c r="P138" s="42"/>
      <c r="Q138" s="41"/>
      <c r="R138" s="41"/>
      <c r="S138" s="41"/>
      <c r="T138" s="41">
        <f>(AN$3-AN138)/AN$3*500+500</f>
        <v>544.87023337340281</v>
      </c>
      <c r="U138" s="41"/>
      <c r="V138" s="42"/>
      <c r="W138" s="42"/>
      <c r="X138" s="42">
        <f>(AR$3-AR138)/AR$3*500+500</f>
        <v>519.95309921975684</v>
      </c>
      <c r="Y138" s="42"/>
      <c r="Z138" s="41">
        <f>(AT$3-AT138)/AT$3*500+500</f>
        <v>527.96750821869716</v>
      </c>
      <c r="AA138" s="42"/>
      <c r="AB138" s="42"/>
      <c r="AC138" s="43" t="e">
        <f t="shared" si="44"/>
        <v>#NUM!</v>
      </c>
      <c r="AD138" s="43" t="s">
        <v>1215</v>
      </c>
      <c r="AE138" s="44" t="e">
        <f t="shared" si="45"/>
        <v>#NUM!</v>
      </c>
      <c r="AF138" s="43">
        <f t="shared" si="46"/>
        <v>0</v>
      </c>
      <c r="AG138" s="45"/>
      <c r="AH138" s="45"/>
      <c r="AI138" s="45">
        <v>3.1747685185185184E-2</v>
      </c>
      <c r="AJ138" s="45"/>
      <c r="AK138" s="45"/>
      <c r="AL138" s="45"/>
      <c r="AM138" s="45"/>
      <c r="AN138" s="45">
        <v>3.2349537037037038E-2</v>
      </c>
      <c r="AO138" s="45"/>
      <c r="AP138" s="45"/>
      <c r="AQ138" s="45"/>
      <c r="AR138" s="45">
        <v>4.1406481481481482E-2</v>
      </c>
      <c r="AS138" s="45"/>
      <c r="AT138" s="45">
        <v>3.260416666666667E-2</v>
      </c>
      <c r="AU138" s="46"/>
      <c r="AV138" s="50"/>
      <c r="AW138" s="48"/>
    </row>
    <row r="139" spans="1:55" ht="12" customHeight="1" x14ac:dyDescent="0.2">
      <c r="A139" s="62">
        <v>135</v>
      </c>
      <c r="B139" s="63" t="str">
        <f t="shared" si="39"/>
        <v>M-C</v>
      </c>
      <c r="C139" s="62">
        <f>COUNTIF($B$4:$B139,$B139)</f>
        <v>24</v>
      </c>
      <c r="D139" s="64">
        <f t="shared" si="40"/>
        <v>2150.3788713296553</v>
      </c>
      <c r="E139" s="65" t="s">
        <v>1438</v>
      </c>
      <c r="F139" s="66" t="s">
        <v>1212</v>
      </c>
      <c r="G139" s="66">
        <v>1962</v>
      </c>
      <c r="H139" s="65" t="s">
        <v>1439</v>
      </c>
      <c r="I139" s="66" t="s">
        <v>1214</v>
      </c>
      <c r="J139" s="39">
        <f t="shared" si="41"/>
        <v>532.59471783241383</v>
      </c>
      <c r="K139" s="40">
        <f t="shared" si="42"/>
        <v>4</v>
      </c>
      <c r="L139" s="40">
        <f t="shared" si="43"/>
        <v>20</v>
      </c>
      <c r="M139" s="41">
        <f>(AG$3-AG139)/AG$3*500+500</f>
        <v>555.17996852522219</v>
      </c>
      <c r="N139" s="41">
        <f>(AH$3-AH139)/AH$3*500+500</f>
        <v>534.28160950259996</v>
      </c>
      <c r="O139" s="41">
        <f>(AI$3-AI139)/AI$3*500+500</f>
        <v>520.29729827244341</v>
      </c>
      <c r="P139" s="42"/>
      <c r="Q139" s="41"/>
      <c r="R139" s="41"/>
      <c r="S139" s="41"/>
      <c r="T139" s="41"/>
      <c r="U139" s="41"/>
      <c r="V139" s="42"/>
      <c r="W139" s="42"/>
      <c r="X139" s="42">
        <f>(AR$3-AR139)/AR$3*500+500</f>
        <v>520.61999502938977</v>
      </c>
      <c r="Y139" s="42"/>
      <c r="Z139" s="41"/>
      <c r="AA139" s="42"/>
      <c r="AB139" s="42"/>
      <c r="AC139" s="43" t="e">
        <f t="shared" si="44"/>
        <v>#NUM!</v>
      </c>
      <c r="AD139" s="43" t="s">
        <v>1215</v>
      </c>
      <c r="AE139" s="44" t="e">
        <f t="shared" si="45"/>
        <v>#NUM!</v>
      </c>
      <c r="AF139" s="43">
        <f t="shared" si="46"/>
        <v>0</v>
      </c>
      <c r="AG139" s="45">
        <v>5.1134259260000002E-2</v>
      </c>
      <c r="AH139" s="45">
        <v>4.8252314810000002E-2</v>
      </c>
      <c r="AI139" s="45">
        <v>3.3067129629629634E-2</v>
      </c>
      <c r="AJ139" s="45"/>
      <c r="AK139" s="45"/>
      <c r="AL139" s="45"/>
      <c r="AM139" s="45"/>
      <c r="AN139" s="45"/>
      <c r="AO139" s="45"/>
      <c r="AP139" s="45"/>
      <c r="AQ139" s="45"/>
      <c r="AR139" s="45">
        <v>4.1348958333333331E-2</v>
      </c>
      <c r="AS139" s="45"/>
      <c r="AT139" s="45"/>
      <c r="AU139" s="46"/>
      <c r="AV139" s="50"/>
      <c r="AW139" s="48"/>
      <c r="AX139" s="56"/>
    </row>
    <row r="140" spans="1:55" ht="12" customHeight="1" x14ac:dyDescent="0.2">
      <c r="A140" s="62">
        <v>136</v>
      </c>
      <c r="B140" s="63" t="str">
        <f t="shared" si="39"/>
        <v>M-B</v>
      </c>
      <c r="C140" s="62">
        <f>COUNTIF($B$4:$B140,$B140)</f>
        <v>31</v>
      </c>
      <c r="D140" s="64">
        <f t="shared" si="40"/>
        <v>2131.7393349525414</v>
      </c>
      <c r="E140" s="67" t="s">
        <v>1440</v>
      </c>
      <c r="F140" s="68" t="s">
        <v>1212</v>
      </c>
      <c r="G140" s="69">
        <v>1975</v>
      </c>
      <c r="H140" s="65" t="s">
        <v>1441</v>
      </c>
      <c r="I140" s="66" t="s">
        <v>1214</v>
      </c>
      <c r="J140" s="39">
        <f t="shared" si="41"/>
        <v>421.34786699050829</v>
      </c>
      <c r="K140" s="40">
        <f t="shared" si="42"/>
        <v>5</v>
      </c>
      <c r="L140" s="40">
        <f t="shared" si="43"/>
        <v>25</v>
      </c>
      <c r="M140" s="41">
        <f>(AG$3-AG140)/AG$3*500+500</f>
        <v>424.19063830202884</v>
      </c>
      <c r="N140" s="41">
        <f>(AH$3-AH140)/AH$3*500+500</f>
        <v>437.31745427566062</v>
      </c>
      <c r="O140" s="41"/>
      <c r="P140" s="42"/>
      <c r="Q140" s="41"/>
      <c r="R140" s="41"/>
      <c r="S140" s="41">
        <f>(AM$3-AM140)/AM$3*500+500</f>
        <v>404.35704787425016</v>
      </c>
      <c r="T140" s="41"/>
      <c r="U140" s="41"/>
      <c r="V140" s="42">
        <f>(AP$3-AP140)/AP$3*500+500</f>
        <v>453.00976882966739</v>
      </c>
      <c r="W140" s="42"/>
      <c r="X140" s="42"/>
      <c r="Y140" s="42"/>
      <c r="Z140" s="41"/>
      <c r="AA140" s="42"/>
      <c r="AB140" s="42">
        <f>(AV$3-AV140)/AV$3*500+500</f>
        <v>387.86442567093445</v>
      </c>
      <c r="AC140" s="43" t="e">
        <f t="shared" si="44"/>
        <v>#NUM!</v>
      </c>
      <c r="AD140" s="43" t="s">
        <v>1215</v>
      </c>
      <c r="AE140" s="44" t="e">
        <f t="shared" si="45"/>
        <v>#NUM!</v>
      </c>
      <c r="AF140" s="43">
        <f t="shared" si="46"/>
        <v>0</v>
      </c>
      <c r="AG140" s="45">
        <v>6.6192129629999999E-2</v>
      </c>
      <c r="AH140" s="45">
        <v>5.8298611110000002E-2</v>
      </c>
      <c r="AI140" s="45"/>
      <c r="AJ140" s="45"/>
      <c r="AK140" s="45"/>
      <c r="AL140" s="45"/>
      <c r="AM140" s="45">
        <v>8.9733796296296298E-2</v>
      </c>
      <c r="AN140" s="45"/>
      <c r="AO140" s="45"/>
      <c r="AP140" s="45">
        <v>3.8379629629629632E-2</v>
      </c>
      <c r="AQ140" s="45"/>
      <c r="AR140" s="45"/>
      <c r="AS140" s="45"/>
      <c r="AT140" s="45"/>
      <c r="AU140" s="46"/>
      <c r="AV140" s="47">
        <v>0.20104166666666667</v>
      </c>
      <c r="AW140" s="48"/>
      <c r="AX140" s="56"/>
    </row>
    <row r="141" spans="1:55" ht="12" customHeight="1" x14ac:dyDescent="0.2">
      <c r="A141" s="62">
        <v>137</v>
      </c>
      <c r="B141" s="63" t="str">
        <f t="shared" si="39"/>
        <v>M-A</v>
      </c>
      <c r="C141" s="62">
        <f>COUNTIF($B$4:$B141,$B141)</f>
        <v>34</v>
      </c>
      <c r="D141" s="64">
        <f t="shared" si="40"/>
        <v>2129.004277671816</v>
      </c>
      <c r="E141" s="65" t="s">
        <v>1442</v>
      </c>
      <c r="F141" s="66" t="s">
        <v>1212</v>
      </c>
      <c r="G141" s="66">
        <v>1982</v>
      </c>
      <c r="H141" s="65" t="s">
        <v>1443</v>
      </c>
      <c r="I141" s="66" t="s">
        <v>1214</v>
      </c>
      <c r="J141" s="39">
        <f t="shared" si="41"/>
        <v>527.251069417954</v>
      </c>
      <c r="K141" s="40">
        <f t="shared" si="42"/>
        <v>4</v>
      </c>
      <c r="L141" s="40">
        <f t="shared" si="43"/>
        <v>20</v>
      </c>
      <c r="M141" s="41">
        <f>(AG$3-AG141)/AG$3*500+500</f>
        <v>525.07557977913734</v>
      </c>
      <c r="N141" s="41"/>
      <c r="O141" s="41"/>
      <c r="P141" s="42">
        <f>(AJ$3-AJ141)/AJ$3*500+500</f>
        <v>522.36414526467081</v>
      </c>
      <c r="Q141" s="41"/>
      <c r="R141" s="41"/>
      <c r="S141" s="41">
        <f>(AM$3-AM141)/AM$3*500+500</f>
        <v>504.15586056757525</v>
      </c>
      <c r="T141" s="41">
        <f>(AN$3-AN141)/AN$3*500+500</f>
        <v>557.40869206043249</v>
      </c>
      <c r="U141" s="41"/>
      <c r="V141" s="42"/>
      <c r="W141" s="42"/>
      <c r="X141" s="42"/>
      <c r="Y141" s="42"/>
      <c r="Z141" s="41"/>
      <c r="AA141" s="42"/>
      <c r="AB141" s="42"/>
      <c r="AC141" s="43" t="e">
        <f t="shared" si="44"/>
        <v>#NUM!</v>
      </c>
      <c r="AD141" s="43" t="s">
        <v>1215</v>
      </c>
      <c r="AE141" s="44" t="e">
        <f t="shared" si="45"/>
        <v>#NUM!</v>
      </c>
      <c r="AF141" s="43">
        <f t="shared" si="46"/>
        <v>0</v>
      </c>
      <c r="AG141" s="45">
        <v>5.4594907409999997E-2</v>
      </c>
      <c r="AH141" s="45"/>
      <c r="AI141" s="45"/>
      <c r="AJ141" s="45">
        <v>6.9004629629999995E-2</v>
      </c>
      <c r="AK141" s="45"/>
      <c r="AL141" s="45"/>
      <c r="AM141" s="45">
        <v>7.4699074074074071E-2</v>
      </c>
      <c r="AN141" s="45">
        <v>3.1458333333333331E-2</v>
      </c>
      <c r="AO141" s="45"/>
      <c r="AP141" s="45"/>
      <c r="AQ141" s="45"/>
      <c r="AR141" s="45"/>
      <c r="AS141" s="45"/>
      <c r="AT141" s="45"/>
      <c r="AU141" s="46"/>
      <c r="AV141" s="50"/>
      <c r="AW141" s="48"/>
      <c r="AX141" s="56"/>
    </row>
    <row r="142" spans="1:55" s="49" customFormat="1" ht="12" customHeight="1" x14ac:dyDescent="0.2">
      <c r="A142" s="62">
        <v>138</v>
      </c>
      <c r="B142" s="63" t="str">
        <f t="shared" si="39"/>
        <v>M-B</v>
      </c>
      <c r="C142" s="62">
        <f>COUNTIF($B$4:$B142,$B142)</f>
        <v>32</v>
      </c>
      <c r="D142" s="64">
        <f t="shared" si="40"/>
        <v>2127.1891598078532</v>
      </c>
      <c r="E142" s="67" t="s">
        <v>1444</v>
      </c>
      <c r="F142" s="68" t="s">
        <v>1212</v>
      </c>
      <c r="G142" s="69">
        <v>1971</v>
      </c>
      <c r="H142" s="70" t="s">
        <v>1445</v>
      </c>
      <c r="I142" s="66" t="s">
        <v>1214</v>
      </c>
      <c r="J142" s="39">
        <f t="shared" si="41"/>
        <v>526.79728995196331</v>
      </c>
      <c r="K142" s="40">
        <f t="shared" si="42"/>
        <v>4</v>
      </c>
      <c r="L142" s="40">
        <f t="shared" si="43"/>
        <v>20</v>
      </c>
      <c r="M142" s="41">
        <f>(AG$3-AG142)/AG$3*500+500</f>
        <v>530.71385995872038</v>
      </c>
      <c r="N142" s="41"/>
      <c r="O142" s="41"/>
      <c r="P142" s="42">
        <f>(AJ$3-AJ142)/AJ$3*500+500</f>
        <v>503.53750555162316</v>
      </c>
      <c r="Q142" s="41"/>
      <c r="R142" s="41"/>
      <c r="S142" s="41"/>
      <c r="T142" s="41">
        <f>(AN$3-AN142)/AN$3*500+500</f>
        <v>548.12697588951437</v>
      </c>
      <c r="U142" s="41"/>
      <c r="V142" s="42"/>
      <c r="W142" s="42"/>
      <c r="X142" s="42"/>
      <c r="Y142" s="42"/>
      <c r="Z142" s="41"/>
      <c r="AA142" s="42"/>
      <c r="AB142" s="42">
        <f>(AV$3-AV142)/AV$3*500+500</f>
        <v>524.81081840799538</v>
      </c>
      <c r="AC142" s="43" t="e">
        <f t="shared" si="44"/>
        <v>#NUM!</v>
      </c>
      <c r="AD142" s="43" t="s">
        <v>1215</v>
      </c>
      <c r="AE142" s="44" t="e">
        <f t="shared" si="45"/>
        <v>#NUM!</v>
      </c>
      <c r="AF142" s="43">
        <f t="shared" si="46"/>
        <v>0</v>
      </c>
      <c r="AG142" s="45">
        <v>5.3946759259999998E-2</v>
      </c>
      <c r="AH142" s="45"/>
      <c r="AI142" s="45"/>
      <c r="AJ142" s="45">
        <v>7.1724537039999994E-2</v>
      </c>
      <c r="AK142" s="45"/>
      <c r="AL142" s="45"/>
      <c r="AM142" s="45"/>
      <c r="AN142" s="45">
        <v>3.2118055555555559E-2</v>
      </c>
      <c r="AO142" s="45"/>
      <c r="AP142" s="45"/>
      <c r="AQ142" s="45"/>
      <c r="AR142" s="45"/>
      <c r="AS142" s="45"/>
      <c r="AT142" s="45"/>
      <c r="AU142" s="46"/>
      <c r="AV142" s="47">
        <v>0.15606481481481482</v>
      </c>
      <c r="AW142" s="48"/>
      <c r="BB142" s="73"/>
      <c r="BC142" s="73"/>
    </row>
    <row r="143" spans="1:55" s="49" customFormat="1" ht="12" customHeight="1" x14ac:dyDescent="0.2">
      <c r="A143" s="62">
        <v>139</v>
      </c>
      <c r="B143" s="63" t="str">
        <f t="shared" si="39"/>
        <v>M-C</v>
      </c>
      <c r="C143" s="62">
        <f>COUNTIF($B$4:$B143,$B143)</f>
        <v>25</v>
      </c>
      <c r="D143" s="64">
        <f t="shared" si="40"/>
        <v>2113.8165379215006</v>
      </c>
      <c r="E143" s="65" t="s">
        <v>1446</v>
      </c>
      <c r="F143" s="66" t="s">
        <v>1212</v>
      </c>
      <c r="G143" s="66">
        <v>1963</v>
      </c>
      <c r="H143" s="65" t="s">
        <v>1447</v>
      </c>
      <c r="I143" s="66" t="s">
        <v>1214</v>
      </c>
      <c r="J143" s="39">
        <f t="shared" si="41"/>
        <v>523.45413448037516</v>
      </c>
      <c r="K143" s="40">
        <f t="shared" si="42"/>
        <v>4</v>
      </c>
      <c r="L143" s="40">
        <f t="shared" si="43"/>
        <v>20</v>
      </c>
      <c r="M143" s="41">
        <f>(AG$3-AG143)/AG$3*500+500</f>
        <v>542.39315456050554</v>
      </c>
      <c r="N143" s="41"/>
      <c r="O143" s="41"/>
      <c r="P143" s="42">
        <f>(AJ$3-AJ143)/AJ$3*500+500</f>
        <v>513.23122220929952</v>
      </c>
      <c r="Q143" s="41"/>
      <c r="R143" s="41"/>
      <c r="S143" s="41"/>
      <c r="T143" s="41"/>
      <c r="U143" s="41"/>
      <c r="V143" s="42"/>
      <c r="W143" s="42">
        <f>(AQ$3-AQ143)/AQ$3*500+500</f>
        <v>498.03019497055556</v>
      </c>
      <c r="X143" s="42"/>
      <c r="Y143" s="42"/>
      <c r="Z143" s="41"/>
      <c r="AA143" s="42">
        <f>(AU$3-AU143)/AU$3*500+500</f>
        <v>540.16196618113963</v>
      </c>
      <c r="AB143" s="42"/>
      <c r="AC143" s="43" t="e">
        <f t="shared" si="44"/>
        <v>#NUM!</v>
      </c>
      <c r="AD143" s="43" t="s">
        <v>1215</v>
      </c>
      <c r="AE143" s="44" t="e">
        <f t="shared" si="45"/>
        <v>#NUM!</v>
      </c>
      <c r="AF143" s="43">
        <f t="shared" si="46"/>
        <v>0</v>
      </c>
      <c r="AG143" s="45">
        <v>5.2604166670000001E-2</v>
      </c>
      <c r="AH143" s="45"/>
      <c r="AI143" s="45"/>
      <c r="AJ143" s="45">
        <v>7.0324074070000006E-2</v>
      </c>
      <c r="AK143" s="45"/>
      <c r="AL143" s="45"/>
      <c r="AM143" s="45"/>
      <c r="AN143" s="45"/>
      <c r="AO143" s="45"/>
      <c r="AP143" s="45"/>
      <c r="AQ143" s="45">
        <v>0.1125810185</v>
      </c>
      <c r="AR143" s="45"/>
      <c r="AS143" s="45"/>
      <c r="AT143" s="45"/>
      <c r="AU143" s="46">
        <v>7.2287152777777766E-2</v>
      </c>
      <c r="AV143" s="50"/>
      <c r="AW143" s="48"/>
    </row>
    <row r="144" spans="1:55" s="49" customFormat="1" ht="12" customHeight="1" x14ac:dyDescent="0.2">
      <c r="A144" s="62">
        <v>140</v>
      </c>
      <c r="B144" s="63" t="str">
        <f t="shared" si="39"/>
        <v>M-A</v>
      </c>
      <c r="C144" s="62">
        <f>COUNTIF($B$4:$B144,$B144)</f>
        <v>35</v>
      </c>
      <c r="D144" s="64">
        <f t="shared" si="40"/>
        <v>2103.2696066576359</v>
      </c>
      <c r="E144" s="67" t="s">
        <v>1448</v>
      </c>
      <c r="F144" s="68" t="s">
        <v>1212</v>
      </c>
      <c r="G144" s="69">
        <v>1990</v>
      </c>
      <c r="H144" s="70" t="s">
        <v>1449</v>
      </c>
      <c r="I144" s="66" t="s">
        <v>1214</v>
      </c>
      <c r="J144" s="39">
        <f t="shared" si="41"/>
        <v>696.08986888587867</v>
      </c>
      <c r="K144" s="40">
        <f t="shared" si="42"/>
        <v>3</v>
      </c>
      <c r="L144" s="40">
        <f t="shared" si="43"/>
        <v>15</v>
      </c>
      <c r="M144" s="41"/>
      <c r="N144" s="41"/>
      <c r="O144" s="41">
        <f>(AI$3-AI144)/AI$3*500+500</f>
        <v>685.01145661851729</v>
      </c>
      <c r="P144" s="42"/>
      <c r="Q144" s="41"/>
      <c r="R144" s="41"/>
      <c r="S144" s="41"/>
      <c r="T144" s="41"/>
      <c r="U144" s="41"/>
      <c r="V144" s="42"/>
      <c r="W144" s="42">
        <f>(AQ$3-AQ144)/AQ$3*500+500</f>
        <v>689.59099640778049</v>
      </c>
      <c r="X144" s="42"/>
      <c r="Y144" s="42"/>
      <c r="Z144" s="41"/>
      <c r="AA144" s="42"/>
      <c r="AB144" s="42">
        <f>(AV$3-AV144)/AV$3*500+500</f>
        <v>713.66715363133812</v>
      </c>
      <c r="AC144" s="43" t="e">
        <f t="shared" si="44"/>
        <v>#NUM!</v>
      </c>
      <c r="AD144" s="43" t="s">
        <v>1215</v>
      </c>
      <c r="AE144" s="44" t="e">
        <f t="shared" si="45"/>
        <v>#NUM!</v>
      </c>
      <c r="AF144" s="43">
        <f t="shared" si="46"/>
        <v>0</v>
      </c>
      <c r="AG144" s="45"/>
      <c r="AH144" s="45"/>
      <c r="AI144" s="45">
        <v>2.1712962962962962E-2</v>
      </c>
      <c r="AJ144" s="45"/>
      <c r="AK144" s="45"/>
      <c r="AL144" s="45"/>
      <c r="AM144" s="45"/>
      <c r="AN144" s="45"/>
      <c r="AO144" s="45"/>
      <c r="AP144" s="45"/>
      <c r="AQ144" s="45">
        <v>6.9618055560000003E-2</v>
      </c>
      <c r="AR144" s="45"/>
      <c r="AS144" s="45"/>
      <c r="AT144" s="45"/>
      <c r="AU144" s="46"/>
      <c r="AV144" s="47">
        <v>9.403935185185186E-2</v>
      </c>
      <c r="AW144" s="48"/>
    </row>
    <row r="145" spans="1:55" ht="12" customHeight="1" x14ac:dyDescent="0.2">
      <c r="A145" s="62">
        <v>141</v>
      </c>
      <c r="B145" s="63" t="str">
        <f t="shared" si="39"/>
        <v>M-A</v>
      </c>
      <c r="C145" s="62">
        <f>COUNTIF($B$4:$B145,$B145)</f>
        <v>36</v>
      </c>
      <c r="D145" s="64">
        <f t="shared" si="40"/>
        <v>2099.3819709436698</v>
      </c>
      <c r="E145" s="65" t="s">
        <v>1450</v>
      </c>
      <c r="F145" s="66" t="s">
        <v>1212</v>
      </c>
      <c r="G145" s="66">
        <v>1984</v>
      </c>
      <c r="H145" s="70" t="s">
        <v>1433</v>
      </c>
      <c r="I145" s="66" t="s">
        <v>1214</v>
      </c>
      <c r="J145" s="39">
        <f t="shared" si="41"/>
        <v>519.84549273591745</v>
      </c>
      <c r="K145" s="40">
        <f t="shared" si="42"/>
        <v>4</v>
      </c>
      <c r="L145" s="40">
        <f t="shared" si="43"/>
        <v>20</v>
      </c>
      <c r="M145" s="41"/>
      <c r="N145" s="41"/>
      <c r="O145" s="41"/>
      <c r="P145" s="42"/>
      <c r="Q145" s="41"/>
      <c r="R145" s="41"/>
      <c r="S145" s="41"/>
      <c r="T145" s="41"/>
      <c r="U145" s="41"/>
      <c r="V145" s="42"/>
      <c r="W145" s="42">
        <f>(AQ$3-AQ145)/AQ$3*500+500</f>
        <v>495.2950866589976</v>
      </c>
      <c r="X145" s="42">
        <f>(AR$3-AR145)/AR$3*500+500</f>
        <v>514.24758416430609</v>
      </c>
      <c r="Y145" s="42"/>
      <c r="Z145" s="41">
        <f>(AT$3-AT145)/AT$3*500+500</f>
        <v>529.47559924675249</v>
      </c>
      <c r="AA145" s="42">
        <f>(AU$3-AU145)/AU$3*500+500</f>
        <v>540.36370087361365</v>
      </c>
      <c r="AB145" s="42"/>
      <c r="AC145" s="43" t="e">
        <f t="shared" si="44"/>
        <v>#NUM!</v>
      </c>
      <c r="AD145" s="43" t="s">
        <v>1215</v>
      </c>
      <c r="AE145" s="44" t="e">
        <f t="shared" si="45"/>
        <v>#NUM!</v>
      </c>
      <c r="AF145" s="43">
        <f t="shared" si="46"/>
        <v>0</v>
      </c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>
        <v>0.1131944444</v>
      </c>
      <c r="AR145" s="45">
        <v>4.1898611111111116E-2</v>
      </c>
      <c r="AS145" s="45"/>
      <c r="AT145" s="45">
        <v>3.2500000000000001E-2</v>
      </c>
      <c r="AU145" s="46">
        <v>7.2255439814814817E-2</v>
      </c>
      <c r="AV145" s="50"/>
      <c r="AW145" s="48"/>
      <c r="AX145" s="56"/>
    </row>
    <row r="146" spans="1:55" s="78" customFormat="1" ht="12" customHeight="1" x14ac:dyDescent="0.2">
      <c r="A146" s="62">
        <v>142</v>
      </c>
      <c r="B146" s="63" t="str">
        <f t="shared" si="39"/>
        <v>M-B</v>
      </c>
      <c r="C146" s="62">
        <f>COUNTIF($B$4:$B146,$B146)</f>
        <v>33</v>
      </c>
      <c r="D146" s="64">
        <f t="shared" si="40"/>
        <v>2090.5853199098524</v>
      </c>
      <c r="E146" s="65" t="s">
        <v>1451</v>
      </c>
      <c r="F146" s="66" t="s">
        <v>1212</v>
      </c>
      <c r="G146" s="66">
        <v>1972</v>
      </c>
      <c r="H146" s="65" t="s">
        <v>1452</v>
      </c>
      <c r="I146" s="66" t="s">
        <v>1214</v>
      </c>
      <c r="J146" s="39">
        <f t="shared" si="41"/>
        <v>517.6463299774631</v>
      </c>
      <c r="K146" s="40">
        <f t="shared" si="42"/>
        <v>4</v>
      </c>
      <c r="L146" s="40">
        <f t="shared" si="43"/>
        <v>20</v>
      </c>
      <c r="M146" s="41">
        <f>(AG$3-AG146)/AG$3*500+500</f>
        <v>469.90098105912659</v>
      </c>
      <c r="N146" s="41"/>
      <c r="O146" s="41">
        <f>(AI$3-AI146)/AI$3*500+500</f>
        <v>507.3686640291736</v>
      </c>
      <c r="P146" s="42"/>
      <c r="Q146" s="41"/>
      <c r="R146" s="41"/>
      <c r="S146" s="41"/>
      <c r="T146" s="41"/>
      <c r="U146" s="41">
        <f>(AO$3-AO146)/AO$3*500+500</f>
        <v>547.92701308612732</v>
      </c>
      <c r="V146" s="42"/>
      <c r="W146" s="42"/>
      <c r="X146" s="42"/>
      <c r="Y146" s="42"/>
      <c r="Z146" s="41"/>
      <c r="AA146" s="42">
        <f>(AU$3-AU146)/AU$3*500+500</f>
        <v>545.38866173542499</v>
      </c>
      <c r="AB146" s="42"/>
      <c r="AC146" s="43" t="e">
        <f t="shared" si="44"/>
        <v>#NUM!</v>
      </c>
      <c r="AD146" s="43" t="s">
        <v>1215</v>
      </c>
      <c r="AE146" s="44" t="e">
        <f t="shared" si="45"/>
        <v>#NUM!</v>
      </c>
      <c r="AF146" s="43">
        <f t="shared" si="46"/>
        <v>0</v>
      </c>
      <c r="AG146" s="45">
        <v>6.0937499999999999E-2</v>
      </c>
      <c r="AH146" s="45"/>
      <c r="AI146" s="45">
        <v>3.3958333333333333E-2</v>
      </c>
      <c r="AJ146" s="45"/>
      <c r="AK146" s="45"/>
      <c r="AL146" s="45"/>
      <c r="AM146" s="45"/>
      <c r="AN146" s="45"/>
      <c r="AO146" s="45">
        <v>5.0092592589999999E-2</v>
      </c>
      <c r="AP146" s="45"/>
      <c r="AQ146" s="45"/>
      <c r="AR146" s="45"/>
      <c r="AS146" s="45"/>
      <c r="AT146" s="45"/>
      <c r="AU146" s="46">
        <v>7.1465509259259263E-2</v>
      </c>
      <c r="AV146" s="50"/>
      <c r="AW146" s="48"/>
      <c r="AX146" s="49"/>
      <c r="AY146" s="49"/>
      <c r="AZ146" s="49"/>
      <c r="BA146" s="49"/>
      <c r="BB146" s="49"/>
      <c r="BC146" s="49"/>
    </row>
    <row r="147" spans="1:55" s="49" customFormat="1" ht="12" customHeight="1" x14ac:dyDescent="0.2">
      <c r="A147" s="62">
        <v>143</v>
      </c>
      <c r="B147" s="63" t="str">
        <f t="shared" si="39"/>
        <v>M-A</v>
      </c>
      <c r="C147" s="62">
        <f>COUNTIF($B$4:$B147,$B147)</f>
        <v>37</v>
      </c>
      <c r="D147" s="64">
        <f t="shared" si="40"/>
        <v>2085.36665142525</v>
      </c>
      <c r="E147" s="67" t="s">
        <v>1453</v>
      </c>
      <c r="F147" s="68" t="s">
        <v>1212</v>
      </c>
      <c r="G147" s="69">
        <v>1984</v>
      </c>
      <c r="H147" s="70" t="s">
        <v>1454</v>
      </c>
      <c r="I147" s="66" t="s">
        <v>1214</v>
      </c>
      <c r="J147" s="39">
        <f t="shared" si="41"/>
        <v>516.3416628563125</v>
      </c>
      <c r="K147" s="40">
        <f t="shared" si="42"/>
        <v>4</v>
      </c>
      <c r="L147" s="40">
        <f t="shared" si="43"/>
        <v>20</v>
      </c>
      <c r="M147" s="41">
        <f>(AG$3-AG147)/AG$3*500+500</f>
        <v>498.79716690337295</v>
      </c>
      <c r="N147" s="41"/>
      <c r="O147" s="41"/>
      <c r="P147" s="42"/>
      <c r="Q147" s="41"/>
      <c r="R147" s="41"/>
      <c r="S147" s="41"/>
      <c r="T147" s="41"/>
      <c r="U147" s="41">
        <f>(AO$3-AO147)/AO$3*500+500</f>
        <v>534.34811097977058</v>
      </c>
      <c r="V147" s="42"/>
      <c r="W147" s="42"/>
      <c r="X147" s="42"/>
      <c r="Y147" s="42"/>
      <c r="Z147" s="41"/>
      <c r="AA147" s="42">
        <f>(AU$3-AU147)/AU$3*500+500</f>
        <v>539.09218330462488</v>
      </c>
      <c r="AB147" s="42">
        <f>(AV$3-AV147)/AV$3*500+500</f>
        <v>493.12919023748134</v>
      </c>
      <c r="AC147" s="43" t="e">
        <f t="shared" si="44"/>
        <v>#NUM!</v>
      </c>
      <c r="AD147" s="43" t="s">
        <v>1215</v>
      </c>
      <c r="AE147" s="44" t="e">
        <f t="shared" si="45"/>
        <v>#NUM!</v>
      </c>
      <c r="AF147" s="43">
        <f t="shared" si="46"/>
        <v>0</v>
      </c>
      <c r="AG147" s="45">
        <v>5.7615740739999997E-2</v>
      </c>
      <c r="AH147" s="45"/>
      <c r="AI147" s="45"/>
      <c r="AJ147" s="45"/>
      <c r="AK147" s="45"/>
      <c r="AL147" s="45"/>
      <c r="AM147" s="45"/>
      <c r="AN147" s="45"/>
      <c r="AO147" s="45">
        <v>5.1597222220000002E-2</v>
      </c>
      <c r="AP147" s="45"/>
      <c r="AQ147" s="45"/>
      <c r="AR147" s="45"/>
      <c r="AS147" s="45"/>
      <c r="AT147" s="45"/>
      <c r="AU147" s="46">
        <v>7.2455324074074082E-2</v>
      </c>
      <c r="AV147" s="47">
        <v>0.16646990740740741</v>
      </c>
      <c r="AW147" s="48"/>
    </row>
    <row r="148" spans="1:55" ht="12" customHeight="1" x14ac:dyDescent="0.2">
      <c r="A148" s="62">
        <v>144</v>
      </c>
      <c r="B148" s="63" t="str">
        <f t="shared" si="39"/>
        <v>Ž-F</v>
      </c>
      <c r="C148" s="62">
        <f>COUNTIF($B$4:$B148,$B148)</f>
        <v>9</v>
      </c>
      <c r="D148" s="64">
        <f t="shared" si="40"/>
        <v>2075.4009235091612</v>
      </c>
      <c r="E148" s="67" t="s">
        <v>1455</v>
      </c>
      <c r="F148" s="68" t="s">
        <v>1247</v>
      </c>
      <c r="G148" s="69">
        <v>1983</v>
      </c>
      <c r="H148" s="70" t="s">
        <v>1323</v>
      </c>
      <c r="I148" s="66" t="s">
        <v>1214</v>
      </c>
      <c r="J148" s="39">
        <f t="shared" si="41"/>
        <v>513.8502308772903</v>
      </c>
      <c r="K148" s="40">
        <f t="shared" si="42"/>
        <v>4</v>
      </c>
      <c r="L148" s="40">
        <f t="shared" si="43"/>
        <v>20</v>
      </c>
      <c r="M148" s="41">
        <f>(AG$3-AG148)/AG$3*500+500</f>
        <v>533.0295821364997</v>
      </c>
      <c r="N148" s="41"/>
      <c r="O148" s="41"/>
      <c r="P148" s="42"/>
      <c r="Q148" s="41"/>
      <c r="R148" s="41"/>
      <c r="S148" s="41"/>
      <c r="T148" s="41"/>
      <c r="U148" s="41"/>
      <c r="V148" s="42"/>
      <c r="W148" s="42">
        <f>(AQ$3-AQ148)/AQ$3*500+500</f>
        <v>495.08866336496266</v>
      </c>
      <c r="X148" s="42"/>
      <c r="Y148" s="42">
        <f>(AS$3-AS148)/AS$3*500+500</f>
        <v>504.51583561070419</v>
      </c>
      <c r="Z148" s="41"/>
      <c r="AA148" s="42"/>
      <c r="AB148" s="42">
        <f>(AV$3-AV148)/AV$3*500+500</f>
        <v>522.76684239699455</v>
      </c>
      <c r="AC148" s="43" t="e">
        <f t="shared" si="44"/>
        <v>#NUM!</v>
      </c>
      <c r="AD148" s="43" t="s">
        <v>1215</v>
      </c>
      <c r="AE148" s="44" t="e">
        <f t="shared" si="45"/>
        <v>#NUM!</v>
      </c>
      <c r="AF148" s="43">
        <f t="shared" si="46"/>
        <v>0</v>
      </c>
      <c r="AG148" s="45">
        <v>5.3680555560000003E-2</v>
      </c>
      <c r="AH148" s="45"/>
      <c r="AI148" s="45"/>
      <c r="AJ148" s="45"/>
      <c r="AK148" s="45"/>
      <c r="AL148" s="45"/>
      <c r="AM148" s="45"/>
      <c r="AN148" s="45"/>
      <c r="AO148" s="45"/>
      <c r="AP148" s="45"/>
      <c r="AQ148" s="45">
        <v>0.11324074069999999</v>
      </c>
      <c r="AR148" s="45"/>
      <c r="AS148" s="45">
        <v>7.4340277777777783E-2</v>
      </c>
      <c r="AT148" s="45"/>
      <c r="AU148" s="46"/>
      <c r="AV148" s="47">
        <v>0.1567361111111111</v>
      </c>
      <c r="AW148" s="48"/>
      <c r="AX148" s="56"/>
    </row>
    <row r="149" spans="1:55" ht="12" customHeight="1" x14ac:dyDescent="0.2">
      <c r="A149" s="62">
        <v>145</v>
      </c>
      <c r="B149" s="63" t="str">
        <f t="shared" si="39"/>
        <v>Ž-H</v>
      </c>
      <c r="C149" s="62">
        <f>COUNTIF($B$4:$B149,$B149)</f>
        <v>8</v>
      </c>
      <c r="D149" s="64">
        <f t="shared" si="40"/>
        <v>2054.6152413663267</v>
      </c>
      <c r="E149" s="67" t="s">
        <v>1456</v>
      </c>
      <c r="F149" s="68" t="s">
        <v>1247</v>
      </c>
      <c r="G149" s="69">
        <v>1960</v>
      </c>
      <c r="H149" s="70" t="s">
        <v>1457</v>
      </c>
      <c r="I149" s="66" t="s">
        <v>1214</v>
      </c>
      <c r="J149" s="39">
        <f t="shared" si="41"/>
        <v>508.65381034158167</v>
      </c>
      <c r="K149" s="40">
        <f t="shared" si="42"/>
        <v>4</v>
      </c>
      <c r="L149" s="40">
        <f t="shared" si="43"/>
        <v>20</v>
      </c>
      <c r="M149" s="41"/>
      <c r="N149" s="41"/>
      <c r="O149" s="41"/>
      <c r="P149" s="42"/>
      <c r="Q149" s="41"/>
      <c r="R149" s="41"/>
      <c r="S149" s="41"/>
      <c r="T149" s="41">
        <f>(AN$3-AN149)/AN$3*500+500</f>
        <v>492.59951598981149</v>
      </c>
      <c r="U149" s="41"/>
      <c r="V149" s="42"/>
      <c r="W149" s="42"/>
      <c r="X149" s="42">
        <f>(AR$3-AR149)/AR$3*500+500</f>
        <v>502.26090354569345</v>
      </c>
      <c r="Y149" s="42"/>
      <c r="Z149" s="41">
        <f>(AT$3-AT149)/AT$3*500+500</f>
        <v>517.41087102231029</v>
      </c>
      <c r="AA149" s="42"/>
      <c r="AB149" s="42">
        <f>(AV$3-AV149)/AV$3*500+500</f>
        <v>522.34395080851164</v>
      </c>
      <c r="AC149" s="43" t="e">
        <f t="shared" si="44"/>
        <v>#NUM!</v>
      </c>
      <c r="AD149" s="43" t="s">
        <v>1215</v>
      </c>
      <c r="AE149" s="44" t="e">
        <f t="shared" si="45"/>
        <v>#NUM!</v>
      </c>
      <c r="AF149" s="43">
        <f t="shared" si="46"/>
        <v>0</v>
      </c>
      <c r="AG149" s="45"/>
      <c r="AH149" s="45"/>
      <c r="AI149" s="45"/>
      <c r="AJ149" s="45"/>
      <c r="AK149" s="45"/>
      <c r="AL149" s="45"/>
      <c r="AM149" s="45"/>
      <c r="AN149" s="45">
        <v>3.6064814814814813E-2</v>
      </c>
      <c r="AO149" s="45"/>
      <c r="AP149" s="45"/>
      <c r="AQ149" s="45"/>
      <c r="AR149" s="45">
        <v>4.2932523148148154E-2</v>
      </c>
      <c r="AS149" s="45"/>
      <c r="AT149" s="45">
        <v>3.3333333333333333E-2</v>
      </c>
      <c r="AU149" s="46"/>
      <c r="AV149" s="47">
        <v>0.15687499999999999</v>
      </c>
      <c r="AW149" s="48"/>
      <c r="AX149" s="56"/>
    </row>
    <row r="150" spans="1:55" s="49" customFormat="1" ht="12" customHeight="1" x14ac:dyDescent="0.2">
      <c r="A150" s="62">
        <v>146</v>
      </c>
      <c r="B150" s="63" t="str">
        <f t="shared" si="39"/>
        <v>M-A</v>
      </c>
      <c r="C150" s="62">
        <f>COUNTIF($B$4:$B150,$B150)</f>
        <v>38</v>
      </c>
      <c r="D150" s="64">
        <f t="shared" si="40"/>
        <v>2050.7275951340202</v>
      </c>
      <c r="E150" s="65" t="s">
        <v>1458</v>
      </c>
      <c r="F150" s="66" t="s">
        <v>1212</v>
      </c>
      <c r="G150" s="66">
        <v>1988</v>
      </c>
      <c r="H150" s="70" t="s">
        <v>1272</v>
      </c>
      <c r="I150" s="66" t="s">
        <v>1214</v>
      </c>
      <c r="J150" s="39">
        <f t="shared" si="41"/>
        <v>507.68189878350506</v>
      </c>
      <c r="K150" s="40">
        <f t="shared" si="42"/>
        <v>4</v>
      </c>
      <c r="L150" s="40">
        <f t="shared" si="43"/>
        <v>20</v>
      </c>
      <c r="M150" s="41">
        <f t="shared" ref="M150:M157" si="47">(AG$3-AG150)/AG$3*500+500</f>
        <v>486.51377080717316</v>
      </c>
      <c r="N150" s="41"/>
      <c r="O150" s="41">
        <f>(AI$3-AI150)/AI$3*500+500</f>
        <v>515.59597672943619</v>
      </c>
      <c r="P150" s="42"/>
      <c r="Q150" s="41"/>
      <c r="R150" s="41"/>
      <c r="S150" s="41"/>
      <c r="T150" s="41">
        <f>(AN$3-AN150)/AN$3*500+500</f>
        <v>526.95814953478907</v>
      </c>
      <c r="U150" s="41"/>
      <c r="V150" s="42"/>
      <c r="W150" s="42"/>
      <c r="X150" s="42"/>
      <c r="Y150" s="42"/>
      <c r="Z150" s="41">
        <f>(AT$3-AT150)/AT$3*500+500</f>
        <v>501.65969806262171</v>
      </c>
      <c r="AA150" s="42"/>
      <c r="AB150" s="42"/>
      <c r="AC150" s="43" t="e">
        <f t="shared" si="44"/>
        <v>#NUM!</v>
      </c>
      <c r="AD150" s="43" t="s">
        <v>1215</v>
      </c>
      <c r="AE150" s="44" t="e">
        <f t="shared" si="45"/>
        <v>#NUM!</v>
      </c>
      <c r="AF150" s="43">
        <f t="shared" si="46"/>
        <v>0</v>
      </c>
      <c r="AG150" s="45">
        <v>5.9027777779999999E-2</v>
      </c>
      <c r="AH150" s="45"/>
      <c r="AI150" s="45">
        <v>3.3391203703703708E-2</v>
      </c>
      <c r="AJ150" s="45"/>
      <c r="AK150" s="45"/>
      <c r="AL150" s="45"/>
      <c r="AM150" s="45"/>
      <c r="AN150" s="45">
        <v>3.3622685185185179E-2</v>
      </c>
      <c r="AO150" s="45"/>
      <c r="AP150" s="45"/>
      <c r="AQ150" s="45"/>
      <c r="AR150" s="45"/>
      <c r="AS150" s="45"/>
      <c r="AT150" s="45">
        <v>3.4421296296296297E-2</v>
      </c>
      <c r="AU150" s="46"/>
      <c r="AV150" s="50"/>
      <c r="AW150" s="48"/>
    </row>
    <row r="151" spans="1:55" s="49" customFormat="1" ht="12" customHeight="1" x14ac:dyDescent="0.2">
      <c r="A151" s="62">
        <v>147</v>
      </c>
      <c r="B151" s="63" t="str">
        <f t="shared" si="39"/>
        <v>Ž-F</v>
      </c>
      <c r="C151" s="62">
        <f>COUNTIF($B$4:$B151,$B151)</f>
        <v>10</v>
      </c>
      <c r="D151" s="64">
        <f t="shared" si="40"/>
        <v>2037.6200193433492</v>
      </c>
      <c r="E151" s="67" t="s">
        <v>1459</v>
      </c>
      <c r="F151" s="68" t="s">
        <v>1247</v>
      </c>
      <c r="G151" s="69">
        <v>1981</v>
      </c>
      <c r="H151" s="70" t="s">
        <v>1460</v>
      </c>
      <c r="I151" s="66" t="s">
        <v>1214</v>
      </c>
      <c r="J151" s="39">
        <f t="shared" si="41"/>
        <v>504.4050048358373</v>
      </c>
      <c r="K151" s="40">
        <f t="shared" si="42"/>
        <v>4</v>
      </c>
      <c r="L151" s="40">
        <f t="shared" si="43"/>
        <v>20</v>
      </c>
      <c r="M151" s="41">
        <f t="shared" si="47"/>
        <v>518.02772961990149</v>
      </c>
      <c r="N151" s="41"/>
      <c r="O151" s="41"/>
      <c r="P151" s="42">
        <f>(AJ$3-AJ151)/AJ$3*500+500</f>
        <v>466.28479299420547</v>
      </c>
      <c r="Q151" s="41"/>
      <c r="R151" s="41"/>
      <c r="S151" s="41"/>
      <c r="T151" s="41"/>
      <c r="U151" s="41"/>
      <c r="V151" s="42"/>
      <c r="W151" s="42">
        <f>(AQ$3-AQ151)/AQ$3*500+500</f>
        <v>496.58523191231058</v>
      </c>
      <c r="X151" s="42"/>
      <c r="Y151" s="42"/>
      <c r="Z151" s="41"/>
      <c r="AA151" s="42"/>
      <c r="AB151" s="42">
        <f>(AV$3-AV151)/AV$3*500+500</f>
        <v>536.72226481693178</v>
      </c>
      <c r="AC151" s="43" t="e">
        <f t="shared" si="44"/>
        <v>#NUM!</v>
      </c>
      <c r="AD151" s="43" t="s">
        <v>1215</v>
      </c>
      <c r="AE151" s="44" t="e">
        <f t="shared" si="45"/>
        <v>#NUM!</v>
      </c>
      <c r="AF151" s="43">
        <f t="shared" si="46"/>
        <v>0</v>
      </c>
      <c r="AG151" s="45">
        <v>5.5405092590000003E-2</v>
      </c>
      <c r="AH151" s="45"/>
      <c r="AI151" s="45"/>
      <c r="AJ151" s="45">
        <v>7.7106481480000003E-2</v>
      </c>
      <c r="AK151" s="45"/>
      <c r="AL151" s="45"/>
      <c r="AM151" s="45"/>
      <c r="AN151" s="45"/>
      <c r="AO151" s="45"/>
      <c r="AP151" s="45"/>
      <c r="AQ151" s="45">
        <v>0.11290509260000001</v>
      </c>
      <c r="AR151" s="45"/>
      <c r="AS151" s="45"/>
      <c r="AT151" s="45"/>
      <c r="AU151" s="46"/>
      <c r="AV151" s="47">
        <v>0.15215277777777778</v>
      </c>
      <c r="AW151" s="48"/>
    </row>
    <row r="152" spans="1:55" ht="12" customHeight="1" x14ac:dyDescent="0.2">
      <c r="A152" s="62">
        <v>148</v>
      </c>
      <c r="B152" s="63" t="str">
        <f t="shared" si="39"/>
        <v>M-C</v>
      </c>
      <c r="C152" s="62">
        <f>COUNTIF($B$4:$B152,$B152)</f>
        <v>26</v>
      </c>
      <c r="D152" s="64">
        <f t="shared" si="40"/>
        <v>2028.3032589233094</v>
      </c>
      <c r="E152" s="67" t="s">
        <v>1461</v>
      </c>
      <c r="F152" s="68" t="s">
        <v>1212</v>
      </c>
      <c r="G152" s="69">
        <v>1962</v>
      </c>
      <c r="H152" s="70" t="s">
        <v>1462</v>
      </c>
      <c r="I152" s="66" t="s">
        <v>1214</v>
      </c>
      <c r="J152" s="39">
        <f t="shared" si="41"/>
        <v>502.07581473082735</v>
      </c>
      <c r="K152" s="40">
        <f t="shared" si="42"/>
        <v>4</v>
      </c>
      <c r="L152" s="40">
        <f t="shared" si="43"/>
        <v>20</v>
      </c>
      <c r="M152" s="41">
        <f t="shared" si="47"/>
        <v>532.62684789388061</v>
      </c>
      <c r="N152" s="41">
        <f>(AH$3-AH152)/AH$3*500+500</f>
        <v>484.34730369046707</v>
      </c>
      <c r="O152" s="41"/>
      <c r="P152" s="42"/>
      <c r="Q152" s="41"/>
      <c r="R152" s="41">
        <f>(AL$3-AL152)/AL$3*500+500</f>
        <v>493.86527831953026</v>
      </c>
      <c r="S152" s="41"/>
      <c r="T152" s="41"/>
      <c r="U152" s="41"/>
      <c r="V152" s="42"/>
      <c r="W152" s="42"/>
      <c r="X152" s="42"/>
      <c r="Y152" s="42"/>
      <c r="Z152" s="41"/>
      <c r="AA152" s="42"/>
      <c r="AB152" s="42">
        <f>(AV$3-AV152)/AV$3*500+500</f>
        <v>497.4638290194315</v>
      </c>
      <c r="AC152" s="43" t="e">
        <f t="shared" si="44"/>
        <v>#NUM!</v>
      </c>
      <c r="AD152" s="43" t="s">
        <v>1215</v>
      </c>
      <c r="AE152" s="44" t="e">
        <f t="shared" si="45"/>
        <v>#NUM!</v>
      </c>
      <c r="AF152" s="43">
        <f t="shared" si="46"/>
        <v>0</v>
      </c>
      <c r="AG152" s="45">
        <v>5.372685185E-2</v>
      </c>
      <c r="AH152" s="45">
        <v>5.342592593E-2</v>
      </c>
      <c r="AI152" s="45"/>
      <c r="AJ152" s="45"/>
      <c r="AK152" s="45"/>
      <c r="AL152" s="45">
        <v>0.17422453700000001</v>
      </c>
      <c r="AM152" s="45"/>
      <c r="AN152" s="45"/>
      <c r="AO152" s="45"/>
      <c r="AP152" s="45"/>
      <c r="AQ152" s="45"/>
      <c r="AR152" s="45"/>
      <c r="AS152" s="45"/>
      <c r="AT152" s="45"/>
      <c r="AU152" s="46"/>
      <c r="AV152" s="47">
        <v>0.1650462962962963</v>
      </c>
      <c r="AW152" s="48"/>
      <c r="AX152" s="56"/>
    </row>
    <row r="153" spans="1:55" ht="12" customHeight="1" x14ac:dyDescent="0.2">
      <c r="A153" s="62">
        <v>149</v>
      </c>
      <c r="B153" s="63" t="str">
        <f t="shared" si="39"/>
        <v>M-C</v>
      </c>
      <c r="C153" s="62">
        <f>COUNTIF($B$4:$B153,$B153)</f>
        <v>27</v>
      </c>
      <c r="D153" s="64">
        <f t="shared" si="40"/>
        <v>2026.4312519997816</v>
      </c>
      <c r="E153" s="67" t="s">
        <v>1463</v>
      </c>
      <c r="F153" s="68" t="s">
        <v>1212</v>
      </c>
      <c r="G153" s="69">
        <v>1968</v>
      </c>
      <c r="H153" s="70" t="s">
        <v>1454</v>
      </c>
      <c r="I153" s="66" t="s">
        <v>1214</v>
      </c>
      <c r="J153" s="39">
        <f t="shared" si="41"/>
        <v>501.60781299994539</v>
      </c>
      <c r="K153" s="40">
        <f t="shared" si="42"/>
        <v>4</v>
      </c>
      <c r="L153" s="40">
        <f t="shared" si="43"/>
        <v>20</v>
      </c>
      <c r="M153" s="41">
        <f t="shared" si="47"/>
        <v>494.2664060867213</v>
      </c>
      <c r="N153" s="41"/>
      <c r="O153" s="41"/>
      <c r="P153" s="42"/>
      <c r="Q153" s="41"/>
      <c r="R153" s="41"/>
      <c r="S153" s="41"/>
      <c r="T153" s="41"/>
      <c r="U153" s="41">
        <f>(AO$3-AO153)/AO$3*500+500</f>
        <v>492.56687373638465</v>
      </c>
      <c r="V153" s="42"/>
      <c r="W153" s="42"/>
      <c r="X153" s="42"/>
      <c r="Y153" s="42"/>
      <c r="Z153" s="41"/>
      <c r="AA153" s="42">
        <f>(AU$3-AU153)/AU$3*500+500</f>
        <v>526.1163722821251</v>
      </c>
      <c r="AB153" s="42">
        <f>(AV$3-AV153)/AV$3*500+500</f>
        <v>493.48159989455047</v>
      </c>
      <c r="AC153" s="43" t="e">
        <f t="shared" si="44"/>
        <v>#NUM!</v>
      </c>
      <c r="AD153" s="43" t="s">
        <v>1215</v>
      </c>
      <c r="AE153" s="44" t="e">
        <f t="shared" si="45"/>
        <v>#NUM!</v>
      </c>
      <c r="AF153" s="43">
        <f t="shared" si="46"/>
        <v>0</v>
      </c>
      <c r="AG153" s="45">
        <v>5.8136574070000002E-2</v>
      </c>
      <c r="AH153" s="45"/>
      <c r="AI153" s="45"/>
      <c r="AJ153" s="45"/>
      <c r="AK153" s="45"/>
      <c r="AL153" s="45"/>
      <c r="AM153" s="45"/>
      <c r="AN153" s="45"/>
      <c r="AO153" s="45">
        <v>5.6226851850000002E-2</v>
      </c>
      <c r="AP153" s="45"/>
      <c r="AQ153" s="45"/>
      <c r="AR153" s="45"/>
      <c r="AS153" s="45"/>
      <c r="AT153" s="45"/>
      <c r="AU153" s="46">
        <v>7.4495138888888882E-2</v>
      </c>
      <c r="AV153" s="47">
        <v>0.16635416666666666</v>
      </c>
      <c r="AW153" s="48"/>
      <c r="AX153" s="56"/>
    </row>
    <row r="154" spans="1:55" s="49" customFormat="1" ht="12" customHeight="1" x14ac:dyDescent="0.2">
      <c r="A154" s="62">
        <v>150</v>
      </c>
      <c r="B154" s="63" t="str">
        <f t="shared" si="39"/>
        <v>M-B</v>
      </c>
      <c r="C154" s="62">
        <f>COUNTIF($B$4:$B154,$B154)</f>
        <v>34</v>
      </c>
      <c r="D154" s="64">
        <f t="shared" si="40"/>
        <v>2025.691208305391</v>
      </c>
      <c r="E154" s="65" t="s">
        <v>1464</v>
      </c>
      <c r="F154" s="66" t="s">
        <v>1212</v>
      </c>
      <c r="G154" s="66">
        <v>1972</v>
      </c>
      <c r="H154" s="65" t="s">
        <v>1465</v>
      </c>
      <c r="I154" s="66" t="s">
        <v>1214</v>
      </c>
      <c r="J154" s="39">
        <f t="shared" si="41"/>
        <v>501.42280207634775</v>
      </c>
      <c r="K154" s="40">
        <f t="shared" si="42"/>
        <v>4</v>
      </c>
      <c r="L154" s="40">
        <f t="shared" si="43"/>
        <v>20</v>
      </c>
      <c r="M154" s="41">
        <f t="shared" si="47"/>
        <v>544.40682603457299</v>
      </c>
      <c r="N154" s="41"/>
      <c r="O154" s="41"/>
      <c r="P154" s="42"/>
      <c r="Q154" s="41"/>
      <c r="R154" s="41"/>
      <c r="S154" s="41"/>
      <c r="T154" s="41"/>
      <c r="U154" s="41">
        <f>(AO$3-AO154)/AO$3*500+500</f>
        <v>512.41296138863777</v>
      </c>
      <c r="V154" s="42"/>
      <c r="W154" s="42"/>
      <c r="X154" s="42"/>
      <c r="Y154" s="42">
        <f>(AS$3-AS154)/AS$3*500+500</f>
        <v>460.46765596469959</v>
      </c>
      <c r="Z154" s="41"/>
      <c r="AA154" s="42">
        <f>(AU$3-AU154)/AU$3*500+500</f>
        <v>488.4037649174806</v>
      </c>
      <c r="AB154" s="42"/>
      <c r="AC154" s="43" t="e">
        <f t="shared" si="44"/>
        <v>#NUM!</v>
      </c>
      <c r="AD154" s="43" t="s">
        <v>1215</v>
      </c>
      <c r="AE154" s="44" t="e">
        <f t="shared" si="45"/>
        <v>#NUM!</v>
      </c>
      <c r="AF154" s="43">
        <f t="shared" si="46"/>
        <v>0</v>
      </c>
      <c r="AG154" s="45">
        <v>5.2372685189999997E-2</v>
      </c>
      <c r="AH154" s="45"/>
      <c r="AI154" s="45"/>
      <c r="AJ154" s="45"/>
      <c r="AK154" s="45"/>
      <c r="AL154" s="45"/>
      <c r="AM154" s="45"/>
      <c r="AN154" s="45"/>
      <c r="AO154" s="45">
        <v>5.4027777780000001E-2</v>
      </c>
      <c r="AP154" s="45"/>
      <c r="AQ154" s="45"/>
      <c r="AR154" s="45"/>
      <c r="AS154" s="45">
        <v>8.0949074074074076E-2</v>
      </c>
      <c r="AT154" s="45"/>
      <c r="AU154" s="46">
        <v>8.0423611111111112E-2</v>
      </c>
      <c r="AV154" s="50"/>
      <c r="AW154" s="48"/>
    </row>
    <row r="155" spans="1:55" ht="12" customHeight="1" x14ac:dyDescent="0.2">
      <c r="A155" s="62">
        <v>151</v>
      </c>
      <c r="B155" s="63" t="str">
        <f t="shared" si="39"/>
        <v>M-B</v>
      </c>
      <c r="C155" s="62">
        <f>COUNTIF($B$4:$B155,$B155)</f>
        <v>35</v>
      </c>
      <c r="D155" s="64">
        <f t="shared" si="40"/>
        <v>2012.5342804595639</v>
      </c>
      <c r="E155" s="65" t="s">
        <v>1466</v>
      </c>
      <c r="F155" s="66" t="s">
        <v>1212</v>
      </c>
      <c r="G155" s="66">
        <v>1979</v>
      </c>
      <c r="H155" s="70" t="s">
        <v>1334</v>
      </c>
      <c r="I155" s="66" t="s">
        <v>1214</v>
      </c>
      <c r="J155" s="39">
        <f t="shared" si="41"/>
        <v>498.13357011489097</v>
      </c>
      <c r="K155" s="40">
        <f t="shared" si="42"/>
        <v>4</v>
      </c>
      <c r="L155" s="40">
        <f t="shared" si="43"/>
        <v>20</v>
      </c>
      <c r="M155" s="41">
        <f t="shared" si="47"/>
        <v>369.21740674682303</v>
      </c>
      <c r="N155" s="41"/>
      <c r="O155" s="41">
        <f>(AI$3-AI155)/AI$3*500+500</f>
        <v>533.89754987900005</v>
      </c>
      <c r="P155" s="42"/>
      <c r="Q155" s="41"/>
      <c r="R155" s="41"/>
      <c r="S155" s="41"/>
      <c r="T155" s="41"/>
      <c r="U155" s="41">
        <f>(AO$3-AO155)/AO$3*500+500</f>
        <v>543.53998318595018</v>
      </c>
      <c r="V155" s="42">
        <f>(AP$3-AP155)/AP$3*500+500</f>
        <v>545.87934064779074</v>
      </c>
      <c r="W155" s="42"/>
      <c r="X155" s="42"/>
      <c r="Y155" s="42"/>
      <c r="Z155" s="41"/>
      <c r="AA155" s="42"/>
      <c r="AB155" s="42"/>
      <c r="AC155" s="43" t="e">
        <f t="shared" si="44"/>
        <v>#NUM!</v>
      </c>
      <c r="AD155" s="43" t="s">
        <v>1215</v>
      </c>
      <c r="AE155" s="44" t="e">
        <f t="shared" si="45"/>
        <v>#NUM!</v>
      </c>
      <c r="AF155" s="43">
        <f t="shared" si="46"/>
        <v>0</v>
      </c>
      <c r="AG155" s="45">
        <v>7.2511574070000001E-2</v>
      </c>
      <c r="AH155" s="45"/>
      <c r="AI155" s="45">
        <v>3.2129629629629626E-2</v>
      </c>
      <c r="AJ155" s="45"/>
      <c r="AK155" s="45"/>
      <c r="AL155" s="45"/>
      <c r="AM155" s="45"/>
      <c r="AN155" s="45"/>
      <c r="AO155" s="45">
        <v>5.0578703699999998E-2</v>
      </c>
      <c r="AP155" s="45">
        <v>3.1863425925925927E-2</v>
      </c>
      <c r="AQ155" s="45"/>
      <c r="AR155" s="45"/>
      <c r="AS155" s="45"/>
      <c r="AT155" s="45"/>
      <c r="AU155" s="46"/>
      <c r="AV155" s="50"/>
      <c r="AW155" s="48"/>
      <c r="AX155" s="56"/>
    </row>
    <row r="156" spans="1:55" ht="12" customHeight="1" x14ac:dyDescent="0.2">
      <c r="A156" s="62">
        <v>152</v>
      </c>
      <c r="B156" s="63" t="str">
        <f t="shared" si="39"/>
        <v>M-B</v>
      </c>
      <c r="C156" s="62">
        <f>COUNTIF($B$4:$B156,$B156)</f>
        <v>36</v>
      </c>
      <c r="D156" s="64">
        <f t="shared" si="40"/>
        <v>2003.5880063373907</v>
      </c>
      <c r="E156" s="67" t="s">
        <v>1467</v>
      </c>
      <c r="F156" s="68" t="s">
        <v>1212</v>
      </c>
      <c r="G156" s="69">
        <v>1976</v>
      </c>
      <c r="H156" s="70"/>
      <c r="I156" s="66" t="s">
        <v>1214</v>
      </c>
      <c r="J156" s="39">
        <f t="shared" si="41"/>
        <v>495.89700158434766</v>
      </c>
      <c r="K156" s="40">
        <f t="shared" si="42"/>
        <v>4</v>
      </c>
      <c r="L156" s="40">
        <f t="shared" si="43"/>
        <v>20</v>
      </c>
      <c r="M156" s="41">
        <f t="shared" si="47"/>
        <v>519.53798322545208</v>
      </c>
      <c r="N156" s="41">
        <f>(AH$3-AH156)/AH$3*500+500</f>
        <v>509.81715091731081</v>
      </c>
      <c r="O156" s="41">
        <f>(AI$3-AI156)/AI$3*500+500</f>
        <v>503.67476853109645</v>
      </c>
      <c r="P156" s="42"/>
      <c r="Q156" s="41"/>
      <c r="R156" s="41"/>
      <c r="S156" s="41"/>
      <c r="T156" s="41"/>
      <c r="U156" s="41"/>
      <c r="V156" s="42"/>
      <c r="W156" s="42"/>
      <c r="X156" s="42"/>
      <c r="Y156" s="42"/>
      <c r="Z156" s="41"/>
      <c r="AA156" s="42"/>
      <c r="AB156" s="42">
        <f>(AV$3-AV156)/AV$3*500+500</f>
        <v>450.55810366353131</v>
      </c>
      <c r="AC156" s="43" t="e">
        <f t="shared" si="44"/>
        <v>#NUM!</v>
      </c>
      <c r="AD156" s="43" t="s">
        <v>1215</v>
      </c>
      <c r="AE156" s="44" t="e">
        <f t="shared" si="45"/>
        <v>#NUM!</v>
      </c>
      <c r="AF156" s="43">
        <f t="shared" si="46"/>
        <v>0</v>
      </c>
      <c r="AG156" s="45">
        <v>5.5231481479999997E-2</v>
      </c>
      <c r="AH156" s="45">
        <v>5.0787037040000003E-2</v>
      </c>
      <c r="AI156" s="45">
        <v>3.4212962962962966E-2</v>
      </c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6"/>
      <c r="AV156" s="47">
        <v>0.1804513888888889</v>
      </c>
      <c r="AW156" s="48"/>
      <c r="AX156" s="56"/>
    </row>
    <row r="157" spans="1:55" s="49" customFormat="1" ht="12" customHeight="1" x14ac:dyDescent="0.2">
      <c r="A157" s="62">
        <v>153</v>
      </c>
      <c r="B157" s="63" t="str">
        <f t="shared" si="39"/>
        <v>Ž-I</v>
      </c>
      <c r="C157" s="62">
        <f>COUNTIF($B$4:$B157,$B157)</f>
        <v>4</v>
      </c>
      <c r="D157" s="64">
        <f t="shared" si="40"/>
        <v>1999.0341048328573</v>
      </c>
      <c r="E157" s="65" t="s">
        <v>1468</v>
      </c>
      <c r="F157" s="66" t="s">
        <v>1247</v>
      </c>
      <c r="G157" s="66">
        <v>1958</v>
      </c>
      <c r="H157" s="65" t="s">
        <v>1469</v>
      </c>
      <c r="I157" s="66" t="s">
        <v>1214</v>
      </c>
      <c r="J157" s="39">
        <f t="shared" si="41"/>
        <v>494.75852620821433</v>
      </c>
      <c r="K157" s="40">
        <f t="shared" si="42"/>
        <v>4</v>
      </c>
      <c r="L157" s="40">
        <f t="shared" si="43"/>
        <v>20</v>
      </c>
      <c r="M157" s="41">
        <f t="shared" si="47"/>
        <v>486.61445443307093</v>
      </c>
      <c r="N157" s="41"/>
      <c r="O157" s="41"/>
      <c r="P157" s="42"/>
      <c r="Q157" s="41"/>
      <c r="R157" s="41"/>
      <c r="S157" s="41"/>
      <c r="T157" s="41">
        <f>(AN$3-AN157)/AN$3*500+500</f>
        <v>517.18792198645417</v>
      </c>
      <c r="U157" s="41"/>
      <c r="V157" s="42"/>
      <c r="W157" s="42"/>
      <c r="X157" s="42">
        <f>(AR$3-AR157)/AR$3*500+500</f>
        <v>497.86905246937886</v>
      </c>
      <c r="Y157" s="42"/>
      <c r="Z157" s="41">
        <f>(AT$3-AT157)/AT$3*500+500</f>
        <v>477.36267594395338</v>
      </c>
      <c r="AA157" s="42"/>
      <c r="AB157" s="42"/>
      <c r="AC157" s="43" t="e">
        <f t="shared" si="44"/>
        <v>#NUM!</v>
      </c>
      <c r="AD157" s="43" t="s">
        <v>1215</v>
      </c>
      <c r="AE157" s="44" t="e">
        <f t="shared" si="45"/>
        <v>#NUM!</v>
      </c>
      <c r="AF157" s="43">
        <f t="shared" si="46"/>
        <v>0</v>
      </c>
      <c r="AG157" s="45">
        <v>5.9016203699999999E-2</v>
      </c>
      <c r="AH157" s="45"/>
      <c r="AI157" s="45"/>
      <c r="AJ157" s="45"/>
      <c r="AK157" s="45"/>
      <c r="AL157" s="45"/>
      <c r="AM157" s="45"/>
      <c r="AN157" s="45">
        <v>3.4317129629629628E-2</v>
      </c>
      <c r="AO157" s="45"/>
      <c r="AP157" s="45"/>
      <c r="AQ157" s="45"/>
      <c r="AR157" s="45">
        <v>4.3311342592592589E-2</v>
      </c>
      <c r="AS157" s="45"/>
      <c r="AT157" s="45">
        <v>3.6099537037037034E-2</v>
      </c>
      <c r="AU157" s="46"/>
      <c r="AV157" s="50"/>
      <c r="AW157" s="48"/>
    </row>
    <row r="158" spans="1:55" s="49" customFormat="1" ht="12" customHeight="1" x14ac:dyDescent="0.2">
      <c r="A158" s="62">
        <v>154</v>
      </c>
      <c r="B158" s="63" t="str">
        <f t="shared" si="39"/>
        <v>M-B</v>
      </c>
      <c r="C158" s="62">
        <f>COUNTIF($B$4:$B158,$B158)</f>
        <v>37</v>
      </c>
      <c r="D158" s="64">
        <f t="shared" si="40"/>
        <v>1992.6527596568799</v>
      </c>
      <c r="E158" s="65" t="s">
        <v>1470</v>
      </c>
      <c r="F158" s="66" t="s">
        <v>1212</v>
      </c>
      <c r="G158" s="66">
        <v>1978</v>
      </c>
      <c r="H158" s="65" t="s">
        <v>1471</v>
      </c>
      <c r="I158" s="66" t="s">
        <v>1214</v>
      </c>
      <c r="J158" s="39">
        <f t="shared" si="41"/>
        <v>493.16318991421997</v>
      </c>
      <c r="K158" s="40">
        <f t="shared" si="42"/>
        <v>4</v>
      </c>
      <c r="L158" s="40">
        <f t="shared" si="43"/>
        <v>20</v>
      </c>
      <c r="M158" s="41"/>
      <c r="N158" s="41"/>
      <c r="O158" s="41">
        <f>(AI$3-AI158)/AI$3*500+500</f>
        <v>526.34185454202407</v>
      </c>
      <c r="P158" s="42"/>
      <c r="Q158" s="41"/>
      <c r="R158" s="41">
        <f>(AL$3-AL158)/AL$3*500+500</f>
        <v>383.2775480970999</v>
      </c>
      <c r="S158" s="41"/>
      <c r="T158" s="41"/>
      <c r="U158" s="41"/>
      <c r="V158" s="42">
        <f>(AP$3-AP158)/AP$3*500+500</f>
        <v>528.06421852282222</v>
      </c>
      <c r="W158" s="42"/>
      <c r="X158" s="42"/>
      <c r="Y158" s="42"/>
      <c r="Z158" s="41"/>
      <c r="AA158" s="42">
        <f>(AU$3-AU158)/AU$3*500+500</f>
        <v>534.96913849493365</v>
      </c>
      <c r="AB158" s="42"/>
      <c r="AC158" s="43" t="e">
        <f t="shared" si="44"/>
        <v>#NUM!</v>
      </c>
      <c r="AD158" s="43" t="s">
        <v>1215</v>
      </c>
      <c r="AE158" s="44" t="e">
        <f t="shared" si="45"/>
        <v>#NUM!</v>
      </c>
      <c r="AF158" s="43">
        <f t="shared" si="46"/>
        <v>0</v>
      </c>
      <c r="AG158" s="45"/>
      <c r="AH158" s="45"/>
      <c r="AI158" s="45">
        <v>3.2650462962962964E-2</v>
      </c>
      <c r="AJ158" s="45"/>
      <c r="AK158" s="45"/>
      <c r="AL158" s="45">
        <v>0.21229166669999999</v>
      </c>
      <c r="AM158" s="45"/>
      <c r="AN158" s="45"/>
      <c r="AO158" s="45"/>
      <c r="AP158" s="45">
        <v>3.3113425925925928E-2</v>
      </c>
      <c r="AQ158" s="45"/>
      <c r="AR158" s="45"/>
      <c r="AS158" s="45"/>
      <c r="AT158" s="45"/>
      <c r="AU158" s="46">
        <v>7.3103472222222229E-2</v>
      </c>
      <c r="AV158" s="50"/>
      <c r="AW158" s="48"/>
    </row>
    <row r="159" spans="1:55" ht="12" customHeight="1" x14ac:dyDescent="0.2">
      <c r="A159" s="62">
        <v>155</v>
      </c>
      <c r="B159" s="63" t="str">
        <f t="shared" si="39"/>
        <v>M-C</v>
      </c>
      <c r="C159" s="62">
        <f>COUNTIF($B$4:$B159,$B159)</f>
        <v>28</v>
      </c>
      <c r="D159" s="64">
        <f t="shared" si="40"/>
        <v>1981.1377850150543</v>
      </c>
      <c r="E159" s="67" t="s">
        <v>1472</v>
      </c>
      <c r="F159" s="68" t="s">
        <v>1212</v>
      </c>
      <c r="G159" s="69">
        <v>1969</v>
      </c>
      <c r="H159" s="70" t="s">
        <v>1242</v>
      </c>
      <c r="I159" s="66" t="s">
        <v>1214</v>
      </c>
      <c r="J159" s="39">
        <f t="shared" si="41"/>
        <v>490.28444625376358</v>
      </c>
      <c r="K159" s="40">
        <f t="shared" si="42"/>
        <v>4</v>
      </c>
      <c r="L159" s="40">
        <f t="shared" si="43"/>
        <v>20</v>
      </c>
      <c r="M159" s="41"/>
      <c r="N159" s="41"/>
      <c r="O159" s="41"/>
      <c r="P159" s="42">
        <f>(AJ$3-AJ159)/AJ$3*500+500</f>
        <v>499.69206429065241</v>
      </c>
      <c r="Q159" s="41"/>
      <c r="R159" s="41"/>
      <c r="S159" s="41">
        <f>(AM$3-AM159)/AM$3*500+500</f>
        <v>510.14839897410286</v>
      </c>
      <c r="T159" s="41"/>
      <c r="U159" s="41"/>
      <c r="V159" s="42"/>
      <c r="W159" s="42"/>
      <c r="X159" s="42"/>
      <c r="Y159" s="42"/>
      <c r="Z159" s="41"/>
      <c r="AA159" s="42">
        <f>(AU$3-AU159)/AU$3*500+500</f>
        <v>488.01722946657208</v>
      </c>
      <c r="AB159" s="42">
        <f>(AV$3-AV159)/AV$3*500+500</f>
        <v>463.28009228372673</v>
      </c>
      <c r="AC159" s="43" t="e">
        <f t="shared" si="44"/>
        <v>#NUM!</v>
      </c>
      <c r="AD159" s="43" t="s">
        <v>1215</v>
      </c>
      <c r="AE159" s="44" t="e">
        <f t="shared" si="45"/>
        <v>#NUM!</v>
      </c>
      <c r="AF159" s="43">
        <f t="shared" si="46"/>
        <v>0</v>
      </c>
      <c r="AG159" s="45"/>
      <c r="AH159" s="45"/>
      <c r="AI159" s="45"/>
      <c r="AJ159" s="45">
        <v>7.2280092589999997E-2</v>
      </c>
      <c r="AK159" s="45"/>
      <c r="AL159" s="45"/>
      <c r="AM159" s="45">
        <v>7.379629629629629E-2</v>
      </c>
      <c r="AN159" s="45"/>
      <c r="AO159" s="45"/>
      <c r="AP159" s="45"/>
      <c r="AQ159" s="45"/>
      <c r="AR159" s="45"/>
      <c r="AS159" s="45"/>
      <c r="AT159" s="45"/>
      <c r="AU159" s="46">
        <v>8.0484374999999997E-2</v>
      </c>
      <c r="AV159" s="47">
        <v>0.17627314814814812</v>
      </c>
      <c r="AW159" s="48"/>
      <c r="AX159" s="56"/>
    </row>
    <row r="160" spans="1:55" ht="12" customHeight="1" x14ac:dyDescent="0.2">
      <c r="A160" s="62">
        <v>156</v>
      </c>
      <c r="B160" s="63" t="str">
        <f t="shared" si="39"/>
        <v>M-B</v>
      </c>
      <c r="C160" s="62">
        <f>COUNTIF($B$4:$B160,$B160)</f>
        <v>38</v>
      </c>
      <c r="D160" s="64">
        <f t="shared" si="40"/>
        <v>1979.1343673935266</v>
      </c>
      <c r="E160" s="65" t="s">
        <v>1473</v>
      </c>
      <c r="F160" s="66" t="s">
        <v>1212</v>
      </c>
      <c r="G160" s="66">
        <v>1977</v>
      </c>
      <c r="H160" s="65" t="s">
        <v>1474</v>
      </c>
      <c r="I160" s="66" t="s">
        <v>1214</v>
      </c>
      <c r="J160" s="39">
        <f t="shared" si="41"/>
        <v>654.71145579784218</v>
      </c>
      <c r="K160" s="40">
        <f t="shared" si="42"/>
        <v>3</v>
      </c>
      <c r="L160" s="40">
        <f t="shared" si="43"/>
        <v>15</v>
      </c>
      <c r="M160" s="41"/>
      <c r="N160" s="41"/>
      <c r="O160" s="41">
        <f>(AI$3-AI160)/AI$3*500+500</f>
        <v>663.35179665251985</v>
      </c>
      <c r="P160" s="42"/>
      <c r="Q160" s="41"/>
      <c r="R160" s="41"/>
      <c r="S160" s="41"/>
      <c r="T160" s="41">
        <f>(AN$3-AN160)/AN$3*500+500</f>
        <v>658.36771005989226</v>
      </c>
      <c r="U160" s="41"/>
      <c r="V160" s="42"/>
      <c r="W160" s="42"/>
      <c r="X160" s="42"/>
      <c r="Y160" s="42"/>
      <c r="Z160" s="41">
        <f>(AT$3-AT160)/AT$3*500+500</f>
        <v>642.41486068111453</v>
      </c>
      <c r="AA160" s="42"/>
      <c r="AB160" s="42"/>
      <c r="AC160" s="43" t="e">
        <f t="shared" si="44"/>
        <v>#NUM!</v>
      </c>
      <c r="AD160" s="43" t="s">
        <v>1215</v>
      </c>
      <c r="AE160" s="44" t="e">
        <f t="shared" si="45"/>
        <v>#NUM!</v>
      </c>
      <c r="AF160" s="43">
        <f t="shared" si="46"/>
        <v>0</v>
      </c>
      <c r="AG160" s="45"/>
      <c r="AH160" s="45"/>
      <c r="AI160" s="45">
        <v>2.3206018518518515E-2</v>
      </c>
      <c r="AJ160" s="45"/>
      <c r="AK160" s="45"/>
      <c r="AL160" s="45"/>
      <c r="AM160" s="45"/>
      <c r="AN160" s="45">
        <v>2.4282407407407409E-2</v>
      </c>
      <c r="AO160" s="45"/>
      <c r="AP160" s="45"/>
      <c r="AQ160" s="45"/>
      <c r="AR160" s="45"/>
      <c r="AS160" s="45"/>
      <c r="AT160" s="45">
        <v>2.4699074074074078E-2</v>
      </c>
      <c r="AU160" s="46"/>
      <c r="AV160" s="50"/>
      <c r="AW160" s="48"/>
      <c r="AX160" s="56"/>
    </row>
    <row r="161" spans="1:55" ht="12" customHeight="1" x14ac:dyDescent="0.2">
      <c r="A161" s="62">
        <v>157</v>
      </c>
      <c r="B161" s="63" t="str">
        <f t="shared" si="39"/>
        <v>M-C</v>
      </c>
      <c r="C161" s="62">
        <f>COUNTIF($B$4:$B161,$B161)</f>
        <v>29</v>
      </c>
      <c r="D161" s="64">
        <f t="shared" si="40"/>
        <v>1964.5230437000989</v>
      </c>
      <c r="E161" s="67" t="s">
        <v>1475</v>
      </c>
      <c r="F161" s="68" t="s">
        <v>1212</v>
      </c>
      <c r="G161" s="69">
        <v>1962</v>
      </c>
      <c r="H161" s="70" t="s">
        <v>1323</v>
      </c>
      <c r="I161" s="66" t="s">
        <v>1214</v>
      </c>
      <c r="J161" s="39">
        <f t="shared" si="41"/>
        <v>486.13076092502473</v>
      </c>
      <c r="K161" s="40">
        <f t="shared" si="42"/>
        <v>4</v>
      </c>
      <c r="L161" s="40">
        <f t="shared" si="43"/>
        <v>20</v>
      </c>
      <c r="M161" s="41"/>
      <c r="N161" s="41"/>
      <c r="O161" s="41"/>
      <c r="P161" s="42"/>
      <c r="Q161" s="41"/>
      <c r="R161" s="41"/>
      <c r="S161" s="41"/>
      <c r="T161" s="41"/>
      <c r="U161" s="41">
        <f>(AO$3-AO161)/AO$3*500+500</f>
        <v>497.68507530163248</v>
      </c>
      <c r="V161" s="42"/>
      <c r="W161" s="42">
        <f>(AQ$3-AQ161)/AQ$3*500+500</f>
        <v>462.68020843083985</v>
      </c>
      <c r="X161" s="42"/>
      <c r="Y161" s="42">
        <f>(AS$3-AS161)/AS$3*500+500</f>
        <v>509.53007672627393</v>
      </c>
      <c r="Z161" s="41"/>
      <c r="AA161" s="42"/>
      <c r="AB161" s="42">
        <f>(AV$3-AV161)/AV$3*500+500</f>
        <v>474.62768324135249</v>
      </c>
      <c r="AC161" s="43" t="e">
        <f t="shared" si="44"/>
        <v>#NUM!</v>
      </c>
      <c r="AD161" s="43" t="s">
        <v>1215</v>
      </c>
      <c r="AE161" s="44" t="e">
        <f t="shared" si="45"/>
        <v>#NUM!</v>
      </c>
      <c r="AF161" s="43">
        <f t="shared" si="46"/>
        <v>0</v>
      </c>
      <c r="AG161" s="45"/>
      <c r="AH161" s="45"/>
      <c r="AI161" s="45"/>
      <c r="AJ161" s="45"/>
      <c r="AK161" s="45"/>
      <c r="AL161" s="45"/>
      <c r="AM161" s="45"/>
      <c r="AN161" s="45"/>
      <c r="AO161" s="45">
        <v>5.5659722219999999E-2</v>
      </c>
      <c r="AP161" s="45"/>
      <c r="AQ161" s="45">
        <v>0.1205092593</v>
      </c>
      <c r="AR161" s="45"/>
      <c r="AS161" s="45">
        <v>7.3587962962962966E-2</v>
      </c>
      <c r="AT161" s="45"/>
      <c r="AU161" s="46"/>
      <c r="AV161" s="47">
        <v>0.17254629629629628</v>
      </c>
      <c r="AW161" s="48"/>
      <c r="AX161" s="56"/>
    </row>
    <row r="162" spans="1:55" s="49" customFormat="1" ht="12" customHeight="1" x14ac:dyDescent="0.2">
      <c r="A162" s="62">
        <v>158</v>
      </c>
      <c r="B162" s="63" t="str">
        <f t="shared" si="39"/>
        <v>M-D</v>
      </c>
      <c r="C162" s="62">
        <f>COUNTIF($B$4:$B162,$B162)</f>
        <v>19</v>
      </c>
      <c r="D162" s="64">
        <f t="shared" si="40"/>
        <v>1959.471927684112</v>
      </c>
      <c r="E162" s="65" t="s">
        <v>1476</v>
      </c>
      <c r="F162" s="66" t="s">
        <v>1212</v>
      </c>
      <c r="G162" s="66">
        <v>1954</v>
      </c>
      <c r="H162" s="65" t="s">
        <v>1477</v>
      </c>
      <c r="I162" s="66" t="s">
        <v>1214</v>
      </c>
      <c r="J162" s="39">
        <f t="shared" si="41"/>
        <v>484.86798192102799</v>
      </c>
      <c r="K162" s="40">
        <f t="shared" si="42"/>
        <v>4</v>
      </c>
      <c r="L162" s="40">
        <f t="shared" si="43"/>
        <v>20</v>
      </c>
      <c r="M162" s="41">
        <f>(AG$3-AG162)/AG$3*500+500</f>
        <v>493.66230459230673</v>
      </c>
      <c r="N162" s="41">
        <f>(AH$3-AH162)/AH$3*500+500</f>
        <v>487.47517972157192</v>
      </c>
      <c r="O162" s="41">
        <f>(AI$3-AI162)/AI$3*500+500</f>
        <v>499.98087303301946</v>
      </c>
      <c r="P162" s="42">
        <f>(AJ$3-AJ162)/AJ$3*500+500</f>
        <v>458.35357033721374</v>
      </c>
      <c r="Q162" s="41"/>
      <c r="R162" s="41"/>
      <c r="S162" s="41"/>
      <c r="T162" s="41"/>
      <c r="U162" s="41"/>
      <c r="V162" s="42"/>
      <c r="W162" s="42"/>
      <c r="X162" s="42"/>
      <c r="Y162" s="42"/>
      <c r="Z162" s="41"/>
      <c r="AA162" s="42"/>
      <c r="AB162" s="42"/>
      <c r="AC162" s="43" t="e">
        <f t="shared" si="44"/>
        <v>#NUM!</v>
      </c>
      <c r="AD162" s="43" t="s">
        <v>1215</v>
      </c>
      <c r="AE162" s="44" t="e">
        <f t="shared" si="45"/>
        <v>#NUM!</v>
      </c>
      <c r="AF162" s="43">
        <f t="shared" si="46"/>
        <v>0</v>
      </c>
      <c r="AG162" s="45">
        <v>5.820601852E-2</v>
      </c>
      <c r="AH162" s="45">
        <v>5.3101851849999999E-2</v>
      </c>
      <c r="AI162" s="45">
        <v>3.4467592592592591E-2</v>
      </c>
      <c r="AJ162" s="45">
        <v>7.8252314810000001E-2</v>
      </c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6"/>
      <c r="AV162" s="50"/>
      <c r="AW162" s="48"/>
      <c r="BB162" s="73"/>
      <c r="BC162" s="73"/>
    </row>
    <row r="163" spans="1:55" s="49" customFormat="1" ht="12" customHeight="1" x14ac:dyDescent="0.2">
      <c r="A163" s="62">
        <v>159</v>
      </c>
      <c r="B163" s="63" t="str">
        <f t="shared" si="39"/>
        <v>M-C</v>
      </c>
      <c r="C163" s="62">
        <f>COUNTIF($B$4:$B163,$B163)</f>
        <v>30</v>
      </c>
      <c r="D163" s="64">
        <f t="shared" si="40"/>
        <v>1954.5547354927014</v>
      </c>
      <c r="E163" s="67" t="s">
        <v>1478</v>
      </c>
      <c r="F163" s="68" t="s">
        <v>1212</v>
      </c>
      <c r="G163" s="69">
        <v>1969</v>
      </c>
      <c r="H163" s="70" t="s">
        <v>1479</v>
      </c>
      <c r="I163" s="66" t="s">
        <v>1214</v>
      </c>
      <c r="J163" s="39">
        <f t="shared" si="41"/>
        <v>483.63868387317535</v>
      </c>
      <c r="K163" s="40">
        <f t="shared" si="42"/>
        <v>4</v>
      </c>
      <c r="L163" s="40">
        <f t="shared" si="43"/>
        <v>20</v>
      </c>
      <c r="M163" s="41">
        <f>(AG$3-AG163)/AG$3*500+500</f>
        <v>501.21357270705005</v>
      </c>
      <c r="N163" s="41"/>
      <c r="O163" s="41">
        <f>(AI$3-AI163)/AI$3*500+500</f>
        <v>526.34185454202407</v>
      </c>
      <c r="P163" s="42"/>
      <c r="Q163" s="41"/>
      <c r="R163" s="41"/>
      <c r="S163" s="41"/>
      <c r="T163" s="41"/>
      <c r="U163" s="41"/>
      <c r="V163" s="42"/>
      <c r="W163" s="42"/>
      <c r="X163" s="42"/>
      <c r="Y163" s="42">
        <f>(AS$3-AS163)/AS$3*500+500</f>
        <v>486.07885673960948</v>
      </c>
      <c r="Z163" s="41"/>
      <c r="AA163" s="42"/>
      <c r="AB163" s="42">
        <f>(AV$3-AV163)/AV$3*500+500</f>
        <v>420.9204515040181</v>
      </c>
      <c r="AC163" s="43" t="e">
        <f t="shared" si="44"/>
        <v>#NUM!</v>
      </c>
      <c r="AD163" s="43" t="s">
        <v>1215</v>
      </c>
      <c r="AE163" s="44" t="e">
        <f t="shared" si="45"/>
        <v>#NUM!</v>
      </c>
      <c r="AF163" s="43">
        <f t="shared" si="46"/>
        <v>0</v>
      </c>
      <c r="AG163" s="45">
        <v>5.7337962960000002E-2</v>
      </c>
      <c r="AH163" s="45"/>
      <c r="AI163" s="45">
        <v>3.2650462962962964E-2</v>
      </c>
      <c r="AJ163" s="45"/>
      <c r="AK163" s="45"/>
      <c r="AL163" s="45"/>
      <c r="AM163" s="45"/>
      <c r="AN163" s="45"/>
      <c r="AO163" s="45"/>
      <c r="AP163" s="45"/>
      <c r="AQ163" s="45"/>
      <c r="AR163" s="45"/>
      <c r="AS163" s="45">
        <v>7.7106481481481484E-2</v>
      </c>
      <c r="AT163" s="45"/>
      <c r="AU163" s="46"/>
      <c r="AV163" s="47">
        <v>0.19018518518518521</v>
      </c>
      <c r="AW163" s="48"/>
    </row>
    <row r="164" spans="1:55" s="49" customFormat="1" ht="12" customHeight="1" x14ac:dyDescent="0.2">
      <c r="A164" s="62">
        <v>160</v>
      </c>
      <c r="B164" s="63" t="str">
        <f t="shared" si="39"/>
        <v>M-D</v>
      </c>
      <c r="C164" s="62">
        <f>COUNTIF($B$4:$B164,$B164)</f>
        <v>20</v>
      </c>
      <c r="D164" s="64">
        <f t="shared" si="40"/>
        <v>1941.1387183245763</v>
      </c>
      <c r="E164" s="65" t="s">
        <v>1480</v>
      </c>
      <c r="F164" s="66" t="s">
        <v>1212</v>
      </c>
      <c r="G164" s="66">
        <v>1956</v>
      </c>
      <c r="H164" s="70" t="s">
        <v>1280</v>
      </c>
      <c r="I164" s="66" t="s">
        <v>1214</v>
      </c>
      <c r="J164" s="39">
        <f t="shared" si="41"/>
        <v>480.28467958114408</v>
      </c>
      <c r="K164" s="40">
        <f t="shared" si="42"/>
        <v>4</v>
      </c>
      <c r="L164" s="40">
        <f t="shared" si="43"/>
        <v>20</v>
      </c>
      <c r="M164" s="41"/>
      <c r="N164" s="41"/>
      <c r="O164" s="41"/>
      <c r="P164" s="42">
        <f>(AJ$3-AJ164)/AJ$3*500+500</f>
        <v>481.66655817652429</v>
      </c>
      <c r="Q164" s="41"/>
      <c r="R164" s="41"/>
      <c r="S164" s="41"/>
      <c r="T164" s="41"/>
      <c r="U164" s="41">
        <f>(AO$3-AO164)/AO$3*500+500</f>
        <v>508.75710315353155</v>
      </c>
      <c r="V164" s="42">
        <f>(AP$3-AP164)/AP$3*500+500</f>
        <v>405.66773133090828</v>
      </c>
      <c r="W164" s="42"/>
      <c r="X164" s="42"/>
      <c r="Y164" s="42"/>
      <c r="Z164" s="42"/>
      <c r="AA164" s="42">
        <f>(AU$3-AU164)/AU$3*500+500</f>
        <v>525.04732566361213</v>
      </c>
      <c r="AB164" s="42"/>
      <c r="AC164" s="43" t="e">
        <f t="shared" si="44"/>
        <v>#NUM!</v>
      </c>
      <c r="AD164" s="43" t="s">
        <v>1215</v>
      </c>
      <c r="AE164" s="44" t="e">
        <f t="shared" si="45"/>
        <v>#NUM!</v>
      </c>
      <c r="AF164" s="43">
        <f t="shared" si="46"/>
        <v>0</v>
      </c>
      <c r="AG164" s="45"/>
      <c r="AH164" s="45"/>
      <c r="AI164" s="45"/>
      <c r="AJ164" s="45">
        <v>7.4884259260000002E-2</v>
      </c>
      <c r="AK164" s="45"/>
      <c r="AL164" s="45"/>
      <c r="AM164" s="45"/>
      <c r="AN164" s="45"/>
      <c r="AO164" s="45">
        <v>5.4432870369999997E-2</v>
      </c>
      <c r="AP164" s="45">
        <v>4.1701388888888885E-2</v>
      </c>
      <c r="AQ164" s="45"/>
      <c r="AR164" s="45"/>
      <c r="AS164" s="45"/>
      <c r="AT164" s="45"/>
      <c r="AU164" s="46">
        <v>7.4663194444444456E-2</v>
      </c>
      <c r="AV164" s="50"/>
      <c r="AW164" s="48"/>
    </row>
    <row r="165" spans="1:55" s="49" customFormat="1" ht="12" customHeight="1" x14ac:dyDescent="0.2">
      <c r="A165" s="62">
        <v>161</v>
      </c>
      <c r="B165" s="63" t="str">
        <f t="shared" si="39"/>
        <v>M-B</v>
      </c>
      <c r="C165" s="62">
        <f>COUNTIF($B$4:$B165,$B165)</f>
        <v>39</v>
      </c>
      <c r="D165" s="64">
        <f t="shared" si="40"/>
        <v>1921.3224965456575</v>
      </c>
      <c r="E165" s="65" t="s">
        <v>1481</v>
      </c>
      <c r="F165" s="66" t="s">
        <v>1212</v>
      </c>
      <c r="G165" s="66">
        <v>1978</v>
      </c>
      <c r="H165" s="65" t="s">
        <v>1482</v>
      </c>
      <c r="I165" s="66" t="s">
        <v>1214</v>
      </c>
      <c r="J165" s="39">
        <f t="shared" si="41"/>
        <v>635.44083218188587</v>
      </c>
      <c r="K165" s="40">
        <f t="shared" si="42"/>
        <v>3</v>
      </c>
      <c r="L165" s="40">
        <f t="shared" si="43"/>
        <v>15</v>
      </c>
      <c r="M165" s="41">
        <f>(AG$3-AG165)/AG$3*500+500</f>
        <v>622.13454547291587</v>
      </c>
      <c r="N165" s="41"/>
      <c r="O165" s="41">
        <f>(AI$3-AI165)/AI$3*500+500</f>
        <v>644.54651048049095</v>
      </c>
      <c r="P165" s="42"/>
      <c r="Q165" s="41"/>
      <c r="R165" s="41"/>
      <c r="S165" s="41"/>
      <c r="T165" s="41">
        <f>(AN$3-AN165)/AN$3*500+500</f>
        <v>639.64144059225055</v>
      </c>
      <c r="U165" s="41"/>
      <c r="V165" s="42"/>
      <c r="W165" s="42"/>
      <c r="X165" s="42"/>
      <c r="Y165" s="42"/>
      <c r="Z165" s="41"/>
      <c r="AA165" s="42"/>
      <c r="AB165" s="42"/>
      <c r="AC165" s="43" t="e">
        <f t="shared" si="44"/>
        <v>#NUM!</v>
      </c>
      <c r="AD165" s="43" t="s">
        <v>1215</v>
      </c>
      <c r="AE165" s="44" t="e">
        <f t="shared" si="45"/>
        <v>#NUM!</v>
      </c>
      <c r="AF165" s="43">
        <f t="shared" si="46"/>
        <v>0</v>
      </c>
      <c r="AG165" s="45">
        <v>4.3437499999999997E-2</v>
      </c>
      <c r="AH165" s="45"/>
      <c r="AI165" s="45">
        <v>2.4502314814814814E-2</v>
      </c>
      <c r="AJ165" s="45"/>
      <c r="AK165" s="45"/>
      <c r="AL165" s="45"/>
      <c r="AM165" s="45"/>
      <c r="AN165" s="45">
        <v>2.5613425925925925E-2</v>
      </c>
      <c r="AO165" s="45"/>
      <c r="AP165" s="45"/>
      <c r="AQ165" s="45"/>
      <c r="AR165" s="45"/>
      <c r="AS165" s="45"/>
      <c r="AT165" s="45"/>
      <c r="AU165" s="46"/>
      <c r="AV165" s="50"/>
      <c r="AW165" s="48"/>
    </row>
    <row r="166" spans="1:55" s="49" customFormat="1" ht="12" customHeight="1" x14ac:dyDescent="0.2">
      <c r="A166" s="62">
        <v>162</v>
      </c>
      <c r="B166" s="63" t="str">
        <f t="shared" si="39"/>
        <v>M-B</v>
      </c>
      <c r="C166" s="62">
        <f>COUNTIF($B$4:$B166,$B166)</f>
        <v>40</v>
      </c>
      <c r="D166" s="64">
        <f t="shared" si="40"/>
        <v>1920.5930616825456</v>
      </c>
      <c r="E166" s="65" t="s">
        <v>1483</v>
      </c>
      <c r="F166" s="66" t="s">
        <v>1212</v>
      </c>
      <c r="G166" s="66">
        <v>1977</v>
      </c>
      <c r="H166" s="70" t="s">
        <v>1482</v>
      </c>
      <c r="I166" s="66" t="s">
        <v>1214</v>
      </c>
      <c r="J166" s="39">
        <f t="shared" si="41"/>
        <v>635.19768722751519</v>
      </c>
      <c r="K166" s="40">
        <f t="shared" si="42"/>
        <v>3</v>
      </c>
      <c r="L166" s="40">
        <f t="shared" si="43"/>
        <v>15</v>
      </c>
      <c r="M166" s="41">
        <f>(AG$3-AG166)/AG$3*500+500</f>
        <v>621.42976043959413</v>
      </c>
      <c r="N166" s="41"/>
      <c r="O166" s="41">
        <f>(AI$3-AI166)/AI$3*500+500</f>
        <v>638.33404987008862</v>
      </c>
      <c r="P166" s="42"/>
      <c r="Q166" s="41"/>
      <c r="R166" s="41"/>
      <c r="S166" s="41"/>
      <c r="T166" s="41">
        <f>(AN$3-AN166)/AN$3*500+500</f>
        <v>645.8292513728627</v>
      </c>
      <c r="U166" s="41"/>
      <c r="V166" s="42"/>
      <c r="W166" s="42"/>
      <c r="X166" s="42"/>
      <c r="Y166" s="42"/>
      <c r="Z166" s="41"/>
      <c r="AA166" s="42"/>
      <c r="AB166" s="42"/>
      <c r="AC166" s="43" t="e">
        <f t="shared" si="44"/>
        <v>#NUM!</v>
      </c>
      <c r="AD166" s="43" t="s">
        <v>1215</v>
      </c>
      <c r="AE166" s="44" t="e">
        <f t="shared" si="45"/>
        <v>#NUM!</v>
      </c>
      <c r="AF166" s="43">
        <f t="shared" si="46"/>
        <v>0</v>
      </c>
      <c r="AG166" s="45">
        <v>4.351851852E-2</v>
      </c>
      <c r="AH166" s="45"/>
      <c r="AI166" s="45">
        <v>2.4930555555555553E-2</v>
      </c>
      <c r="AJ166" s="45"/>
      <c r="AK166" s="45"/>
      <c r="AL166" s="45"/>
      <c r="AM166" s="45"/>
      <c r="AN166" s="45">
        <v>2.5173611111111108E-2</v>
      </c>
      <c r="AO166" s="45"/>
      <c r="AP166" s="45"/>
      <c r="AQ166" s="45"/>
      <c r="AR166" s="45"/>
      <c r="AS166" s="45"/>
      <c r="AT166" s="45"/>
      <c r="AU166" s="46"/>
      <c r="AV166" s="50"/>
      <c r="AW166" s="48"/>
    </row>
    <row r="167" spans="1:55" s="79" customFormat="1" ht="12" customHeight="1" x14ac:dyDescent="0.2">
      <c r="A167" s="62">
        <v>163</v>
      </c>
      <c r="B167" s="63" t="str">
        <f t="shared" si="39"/>
        <v>M-A</v>
      </c>
      <c r="C167" s="62">
        <f>COUNTIF($B$4:$B167,$B167)</f>
        <v>39</v>
      </c>
      <c r="D167" s="64">
        <f t="shared" si="40"/>
        <v>1916.6514951731187</v>
      </c>
      <c r="E167" s="65" t="s">
        <v>1484</v>
      </c>
      <c r="F167" s="66" t="s">
        <v>1212</v>
      </c>
      <c r="G167" s="66">
        <v>1984</v>
      </c>
      <c r="H167" s="70" t="s">
        <v>1462</v>
      </c>
      <c r="I167" s="66" t="s">
        <v>1214</v>
      </c>
      <c r="J167" s="39">
        <f t="shared" si="41"/>
        <v>474.16287379327969</v>
      </c>
      <c r="K167" s="40">
        <f t="shared" si="42"/>
        <v>4</v>
      </c>
      <c r="L167" s="40">
        <f t="shared" si="43"/>
        <v>20</v>
      </c>
      <c r="M167" s="41">
        <f>(AG$3-AG167)/AG$3*500+500</f>
        <v>470.20303176283858</v>
      </c>
      <c r="N167" s="41">
        <f>(AH$3-AH167)/AH$3*500+500</f>
        <v>457.87206782206874</v>
      </c>
      <c r="O167" s="41">
        <f>(AI$3-AI167)/AI$3*500+500</f>
        <v>484.36576933660274</v>
      </c>
      <c r="P167" s="42"/>
      <c r="Q167" s="41"/>
      <c r="R167" s="41"/>
      <c r="S167" s="41"/>
      <c r="T167" s="41"/>
      <c r="U167" s="41">
        <f>(AO$3-AO167)/AO$3*500+500</f>
        <v>484.21062625160852</v>
      </c>
      <c r="V167" s="42"/>
      <c r="W167" s="42"/>
      <c r="X167" s="42"/>
      <c r="Y167" s="42"/>
      <c r="Z167" s="41"/>
      <c r="AA167" s="42"/>
      <c r="AB167" s="42"/>
      <c r="AC167" s="43" t="e">
        <f t="shared" si="44"/>
        <v>#NUM!</v>
      </c>
      <c r="AD167" s="43" t="s">
        <v>1215</v>
      </c>
      <c r="AE167" s="44" t="e">
        <f t="shared" si="45"/>
        <v>#NUM!</v>
      </c>
      <c r="AF167" s="43">
        <f t="shared" si="46"/>
        <v>0</v>
      </c>
      <c r="AG167" s="45">
        <v>6.090277778E-2</v>
      </c>
      <c r="AH167" s="45">
        <v>5.6168981479999998E-2</v>
      </c>
      <c r="AI167" s="45">
        <v>3.5543981481481475E-2</v>
      </c>
      <c r="AJ167" s="45"/>
      <c r="AK167" s="45"/>
      <c r="AL167" s="45"/>
      <c r="AM167" s="45"/>
      <c r="AN167" s="45"/>
      <c r="AO167" s="45">
        <v>5.7152777779999997E-2</v>
      </c>
      <c r="AP167" s="45"/>
      <c r="AQ167" s="45"/>
      <c r="AR167" s="45"/>
      <c r="AS167" s="45"/>
      <c r="AT167" s="45"/>
      <c r="AU167" s="46"/>
      <c r="AV167" s="50"/>
      <c r="AW167" s="48"/>
      <c r="AX167" s="49"/>
      <c r="AY167" s="49"/>
      <c r="AZ167" s="49"/>
      <c r="BA167" s="49"/>
      <c r="BB167" s="73"/>
      <c r="BC167" s="73"/>
    </row>
    <row r="168" spans="1:55" ht="12" customHeight="1" x14ac:dyDescent="0.2">
      <c r="A168" s="62">
        <v>164</v>
      </c>
      <c r="B168" s="63" t="str">
        <f t="shared" si="39"/>
        <v>M-B</v>
      </c>
      <c r="C168" s="62">
        <f>COUNTIF($B$4:$B168,$B168)</f>
        <v>41</v>
      </c>
      <c r="D168" s="64">
        <f t="shared" si="40"/>
        <v>1913.9170597291641</v>
      </c>
      <c r="E168" s="65" t="s">
        <v>1485</v>
      </c>
      <c r="F168" s="66" t="s">
        <v>1212</v>
      </c>
      <c r="G168" s="66">
        <v>1978</v>
      </c>
      <c r="H168" s="65" t="s">
        <v>1486</v>
      </c>
      <c r="I168" s="66" t="s">
        <v>1214</v>
      </c>
      <c r="J168" s="39">
        <f t="shared" si="41"/>
        <v>632.97235324305473</v>
      </c>
      <c r="K168" s="40">
        <f t="shared" si="42"/>
        <v>3</v>
      </c>
      <c r="L168" s="40">
        <f t="shared" si="43"/>
        <v>15</v>
      </c>
      <c r="M168" s="42">
        <f>(AG$3-AG168)/AG$3*500+500</f>
        <v>634.82067581173487</v>
      </c>
      <c r="N168" s="42"/>
      <c r="O168" s="42"/>
      <c r="P168" s="42"/>
      <c r="Q168" s="41"/>
      <c r="R168" s="41"/>
      <c r="S168" s="41"/>
      <c r="T168" s="41"/>
      <c r="U168" s="41"/>
      <c r="V168" s="42"/>
      <c r="W168" s="42"/>
      <c r="X168" s="42">
        <f>(AR$3-AR168)/AR$3*500+500</f>
        <v>631.20124990231807</v>
      </c>
      <c r="Y168" s="42"/>
      <c r="Z168" s="41"/>
      <c r="AA168" s="41">
        <f>(AU$3-AU168)/AU$3*500+500</f>
        <v>632.89513401511113</v>
      </c>
      <c r="AB168" s="42"/>
      <c r="AC168" s="43" t="e">
        <f t="shared" si="44"/>
        <v>#NUM!</v>
      </c>
      <c r="AD168" s="43" t="s">
        <v>1215</v>
      </c>
      <c r="AE168" s="44" t="e">
        <f t="shared" si="45"/>
        <v>#NUM!</v>
      </c>
      <c r="AF168" s="43">
        <f t="shared" si="46"/>
        <v>0</v>
      </c>
      <c r="AG168" s="45">
        <v>4.1979166669999998E-2</v>
      </c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>
        <v>3.1810763888888885E-2</v>
      </c>
      <c r="AS168" s="45"/>
      <c r="AT168" s="45"/>
      <c r="AU168" s="46">
        <v>5.7709375E-2</v>
      </c>
      <c r="AV168" s="50"/>
      <c r="AW168" s="48"/>
      <c r="AX168" s="56"/>
    </row>
    <row r="169" spans="1:55" s="49" customFormat="1" ht="12" customHeight="1" x14ac:dyDescent="0.2">
      <c r="A169" s="62">
        <v>165</v>
      </c>
      <c r="B169" s="63" t="str">
        <f t="shared" si="39"/>
        <v>M-A</v>
      </c>
      <c r="C169" s="62">
        <f>COUNTIF($B$4:$B169,$B169)</f>
        <v>40</v>
      </c>
      <c r="D169" s="64">
        <f t="shared" si="40"/>
        <v>1913.371447917581</v>
      </c>
      <c r="E169" s="67" t="s">
        <v>1487</v>
      </c>
      <c r="F169" s="68" t="s">
        <v>1212</v>
      </c>
      <c r="G169" s="69">
        <v>1982</v>
      </c>
      <c r="H169" s="65" t="s">
        <v>1488</v>
      </c>
      <c r="I169" s="66" t="s">
        <v>1214</v>
      </c>
      <c r="J169" s="39">
        <f t="shared" si="41"/>
        <v>473.34286197939525</v>
      </c>
      <c r="K169" s="40">
        <f t="shared" si="42"/>
        <v>4</v>
      </c>
      <c r="L169" s="40">
        <f t="shared" si="43"/>
        <v>20</v>
      </c>
      <c r="M169" s="41"/>
      <c r="N169" s="41"/>
      <c r="O169" s="41">
        <f>(AI$3-AI169)/AI$3*500+500</f>
        <v>509.38351611903374</v>
      </c>
      <c r="P169" s="42"/>
      <c r="Q169" s="41"/>
      <c r="R169" s="41"/>
      <c r="S169" s="41"/>
      <c r="T169" s="41"/>
      <c r="U169" s="41"/>
      <c r="V169" s="42"/>
      <c r="W169" s="42"/>
      <c r="X169" s="42">
        <f>(AR$3-AR169)/AR$3*500+500</f>
        <v>472.25595948291533</v>
      </c>
      <c r="Y169" s="42"/>
      <c r="Z169" s="41"/>
      <c r="AA169" s="42">
        <f>(AU$3-AU169)/AU$3*500+500</f>
        <v>475.48170072910699</v>
      </c>
      <c r="AB169" s="42">
        <f>(AV$3-AV169)/AV$3*500+500</f>
        <v>436.25027158652495</v>
      </c>
      <c r="AC169" s="43" t="e">
        <f t="shared" si="44"/>
        <v>#NUM!</v>
      </c>
      <c r="AD169" s="43" t="s">
        <v>1215</v>
      </c>
      <c r="AE169" s="44" t="e">
        <f t="shared" si="45"/>
        <v>#NUM!</v>
      </c>
      <c r="AF169" s="43">
        <f t="shared" si="46"/>
        <v>0</v>
      </c>
      <c r="AG169" s="45"/>
      <c r="AH169" s="45"/>
      <c r="AI169" s="45">
        <v>3.3819444444444451E-2</v>
      </c>
      <c r="AJ169" s="45"/>
      <c r="AK169" s="45"/>
      <c r="AL169" s="45"/>
      <c r="AM169" s="45"/>
      <c r="AN169" s="45"/>
      <c r="AO169" s="45"/>
      <c r="AP169" s="45"/>
      <c r="AQ169" s="45"/>
      <c r="AR169" s="45">
        <v>4.5520601851851854E-2</v>
      </c>
      <c r="AS169" s="45"/>
      <c r="AT169" s="45"/>
      <c r="AU169" s="46">
        <v>8.2454976851851852E-2</v>
      </c>
      <c r="AV169" s="47">
        <v>0.18515046296296298</v>
      </c>
      <c r="AW169" s="48"/>
    </row>
    <row r="170" spans="1:55" s="49" customFormat="1" ht="12" customHeight="1" x14ac:dyDescent="0.2">
      <c r="A170" s="62">
        <v>166</v>
      </c>
      <c r="B170" s="63" t="str">
        <f t="shared" si="39"/>
        <v>M-A</v>
      </c>
      <c r="C170" s="62">
        <f>COUNTIF($B$4:$B170,$B170)</f>
        <v>41</v>
      </c>
      <c r="D170" s="64">
        <f t="shared" si="40"/>
        <v>1909.2686514088814</v>
      </c>
      <c r="E170" s="65" t="s">
        <v>1489</v>
      </c>
      <c r="F170" s="66" t="s">
        <v>1212</v>
      </c>
      <c r="G170" s="66">
        <v>1988</v>
      </c>
      <c r="H170" s="70" t="s">
        <v>1334</v>
      </c>
      <c r="I170" s="66" t="s">
        <v>1214</v>
      </c>
      <c r="J170" s="39">
        <f t="shared" si="41"/>
        <v>631.42288380296043</v>
      </c>
      <c r="K170" s="40">
        <f t="shared" si="42"/>
        <v>3</v>
      </c>
      <c r="L170" s="40">
        <f t="shared" si="43"/>
        <v>15</v>
      </c>
      <c r="M170" s="41">
        <f>(AG$3-AG170)/AG$3*500+500</f>
        <v>638.0425501876407</v>
      </c>
      <c r="N170" s="41"/>
      <c r="O170" s="41">
        <f>(AI$3-AI170)/AI$3*500+500</f>
        <v>636.15129343940669</v>
      </c>
      <c r="P170" s="42"/>
      <c r="Q170" s="41"/>
      <c r="R170" s="41"/>
      <c r="S170" s="41"/>
      <c r="T170" s="41"/>
      <c r="U170" s="41"/>
      <c r="V170" s="42"/>
      <c r="W170" s="42"/>
      <c r="X170" s="42"/>
      <c r="Y170" s="42">
        <f>(AS$3-AS170)/AS$3*500+500</f>
        <v>620.07480778183378</v>
      </c>
      <c r="Z170" s="41"/>
      <c r="AA170" s="42"/>
      <c r="AB170" s="42"/>
      <c r="AC170" s="43" t="e">
        <f t="shared" si="44"/>
        <v>#NUM!</v>
      </c>
      <c r="AD170" s="43" t="s">
        <v>1215</v>
      </c>
      <c r="AE170" s="44" t="e">
        <f t="shared" si="45"/>
        <v>#NUM!</v>
      </c>
      <c r="AF170" s="43">
        <f t="shared" si="46"/>
        <v>0</v>
      </c>
      <c r="AG170" s="45">
        <v>4.1608796300000001E-2</v>
      </c>
      <c r="AH170" s="45"/>
      <c r="AI170" s="45">
        <v>2.508101851851852E-2</v>
      </c>
      <c r="AJ170" s="45"/>
      <c r="AK170" s="45"/>
      <c r="AL170" s="45"/>
      <c r="AM170" s="45"/>
      <c r="AN170" s="45"/>
      <c r="AO170" s="45"/>
      <c r="AP170" s="45"/>
      <c r="AQ170" s="45"/>
      <c r="AR170" s="45"/>
      <c r="AS170" s="45">
        <v>5.7002314814814818E-2</v>
      </c>
      <c r="AT170" s="45"/>
      <c r="AU170" s="46"/>
      <c r="AV170" s="50"/>
      <c r="AW170" s="48"/>
      <c r="AX170" s="72"/>
      <c r="AY170" s="73"/>
      <c r="AZ170" s="73"/>
      <c r="BA170" s="73"/>
      <c r="BB170" s="73"/>
      <c r="BC170" s="73"/>
    </row>
    <row r="171" spans="1:55" s="78" customFormat="1" ht="12" customHeight="1" x14ac:dyDescent="0.2">
      <c r="A171" s="62">
        <v>167</v>
      </c>
      <c r="B171" s="63" t="str">
        <f t="shared" si="39"/>
        <v>M-A</v>
      </c>
      <c r="C171" s="62">
        <f>COUNTIF($B$4:$B171,$B171)</f>
        <v>42</v>
      </c>
      <c r="D171" s="64">
        <f t="shared" si="40"/>
        <v>1908.9685813249121</v>
      </c>
      <c r="E171" s="67" t="s">
        <v>1490</v>
      </c>
      <c r="F171" s="68" t="s">
        <v>1212</v>
      </c>
      <c r="G171" s="69">
        <v>1988</v>
      </c>
      <c r="H171" s="70" t="s">
        <v>1491</v>
      </c>
      <c r="I171" s="66" t="s">
        <v>1214</v>
      </c>
      <c r="J171" s="39">
        <f t="shared" si="41"/>
        <v>631.32286044163732</v>
      </c>
      <c r="K171" s="40">
        <f t="shared" si="42"/>
        <v>3</v>
      </c>
      <c r="L171" s="40">
        <f t="shared" si="43"/>
        <v>15</v>
      </c>
      <c r="M171" s="41"/>
      <c r="N171" s="41"/>
      <c r="O171" s="41"/>
      <c r="P171" s="42"/>
      <c r="Q171" s="41"/>
      <c r="R171" s="41"/>
      <c r="S171" s="41"/>
      <c r="T171" s="41"/>
      <c r="U171" s="41"/>
      <c r="V171" s="42"/>
      <c r="W171" s="42">
        <f>(AQ$3-AQ171)/AQ$3*500+500</f>
        <v>613.73044195839759</v>
      </c>
      <c r="X171" s="42">
        <f>(AR$3-AR171)/AR$3*500+500</f>
        <v>656.08303863073343</v>
      </c>
      <c r="Y171" s="42"/>
      <c r="Z171" s="41"/>
      <c r="AA171" s="42"/>
      <c r="AB171" s="42">
        <f>(AV$3-AV171)/AV$3*500+500</f>
        <v>624.15510073578105</v>
      </c>
      <c r="AC171" s="43" t="e">
        <f t="shared" si="44"/>
        <v>#NUM!</v>
      </c>
      <c r="AD171" s="43" t="s">
        <v>1215</v>
      </c>
      <c r="AE171" s="44" t="e">
        <f t="shared" si="45"/>
        <v>#NUM!</v>
      </c>
      <c r="AF171" s="43">
        <f t="shared" si="46"/>
        <v>0</v>
      </c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>
        <v>8.6631944439999997E-2</v>
      </c>
      <c r="AR171" s="45">
        <v>2.9664583333333331E-2</v>
      </c>
      <c r="AS171" s="45"/>
      <c r="AT171" s="45"/>
      <c r="AU171" s="46"/>
      <c r="AV171" s="47">
        <v>0.12343750000000001</v>
      </c>
      <c r="AW171" s="48"/>
      <c r="AX171" s="49"/>
      <c r="AY171" s="49"/>
      <c r="AZ171" s="49"/>
      <c r="BA171" s="49"/>
      <c r="BB171" s="49"/>
      <c r="BC171" s="49"/>
    </row>
    <row r="172" spans="1:55" s="49" customFormat="1" ht="12" customHeight="1" x14ac:dyDescent="0.2">
      <c r="A172" s="62">
        <v>168</v>
      </c>
      <c r="B172" s="63" t="str">
        <f t="shared" si="39"/>
        <v>M-B</v>
      </c>
      <c r="C172" s="62">
        <f>COUNTIF($B$4:$B172,$B172)</f>
        <v>42</v>
      </c>
      <c r="D172" s="64">
        <f t="shared" si="40"/>
        <v>1903.9716358700502</v>
      </c>
      <c r="E172" s="67" t="s">
        <v>1492</v>
      </c>
      <c r="F172" s="68" t="s">
        <v>1212</v>
      </c>
      <c r="G172" s="69">
        <v>1978</v>
      </c>
      <c r="H172" s="70" t="s">
        <v>1493</v>
      </c>
      <c r="I172" s="66" t="s">
        <v>1214</v>
      </c>
      <c r="J172" s="39">
        <f t="shared" si="41"/>
        <v>629.65721195668345</v>
      </c>
      <c r="K172" s="40">
        <f t="shared" si="42"/>
        <v>3</v>
      </c>
      <c r="L172" s="40">
        <f t="shared" si="43"/>
        <v>15</v>
      </c>
      <c r="M172" s="41"/>
      <c r="N172" s="41"/>
      <c r="O172" s="41">
        <f>(AI$3-AI172)/AI$3*500+500</f>
        <v>623.89427655942359</v>
      </c>
      <c r="P172" s="42"/>
      <c r="Q172" s="41"/>
      <c r="R172" s="41"/>
      <c r="S172" s="41"/>
      <c r="T172" s="41"/>
      <c r="U172" s="41"/>
      <c r="V172" s="42"/>
      <c r="W172" s="42"/>
      <c r="X172" s="42"/>
      <c r="Y172" s="42"/>
      <c r="Z172" s="41"/>
      <c r="AA172" s="42">
        <f>(AU$3-AU172)/AU$3*500+500</f>
        <v>621.50448647033704</v>
      </c>
      <c r="AB172" s="42">
        <f>(AV$3-AV172)/AV$3*500+500</f>
        <v>643.57287284028962</v>
      </c>
      <c r="AC172" s="43" t="e">
        <f t="shared" si="44"/>
        <v>#NUM!</v>
      </c>
      <c r="AD172" s="43" t="s">
        <v>1215</v>
      </c>
      <c r="AE172" s="44" t="e">
        <f t="shared" si="45"/>
        <v>#NUM!</v>
      </c>
      <c r="AF172" s="43">
        <f t="shared" si="46"/>
        <v>0</v>
      </c>
      <c r="AG172" s="45"/>
      <c r="AH172" s="45"/>
      <c r="AI172" s="45">
        <v>2.5925925925925925E-2</v>
      </c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6">
        <v>5.9499999999999997E-2</v>
      </c>
      <c r="AV172" s="47">
        <v>0.11706018518518518</v>
      </c>
      <c r="AW172" s="48"/>
    </row>
    <row r="173" spans="1:55" ht="12" customHeight="1" x14ac:dyDescent="0.2">
      <c r="A173" s="62">
        <v>169</v>
      </c>
      <c r="B173" s="63" t="str">
        <f t="shared" si="39"/>
        <v>Ž-G</v>
      </c>
      <c r="C173" s="62">
        <f>COUNTIF($B$4:$B173,$B173)</f>
        <v>9</v>
      </c>
      <c r="D173" s="64">
        <f t="shared" si="40"/>
        <v>1903.6369910214416</v>
      </c>
      <c r="E173" s="67" t="s">
        <v>1494</v>
      </c>
      <c r="F173" s="68" t="s">
        <v>1247</v>
      </c>
      <c r="G173" s="69">
        <v>1978</v>
      </c>
      <c r="H173" s="70" t="s">
        <v>1495</v>
      </c>
      <c r="I173" s="66" t="s">
        <v>1214</v>
      </c>
      <c r="J173" s="39">
        <f t="shared" si="41"/>
        <v>470.90924775536041</v>
      </c>
      <c r="K173" s="40">
        <f t="shared" si="42"/>
        <v>4</v>
      </c>
      <c r="L173" s="40">
        <f t="shared" si="43"/>
        <v>20</v>
      </c>
      <c r="M173" s="41"/>
      <c r="N173" s="41"/>
      <c r="O173" s="41"/>
      <c r="P173" s="42"/>
      <c r="Q173" s="41"/>
      <c r="R173" s="41"/>
      <c r="S173" s="41"/>
      <c r="T173" s="41">
        <f>(AN$3-AN173)/AN$3*500+500</f>
        <v>511.97713396067547</v>
      </c>
      <c r="U173" s="41"/>
      <c r="V173" s="42"/>
      <c r="W173" s="42">
        <f>(AQ$3-AQ173)/AQ$3*500+500</f>
        <v>457.10677993776926</v>
      </c>
      <c r="X173" s="42"/>
      <c r="Y173" s="42"/>
      <c r="Z173" s="41">
        <f>(AT$3-AT173)/AT$3*500+500</f>
        <v>474.8491908971946</v>
      </c>
      <c r="AA173" s="42"/>
      <c r="AB173" s="42">
        <f>(AV$3-AV173)/AV$3*500+500</f>
        <v>439.70388622580231</v>
      </c>
      <c r="AC173" s="43" t="e">
        <f t="shared" si="44"/>
        <v>#NUM!</v>
      </c>
      <c r="AD173" s="43" t="s">
        <v>1215</v>
      </c>
      <c r="AE173" s="44" t="e">
        <f t="shared" si="45"/>
        <v>#NUM!</v>
      </c>
      <c r="AF173" s="43">
        <f t="shared" si="46"/>
        <v>0</v>
      </c>
      <c r="AG173" s="45"/>
      <c r="AH173" s="45"/>
      <c r="AI173" s="45"/>
      <c r="AJ173" s="45"/>
      <c r="AK173" s="45"/>
      <c r="AL173" s="45"/>
      <c r="AM173" s="45"/>
      <c r="AN173" s="45">
        <v>3.4687500000000003E-2</v>
      </c>
      <c r="AO173" s="45"/>
      <c r="AP173" s="45"/>
      <c r="AQ173" s="45">
        <v>0.12175925930000001</v>
      </c>
      <c r="AR173" s="45"/>
      <c r="AS173" s="45"/>
      <c r="AT173" s="45">
        <v>3.6273148148148145E-2</v>
      </c>
      <c r="AU173" s="46"/>
      <c r="AV173" s="47">
        <v>0.18401620370370372</v>
      </c>
      <c r="AW173" s="48"/>
      <c r="AX173" s="56"/>
    </row>
    <row r="174" spans="1:55" s="49" customFormat="1" ht="12" customHeight="1" x14ac:dyDescent="0.2">
      <c r="A174" s="62">
        <v>170</v>
      </c>
      <c r="B174" s="63" t="str">
        <f t="shared" si="39"/>
        <v>M-A</v>
      </c>
      <c r="C174" s="62">
        <f>COUNTIF($B$4:$B174,$B174)</f>
        <v>43</v>
      </c>
      <c r="D174" s="64">
        <f t="shared" si="40"/>
        <v>1902.9648693473396</v>
      </c>
      <c r="E174" s="65" t="s">
        <v>1496</v>
      </c>
      <c r="F174" s="66" t="s">
        <v>1212</v>
      </c>
      <c r="G174" s="66">
        <v>1983</v>
      </c>
      <c r="H174" s="65" t="s">
        <v>1497</v>
      </c>
      <c r="I174" s="66" t="s">
        <v>1214</v>
      </c>
      <c r="J174" s="39">
        <f t="shared" si="41"/>
        <v>470.74121733683489</v>
      </c>
      <c r="K174" s="40">
        <f t="shared" si="42"/>
        <v>4</v>
      </c>
      <c r="L174" s="40">
        <f t="shared" si="43"/>
        <v>20</v>
      </c>
      <c r="M174" s="41">
        <f>(AG$3-AG174)/AG$3*500+500</f>
        <v>461.94697870176418</v>
      </c>
      <c r="N174" s="41">
        <f>(AH$3-AH174)/AH$3*500+500</f>
        <v>477.08616308322007</v>
      </c>
      <c r="O174" s="41">
        <f>(AI$3-AI174)/AI$3*500+500</f>
        <v>495.11164714919056</v>
      </c>
      <c r="P174" s="42">
        <f>(AJ$3-AJ174)/AJ$3*500+500</f>
        <v>448.82008041316476</v>
      </c>
      <c r="Q174" s="41"/>
      <c r="R174" s="41"/>
      <c r="S174" s="41"/>
      <c r="T174" s="41"/>
      <c r="U174" s="41"/>
      <c r="V174" s="42"/>
      <c r="W174" s="42"/>
      <c r="X174" s="42"/>
      <c r="Y174" s="42"/>
      <c r="Z174" s="41"/>
      <c r="AA174" s="42"/>
      <c r="AB174" s="42"/>
      <c r="AC174" s="43" t="e">
        <f t="shared" si="44"/>
        <v>#NUM!</v>
      </c>
      <c r="AD174" s="43" t="s">
        <v>1215</v>
      </c>
      <c r="AE174" s="44" t="e">
        <f t="shared" si="45"/>
        <v>#NUM!</v>
      </c>
      <c r="AF174" s="43">
        <f t="shared" si="46"/>
        <v>0</v>
      </c>
      <c r="AG174" s="45">
        <v>6.185185185E-2</v>
      </c>
      <c r="AH174" s="45">
        <v>5.4178240740000001E-2</v>
      </c>
      <c r="AI174" s="45">
        <v>3.4803240740740739E-2</v>
      </c>
      <c r="AJ174" s="45">
        <v>7.9629629630000004E-2</v>
      </c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6"/>
      <c r="AV174" s="50"/>
      <c r="AW174" s="48"/>
    </row>
    <row r="175" spans="1:55" ht="12" customHeight="1" x14ac:dyDescent="0.2">
      <c r="A175" s="62">
        <v>171</v>
      </c>
      <c r="B175" s="63" t="str">
        <f t="shared" si="39"/>
        <v>M-C</v>
      </c>
      <c r="C175" s="62">
        <f>COUNTIF($B$4:$B175,$B175)</f>
        <v>31</v>
      </c>
      <c r="D175" s="64">
        <f t="shared" si="40"/>
        <v>1888.8221182088841</v>
      </c>
      <c r="E175" s="67" t="s">
        <v>1498</v>
      </c>
      <c r="F175" s="68" t="s">
        <v>1212</v>
      </c>
      <c r="G175" s="69">
        <v>1967</v>
      </c>
      <c r="H175" s="70" t="s">
        <v>1499</v>
      </c>
      <c r="I175" s="66" t="s">
        <v>1214</v>
      </c>
      <c r="J175" s="39">
        <f t="shared" si="41"/>
        <v>624.60737273629468</v>
      </c>
      <c r="K175" s="40">
        <f t="shared" si="42"/>
        <v>3</v>
      </c>
      <c r="L175" s="40">
        <f t="shared" si="43"/>
        <v>15</v>
      </c>
      <c r="M175" s="41"/>
      <c r="N175" s="41"/>
      <c r="O175" s="41">
        <f>(AI$3-AI175)/AI$3*500+500</f>
        <v>624.23008524106706</v>
      </c>
      <c r="P175" s="42"/>
      <c r="Q175" s="41"/>
      <c r="R175" s="41"/>
      <c r="S175" s="41"/>
      <c r="T175" s="41">
        <f>(AN$3-AN175)/AN$3*500+500</f>
        <v>628.08000466005433</v>
      </c>
      <c r="U175" s="41"/>
      <c r="V175" s="42"/>
      <c r="W175" s="42"/>
      <c r="X175" s="42"/>
      <c r="Y175" s="42"/>
      <c r="Z175" s="41"/>
      <c r="AA175" s="42"/>
      <c r="AB175" s="42">
        <f>(AV$3-AV175)/AV$3*500+500</f>
        <v>621.51202830776265</v>
      </c>
      <c r="AC175" s="43" t="e">
        <f t="shared" si="44"/>
        <v>#NUM!</v>
      </c>
      <c r="AD175" s="43" t="s">
        <v>1215</v>
      </c>
      <c r="AE175" s="44" t="e">
        <f t="shared" si="45"/>
        <v>#NUM!</v>
      </c>
      <c r="AF175" s="43">
        <f t="shared" si="46"/>
        <v>0</v>
      </c>
      <c r="AG175" s="45"/>
      <c r="AH175" s="45"/>
      <c r="AI175" s="45">
        <v>2.5902777777777775E-2</v>
      </c>
      <c r="AJ175" s="45"/>
      <c r="AK175" s="45"/>
      <c r="AL175" s="45"/>
      <c r="AM175" s="45"/>
      <c r="AN175" s="45">
        <v>2.6435185185185187E-2</v>
      </c>
      <c r="AO175" s="45"/>
      <c r="AP175" s="45"/>
      <c r="AQ175" s="45"/>
      <c r="AR175" s="45"/>
      <c r="AS175" s="45"/>
      <c r="AT175" s="45"/>
      <c r="AU175" s="46"/>
      <c r="AV175" s="47">
        <v>0.12430555555555556</v>
      </c>
      <c r="AW175" s="48"/>
      <c r="AX175" s="56"/>
    </row>
    <row r="176" spans="1:55" s="49" customFormat="1" ht="12" customHeight="1" x14ac:dyDescent="0.2">
      <c r="A176" s="62">
        <v>172</v>
      </c>
      <c r="B176" s="63" t="str">
        <f t="shared" si="39"/>
        <v>M-B</v>
      </c>
      <c r="C176" s="62">
        <f>COUNTIF($B$4:$B176,$B176)</f>
        <v>43</v>
      </c>
      <c r="D176" s="64">
        <f t="shared" si="40"/>
        <v>1883.5584425900704</v>
      </c>
      <c r="E176" s="67" t="s">
        <v>1500</v>
      </c>
      <c r="F176" s="68" t="s">
        <v>1212</v>
      </c>
      <c r="G176" s="69">
        <v>1977</v>
      </c>
      <c r="H176" s="70" t="s">
        <v>1501</v>
      </c>
      <c r="I176" s="66" t="s">
        <v>1214</v>
      </c>
      <c r="J176" s="39">
        <f t="shared" si="41"/>
        <v>465.8896106475176</v>
      </c>
      <c r="K176" s="40">
        <f t="shared" si="42"/>
        <v>4</v>
      </c>
      <c r="L176" s="40">
        <f t="shared" si="43"/>
        <v>20</v>
      </c>
      <c r="M176" s="41">
        <f>(AG$3-AG176)/AG$3*500+500</f>
        <v>508.36210649218361</v>
      </c>
      <c r="N176" s="41"/>
      <c r="O176" s="41"/>
      <c r="P176" s="42"/>
      <c r="Q176" s="41"/>
      <c r="R176" s="41"/>
      <c r="S176" s="41">
        <f>(AM$3-AM176)/AM$3*500+500</f>
        <v>425.86872420537497</v>
      </c>
      <c r="T176" s="41"/>
      <c r="U176" s="41"/>
      <c r="V176" s="42"/>
      <c r="W176" s="42"/>
      <c r="X176" s="42"/>
      <c r="Y176" s="42"/>
      <c r="Z176" s="41"/>
      <c r="AA176" s="42">
        <f>(AU$3-AU176)/AU$3*500+500</f>
        <v>489.09511118110566</v>
      </c>
      <c r="AB176" s="42">
        <f>(AV$3-AV176)/AV$3*500+500</f>
        <v>440.23250071140609</v>
      </c>
      <c r="AC176" s="43" t="e">
        <f t="shared" si="44"/>
        <v>#NUM!</v>
      </c>
      <c r="AD176" s="43" t="s">
        <v>1215</v>
      </c>
      <c r="AE176" s="44" t="e">
        <f t="shared" si="45"/>
        <v>#NUM!</v>
      </c>
      <c r="AF176" s="43">
        <f t="shared" si="46"/>
        <v>0</v>
      </c>
      <c r="AG176" s="45">
        <v>5.6516203700000003E-2</v>
      </c>
      <c r="AH176" s="45"/>
      <c r="AI176" s="45"/>
      <c r="AJ176" s="45"/>
      <c r="AK176" s="45"/>
      <c r="AL176" s="45"/>
      <c r="AM176" s="45">
        <v>8.6493055555555545E-2</v>
      </c>
      <c r="AN176" s="45"/>
      <c r="AO176" s="45"/>
      <c r="AP176" s="45"/>
      <c r="AQ176" s="45"/>
      <c r="AR176" s="45"/>
      <c r="AS176" s="45"/>
      <c r="AT176" s="45"/>
      <c r="AU176" s="46">
        <v>8.0314930555555553E-2</v>
      </c>
      <c r="AV176" s="47">
        <v>0.18384259259259259</v>
      </c>
      <c r="AW176" s="48"/>
    </row>
    <row r="177" spans="1:50" ht="12" customHeight="1" x14ac:dyDescent="0.2">
      <c r="A177" s="62">
        <v>173</v>
      </c>
      <c r="B177" s="63" t="str">
        <f t="shared" si="39"/>
        <v>M-B</v>
      </c>
      <c r="C177" s="62">
        <f>COUNTIF($B$4:$B177,$B177)</f>
        <v>44</v>
      </c>
      <c r="D177" s="64">
        <f t="shared" si="40"/>
        <v>1876.492633659796</v>
      </c>
      <c r="E177" s="67" t="s">
        <v>1502</v>
      </c>
      <c r="F177" s="68" t="s">
        <v>1212</v>
      </c>
      <c r="G177" s="69">
        <v>1975</v>
      </c>
      <c r="H177" s="65" t="s">
        <v>1328</v>
      </c>
      <c r="I177" s="66" t="s">
        <v>1214</v>
      </c>
      <c r="J177" s="39">
        <f t="shared" si="41"/>
        <v>620.49754455326536</v>
      </c>
      <c r="K177" s="40">
        <f t="shared" si="42"/>
        <v>3</v>
      </c>
      <c r="L177" s="40">
        <f t="shared" si="43"/>
        <v>15</v>
      </c>
      <c r="M177" s="41">
        <f>(AG$3-AG177)/AG$3*500+500</f>
        <v>617.40241749145935</v>
      </c>
      <c r="N177" s="41"/>
      <c r="O177" s="41"/>
      <c r="P177" s="42"/>
      <c r="Q177" s="41"/>
      <c r="R177" s="41"/>
      <c r="S177" s="41"/>
      <c r="T177" s="41"/>
      <c r="U177" s="41"/>
      <c r="V177" s="42">
        <f>(AP$3-AP177)/AP$3*500+500</f>
        <v>616.97487431317484</v>
      </c>
      <c r="W177" s="42"/>
      <c r="X177" s="42"/>
      <c r="Y177" s="42"/>
      <c r="Z177" s="41"/>
      <c r="AA177" s="42"/>
      <c r="AB177" s="42">
        <f>(AV$3-AV177)/AV$3*500+500</f>
        <v>627.11534185516166</v>
      </c>
      <c r="AC177" s="43" t="e">
        <f t="shared" si="44"/>
        <v>#NUM!</v>
      </c>
      <c r="AD177" s="43" t="s">
        <v>1215</v>
      </c>
      <c r="AE177" s="44" t="e">
        <f t="shared" si="45"/>
        <v>#NUM!</v>
      </c>
      <c r="AF177" s="43">
        <f t="shared" si="46"/>
        <v>0</v>
      </c>
      <c r="AG177" s="45">
        <v>4.3981481480000001E-2</v>
      </c>
      <c r="AH177" s="45"/>
      <c r="AI177" s="45"/>
      <c r="AJ177" s="45"/>
      <c r="AK177" s="45"/>
      <c r="AL177" s="45"/>
      <c r="AM177" s="45"/>
      <c r="AN177" s="45"/>
      <c r="AO177" s="45"/>
      <c r="AP177" s="45">
        <v>2.6875E-2</v>
      </c>
      <c r="AQ177" s="45"/>
      <c r="AR177" s="45"/>
      <c r="AS177" s="45"/>
      <c r="AT177" s="45"/>
      <c r="AU177" s="46"/>
      <c r="AV177" s="47">
        <v>0.12246527777777778</v>
      </c>
      <c r="AW177" s="48"/>
      <c r="AX177" s="56"/>
    </row>
    <row r="178" spans="1:50" s="49" customFormat="1" ht="12" customHeight="1" x14ac:dyDescent="0.2">
      <c r="A178" s="62">
        <v>174</v>
      </c>
      <c r="B178" s="63" t="str">
        <f t="shared" si="39"/>
        <v>M-A</v>
      </c>
      <c r="C178" s="62">
        <f>COUNTIF($B$4:$B178,$B178)</f>
        <v>44</v>
      </c>
      <c r="D178" s="64">
        <f t="shared" si="40"/>
        <v>1870.4676500430494</v>
      </c>
      <c r="E178" s="65" t="s">
        <v>1503</v>
      </c>
      <c r="F178" s="66" t="s">
        <v>1212</v>
      </c>
      <c r="G178" s="66">
        <v>1988</v>
      </c>
      <c r="H178" s="65" t="s">
        <v>1504</v>
      </c>
      <c r="I178" s="66" t="s">
        <v>1214</v>
      </c>
      <c r="J178" s="39">
        <f t="shared" si="41"/>
        <v>618.4892166810165</v>
      </c>
      <c r="K178" s="40">
        <f t="shared" si="42"/>
        <v>3</v>
      </c>
      <c r="L178" s="40">
        <f t="shared" si="43"/>
        <v>15</v>
      </c>
      <c r="M178" s="41"/>
      <c r="N178" s="41"/>
      <c r="O178" s="41"/>
      <c r="P178" s="42"/>
      <c r="Q178" s="41"/>
      <c r="R178" s="41"/>
      <c r="S178" s="41"/>
      <c r="T178" s="41"/>
      <c r="U178" s="41"/>
      <c r="V178" s="42">
        <f>(AP$3-AP178)/AP$3*500+500</f>
        <v>614.99541629928945</v>
      </c>
      <c r="W178" s="42"/>
      <c r="X178" s="42"/>
      <c r="Y178" s="42"/>
      <c r="Z178" s="41">
        <f>(AT$3-AT178)/AT$3*500+500</f>
        <v>615.10165650633564</v>
      </c>
      <c r="AA178" s="42">
        <f>(AU$3-AU178)/AU$3*500+500</f>
        <v>625.37057723742441</v>
      </c>
      <c r="AB178" s="42"/>
      <c r="AC178" s="43" t="e">
        <f t="shared" si="44"/>
        <v>#NUM!</v>
      </c>
      <c r="AD178" s="43" t="s">
        <v>1215</v>
      </c>
      <c r="AE178" s="44" t="e">
        <f t="shared" si="45"/>
        <v>#NUM!</v>
      </c>
      <c r="AF178" s="43">
        <f t="shared" si="46"/>
        <v>0</v>
      </c>
      <c r="AG178" s="45"/>
      <c r="AH178" s="45"/>
      <c r="AI178" s="45"/>
      <c r="AJ178" s="45"/>
      <c r="AK178" s="45"/>
      <c r="AL178" s="45"/>
      <c r="AM178" s="45"/>
      <c r="AN178" s="45"/>
      <c r="AO178" s="45"/>
      <c r="AP178" s="45">
        <v>2.7013888888888889E-2</v>
      </c>
      <c r="AQ178" s="45"/>
      <c r="AR178" s="45"/>
      <c r="AS178" s="45"/>
      <c r="AT178" s="45">
        <v>2.6585648148148146E-2</v>
      </c>
      <c r="AU178" s="46">
        <v>5.8892245370370376E-2</v>
      </c>
      <c r="AV178" s="50"/>
      <c r="AW178" s="48"/>
    </row>
    <row r="179" spans="1:50" s="49" customFormat="1" ht="12" customHeight="1" x14ac:dyDescent="0.2">
      <c r="A179" s="62">
        <v>175</v>
      </c>
      <c r="B179" s="63" t="str">
        <f t="shared" si="39"/>
        <v>M-C</v>
      </c>
      <c r="C179" s="62">
        <f>COUNTIF($B$4:$B179,$B179)</f>
        <v>32</v>
      </c>
      <c r="D179" s="64">
        <f t="shared" si="40"/>
        <v>1865.8160795849226</v>
      </c>
      <c r="E179" s="67" t="s">
        <v>1505</v>
      </c>
      <c r="F179" s="68" t="s">
        <v>1212</v>
      </c>
      <c r="G179" s="69">
        <v>1967</v>
      </c>
      <c r="H179" s="70" t="s">
        <v>1242</v>
      </c>
      <c r="I179" s="66" t="s">
        <v>1214</v>
      </c>
      <c r="J179" s="39">
        <f t="shared" si="41"/>
        <v>616.93869319497423</v>
      </c>
      <c r="K179" s="40">
        <f t="shared" si="42"/>
        <v>3</v>
      </c>
      <c r="L179" s="40">
        <f t="shared" si="43"/>
        <v>15</v>
      </c>
      <c r="M179" s="41">
        <f>(AG$3-AG179)/AG$3*500+500</f>
        <v>623.24206474885671</v>
      </c>
      <c r="N179" s="41"/>
      <c r="O179" s="41"/>
      <c r="P179" s="42"/>
      <c r="Q179" s="41"/>
      <c r="R179" s="41"/>
      <c r="S179" s="41"/>
      <c r="T179" s="41"/>
      <c r="U179" s="41">
        <f>(AO$3-AO179)/AO$3*500+500</f>
        <v>606.94301067097615</v>
      </c>
      <c r="V179" s="42"/>
      <c r="W179" s="42"/>
      <c r="X179" s="42"/>
      <c r="Y179" s="42"/>
      <c r="Z179" s="41"/>
      <c r="AA179" s="42"/>
      <c r="AB179" s="42">
        <f>(AV$3-AV179)/AV$3*500+500</f>
        <v>620.63100416508985</v>
      </c>
      <c r="AC179" s="43" t="e">
        <f t="shared" si="44"/>
        <v>#NUM!</v>
      </c>
      <c r="AD179" s="43" t="s">
        <v>1215</v>
      </c>
      <c r="AE179" s="44" t="e">
        <f t="shared" si="45"/>
        <v>#NUM!</v>
      </c>
      <c r="AF179" s="43">
        <f t="shared" si="46"/>
        <v>0</v>
      </c>
      <c r="AG179" s="45">
        <v>4.3310185190000003E-2</v>
      </c>
      <c r="AH179" s="45"/>
      <c r="AI179" s="45"/>
      <c r="AJ179" s="45"/>
      <c r="AK179" s="45"/>
      <c r="AL179" s="45"/>
      <c r="AM179" s="45"/>
      <c r="AN179" s="45"/>
      <c r="AO179" s="45">
        <v>4.3553240739999999E-2</v>
      </c>
      <c r="AP179" s="45"/>
      <c r="AQ179" s="45"/>
      <c r="AR179" s="45"/>
      <c r="AS179" s="45"/>
      <c r="AT179" s="45"/>
      <c r="AU179" s="46"/>
      <c r="AV179" s="47">
        <v>0.1245949074074074</v>
      </c>
      <c r="AW179" s="48"/>
    </row>
    <row r="180" spans="1:50" s="49" customFormat="1" ht="12" customHeight="1" x14ac:dyDescent="0.2">
      <c r="A180" s="62">
        <v>176</v>
      </c>
      <c r="B180" s="63" t="str">
        <f t="shared" si="39"/>
        <v>M-A</v>
      </c>
      <c r="C180" s="62">
        <f>COUNTIF($B$4:$B180,$B180)</f>
        <v>45</v>
      </c>
      <c r="D180" s="64">
        <f t="shared" si="40"/>
        <v>1850.5788030260949</v>
      </c>
      <c r="E180" s="67" t="s">
        <v>1506</v>
      </c>
      <c r="F180" s="68" t="s">
        <v>1212</v>
      </c>
      <c r="G180" s="69">
        <v>1981</v>
      </c>
      <c r="H180" s="70" t="s">
        <v>1332</v>
      </c>
      <c r="I180" s="66" t="s">
        <v>1214</v>
      </c>
      <c r="J180" s="39">
        <f t="shared" si="41"/>
        <v>611.85960100869829</v>
      </c>
      <c r="K180" s="40">
        <f t="shared" si="42"/>
        <v>3</v>
      </c>
      <c r="L180" s="40">
        <f t="shared" si="43"/>
        <v>15</v>
      </c>
      <c r="M180" s="41"/>
      <c r="N180" s="41"/>
      <c r="O180" s="41"/>
      <c r="P180" s="42"/>
      <c r="Q180" s="41"/>
      <c r="R180" s="41">
        <f>(AL$3-AL180)/AL$3*500+500</f>
        <v>630.00687716269329</v>
      </c>
      <c r="S180" s="41"/>
      <c r="T180" s="41"/>
      <c r="U180" s="41"/>
      <c r="V180" s="42"/>
      <c r="W180" s="42"/>
      <c r="X180" s="42"/>
      <c r="Y180" s="42">
        <f>(AS$3-AS180)/AS$3*500+500</f>
        <v>615.60056186332542</v>
      </c>
      <c r="Z180" s="41"/>
      <c r="AA180" s="42"/>
      <c r="AB180" s="42">
        <f>(AV$3-AV180)/AV$3*500+500</f>
        <v>589.97136400007616</v>
      </c>
      <c r="AC180" s="43" t="e">
        <f t="shared" si="44"/>
        <v>#NUM!</v>
      </c>
      <c r="AD180" s="43" t="s">
        <v>1215</v>
      </c>
      <c r="AE180" s="44" t="e">
        <f t="shared" si="45"/>
        <v>#NUM!</v>
      </c>
      <c r="AF180" s="43">
        <f t="shared" si="46"/>
        <v>0</v>
      </c>
      <c r="AG180" s="45"/>
      <c r="AH180" s="45"/>
      <c r="AI180" s="45"/>
      <c r="AJ180" s="45"/>
      <c r="AK180" s="45"/>
      <c r="AL180" s="45">
        <v>0.12736111110000001</v>
      </c>
      <c r="AM180" s="45"/>
      <c r="AN180" s="45"/>
      <c r="AO180" s="45"/>
      <c r="AP180" s="45"/>
      <c r="AQ180" s="45"/>
      <c r="AR180" s="45"/>
      <c r="AS180" s="45">
        <v>5.7673611111111113E-2</v>
      </c>
      <c r="AT180" s="45"/>
      <c r="AU180" s="46"/>
      <c r="AV180" s="47">
        <v>0.13466435185185185</v>
      </c>
      <c r="AW180" s="48"/>
    </row>
    <row r="181" spans="1:50" ht="12" customHeight="1" x14ac:dyDescent="0.2">
      <c r="A181" s="62">
        <v>177</v>
      </c>
      <c r="B181" s="63" t="str">
        <f t="shared" si="39"/>
        <v>M-A</v>
      </c>
      <c r="C181" s="62">
        <f>COUNTIF($B$4:$B181,$B181)</f>
        <v>46</v>
      </c>
      <c r="D181" s="64">
        <f t="shared" si="40"/>
        <v>1847.794482297812</v>
      </c>
      <c r="E181" s="67" t="s">
        <v>1507</v>
      </c>
      <c r="F181" s="68" t="s">
        <v>1212</v>
      </c>
      <c r="G181" s="69">
        <v>1984</v>
      </c>
      <c r="H181" s="70" t="s">
        <v>1508</v>
      </c>
      <c r="I181" s="66" t="s">
        <v>1214</v>
      </c>
      <c r="J181" s="39">
        <f t="shared" si="41"/>
        <v>610.93149409927071</v>
      </c>
      <c r="K181" s="40">
        <f t="shared" si="42"/>
        <v>3</v>
      </c>
      <c r="L181" s="40">
        <f t="shared" si="43"/>
        <v>15</v>
      </c>
      <c r="M181" s="41"/>
      <c r="N181" s="41"/>
      <c r="O181" s="41"/>
      <c r="P181" s="42"/>
      <c r="Q181" s="41"/>
      <c r="R181" s="41"/>
      <c r="S181" s="41"/>
      <c r="T181" s="41">
        <f>(AN$3-AN181)/AN$3*500+500</f>
        <v>613.26182621174655</v>
      </c>
      <c r="U181" s="41"/>
      <c r="V181" s="42"/>
      <c r="W181" s="42"/>
      <c r="X181" s="42"/>
      <c r="Y181" s="42"/>
      <c r="Z181" s="41"/>
      <c r="AA181" s="42">
        <f>(AU$3-AU181)/AU$3*500+500</f>
        <v>613.87906234641332</v>
      </c>
      <c r="AB181" s="42">
        <f>(AV$3-AV181)/AV$3*500+500</f>
        <v>605.65359373965202</v>
      </c>
      <c r="AC181" s="43" t="e">
        <f t="shared" si="44"/>
        <v>#NUM!</v>
      </c>
      <c r="AD181" s="43" t="s">
        <v>1215</v>
      </c>
      <c r="AE181" s="44" t="e">
        <f t="shared" si="45"/>
        <v>#NUM!</v>
      </c>
      <c r="AF181" s="43">
        <f t="shared" si="46"/>
        <v>0</v>
      </c>
      <c r="AG181" s="45"/>
      <c r="AH181" s="45"/>
      <c r="AI181" s="45"/>
      <c r="AJ181" s="45"/>
      <c r="AK181" s="45"/>
      <c r="AL181" s="45"/>
      <c r="AM181" s="45"/>
      <c r="AN181" s="45">
        <v>2.7488425925925927E-2</v>
      </c>
      <c r="AO181" s="45"/>
      <c r="AP181" s="45"/>
      <c r="AQ181" s="45"/>
      <c r="AR181" s="45"/>
      <c r="AS181" s="45"/>
      <c r="AT181" s="45"/>
      <c r="AU181" s="46">
        <v>6.0698726851851847E-2</v>
      </c>
      <c r="AV181" s="47">
        <v>0.1295138888888889</v>
      </c>
      <c r="AW181" s="48"/>
      <c r="AX181" s="56"/>
    </row>
    <row r="182" spans="1:50" s="49" customFormat="1" ht="12" customHeight="1" x14ac:dyDescent="0.2">
      <c r="A182" s="62">
        <v>178</v>
      </c>
      <c r="B182" s="63" t="str">
        <f t="shared" si="39"/>
        <v>M-A</v>
      </c>
      <c r="C182" s="62">
        <f>COUNTIF($B$4:$B182,$B182)</f>
        <v>47</v>
      </c>
      <c r="D182" s="64">
        <f t="shared" si="40"/>
        <v>1842.4735223203368</v>
      </c>
      <c r="E182" s="67" t="s">
        <v>1509</v>
      </c>
      <c r="F182" s="68" t="s">
        <v>1212</v>
      </c>
      <c r="G182" s="69">
        <v>1985</v>
      </c>
      <c r="H182" s="70" t="s">
        <v>1445</v>
      </c>
      <c r="I182" s="66" t="s">
        <v>1214</v>
      </c>
      <c r="J182" s="39">
        <f t="shared" si="41"/>
        <v>609.15784077344563</v>
      </c>
      <c r="K182" s="40">
        <f t="shared" si="42"/>
        <v>3</v>
      </c>
      <c r="L182" s="40">
        <f t="shared" si="43"/>
        <v>15</v>
      </c>
      <c r="M182" s="41">
        <f>(AG$3-AG182)/AG$3*500+500</f>
        <v>607.83747790264874</v>
      </c>
      <c r="N182" s="41"/>
      <c r="O182" s="41"/>
      <c r="P182" s="42"/>
      <c r="Q182" s="41"/>
      <c r="R182" s="41"/>
      <c r="S182" s="41"/>
      <c r="T182" s="41">
        <f>(AN$3-AN182)/AN$3*500+500</f>
        <v>610.49359507305167</v>
      </c>
      <c r="U182" s="41"/>
      <c r="V182" s="42"/>
      <c r="W182" s="42"/>
      <c r="X182" s="42"/>
      <c r="Y182" s="42"/>
      <c r="Z182" s="41"/>
      <c r="AA182" s="42"/>
      <c r="AB182" s="42">
        <f>(AV$3-AV182)/AV$3*500+500</f>
        <v>609.14244934463636</v>
      </c>
      <c r="AC182" s="43" t="e">
        <f t="shared" si="44"/>
        <v>#NUM!</v>
      </c>
      <c r="AD182" s="43" t="s">
        <v>1215</v>
      </c>
      <c r="AE182" s="44" t="e">
        <f t="shared" si="45"/>
        <v>#NUM!</v>
      </c>
      <c r="AF182" s="43">
        <f t="shared" si="46"/>
        <v>0</v>
      </c>
      <c r="AG182" s="45">
        <v>4.5081018520000002E-2</v>
      </c>
      <c r="AH182" s="45"/>
      <c r="AI182" s="45"/>
      <c r="AJ182" s="45"/>
      <c r="AK182" s="45"/>
      <c r="AL182" s="45"/>
      <c r="AM182" s="45"/>
      <c r="AN182" s="45">
        <v>2.7685185185185188E-2</v>
      </c>
      <c r="AO182" s="45"/>
      <c r="AP182" s="45"/>
      <c r="AQ182" s="45"/>
      <c r="AR182" s="45"/>
      <c r="AS182" s="45"/>
      <c r="AT182" s="45"/>
      <c r="AU182" s="46"/>
      <c r="AV182" s="47">
        <v>0.12836805555555555</v>
      </c>
      <c r="AW182" s="48"/>
    </row>
    <row r="183" spans="1:50" ht="12" customHeight="1" x14ac:dyDescent="0.2">
      <c r="A183" s="62">
        <v>179</v>
      </c>
      <c r="B183" s="63" t="str">
        <f t="shared" si="39"/>
        <v>Ž-F</v>
      </c>
      <c r="C183" s="62">
        <f>COUNTIF($B$4:$B183,$B183)</f>
        <v>11</v>
      </c>
      <c r="D183" s="64">
        <f t="shared" si="40"/>
        <v>1828.722315199255</v>
      </c>
      <c r="E183" s="65" t="s">
        <v>1510</v>
      </c>
      <c r="F183" s="66" t="s">
        <v>1247</v>
      </c>
      <c r="G183" s="66">
        <v>1997</v>
      </c>
      <c r="H183" s="70" t="s">
        <v>1259</v>
      </c>
      <c r="I183" s="66" t="s">
        <v>1214</v>
      </c>
      <c r="J183" s="39">
        <f t="shared" si="41"/>
        <v>604.57410506641838</v>
      </c>
      <c r="K183" s="40">
        <f t="shared" si="42"/>
        <v>3</v>
      </c>
      <c r="L183" s="40">
        <f t="shared" si="43"/>
        <v>15</v>
      </c>
      <c r="M183" s="41"/>
      <c r="N183" s="41"/>
      <c r="O183" s="41">
        <f>(AI$3-AI183)/AI$3*500+500</f>
        <v>602.40252093424783</v>
      </c>
      <c r="P183" s="42"/>
      <c r="Q183" s="41"/>
      <c r="R183" s="41"/>
      <c r="S183" s="41"/>
      <c r="T183" s="41">
        <f>(AN$3-AN183)/AN$3*500+500</f>
        <v>611.95912920530191</v>
      </c>
      <c r="U183" s="41"/>
      <c r="V183" s="42"/>
      <c r="W183" s="42"/>
      <c r="X183" s="42">
        <f>(AR$3-AR183)/AR$3*500+500</f>
        <v>599.3606650597053</v>
      </c>
      <c r="Y183" s="42"/>
      <c r="Z183" s="41"/>
      <c r="AA183" s="42"/>
      <c r="AB183" s="42"/>
      <c r="AC183" s="43" t="e">
        <f t="shared" si="44"/>
        <v>#NUM!</v>
      </c>
      <c r="AD183" s="43" t="s">
        <v>1215</v>
      </c>
      <c r="AE183" s="44" t="e">
        <f t="shared" si="45"/>
        <v>#NUM!</v>
      </c>
      <c r="AF183" s="43">
        <f t="shared" si="46"/>
        <v>0</v>
      </c>
      <c r="AG183" s="45"/>
      <c r="AH183" s="45"/>
      <c r="AI183" s="45">
        <v>2.7407407407407408E-2</v>
      </c>
      <c r="AJ183" s="45"/>
      <c r="AK183" s="45"/>
      <c r="AL183" s="45"/>
      <c r="AM183" s="45"/>
      <c r="AN183" s="45">
        <v>2.7581018518518519E-2</v>
      </c>
      <c r="AO183" s="45"/>
      <c r="AP183" s="45"/>
      <c r="AQ183" s="45"/>
      <c r="AR183" s="45">
        <v>3.4557175925925922E-2</v>
      </c>
      <c r="AS183" s="45"/>
      <c r="AT183" s="45"/>
      <c r="AU183" s="46"/>
      <c r="AV183" s="50"/>
      <c r="AW183" s="48"/>
      <c r="AX183" s="56"/>
    </row>
    <row r="184" spans="1:50" ht="12" customHeight="1" x14ac:dyDescent="0.2">
      <c r="A184" s="62">
        <v>180</v>
      </c>
      <c r="B184" s="63" t="str">
        <f t="shared" si="39"/>
        <v>M-C</v>
      </c>
      <c r="C184" s="62">
        <f>COUNTIF($B$4:$B184,$B184)</f>
        <v>33</v>
      </c>
      <c r="D184" s="64">
        <f t="shared" si="40"/>
        <v>1821.8522281246985</v>
      </c>
      <c r="E184" s="65" t="s">
        <v>1511</v>
      </c>
      <c r="F184" s="66" t="s">
        <v>1212</v>
      </c>
      <c r="G184" s="66">
        <v>1969</v>
      </c>
      <c r="H184" s="70" t="s">
        <v>1252</v>
      </c>
      <c r="I184" s="66" t="s">
        <v>1214</v>
      </c>
      <c r="J184" s="39">
        <f t="shared" si="41"/>
        <v>602.28407604156621</v>
      </c>
      <c r="K184" s="40">
        <f t="shared" si="42"/>
        <v>3</v>
      </c>
      <c r="L184" s="40">
        <f t="shared" si="43"/>
        <v>15</v>
      </c>
      <c r="M184" s="41">
        <f>(AG$3-AG184)/AG$3*500+500</f>
        <v>613.97917595074864</v>
      </c>
      <c r="N184" s="41"/>
      <c r="O184" s="41"/>
      <c r="P184" s="42"/>
      <c r="Q184" s="41"/>
      <c r="R184" s="41"/>
      <c r="S184" s="41"/>
      <c r="T184" s="41"/>
      <c r="U184" s="41"/>
      <c r="V184" s="42">
        <f>(AP$3-AP184)/AP$3*500+500</f>
        <v>595.36579099492587</v>
      </c>
      <c r="W184" s="42"/>
      <c r="X184" s="42"/>
      <c r="Y184" s="42"/>
      <c r="Z184" s="41">
        <f>(AT$3-AT184)/AT$3*500+500</f>
        <v>597.507261179024</v>
      </c>
      <c r="AA184" s="42"/>
      <c r="AB184" s="42"/>
      <c r="AC184" s="43" t="e">
        <f t="shared" si="44"/>
        <v>#NUM!</v>
      </c>
      <c r="AD184" s="43" t="s">
        <v>1215</v>
      </c>
      <c r="AE184" s="44" t="e">
        <f t="shared" si="45"/>
        <v>#NUM!</v>
      </c>
      <c r="AF184" s="43">
        <f t="shared" si="46"/>
        <v>0</v>
      </c>
      <c r="AG184" s="45">
        <v>4.4374999999999998E-2</v>
      </c>
      <c r="AH184" s="45"/>
      <c r="AI184" s="45"/>
      <c r="AJ184" s="45"/>
      <c r="AK184" s="45"/>
      <c r="AL184" s="45"/>
      <c r="AM184" s="45"/>
      <c r="AN184" s="45"/>
      <c r="AO184" s="45"/>
      <c r="AP184" s="45">
        <v>2.8391203703703707E-2</v>
      </c>
      <c r="AQ184" s="45"/>
      <c r="AR184" s="45"/>
      <c r="AS184" s="45"/>
      <c r="AT184" s="45">
        <v>2.7800925925925923E-2</v>
      </c>
      <c r="AU184" s="46"/>
      <c r="AV184" s="50"/>
      <c r="AW184" s="48"/>
      <c r="AX184" s="56"/>
    </row>
    <row r="185" spans="1:50" s="49" customFormat="1" ht="12" customHeight="1" x14ac:dyDescent="0.2">
      <c r="A185" s="62">
        <v>181</v>
      </c>
      <c r="B185" s="63" t="str">
        <f t="shared" si="39"/>
        <v>M-D</v>
      </c>
      <c r="C185" s="62">
        <f>COUNTIF($B$4:$B185,$B185)</f>
        <v>21</v>
      </c>
      <c r="D185" s="64">
        <f t="shared" si="40"/>
        <v>1820.0059879912885</v>
      </c>
      <c r="E185" s="65" t="s">
        <v>1512</v>
      </c>
      <c r="F185" s="66" t="s">
        <v>1212</v>
      </c>
      <c r="G185" s="66">
        <v>1953</v>
      </c>
      <c r="H185" s="70" t="s">
        <v>1334</v>
      </c>
      <c r="I185" s="66" t="s">
        <v>1214</v>
      </c>
      <c r="J185" s="39">
        <f t="shared" si="41"/>
        <v>450.00149699782213</v>
      </c>
      <c r="K185" s="40">
        <f t="shared" si="42"/>
        <v>4</v>
      </c>
      <c r="L185" s="40">
        <f t="shared" si="43"/>
        <v>20</v>
      </c>
      <c r="M185" s="41">
        <f>(AG$3-AG185)/AG$3*500+500</f>
        <v>456.61074922589313</v>
      </c>
      <c r="N185" s="41">
        <f>(AH$3-AH185)/AH$3*500+500</f>
        <v>475.96906452825897</v>
      </c>
      <c r="O185" s="41">
        <f>(AI$3-AI185)/AI$3*500+500</f>
        <v>475.13103059140991</v>
      </c>
      <c r="P185" s="42"/>
      <c r="Q185" s="41"/>
      <c r="R185" s="41"/>
      <c r="S185" s="41">
        <f>(AM$3-AM185)/AM$3*500+500</f>
        <v>392.29514364572657</v>
      </c>
      <c r="T185" s="41"/>
      <c r="U185" s="41"/>
      <c r="V185" s="42"/>
      <c r="W185" s="42"/>
      <c r="X185" s="42"/>
      <c r="Y185" s="42"/>
      <c r="Z185" s="41"/>
      <c r="AA185" s="42"/>
      <c r="AB185" s="42"/>
      <c r="AC185" s="43" t="e">
        <f t="shared" si="44"/>
        <v>#NUM!</v>
      </c>
      <c r="AD185" s="43" t="s">
        <v>1215</v>
      </c>
      <c r="AE185" s="44" t="e">
        <f t="shared" si="45"/>
        <v>#NUM!</v>
      </c>
      <c r="AF185" s="43">
        <f t="shared" si="46"/>
        <v>0</v>
      </c>
      <c r="AG185" s="45">
        <v>6.2465277780000002E-2</v>
      </c>
      <c r="AH185" s="45">
        <v>5.4293981480000003E-2</v>
      </c>
      <c r="AI185" s="45">
        <v>3.6180555555555556E-2</v>
      </c>
      <c r="AJ185" s="45"/>
      <c r="AK185" s="45"/>
      <c r="AL185" s="45"/>
      <c r="AM185" s="45">
        <v>9.1550925925925938E-2</v>
      </c>
      <c r="AN185" s="45"/>
      <c r="AO185" s="45"/>
      <c r="AP185" s="45"/>
      <c r="AQ185" s="45"/>
      <c r="AR185" s="45"/>
      <c r="AS185" s="45"/>
      <c r="AT185" s="45"/>
      <c r="AU185" s="46"/>
      <c r="AV185" s="50"/>
      <c r="AW185" s="48"/>
    </row>
    <row r="186" spans="1:50" ht="12" customHeight="1" x14ac:dyDescent="0.2">
      <c r="A186" s="62">
        <v>182</v>
      </c>
      <c r="B186" s="63" t="str">
        <f t="shared" si="39"/>
        <v>M-B</v>
      </c>
      <c r="C186" s="62">
        <f>COUNTIF($B$4:$B186,$B186)</f>
        <v>45</v>
      </c>
      <c r="D186" s="64">
        <f t="shared" si="40"/>
        <v>1801.7415785772546</v>
      </c>
      <c r="E186" s="65" t="s">
        <v>1513</v>
      </c>
      <c r="F186" s="66" t="s">
        <v>1212</v>
      </c>
      <c r="G186" s="66">
        <v>1979</v>
      </c>
      <c r="H186" s="65" t="s">
        <v>1514</v>
      </c>
      <c r="I186" s="66" t="s">
        <v>1214</v>
      </c>
      <c r="J186" s="39">
        <f t="shared" si="41"/>
        <v>595.58052619241823</v>
      </c>
      <c r="K186" s="40">
        <f t="shared" si="42"/>
        <v>3</v>
      </c>
      <c r="L186" s="40">
        <f t="shared" si="43"/>
        <v>15</v>
      </c>
      <c r="M186" s="41">
        <f>(AG$3-AG186)/AG$3*500+500</f>
        <v>593.5404103323815</v>
      </c>
      <c r="N186" s="41">
        <f>(AH$3-AH186)/AH$3*500+500</f>
        <v>594.82835149034588</v>
      </c>
      <c r="O186" s="41">
        <f>(AI$3-AI186)/AI$3*500+500</f>
        <v>598.37281675452732</v>
      </c>
      <c r="P186" s="42"/>
      <c r="Q186" s="41"/>
      <c r="R186" s="41"/>
      <c r="S186" s="41"/>
      <c r="T186" s="41"/>
      <c r="U186" s="41"/>
      <c r="V186" s="42"/>
      <c r="W186" s="42"/>
      <c r="X186" s="42"/>
      <c r="Y186" s="42"/>
      <c r="Z186" s="41"/>
      <c r="AA186" s="42"/>
      <c r="AB186" s="42"/>
      <c r="AC186" s="43" t="e">
        <f t="shared" si="44"/>
        <v>#NUM!</v>
      </c>
      <c r="AD186" s="43" t="s">
        <v>1215</v>
      </c>
      <c r="AE186" s="44" t="e">
        <f t="shared" si="45"/>
        <v>#NUM!</v>
      </c>
      <c r="AF186" s="43">
        <f t="shared" si="46"/>
        <v>0</v>
      </c>
      <c r="AG186" s="45">
        <v>4.672453704E-2</v>
      </c>
      <c r="AH186" s="45">
        <v>4.1979166669999998E-2</v>
      </c>
      <c r="AI186" s="45">
        <v>2.7685185185185188E-2</v>
      </c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6"/>
      <c r="AV186" s="50"/>
      <c r="AW186" s="48"/>
      <c r="AX186" s="56"/>
    </row>
    <row r="187" spans="1:50" s="49" customFormat="1" ht="12" customHeight="1" x14ac:dyDescent="0.2">
      <c r="A187" s="62">
        <v>183</v>
      </c>
      <c r="B187" s="63" t="str">
        <f t="shared" si="39"/>
        <v>M-E</v>
      </c>
      <c r="C187" s="62">
        <f>COUNTIF($B$4:$B187,$B187)</f>
        <v>4</v>
      </c>
      <c r="D187" s="64">
        <f t="shared" si="40"/>
        <v>1784.3977208631848</v>
      </c>
      <c r="E187" s="67" t="s">
        <v>1515</v>
      </c>
      <c r="F187" s="68" t="s">
        <v>1212</v>
      </c>
      <c r="G187" s="69">
        <v>1946</v>
      </c>
      <c r="H187" s="70" t="s">
        <v>1516</v>
      </c>
      <c r="I187" s="66" t="s">
        <v>1214</v>
      </c>
      <c r="J187" s="39">
        <f t="shared" si="41"/>
        <v>441.09943021579619</v>
      </c>
      <c r="K187" s="40">
        <f t="shared" si="42"/>
        <v>4</v>
      </c>
      <c r="L187" s="40">
        <f t="shared" si="43"/>
        <v>20</v>
      </c>
      <c r="M187" s="41"/>
      <c r="N187" s="41"/>
      <c r="O187" s="41"/>
      <c r="P187" s="42"/>
      <c r="Q187" s="41">
        <f>(AK$3-AK187)/AK$3*500+500</f>
        <v>448.1401126267661</v>
      </c>
      <c r="R187" s="41">
        <f>(AL$3-AL187)/AL$3*500+500</f>
        <v>454.55939310766723</v>
      </c>
      <c r="S187" s="41"/>
      <c r="T187" s="41"/>
      <c r="U187" s="41"/>
      <c r="V187" s="42"/>
      <c r="W187" s="42"/>
      <c r="X187" s="42">
        <f>(AR$3-AR187)/AR$3*500+500</f>
        <v>411.70396691653059</v>
      </c>
      <c r="Y187" s="42"/>
      <c r="Z187" s="41"/>
      <c r="AA187" s="42"/>
      <c r="AB187" s="42">
        <f>(AV$3-AV187)/AV$3*500+500</f>
        <v>449.99424821222078</v>
      </c>
      <c r="AC187" s="43" t="e">
        <f t="shared" si="44"/>
        <v>#NUM!</v>
      </c>
      <c r="AD187" s="43" t="s">
        <v>1215</v>
      </c>
      <c r="AE187" s="44" t="e">
        <f t="shared" si="45"/>
        <v>#NUM!</v>
      </c>
      <c r="AF187" s="43">
        <f t="shared" si="46"/>
        <v>0</v>
      </c>
      <c r="AG187" s="45"/>
      <c r="AH187" s="45"/>
      <c r="AI187" s="45"/>
      <c r="AJ187" s="45"/>
      <c r="AK187" s="45">
        <v>0.18704861110000001</v>
      </c>
      <c r="AL187" s="45">
        <v>0.1877546296</v>
      </c>
      <c r="AM187" s="45"/>
      <c r="AN187" s="45"/>
      <c r="AO187" s="45"/>
      <c r="AP187" s="45"/>
      <c r="AQ187" s="45"/>
      <c r="AR187" s="45">
        <v>5.0743518518518521E-2</v>
      </c>
      <c r="AS187" s="45"/>
      <c r="AT187" s="45"/>
      <c r="AU187" s="46"/>
      <c r="AV187" s="47">
        <v>0.18063657407407407</v>
      </c>
      <c r="AW187" s="48"/>
    </row>
    <row r="188" spans="1:50" s="49" customFormat="1" ht="12" customHeight="1" x14ac:dyDescent="0.2">
      <c r="A188" s="62">
        <v>184</v>
      </c>
      <c r="B188" s="63" t="str">
        <f t="shared" si="39"/>
        <v>M-C</v>
      </c>
      <c r="C188" s="62">
        <f>COUNTIF($B$4:$B188,$B188)</f>
        <v>34</v>
      </c>
      <c r="D188" s="64">
        <f t="shared" si="40"/>
        <v>1779.9989947424463</v>
      </c>
      <c r="E188" s="67" t="s">
        <v>1517</v>
      </c>
      <c r="F188" s="68" t="s">
        <v>1212</v>
      </c>
      <c r="G188" s="69">
        <v>1969</v>
      </c>
      <c r="H188" s="70"/>
      <c r="I188" s="66" t="s">
        <v>1214</v>
      </c>
      <c r="J188" s="39">
        <f t="shared" si="41"/>
        <v>588.33299824748212</v>
      </c>
      <c r="K188" s="40">
        <f t="shared" si="42"/>
        <v>3</v>
      </c>
      <c r="L188" s="40">
        <f t="shared" si="43"/>
        <v>15</v>
      </c>
      <c r="M188" s="41"/>
      <c r="N188" s="41"/>
      <c r="O188" s="41"/>
      <c r="P188" s="42">
        <f>(AJ$3-AJ188)/AJ$3*500+500</f>
        <v>585.17301979374838</v>
      </c>
      <c r="Q188" s="41"/>
      <c r="R188" s="41"/>
      <c r="S188" s="41">
        <f>(AM$3-AM188)/AM$3*500+500</f>
        <v>572.76274258076944</v>
      </c>
      <c r="T188" s="41"/>
      <c r="U188" s="41"/>
      <c r="V188" s="42"/>
      <c r="W188" s="42"/>
      <c r="X188" s="42"/>
      <c r="Y188" s="42"/>
      <c r="Z188" s="41"/>
      <c r="AA188" s="42"/>
      <c r="AB188" s="42">
        <f>(AV$3-AV188)/AV$3*500+500</f>
        <v>607.06323236792855</v>
      </c>
      <c r="AC188" s="43" t="e">
        <f t="shared" si="44"/>
        <v>#NUM!</v>
      </c>
      <c r="AD188" s="43" t="s">
        <v>1215</v>
      </c>
      <c r="AE188" s="44" t="e">
        <f t="shared" si="45"/>
        <v>#NUM!</v>
      </c>
      <c r="AF188" s="43">
        <f t="shared" si="46"/>
        <v>0</v>
      </c>
      <c r="AG188" s="45"/>
      <c r="AH188" s="45"/>
      <c r="AI188" s="45"/>
      <c r="AJ188" s="45">
        <v>5.9930555560000001E-2</v>
      </c>
      <c r="AK188" s="45"/>
      <c r="AL188" s="45"/>
      <c r="AM188" s="45">
        <v>6.4363425925925921E-2</v>
      </c>
      <c r="AN188" s="45"/>
      <c r="AO188" s="45"/>
      <c r="AP188" s="45"/>
      <c r="AQ188" s="45"/>
      <c r="AR188" s="45"/>
      <c r="AS188" s="45"/>
      <c r="AT188" s="45"/>
      <c r="AU188" s="46"/>
      <c r="AV188" s="47">
        <v>0.12905092592592593</v>
      </c>
      <c r="AW188" s="48"/>
    </row>
    <row r="189" spans="1:50" s="49" customFormat="1" ht="12" customHeight="1" x14ac:dyDescent="0.2">
      <c r="A189" s="62">
        <v>185</v>
      </c>
      <c r="B189" s="63" t="str">
        <f t="shared" si="39"/>
        <v>M-A</v>
      </c>
      <c r="C189" s="62">
        <f>COUNTIF($B$4:$B189,$B189)</f>
        <v>48</v>
      </c>
      <c r="D189" s="64">
        <f t="shared" si="40"/>
        <v>1774.8871731482318</v>
      </c>
      <c r="E189" s="65" t="s">
        <v>1518</v>
      </c>
      <c r="F189" s="66" t="s">
        <v>1212</v>
      </c>
      <c r="G189" s="66">
        <v>1984</v>
      </c>
      <c r="H189" s="70" t="s">
        <v>1280</v>
      </c>
      <c r="I189" s="66" t="s">
        <v>1214</v>
      </c>
      <c r="J189" s="39">
        <f t="shared" si="41"/>
        <v>586.62905771607723</v>
      </c>
      <c r="K189" s="40">
        <f t="shared" si="42"/>
        <v>3</v>
      </c>
      <c r="L189" s="40">
        <f t="shared" si="43"/>
        <v>15</v>
      </c>
      <c r="M189" s="41"/>
      <c r="N189" s="41"/>
      <c r="O189" s="41"/>
      <c r="P189" s="42">
        <f>(AJ$3-AJ189)/AJ$3*500+500</f>
        <v>564.10320601756916</v>
      </c>
      <c r="Q189" s="41"/>
      <c r="R189" s="41"/>
      <c r="S189" s="41"/>
      <c r="T189" s="41"/>
      <c r="U189" s="41">
        <f>(AO$3-AO189)/AO$3*500+500</f>
        <v>595.87098281907708</v>
      </c>
      <c r="V189" s="42"/>
      <c r="W189" s="42"/>
      <c r="X189" s="42"/>
      <c r="Y189" s="42"/>
      <c r="Z189" s="41"/>
      <c r="AA189" s="42">
        <f>(AU$3-AU189)/AU$3*500+500</f>
        <v>599.91298431158577</v>
      </c>
      <c r="AB189" s="42"/>
      <c r="AC189" s="43" t="e">
        <f t="shared" si="44"/>
        <v>#NUM!</v>
      </c>
      <c r="AD189" s="43" t="s">
        <v>1215</v>
      </c>
      <c r="AE189" s="44" t="e">
        <f t="shared" si="45"/>
        <v>#NUM!</v>
      </c>
      <c r="AF189" s="43">
        <f t="shared" si="46"/>
        <v>0</v>
      </c>
      <c r="AG189" s="45"/>
      <c r="AH189" s="45"/>
      <c r="AI189" s="45"/>
      <c r="AJ189" s="45">
        <v>6.297453704E-2</v>
      </c>
      <c r="AK189" s="45"/>
      <c r="AL189" s="45"/>
      <c r="AM189" s="45"/>
      <c r="AN189" s="45"/>
      <c r="AO189" s="45">
        <v>4.4780092590000001E-2</v>
      </c>
      <c r="AP189" s="45"/>
      <c r="AQ189" s="45"/>
      <c r="AR189" s="45"/>
      <c r="AS189" s="45"/>
      <c r="AT189" s="45"/>
      <c r="AU189" s="46">
        <v>6.2894212962962964E-2</v>
      </c>
      <c r="AV189" s="50"/>
      <c r="AW189" s="48"/>
    </row>
    <row r="190" spans="1:50" s="49" customFormat="1" ht="12" customHeight="1" x14ac:dyDescent="0.2">
      <c r="A190" s="62">
        <v>186</v>
      </c>
      <c r="B190" s="63" t="str">
        <f t="shared" si="39"/>
        <v>M-B</v>
      </c>
      <c r="C190" s="62">
        <f>COUNTIF($B$4:$B190,$B190)</f>
        <v>46</v>
      </c>
      <c r="D190" s="64">
        <f t="shared" si="40"/>
        <v>1769.7034059595446</v>
      </c>
      <c r="E190" s="65" t="s">
        <v>1519</v>
      </c>
      <c r="F190" s="66" t="s">
        <v>1212</v>
      </c>
      <c r="G190" s="66">
        <v>1974</v>
      </c>
      <c r="H190" s="65" t="s">
        <v>1520</v>
      </c>
      <c r="I190" s="66" t="s">
        <v>1214</v>
      </c>
      <c r="J190" s="39">
        <f t="shared" si="41"/>
        <v>584.90113531984821</v>
      </c>
      <c r="K190" s="40">
        <f t="shared" si="42"/>
        <v>3</v>
      </c>
      <c r="L190" s="40">
        <f t="shared" si="43"/>
        <v>15</v>
      </c>
      <c r="M190" s="41"/>
      <c r="N190" s="41"/>
      <c r="O190" s="41"/>
      <c r="P190" s="42"/>
      <c r="Q190" s="41"/>
      <c r="R190" s="41">
        <f>(AL$3-AL190)/AL$3*500+500</f>
        <v>595.37466008944079</v>
      </c>
      <c r="S190" s="41"/>
      <c r="T190" s="41"/>
      <c r="U190" s="41"/>
      <c r="V190" s="42"/>
      <c r="W190" s="42">
        <f>(AQ$3-AQ190)/AQ$3*500+500</f>
        <v>555.82871257408669</v>
      </c>
      <c r="X190" s="42"/>
      <c r="Y190" s="42"/>
      <c r="Z190" s="41"/>
      <c r="AA190" s="42">
        <f>(AU$3-AU190)/AU$3*500+500</f>
        <v>603.50003329601714</v>
      </c>
      <c r="AB190" s="42"/>
      <c r="AC190" s="43" t="e">
        <f t="shared" si="44"/>
        <v>#NUM!</v>
      </c>
      <c r="AD190" s="43" t="s">
        <v>1215</v>
      </c>
      <c r="AE190" s="44" t="e">
        <f t="shared" si="45"/>
        <v>#NUM!</v>
      </c>
      <c r="AF190" s="43">
        <f t="shared" si="46"/>
        <v>0</v>
      </c>
      <c r="AG190" s="45"/>
      <c r="AH190" s="45"/>
      <c r="AI190" s="45"/>
      <c r="AJ190" s="45"/>
      <c r="AK190" s="45"/>
      <c r="AL190" s="45">
        <v>0.1392824074</v>
      </c>
      <c r="AM190" s="45"/>
      <c r="AN190" s="45"/>
      <c r="AO190" s="45"/>
      <c r="AP190" s="45"/>
      <c r="AQ190" s="45">
        <v>9.9618055560000002E-2</v>
      </c>
      <c r="AR190" s="45"/>
      <c r="AS190" s="45"/>
      <c r="AT190" s="45"/>
      <c r="AU190" s="46">
        <v>6.2330324074074073E-2</v>
      </c>
      <c r="AV190" s="50"/>
      <c r="AW190" s="48"/>
    </row>
    <row r="191" spans="1:50" ht="12" customHeight="1" x14ac:dyDescent="0.2">
      <c r="A191" s="62">
        <v>187</v>
      </c>
      <c r="B191" s="63" t="str">
        <f t="shared" si="39"/>
        <v>M-D</v>
      </c>
      <c r="C191" s="62">
        <f>COUNTIF($B$4:$B191,$B191)</f>
        <v>22</v>
      </c>
      <c r="D191" s="64">
        <f t="shared" si="40"/>
        <v>1761.1213492803486</v>
      </c>
      <c r="E191" s="65" t="s">
        <v>1521</v>
      </c>
      <c r="F191" s="66" t="s">
        <v>1212</v>
      </c>
      <c r="G191" s="66">
        <v>1958</v>
      </c>
      <c r="H191" s="70" t="s">
        <v>1278</v>
      </c>
      <c r="I191" s="66" t="s">
        <v>1214</v>
      </c>
      <c r="J191" s="39">
        <f t="shared" si="41"/>
        <v>435.28033732008714</v>
      </c>
      <c r="K191" s="40">
        <f t="shared" si="42"/>
        <v>4</v>
      </c>
      <c r="L191" s="40">
        <f t="shared" si="43"/>
        <v>20</v>
      </c>
      <c r="M191" s="41">
        <f>(AG$3-AG191)/AG$3*500+500</f>
        <v>450.46905117779323</v>
      </c>
      <c r="N191" s="41">
        <f>(AH$3-AH191)/AH$3*500+500</f>
        <v>413.18812533407367</v>
      </c>
      <c r="O191" s="41">
        <f>(AI$3-AI191)/AI$3*500+500</f>
        <v>447.9305273782968</v>
      </c>
      <c r="P191" s="42"/>
      <c r="Q191" s="41"/>
      <c r="R191" s="41"/>
      <c r="S191" s="41"/>
      <c r="T191" s="41"/>
      <c r="U191" s="41"/>
      <c r="V191" s="42"/>
      <c r="W191" s="42"/>
      <c r="X191" s="42"/>
      <c r="Y191" s="42">
        <f>(AS$3-AS191)/AS$3*500+500</f>
        <v>429.53364539018492</v>
      </c>
      <c r="Z191" s="41"/>
      <c r="AA191" s="42"/>
      <c r="AB191" s="42"/>
      <c r="AC191" s="43" t="e">
        <f t="shared" si="44"/>
        <v>#NUM!</v>
      </c>
      <c r="AD191" s="43" t="s">
        <v>1215</v>
      </c>
      <c r="AE191" s="44" t="e">
        <f t="shared" si="45"/>
        <v>#NUM!</v>
      </c>
      <c r="AF191" s="43">
        <f t="shared" si="46"/>
        <v>0</v>
      </c>
      <c r="AG191" s="45">
        <v>6.3171296299999999E-2</v>
      </c>
      <c r="AH191" s="45">
        <v>6.0798611109999998E-2</v>
      </c>
      <c r="AI191" s="45">
        <v>3.8055555555555558E-2</v>
      </c>
      <c r="AJ191" s="45"/>
      <c r="AK191" s="45"/>
      <c r="AL191" s="45"/>
      <c r="AM191" s="45"/>
      <c r="AN191" s="45"/>
      <c r="AO191" s="45"/>
      <c r="AP191" s="45"/>
      <c r="AQ191" s="45"/>
      <c r="AR191" s="45"/>
      <c r="AS191" s="45">
        <v>8.5590277777777779E-2</v>
      </c>
      <c r="AT191" s="45"/>
      <c r="AU191" s="46"/>
      <c r="AV191" s="50"/>
      <c r="AW191" s="48"/>
      <c r="AX191" s="56"/>
    </row>
    <row r="192" spans="1:50" ht="12" customHeight="1" x14ac:dyDescent="0.2">
      <c r="A192" s="62">
        <v>188</v>
      </c>
      <c r="B192" s="63" t="str">
        <f t="shared" si="39"/>
        <v>M-C</v>
      </c>
      <c r="C192" s="62">
        <f>COUNTIF($B$4:$B192,$B192)</f>
        <v>35</v>
      </c>
      <c r="D192" s="64">
        <f t="shared" si="40"/>
        <v>1757.2824460488982</v>
      </c>
      <c r="E192" s="65" t="s">
        <v>1522</v>
      </c>
      <c r="F192" s="66" t="s">
        <v>1212</v>
      </c>
      <c r="G192" s="66">
        <v>1966</v>
      </c>
      <c r="H192" s="65" t="s">
        <v>1523</v>
      </c>
      <c r="I192" s="66" t="s">
        <v>1214</v>
      </c>
      <c r="J192" s="39">
        <f t="shared" si="41"/>
        <v>580.76081534963271</v>
      </c>
      <c r="K192" s="40">
        <f t="shared" si="42"/>
        <v>3</v>
      </c>
      <c r="L192" s="40">
        <f t="shared" si="43"/>
        <v>15</v>
      </c>
      <c r="M192" s="41">
        <f>(AG$3-AG192)/AG$3*500+500</f>
        <v>582.56590076391808</v>
      </c>
      <c r="N192" s="41"/>
      <c r="O192" s="41"/>
      <c r="P192" s="42"/>
      <c r="Q192" s="41">
        <f>(AK$3-AK192)/AK$3*500+500</f>
        <v>564.17376755090731</v>
      </c>
      <c r="R192" s="41">
        <f>(AL$3-AL192)/AL$3*500+500</f>
        <v>595.54277773407273</v>
      </c>
      <c r="S192" s="41"/>
      <c r="T192" s="41"/>
      <c r="U192" s="41"/>
      <c r="V192" s="42"/>
      <c r="W192" s="42"/>
      <c r="X192" s="42"/>
      <c r="Y192" s="42"/>
      <c r="Z192" s="41"/>
      <c r="AA192" s="42"/>
      <c r="AB192" s="42"/>
      <c r="AC192" s="43" t="e">
        <f t="shared" si="44"/>
        <v>#NUM!</v>
      </c>
      <c r="AD192" s="43" t="s">
        <v>1215</v>
      </c>
      <c r="AE192" s="44" t="e">
        <f t="shared" si="45"/>
        <v>#NUM!</v>
      </c>
      <c r="AF192" s="43">
        <f t="shared" si="46"/>
        <v>0</v>
      </c>
      <c r="AG192" s="45">
        <v>4.798611111E-2</v>
      </c>
      <c r="AH192" s="45"/>
      <c r="AI192" s="45"/>
      <c r="AJ192" s="45"/>
      <c r="AK192" s="45">
        <v>0.14771990739999999</v>
      </c>
      <c r="AL192" s="45">
        <v>0.13922453700000001</v>
      </c>
      <c r="AM192" s="45"/>
      <c r="AN192" s="45"/>
      <c r="AO192" s="45"/>
      <c r="AP192" s="45"/>
      <c r="AQ192" s="45"/>
      <c r="AR192" s="45"/>
      <c r="AS192" s="45"/>
      <c r="AT192" s="45"/>
      <c r="AU192" s="46"/>
      <c r="AV192" s="50"/>
      <c r="AW192" s="48"/>
      <c r="AX192" s="56"/>
    </row>
    <row r="193" spans="1:55" s="49" customFormat="1" ht="12" customHeight="1" x14ac:dyDescent="0.2">
      <c r="A193" s="62">
        <v>189</v>
      </c>
      <c r="B193" s="63" t="str">
        <f t="shared" si="39"/>
        <v>M-B</v>
      </c>
      <c r="C193" s="62">
        <f>COUNTIF($B$4:$B193,$B193)</f>
        <v>47</v>
      </c>
      <c r="D193" s="64">
        <f t="shared" si="40"/>
        <v>1752.6123426257468</v>
      </c>
      <c r="E193" s="67" t="s">
        <v>1524</v>
      </c>
      <c r="F193" s="68" t="s">
        <v>1212</v>
      </c>
      <c r="G193" s="69">
        <v>1976</v>
      </c>
      <c r="H193" s="70"/>
      <c r="I193" s="66" t="s">
        <v>1214</v>
      </c>
      <c r="J193" s="39">
        <f t="shared" si="41"/>
        <v>579.20411420858227</v>
      </c>
      <c r="K193" s="40">
        <f t="shared" si="42"/>
        <v>3</v>
      </c>
      <c r="L193" s="40">
        <f t="shared" si="43"/>
        <v>15</v>
      </c>
      <c r="M193" s="41"/>
      <c r="N193" s="41">
        <f>(AH$3-AH193)/AH$3*500+500</f>
        <v>587.79063061339457</v>
      </c>
      <c r="O193" s="41"/>
      <c r="P193" s="42">
        <f>(AJ$3-AJ193)/AJ$3*500+500</f>
        <v>545.43679303814906</v>
      </c>
      <c r="Q193" s="41"/>
      <c r="R193" s="41"/>
      <c r="S193" s="41"/>
      <c r="T193" s="41"/>
      <c r="U193" s="41"/>
      <c r="V193" s="42"/>
      <c r="W193" s="42"/>
      <c r="X193" s="42"/>
      <c r="Y193" s="42"/>
      <c r="Z193" s="41"/>
      <c r="AA193" s="42"/>
      <c r="AB193" s="42">
        <f>(AV$3-AV193)/AV$3*500+500</f>
        <v>604.38491897420329</v>
      </c>
      <c r="AC193" s="43" t="e">
        <f t="shared" si="44"/>
        <v>#NUM!</v>
      </c>
      <c r="AD193" s="43" t="s">
        <v>1215</v>
      </c>
      <c r="AE193" s="44" t="e">
        <f t="shared" si="45"/>
        <v>#NUM!</v>
      </c>
      <c r="AF193" s="43">
        <f t="shared" si="46"/>
        <v>0</v>
      </c>
      <c r="AG193" s="45"/>
      <c r="AH193" s="45">
        <v>4.2708333330000001E-2</v>
      </c>
      <c r="AI193" s="45"/>
      <c r="AJ193" s="45">
        <v>6.5671296300000001E-2</v>
      </c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6"/>
      <c r="AV193" s="47">
        <v>0.12993055555555555</v>
      </c>
      <c r="AW193" s="48"/>
    </row>
    <row r="194" spans="1:55" s="49" customFormat="1" ht="12" customHeight="1" x14ac:dyDescent="0.2">
      <c r="A194" s="62">
        <v>190</v>
      </c>
      <c r="B194" s="63" t="str">
        <f t="shared" si="39"/>
        <v>M-C</v>
      </c>
      <c r="C194" s="62">
        <f>COUNTIF($B$4:$B194,$B194)</f>
        <v>36</v>
      </c>
      <c r="D194" s="64">
        <f t="shared" si="40"/>
        <v>1751.5092482185159</v>
      </c>
      <c r="E194" s="67" t="s">
        <v>1525</v>
      </c>
      <c r="F194" s="68" t="s">
        <v>1212</v>
      </c>
      <c r="G194" s="69">
        <v>1965</v>
      </c>
      <c r="H194" s="70" t="s">
        <v>1280</v>
      </c>
      <c r="I194" s="66" t="s">
        <v>1214</v>
      </c>
      <c r="J194" s="39">
        <f t="shared" si="41"/>
        <v>578.83641607283869</v>
      </c>
      <c r="K194" s="40">
        <f t="shared" si="42"/>
        <v>3</v>
      </c>
      <c r="L194" s="40">
        <f t="shared" si="43"/>
        <v>15</v>
      </c>
      <c r="M194" s="41"/>
      <c r="N194" s="41"/>
      <c r="O194" s="41"/>
      <c r="P194" s="42"/>
      <c r="Q194" s="41"/>
      <c r="R194" s="41"/>
      <c r="S194" s="41"/>
      <c r="T194" s="41"/>
      <c r="U194" s="41">
        <f>(AO$3-AO194)/AO$3*500+500</f>
        <v>567.66864768204778</v>
      </c>
      <c r="V194" s="42"/>
      <c r="W194" s="42"/>
      <c r="X194" s="42"/>
      <c r="Y194" s="42"/>
      <c r="Z194" s="41"/>
      <c r="AA194" s="42">
        <f>(AU$3-AU194)/AU$3*500+500</f>
        <v>579.64453778194422</v>
      </c>
      <c r="AB194" s="42">
        <f>(AV$3-AV194)/AV$3*500+500</f>
        <v>589.19606275452406</v>
      </c>
      <c r="AC194" s="43" t="e">
        <f t="shared" si="44"/>
        <v>#NUM!</v>
      </c>
      <c r="AD194" s="43" t="s">
        <v>1215</v>
      </c>
      <c r="AE194" s="44" t="e">
        <f t="shared" si="45"/>
        <v>#NUM!</v>
      </c>
      <c r="AF194" s="43">
        <f t="shared" si="46"/>
        <v>0</v>
      </c>
      <c r="AG194" s="45"/>
      <c r="AH194" s="45"/>
      <c r="AI194" s="45"/>
      <c r="AJ194" s="45"/>
      <c r="AK194" s="45"/>
      <c r="AL194" s="45"/>
      <c r="AM194" s="45"/>
      <c r="AN194" s="45"/>
      <c r="AO194" s="45">
        <v>4.7905092589999997E-2</v>
      </c>
      <c r="AP194" s="45"/>
      <c r="AQ194" s="45"/>
      <c r="AR194" s="45"/>
      <c r="AS194" s="45"/>
      <c r="AT194" s="45"/>
      <c r="AU194" s="46">
        <v>6.6080439814814818E-2</v>
      </c>
      <c r="AV194" s="47">
        <v>0.13491898148148149</v>
      </c>
      <c r="AW194" s="48"/>
    </row>
    <row r="195" spans="1:55" ht="12" customHeight="1" x14ac:dyDescent="0.2">
      <c r="A195" s="62">
        <v>191</v>
      </c>
      <c r="B195" s="63" t="str">
        <f t="shared" si="39"/>
        <v>M-B</v>
      </c>
      <c r="C195" s="62">
        <f>COUNTIF($B$4:$B195,$B195)</f>
        <v>48</v>
      </c>
      <c r="D195" s="64">
        <f t="shared" si="40"/>
        <v>1750.7442247460106</v>
      </c>
      <c r="E195" s="67" t="s">
        <v>1526</v>
      </c>
      <c r="F195" s="68" t="s">
        <v>1212</v>
      </c>
      <c r="G195" s="69">
        <v>1975</v>
      </c>
      <c r="H195" s="70" t="s">
        <v>1280</v>
      </c>
      <c r="I195" s="66" t="s">
        <v>1214</v>
      </c>
      <c r="J195" s="39">
        <f t="shared" si="41"/>
        <v>578.58140824867019</v>
      </c>
      <c r="K195" s="40">
        <f t="shared" si="42"/>
        <v>3</v>
      </c>
      <c r="L195" s="40">
        <f t="shared" si="43"/>
        <v>15</v>
      </c>
      <c r="M195" s="41"/>
      <c r="N195" s="41"/>
      <c r="O195" s="41"/>
      <c r="P195" s="42">
        <f>(AJ$3-AJ195)/AJ$3*500+500</f>
        <v>569.71114127922476</v>
      </c>
      <c r="Q195" s="41"/>
      <c r="R195" s="41"/>
      <c r="S195" s="41"/>
      <c r="T195" s="41"/>
      <c r="U195" s="41">
        <f>(AO$3-AO195)/AO$3*500+500</f>
        <v>572.99575545020832</v>
      </c>
      <c r="V195" s="42"/>
      <c r="W195" s="42"/>
      <c r="X195" s="42"/>
      <c r="Y195" s="42"/>
      <c r="Z195" s="41"/>
      <c r="AA195" s="42"/>
      <c r="AB195" s="42">
        <f>(AV$3-AV195)/AV$3*500+500</f>
        <v>593.03732801657748</v>
      </c>
      <c r="AC195" s="43" t="e">
        <f t="shared" si="44"/>
        <v>#NUM!</v>
      </c>
      <c r="AD195" s="43" t="s">
        <v>1215</v>
      </c>
      <c r="AE195" s="44" t="e">
        <f t="shared" si="45"/>
        <v>#NUM!</v>
      </c>
      <c r="AF195" s="43">
        <f t="shared" si="46"/>
        <v>0</v>
      </c>
      <c r="AG195" s="45"/>
      <c r="AH195" s="45"/>
      <c r="AI195" s="45"/>
      <c r="AJ195" s="45">
        <v>6.2164351850000001E-2</v>
      </c>
      <c r="AK195" s="45"/>
      <c r="AL195" s="45"/>
      <c r="AM195" s="45"/>
      <c r="AN195" s="45"/>
      <c r="AO195" s="45">
        <v>4.7314814810000001E-2</v>
      </c>
      <c r="AP195" s="45"/>
      <c r="AQ195" s="45"/>
      <c r="AR195" s="45"/>
      <c r="AS195" s="45"/>
      <c r="AT195" s="45"/>
      <c r="AU195" s="46"/>
      <c r="AV195" s="47">
        <v>0.13365740740740742</v>
      </c>
      <c r="AW195" s="48"/>
      <c r="AX195" s="56"/>
    </row>
    <row r="196" spans="1:55" s="49" customFormat="1" ht="12" customHeight="1" x14ac:dyDescent="0.2">
      <c r="A196" s="62">
        <v>192</v>
      </c>
      <c r="B196" s="63" t="str">
        <f t="shared" si="39"/>
        <v>M-D</v>
      </c>
      <c r="C196" s="62">
        <f>COUNTIF($B$4:$B196,$B196)</f>
        <v>23</v>
      </c>
      <c r="D196" s="64">
        <f t="shared" si="40"/>
        <v>1746.8786808680029</v>
      </c>
      <c r="E196" s="67" t="s">
        <v>1527</v>
      </c>
      <c r="F196" s="68" t="s">
        <v>1212</v>
      </c>
      <c r="G196" s="69">
        <v>1959</v>
      </c>
      <c r="H196" s="70" t="s">
        <v>1528</v>
      </c>
      <c r="I196" s="66" t="s">
        <v>1214</v>
      </c>
      <c r="J196" s="39">
        <f t="shared" si="41"/>
        <v>577.29289362266763</v>
      </c>
      <c r="K196" s="40">
        <f t="shared" si="42"/>
        <v>3</v>
      </c>
      <c r="L196" s="40">
        <f t="shared" si="43"/>
        <v>15</v>
      </c>
      <c r="M196" s="41"/>
      <c r="N196" s="41"/>
      <c r="O196" s="41"/>
      <c r="P196" s="42"/>
      <c r="Q196" s="41">
        <f>(AK$3-AK196)/AK$3*500+500</f>
        <v>577.93526325985431</v>
      </c>
      <c r="R196" s="41"/>
      <c r="S196" s="41"/>
      <c r="T196" s="41"/>
      <c r="U196" s="41"/>
      <c r="V196" s="42"/>
      <c r="W196" s="42">
        <f>(AQ$3-AQ196)/AQ$3*500+500</f>
        <v>558.61542682062202</v>
      </c>
      <c r="X196" s="42"/>
      <c r="Y196" s="42"/>
      <c r="Z196" s="41"/>
      <c r="AA196" s="42"/>
      <c r="AB196" s="42">
        <f>(AV$3-AV196)/AV$3*500+500</f>
        <v>595.3279907875268</v>
      </c>
      <c r="AC196" s="43" t="e">
        <f t="shared" si="44"/>
        <v>#NUM!</v>
      </c>
      <c r="AD196" s="43" t="s">
        <v>1215</v>
      </c>
      <c r="AE196" s="44" t="e">
        <f t="shared" si="45"/>
        <v>#NUM!</v>
      </c>
      <c r="AF196" s="43">
        <f t="shared" si="46"/>
        <v>0</v>
      </c>
      <c r="AG196" s="45"/>
      <c r="AH196" s="45"/>
      <c r="AI196" s="45"/>
      <c r="AJ196" s="45"/>
      <c r="AK196" s="45">
        <v>0.1430555556</v>
      </c>
      <c r="AL196" s="45"/>
      <c r="AM196" s="45"/>
      <c r="AN196" s="45"/>
      <c r="AO196" s="45"/>
      <c r="AP196" s="45"/>
      <c r="AQ196" s="45">
        <v>9.8993055560000001E-2</v>
      </c>
      <c r="AR196" s="45"/>
      <c r="AS196" s="45"/>
      <c r="AT196" s="45"/>
      <c r="AU196" s="46"/>
      <c r="AV196" s="47">
        <v>0.13290509259259259</v>
      </c>
      <c r="AW196" s="48"/>
    </row>
    <row r="197" spans="1:55" s="49" customFormat="1" ht="12" customHeight="1" x14ac:dyDescent="0.2">
      <c r="A197" s="62">
        <v>193</v>
      </c>
      <c r="B197" s="63" t="str">
        <f t="shared" ref="B197:B260" si="48">IF($F197="m",IF($C$1-$G197&gt;19,IF($C$1-$G197&lt;40,"M-A",IF($C$1-$G197&gt;49,IF($C$1-$G197&gt;59,IF($C$1-$G197&gt;69,"M-E","M-D"),"M-C"),"M-B")),"M-jun."),IF($C$1-$G197&lt;40,"Ž-F",IF($C$1-$G197&gt;49,IF($C$1-$G197&gt;59,"Ž-I","Ž-H"),"Ž-G")))</f>
        <v>M-D</v>
      </c>
      <c r="C197" s="62">
        <f>COUNTIF($B$4:$B197,$B197)</f>
        <v>24</v>
      </c>
      <c r="D197" s="64">
        <f t="shared" ref="D197:D260" si="49">SUM(L197:AB197,-AF197)</f>
        <v>1741.8150617069546</v>
      </c>
      <c r="E197" s="65" t="s">
        <v>1529</v>
      </c>
      <c r="F197" s="66" t="s">
        <v>1212</v>
      </c>
      <c r="G197" s="66">
        <v>1955</v>
      </c>
      <c r="H197" s="65" t="s">
        <v>1530</v>
      </c>
      <c r="I197" s="66" t="s">
        <v>1214</v>
      </c>
      <c r="J197" s="39">
        <f t="shared" ref="J197:J260" si="50">AVERAGE(M197:AB197)</f>
        <v>430.45376542673864</v>
      </c>
      <c r="K197" s="40">
        <f t="shared" ref="K197:K260" si="51">SUBTOTAL(2,M197:AB197)</f>
        <v>4</v>
      </c>
      <c r="L197" s="40">
        <f t="shared" ref="L197:L260" si="52">K197*5</f>
        <v>20</v>
      </c>
      <c r="M197" s="41">
        <f>(AG$3-AG197)/AG$3*500+500</f>
        <v>462.45039657028099</v>
      </c>
      <c r="N197" s="41">
        <f>(AH$3-AH197)/AH$3*500+500</f>
        <v>424.02398133649956</v>
      </c>
      <c r="O197" s="41"/>
      <c r="P197" s="42"/>
      <c r="Q197" s="41"/>
      <c r="R197" s="41"/>
      <c r="S197" s="41">
        <f>(AM$3-AM197)/AM$3*500+500</f>
        <v>427.02113543739938</v>
      </c>
      <c r="T197" s="41"/>
      <c r="U197" s="41"/>
      <c r="V197" s="42"/>
      <c r="W197" s="42"/>
      <c r="X197" s="42"/>
      <c r="Y197" s="42">
        <f>(AS$3-AS197)/AS$3*500+500</f>
        <v>408.3195483627747</v>
      </c>
      <c r="Z197" s="41"/>
      <c r="AA197" s="42"/>
      <c r="AB197" s="42"/>
      <c r="AC197" s="43" t="e">
        <f t="shared" ref="AC197:AC260" si="53">LARGE(M197:AB197,6)</f>
        <v>#NUM!</v>
      </c>
      <c r="AD197" s="43" t="s">
        <v>1215</v>
      </c>
      <c r="AE197" s="44" t="e">
        <f t="shared" ref="AE197:AE260" si="54">CONCATENATE(AD197,AC197)</f>
        <v>#NUM!</v>
      </c>
      <c r="AF197" s="43">
        <f t="shared" ref="AF197:AF260" si="55">SUMIF(M197:AB197,AE197)</f>
        <v>0</v>
      </c>
      <c r="AG197" s="45">
        <v>6.1793981480000003E-2</v>
      </c>
      <c r="AH197" s="45">
        <v>5.9675925929999998E-2</v>
      </c>
      <c r="AI197" s="45"/>
      <c r="AJ197" s="45"/>
      <c r="AK197" s="45"/>
      <c r="AL197" s="45"/>
      <c r="AM197" s="45">
        <v>8.6319444444444449E-2</v>
      </c>
      <c r="AN197" s="45"/>
      <c r="AO197" s="45"/>
      <c r="AP197" s="45"/>
      <c r="AQ197" s="45"/>
      <c r="AR197" s="45"/>
      <c r="AS197" s="45">
        <v>8.8773148148148143E-2</v>
      </c>
      <c r="AT197" s="45"/>
      <c r="AU197" s="46"/>
      <c r="AV197" s="50"/>
      <c r="AW197" s="48"/>
    </row>
    <row r="198" spans="1:55" s="49" customFormat="1" ht="12" customHeight="1" x14ac:dyDescent="0.2">
      <c r="A198" s="62">
        <v>194</v>
      </c>
      <c r="B198" s="63" t="str">
        <f t="shared" si="48"/>
        <v>M-B</v>
      </c>
      <c r="C198" s="62">
        <f>COUNTIF($B$4:$B198,$B198)</f>
        <v>49</v>
      </c>
      <c r="D198" s="64">
        <f t="shared" si="49"/>
        <v>1740.5478464353953</v>
      </c>
      <c r="E198" s="65" t="s">
        <v>1531</v>
      </c>
      <c r="F198" s="66" t="s">
        <v>1212</v>
      </c>
      <c r="G198" s="66">
        <v>1976</v>
      </c>
      <c r="H198" s="70" t="s">
        <v>1252</v>
      </c>
      <c r="I198" s="66" t="s">
        <v>1214</v>
      </c>
      <c r="J198" s="39">
        <f t="shared" si="50"/>
        <v>343.10956928707907</v>
      </c>
      <c r="K198" s="40">
        <f t="shared" si="51"/>
        <v>5</v>
      </c>
      <c r="L198" s="40">
        <f t="shared" si="52"/>
        <v>25</v>
      </c>
      <c r="M198" s="41">
        <f>(AG$3-AG198)/AG$3*500+500</f>
        <v>352.50393337287869</v>
      </c>
      <c r="N198" s="41"/>
      <c r="O198" s="41">
        <f>(AI$3-AI198)/AI$3*500+500</f>
        <v>364.4820699899189</v>
      </c>
      <c r="P198" s="42"/>
      <c r="Q198" s="41"/>
      <c r="R198" s="41"/>
      <c r="S198" s="41"/>
      <c r="T198" s="41"/>
      <c r="U198" s="41">
        <f>(AO$3-AO198)/AO$3*500+500</f>
        <v>345.70582482091947</v>
      </c>
      <c r="V198" s="42"/>
      <c r="W198" s="42"/>
      <c r="X198" s="42"/>
      <c r="Y198" s="42">
        <f>(AS$3-AS198)/AS$3*500+500</f>
        <v>325.77742538339635</v>
      </c>
      <c r="Z198" s="41"/>
      <c r="AA198" s="42">
        <f>(AU$3-AU198)/AU$3*500+500</f>
        <v>327.07859286828187</v>
      </c>
      <c r="AB198" s="42"/>
      <c r="AC198" s="43" t="e">
        <f t="shared" si="53"/>
        <v>#NUM!</v>
      </c>
      <c r="AD198" s="43" t="s">
        <v>1215</v>
      </c>
      <c r="AE198" s="44" t="e">
        <f t="shared" si="54"/>
        <v>#NUM!</v>
      </c>
      <c r="AF198" s="43">
        <f t="shared" si="55"/>
        <v>0</v>
      </c>
      <c r="AG198" s="45">
        <v>7.4432870370000001E-2</v>
      </c>
      <c r="AH198" s="45"/>
      <c r="AI198" s="45">
        <v>4.3807870370370372E-2</v>
      </c>
      <c r="AJ198" s="45"/>
      <c r="AK198" s="45"/>
      <c r="AL198" s="45"/>
      <c r="AM198" s="45"/>
      <c r="AN198" s="45"/>
      <c r="AO198" s="45">
        <v>7.2499999999999995E-2</v>
      </c>
      <c r="AP198" s="45"/>
      <c r="AQ198" s="45"/>
      <c r="AR198" s="45"/>
      <c r="AS198" s="45">
        <v>0.10115740740740742</v>
      </c>
      <c r="AT198" s="45"/>
      <c r="AU198" s="46">
        <v>0.10578414351851852</v>
      </c>
      <c r="AV198" s="50"/>
      <c r="AW198" s="48"/>
    </row>
    <row r="199" spans="1:55" ht="12" customHeight="1" x14ac:dyDescent="0.2">
      <c r="A199" s="62">
        <v>195</v>
      </c>
      <c r="B199" s="63" t="str">
        <f t="shared" si="48"/>
        <v>M-B</v>
      </c>
      <c r="C199" s="62">
        <f>COUNTIF($B$4:$B199,$B199)</f>
        <v>50</v>
      </c>
      <c r="D199" s="64">
        <f t="shared" si="49"/>
        <v>1737.8471120506815</v>
      </c>
      <c r="E199" s="67" t="s">
        <v>1532</v>
      </c>
      <c r="F199" s="68" t="s">
        <v>1212</v>
      </c>
      <c r="G199" s="69">
        <v>1978</v>
      </c>
      <c r="H199" s="70" t="s">
        <v>1533</v>
      </c>
      <c r="I199" s="66" t="s">
        <v>1214</v>
      </c>
      <c r="J199" s="39">
        <f t="shared" si="50"/>
        <v>574.28237068356054</v>
      </c>
      <c r="K199" s="40">
        <f t="shared" si="51"/>
        <v>3</v>
      </c>
      <c r="L199" s="40">
        <f t="shared" si="52"/>
        <v>15</v>
      </c>
      <c r="M199" s="41">
        <f>(AG$3-AG199)/AG$3*500+500</f>
        <v>594.84929686011787</v>
      </c>
      <c r="N199" s="41"/>
      <c r="O199" s="41"/>
      <c r="P199" s="42">
        <f>(AJ$3-AJ199)/AJ$3*500+500</f>
        <v>570.27193481231211</v>
      </c>
      <c r="Q199" s="41"/>
      <c r="R199" s="41"/>
      <c r="S199" s="41"/>
      <c r="T199" s="41"/>
      <c r="U199" s="41"/>
      <c r="V199" s="42"/>
      <c r="W199" s="42"/>
      <c r="X199" s="42"/>
      <c r="Y199" s="42"/>
      <c r="Z199" s="41"/>
      <c r="AA199" s="42"/>
      <c r="AB199" s="42">
        <f>(AV$3-AV199)/AV$3*500+500</f>
        <v>557.72588037825153</v>
      </c>
      <c r="AC199" s="43" t="e">
        <f t="shared" si="53"/>
        <v>#NUM!</v>
      </c>
      <c r="AD199" s="43" t="s">
        <v>1215</v>
      </c>
      <c r="AE199" s="44" t="e">
        <f t="shared" si="54"/>
        <v>#NUM!</v>
      </c>
      <c r="AF199" s="43">
        <f t="shared" si="55"/>
        <v>0</v>
      </c>
      <c r="AG199" s="45">
        <v>4.6574074069999999E-2</v>
      </c>
      <c r="AH199" s="45"/>
      <c r="AI199" s="45"/>
      <c r="AJ199" s="45">
        <v>6.2083333329999997E-2</v>
      </c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6"/>
      <c r="AV199" s="47">
        <v>0.14525462962962962</v>
      </c>
      <c r="AW199" s="48"/>
      <c r="AX199" s="56"/>
    </row>
    <row r="200" spans="1:55" ht="12" customHeight="1" x14ac:dyDescent="0.2">
      <c r="A200" s="62">
        <v>196</v>
      </c>
      <c r="B200" s="63" t="str">
        <f t="shared" si="48"/>
        <v>M-A</v>
      </c>
      <c r="C200" s="62">
        <f>COUNTIF($B$4:$B200,$B200)</f>
        <v>49</v>
      </c>
      <c r="D200" s="64">
        <f t="shared" si="49"/>
        <v>1737.152990001124</v>
      </c>
      <c r="E200" s="67" t="s">
        <v>1534</v>
      </c>
      <c r="F200" s="68" t="s">
        <v>1212</v>
      </c>
      <c r="G200" s="69">
        <v>1992</v>
      </c>
      <c r="H200" s="70"/>
      <c r="I200" s="66" t="s">
        <v>1214</v>
      </c>
      <c r="J200" s="39">
        <f t="shared" si="50"/>
        <v>574.05099666704132</v>
      </c>
      <c r="K200" s="40">
        <f t="shared" si="51"/>
        <v>3</v>
      </c>
      <c r="L200" s="40">
        <f t="shared" si="52"/>
        <v>15</v>
      </c>
      <c r="M200" s="41"/>
      <c r="N200" s="41"/>
      <c r="O200" s="41"/>
      <c r="P200" s="42"/>
      <c r="Q200" s="41"/>
      <c r="R200" s="41"/>
      <c r="S200" s="41"/>
      <c r="T200" s="41"/>
      <c r="U200" s="41">
        <f>(AO$3-AO200)/AO$3*500+500</f>
        <v>568.39981934711852</v>
      </c>
      <c r="V200" s="42"/>
      <c r="W200" s="42"/>
      <c r="X200" s="42"/>
      <c r="Y200" s="42"/>
      <c r="Z200" s="41"/>
      <c r="AA200" s="42">
        <f>(AU$3-AU200)/AU$3*500+500</f>
        <v>578.90018094219454</v>
      </c>
      <c r="AB200" s="42">
        <f>(AV$3-AV200)/AV$3*500+500</f>
        <v>574.85298971181078</v>
      </c>
      <c r="AC200" s="43" t="e">
        <f t="shared" si="53"/>
        <v>#NUM!</v>
      </c>
      <c r="AD200" s="43" t="s">
        <v>1215</v>
      </c>
      <c r="AE200" s="44" t="e">
        <f t="shared" si="54"/>
        <v>#NUM!</v>
      </c>
      <c r="AF200" s="43">
        <f t="shared" si="55"/>
        <v>0</v>
      </c>
      <c r="AG200" s="45"/>
      <c r="AH200" s="45"/>
      <c r="AI200" s="45"/>
      <c r="AJ200" s="45"/>
      <c r="AK200" s="45"/>
      <c r="AL200" s="45"/>
      <c r="AM200" s="45"/>
      <c r="AN200" s="45"/>
      <c r="AO200" s="45">
        <v>4.782407407E-2</v>
      </c>
      <c r="AP200" s="45"/>
      <c r="AQ200" s="45"/>
      <c r="AR200" s="45"/>
      <c r="AS200" s="45"/>
      <c r="AT200" s="45"/>
      <c r="AU200" s="46">
        <v>6.619745370370371E-2</v>
      </c>
      <c r="AV200" s="47">
        <v>0.13962962962962963</v>
      </c>
      <c r="AW200" s="48"/>
      <c r="AX200" s="56"/>
    </row>
    <row r="201" spans="1:55" s="49" customFormat="1" ht="12" customHeight="1" x14ac:dyDescent="0.2">
      <c r="A201" s="62">
        <v>197</v>
      </c>
      <c r="B201" s="63" t="str">
        <f t="shared" si="48"/>
        <v>M-C</v>
      </c>
      <c r="C201" s="62">
        <f>COUNTIF($B$4:$B201,$B201)</f>
        <v>37</v>
      </c>
      <c r="D201" s="64">
        <f t="shared" si="49"/>
        <v>1727.1993478784748</v>
      </c>
      <c r="E201" s="67" t="s">
        <v>1535</v>
      </c>
      <c r="F201" s="68" t="s">
        <v>1212</v>
      </c>
      <c r="G201" s="69">
        <v>1966</v>
      </c>
      <c r="H201" s="70" t="s">
        <v>1536</v>
      </c>
      <c r="I201" s="66" t="s">
        <v>1214</v>
      </c>
      <c r="J201" s="39">
        <f t="shared" si="50"/>
        <v>570.73311595949156</v>
      </c>
      <c r="K201" s="40">
        <f t="shared" si="51"/>
        <v>3</v>
      </c>
      <c r="L201" s="40">
        <f t="shared" si="52"/>
        <v>15</v>
      </c>
      <c r="M201" s="41"/>
      <c r="N201" s="41">
        <f>(AH$3-AH201)/AH$3*500+500</f>
        <v>587.12037142250756</v>
      </c>
      <c r="O201" s="41"/>
      <c r="P201" s="42"/>
      <c r="Q201" s="41"/>
      <c r="R201" s="41"/>
      <c r="S201" s="41">
        <f>(AM$3-AM201)/AM$3*500+500</f>
        <v>567.00068642064662</v>
      </c>
      <c r="T201" s="41"/>
      <c r="U201" s="41"/>
      <c r="V201" s="42"/>
      <c r="W201" s="42"/>
      <c r="X201" s="42"/>
      <c r="Y201" s="42"/>
      <c r="Z201" s="41"/>
      <c r="AA201" s="42"/>
      <c r="AB201" s="42">
        <f>(AV$3-AV201)/AV$3*500+500</f>
        <v>558.07829003532061</v>
      </c>
      <c r="AC201" s="43" t="e">
        <f t="shared" si="53"/>
        <v>#NUM!</v>
      </c>
      <c r="AD201" s="43" t="s">
        <v>1215</v>
      </c>
      <c r="AE201" s="44" t="e">
        <f t="shared" si="54"/>
        <v>#NUM!</v>
      </c>
      <c r="AF201" s="43">
        <f t="shared" si="55"/>
        <v>0</v>
      </c>
      <c r="AG201" s="45"/>
      <c r="AH201" s="45">
        <v>4.2777777779999998E-2</v>
      </c>
      <c r="AI201" s="45"/>
      <c r="AJ201" s="45"/>
      <c r="AK201" s="45"/>
      <c r="AL201" s="45"/>
      <c r="AM201" s="45">
        <v>6.5231481481481488E-2</v>
      </c>
      <c r="AN201" s="45"/>
      <c r="AO201" s="45"/>
      <c r="AP201" s="45"/>
      <c r="AQ201" s="45"/>
      <c r="AR201" s="45"/>
      <c r="AS201" s="45"/>
      <c r="AT201" s="45"/>
      <c r="AU201" s="46"/>
      <c r="AV201" s="47">
        <v>0.1451388888888889</v>
      </c>
      <c r="AW201" s="48"/>
    </row>
    <row r="202" spans="1:55" s="49" customFormat="1" ht="12" customHeight="1" x14ac:dyDescent="0.2">
      <c r="A202" s="62">
        <v>198</v>
      </c>
      <c r="B202" s="63" t="str">
        <f t="shared" si="48"/>
        <v>Ž-H</v>
      </c>
      <c r="C202" s="62">
        <f>COUNTIF($B$4:$B202,$B202)</f>
        <v>9</v>
      </c>
      <c r="D202" s="64">
        <f t="shared" si="49"/>
        <v>1725.5959159277809</v>
      </c>
      <c r="E202" s="65" t="s">
        <v>1537</v>
      </c>
      <c r="F202" s="66" t="s">
        <v>1247</v>
      </c>
      <c r="G202" s="66">
        <v>1966</v>
      </c>
      <c r="H202" s="65" t="s">
        <v>1538</v>
      </c>
      <c r="I202" s="66" t="s">
        <v>1214</v>
      </c>
      <c r="J202" s="39">
        <f t="shared" si="50"/>
        <v>340.11918318555615</v>
      </c>
      <c r="K202" s="40">
        <f t="shared" si="51"/>
        <v>5</v>
      </c>
      <c r="L202" s="40">
        <f t="shared" si="52"/>
        <v>25</v>
      </c>
      <c r="M202" s="41">
        <f>(AG$3-AG202)/AG$3*500+500</f>
        <v>329.34671124712258</v>
      </c>
      <c r="N202" s="41">
        <f>(AH$3-AH202)/AH$3*500+500</f>
        <v>300.58459024116189</v>
      </c>
      <c r="O202" s="41">
        <f>(AI$3-AI202)/AI$3*500+500</f>
        <v>338.62480150337927</v>
      </c>
      <c r="P202" s="42"/>
      <c r="Q202" s="41"/>
      <c r="R202" s="41"/>
      <c r="S202" s="41"/>
      <c r="T202" s="41"/>
      <c r="U202" s="41"/>
      <c r="V202" s="42"/>
      <c r="W202" s="42"/>
      <c r="X202" s="42"/>
      <c r="Y202" s="42">
        <f>(AS$3-AS202)/AS$3*500+500</f>
        <v>341.28300175615811</v>
      </c>
      <c r="Z202" s="41"/>
      <c r="AA202" s="42">
        <f>(AU$3-AU202)/AU$3*500+500</f>
        <v>390.75681117995913</v>
      </c>
      <c r="AB202" s="42"/>
      <c r="AC202" s="43" t="e">
        <f t="shared" si="53"/>
        <v>#NUM!</v>
      </c>
      <c r="AD202" s="43" t="s">
        <v>1215</v>
      </c>
      <c r="AE202" s="44" t="e">
        <f t="shared" si="54"/>
        <v>#NUM!</v>
      </c>
      <c r="AF202" s="43">
        <f t="shared" si="55"/>
        <v>0</v>
      </c>
      <c r="AG202" s="45">
        <v>7.7094907409999996E-2</v>
      </c>
      <c r="AH202" s="45">
        <v>7.2465277780000004E-2</v>
      </c>
      <c r="AI202" s="45">
        <v>4.5590277777777778E-2</v>
      </c>
      <c r="AJ202" s="45"/>
      <c r="AK202" s="45"/>
      <c r="AL202" s="45"/>
      <c r="AM202" s="45"/>
      <c r="AN202" s="45"/>
      <c r="AO202" s="45"/>
      <c r="AP202" s="45"/>
      <c r="AQ202" s="45"/>
      <c r="AR202" s="45"/>
      <c r="AS202" s="45">
        <v>9.8831018518518512E-2</v>
      </c>
      <c r="AT202" s="45"/>
      <c r="AU202" s="46">
        <v>9.5773842592592584E-2</v>
      </c>
      <c r="AV202" s="50"/>
      <c r="AW202" s="48"/>
    </row>
    <row r="203" spans="1:55" s="49" customFormat="1" ht="12" customHeight="1" x14ac:dyDescent="0.2">
      <c r="A203" s="62">
        <v>199</v>
      </c>
      <c r="B203" s="63" t="str">
        <f t="shared" si="48"/>
        <v>Ž-G</v>
      </c>
      <c r="C203" s="62">
        <f>COUNTIF($B$4:$B203,$B203)</f>
        <v>10</v>
      </c>
      <c r="D203" s="64">
        <f t="shared" si="49"/>
        <v>1724.6304007402118</v>
      </c>
      <c r="E203" s="65" t="s">
        <v>1539</v>
      </c>
      <c r="F203" s="66" t="s">
        <v>1247</v>
      </c>
      <c r="G203" s="66">
        <v>1979</v>
      </c>
      <c r="H203" s="70" t="s">
        <v>1252</v>
      </c>
      <c r="I203" s="66" t="s">
        <v>1214</v>
      </c>
      <c r="J203" s="39">
        <f t="shared" si="50"/>
        <v>426.15760018505296</v>
      </c>
      <c r="K203" s="40">
        <f t="shared" si="51"/>
        <v>4</v>
      </c>
      <c r="L203" s="40">
        <f t="shared" si="52"/>
        <v>20</v>
      </c>
      <c r="M203" s="41">
        <f>(AG$3-AG203)/AG$3*500+500</f>
        <v>418.65304174834347</v>
      </c>
      <c r="N203" s="41">
        <f>(AH$3-AH203)/AH$3*500+500</f>
        <v>411.28905777133633</v>
      </c>
      <c r="O203" s="41"/>
      <c r="P203" s="42"/>
      <c r="Q203" s="41"/>
      <c r="R203" s="41"/>
      <c r="S203" s="41"/>
      <c r="T203" s="41"/>
      <c r="U203" s="41"/>
      <c r="V203" s="42">
        <f>(AP$3-AP203)/AP$3*500+500</f>
        <v>418.03934391769201</v>
      </c>
      <c r="W203" s="42"/>
      <c r="X203" s="42"/>
      <c r="Y203" s="42"/>
      <c r="Z203" s="41"/>
      <c r="AA203" s="42">
        <f>(AU$3-AU203)/AU$3*500+500</f>
        <v>456.64895730284013</v>
      </c>
      <c r="AB203" s="42"/>
      <c r="AC203" s="43" t="e">
        <f t="shared" si="53"/>
        <v>#NUM!</v>
      </c>
      <c r="AD203" s="43" t="s">
        <v>1215</v>
      </c>
      <c r="AE203" s="44" t="e">
        <f t="shared" si="54"/>
        <v>#NUM!</v>
      </c>
      <c r="AF203" s="43">
        <f t="shared" si="55"/>
        <v>0</v>
      </c>
      <c r="AG203" s="45">
        <v>6.6828703700000006E-2</v>
      </c>
      <c r="AH203" s="45">
        <v>6.0995370370000003E-2</v>
      </c>
      <c r="AI203" s="45"/>
      <c r="AJ203" s="45"/>
      <c r="AK203" s="45"/>
      <c r="AL203" s="45"/>
      <c r="AM203" s="45"/>
      <c r="AN203" s="45"/>
      <c r="AO203" s="45"/>
      <c r="AP203" s="45">
        <v>4.0833333333333333E-2</v>
      </c>
      <c r="AQ203" s="45"/>
      <c r="AR203" s="45"/>
      <c r="AS203" s="45"/>
      <c r="AT203" s="45"/>
      <c r="AU203" s="46">
        <v>8.5415509259259267E-2</v>
      </c>
      <c r="AV203" s="50"/>
      <c r="AW203" s="48"/>
    </row>
    <row r="204" spans="1:55" s="78" customFormat="1" ht="12" customHeight="1" x14ac:dyDescent="0.2">
      <c r="A204" s="62">
        <v>200</v>
      </c>
      <c r="B204" s="63" t="str">
        <f t="shared" si="48"/>
        <v>M-D</v>
      </c>
      <c r="C204" s="62">
        <f>COUNTIF($B$4:$B204,$B204)</f>
        <v>25</v>
      </c>
      <c r="D204" s="64">
        <f t="shared" si="49"/>
        <v>1723.0271937655598</v>
      </c>
      <c r="E204" s="65" t="s">
        <v>1540</v>
      </c>
      <c r="F204" s="66" t="s">
        <v>1212</v>
      </c>
      <c r="G204" s="66">
        <v>1957</v>
      </c>
      <c r="H204" s="65" t="s">
        <v>1541</v>
      </c>
      <c r="I204" s="66" t="s">
        <v>1214</v>
      </c>
      <c r="J204" s="39">
        <f t="shared" si="50"/>
        <v>569.34239792185326</v>
      </c>
      <c r="K204" s="40">
        <f t="shared" si="51"/>
        <v>3</v>
      </c>
      <c r="L204" s="40">
        <f t="shared" si="52"/>
        <v>15</v>
      </c>
      <c r="M204" s="41"/>
      <c r="N204" s="41"/>
      <c r="O204" s="41"/>
      <c r="P204" s="42"/>
      <c r="Q204" s="41"/>
      <c r="R204" s="41"/>
      <c r="S204" s="41"/>
      <c r="T204" s="41"/>
      <c r="U204" s="41">
        <f>(AO$3-AO204)/AO$3*500+500</f>
        <v>569.54880332776725</v>
      </c>
      <c r="V204" s="42">
        <f>(AP$3-AP204)/AP$3*500+500</f>
        <v>564.51923694521167</v>
      </c>
      <c r="W204" s="42"/>
      <c r="X204" s="42"/>
      <c r="Y204" s="42"/>
      <c r="Z204" s="41"/>
      <c r="AA204" s="42">
        <f>(AU$3-AU204)/AU$3*500+500</f>
        <v>573.95915349258064</v>
      </c>
      <c r="AB204" s="42"/>
      <c r="AC204" s="43" t="e">
        <f t="shared" si="53"/>
        <v>#NUM!</v>
      </c>
      <c r="AD204" s="43" t="s">
        <v>1215</v>
      </c>
      <c r="AE204" s="44" t="e">
        <f t="shared" si="54"/>
        <v>#NUM!</v>
      </c>
      <c r="AF204" s="43">
        <f t="shared" si="55"/>
        <v>0</v>
      </c>
      <c r="AG204" s="45"/>
      <c r="AH204" s="45"/>
      <c r="AI204" s="45"/>
      <c r="AJ204" s="45"/>
      <c r="AK204" s="45"/>
      <c r="AL204" s="45"/>
      <c r="AM204" s="45"/>
      <c r="AN204" s="45"/>
      <c r="AO204" s="45">
        <v>4.7696759259999999E-2</v>
      </c>
      <c r="AP204" s="45">
        <v>3.0555555555555555E-2</v>
      </c>
      <c r="AQ204" s="45"/>
      <c r="AR204" s="45"/>
      <c r="AS204" s="45"/>
      <c r="AT204" s="45"/>
      <c r="AU204" s="46">
        <v>6.6974189814814816E-2</v>
      </c>
      <c r="AV204" s="50"/>
      <c r="AW204" s="48"/>
      <c r="AX204" s="49"/>
      <c r="AY204" s="49"/>
      <c r="AZ204" s="49"/>
      <c r="BA204" s="49"/>
      <c r="BB204" s="49"/>
      <c r="BC204" s="49"/>
    </row>
    <row r="205" spans="1:55" s="49" customFormat="1" ht="12" customHeight="1" x14ac:dyDescent="0.2">
      <c r="A205" s="62">
        <v>201</v>
      </c>
      <c r="B205" s="63" t="str">
        <f t="shared" si="48"/>
        <v>M-A</v>
      </c>
      <c r="C205" s="62">
        <f>COUNTIF($B$4:$B205,$B205)</f>
        <v>50</v>
      </c>
      <c r="D205" s="64">
        <f t="shared" si="49"/>
        <v>1721.8080398611073</v>
      </c>
      <c r="E205" s="67" t="s">
        <v>1542</v>
      </c>
      <c r="F205" s="68" t="s">
        <v>1212</v>
      </c>
      <c r="G205" s="69">
        <v>1982</v>
      </c>
      <c r="H205" s="70" t="s">
        <v>1543</v>
      </c>
      <c r="I205" s="66" t="s">
        <v>1214</v>
      </c>
      <c r="J205" s="39">
        <f t="shared" si="50"/>
        <v>568.93601328703573</v>
      </c>
      <c r="K205" s="40">
        <f t="shared" si="51"/>
        <v>3</v>
      </c>
      <c r="L205" s="40">
        <f t="shared" si="52"/>
        <v>15</v>
      </c>
      <c r="M205" s="41"/>
      <c r="N205" s="41"/>
      <c r="O205" s="41">
        <f>(AI$3-AI205)/AI$3*500+500</f>
        <v>546.65827978144807</v>
      </c>
      <c r="P205" s="42"/>
      <c r="Q205" s="41"/>
      <c r="R205" s="41">
        <f>(AL$3-AL205)/AL$3*500+500</f>
        <v>568.9802032455483</v>
      </c>
      <c r="S205" s="41"/>
      <c r="T205" s="41"/>
      <c r="U205" s="41"/>
      <c r="V205" s="42"/>
      <c r="W205" s="42"/>
      <c r="X205" s="42"/>
      <c r="Y205" s="42"/>
      <c r="Z205" s="41"/>
      <c r="AA205" s="42"/>
      <c r="AB205" s="42">
        <f>(AV$3-AV205)/AV$3*500+500</f>
        <v>591.16955683411118</v>
      </c>
      <c r="AC205" s="43" t="e">
        <f t="shared" si="53"/>
        <v>#NUM!</v>
      </c>
      <c r="AD205" s="43" t="s">
        <v>1215</v>
      </c>
      <c r="AE205" s="44" t="e">
        <f t="shared" si="54"/>
        <v>#NUM!</v>
      </c>
      <c r="AF205" s="43">
        <f t="shared" si="55"/>
        <v>0</v>
      </c>
      <c r="AG205" s="45"/>
      <c r="AH205" s="45"/>
      <c r="AI205" s="45">
        <v>3.125E-2</v>
      </c>
      <c r="AJ205" s="45"/>
      <c r="AK205" s="45"/>
      <c r="AL205" s="45">
        <v>0.14836805559999999</v>
      </c>
      <c r="AM205" s="45"/>
      <c r="AN205" s="45"/>
      <c r="AO205" s="45"/>
      <c r="AP205" s="45"/>
      <c r="AQ205" s="45"/>
      <c r="AR205" s="45"/>
      <c r="AS205" s="45"/>
      <c r="AT205" s="45"/>
      <c r="AU205" s="46"/>
      <c r="AV205" s="47">
        <v>0.13427083333333334</v>
      </c>
      <c r="AW205" s="48"/>
    </row>
    <row r="206" spans="1:55" s="49" customFormat="1" ht="12" customHeight="1" x14ac:dyDescent="0.2">
      <c r="A206" s="62">
        <v>202</v>
      </c>
      <c r="B206" s="63" t="str">
        <f t="shared" si="48"/>
        <v>M-A</v>
      </c>
      <c r="C206" s="62">
        <f>COUNTIF($B$4:$B206,$B206)</f>
        <v>51</v>
      </c>
      <c r="D206" s="64">
        <f t="shared" si="49"/>
        <v>1713.224420245263</v>
      </c>
      <c r="E206" s="65" t="s">
        <v>1544</v>
      </c>
      <c r="F206" s="66" t="s">
        <v>1212</v>
      </c>
      <c r="G206" s="66">
        <v>1991</v>
      </c>
      <c r="H206" s="65" t="s">
        <v>1545</v>
      </c>
      <c r="I206" s="66" t="s">
        <v>1214</v>
      </c>
      <c r="J206" s="39">
        <f t="shared" si="50"/>
        <v>566.074806748421</v>
      </c>
      <c r="K206" s="40">
        <f t="shared" si="51"/>
        <v>3</v>
      </c>
      <c r="L206" s="40">
        <f t="shared" si="52"/>
        <v>15</v>
      </c>
      <c r="M206" s="41">
        <f>(AG$3-AG206)/AG$3*500+500</f>
        <v>550.95125841228253</v>
      </c>
      <c r="N206" s="41"/>
      <c r="O206" s="41">
        <f>(AI$3-AI206)/AI$3*500+500</f>
        <v>560.93014875129131</v>
      </c>
      <c r="P206" s="42"/>
      <c r="Q206" s="41"/>
      <c r="R206" s="41"/>
      <c r="S206" s="41"/>
      <c r="T206" s="41"/>
      <c r="U206" s="41"/>
      <c r="V206" s="42"/>
      <c r="W206" s="42"/>
      <c r="X206" s="42"/>
      <c r="Y206" s="42"/>
      <c r="Z206" s="41"/>
      <c r="AA206" s="42">
        <f>(AU$3-AU206)/AU$3*500+500</f>
        <v>586.34301308168915</v>
      </c>
      <c r="AB206" s="42"/>
      <c r="AC206" s="43" t="e">
        <f t="shared" si="53"/>
        <v>#NUM!</v>
      </c>
      <c r="AD206" s="43" t="s">
        <v>1215</v>
      </c>
      <c r="AE206" s="44" t="e">
        <f t="shared" si="54"/>
        <v>#NUM!</v>
      </c>
      <c r="AF206" s="43">
        <f t="shared" si="55"/>
        <v>0</v>
      </c>
      <c r="AG206" s="45">
        <v>5.1620370370000002E-2</v>
      </c>
      <c r="AH206" s="45"/>
      <c r="AI206" s="45">
        <v>3.0266203703703708E-2</v>
      </c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6">
        <v>6.5027430555555557E-2</v>
      </c>
      <c r="AV206" s="50"/>
      <c r="AW206" s="48"/>
      <c r="AX206" s="72"/>
      <c r="AY206" s="73"/>
      <c r="AZ206" s="73"/>
      <c r="BA206" s="73"/>
      <c r="BB206" s="73"/>
      <c r="BC206" s="80"/>
    </row>
    <row r="207" spans="1:55" ht="12" customHeight="1" x14ac:dyDescent="0.2">
      <c r="A207" s="62">
        <v>203</v>
      </c>
      <c r="B207" s="63" t="str">
        <f t="shared" si="48"/>
        <v>M-D</v>
      </c>
      <c r="C207" s="62">
        <f>COUNTIF($B$4:$B207,$B207)</f>
        <v>26</v>
      </c>
      <c r="D207" s="64">
        <f t="shared" si="49"/>
        <v>1706.4702190939033</v>
      </c>
      <c r="E207" s="65" t="s">
        <v>1546</v>
      </c>
      <c r="F207" s="66" t="s">
        <v>1212</v>
      </c>
      <c r="G207" s="66">
        <v>1952</v>
      </c>
      <c r="H207" s="65" t="s">
        <v>1328</v>
      </c>
      <c r="I207" s="66" t="s">
        <v>1214</v>
      </c>
      <c r="J207" s="39">
        <f t="shared" si="50"/>
        <v>563.82340636463448</v>
      </c>
      <c r="K207" s="40">
        <f t="shared" si="51"/>
        <v>3</v>
      </c>
      <c r="L207" s="40">
        <f t="shared" si="52"/>
        <v>15</v>
      </c>
      <c r="M207" s="41">
        <f>(AG$3-AG207)/AG$3*500+500</f>
        <v>589.21101668053484</v>
      </c>
      <c r="N207" s="41"/>
      <c r="O207" s="41"/>
      <c r="P207" s="42"/>
      <c r="Q207" s="41"/>
      <c r="R207" s="41"/>
      <c r="S207" s="41"/>
      <c r="T207" s="41"/>
      <c r="U207" s="41"/>
      <c r="V207" s="42">
        <f>(AP$3-AP207)/AP$3*500+500</f>
        <v>534.33250223345942</v>
      </c>
      <c r="W207" s="42"/>
      <c r="X207" s="42"/>
      <c r="Y207" s="42">
        <f>(AS$3-AS207)/AS$3*500+500</f>
        <v>567.92670017990883</v>
      </c>
      <c r="Z207" s="41"/>
      <c r="AA207" s="42"/>
      <c r="AB207" s="42"/>
      <c r="AC207" s="43" t="e">
        <f t="shared" si="53"/>
        <v>#NUM!</v>
      </c>
      <c r="AD207" s="43" t="s">
        <v>1215</v>
      </c>
      <c r="AE207" s="44" t="e">
        <f t="shared" si="54"/>
        <v>#NUM!</v>
      </c>
      <c r="AF207" s="43">
        <f t="shared" si="55"/>
        <v>0</v>
      </c>
      <c r="AG207" s="45">
        <v>4.7222222219999999E-2</v>
      </c>
      <c r="AH207" s="45"/>
      <c r="AI207" s="45"/>
      <c r="AJ207" s="45"/>
      <c r="AK207" s="45"/>
      <c r="AL207" s="45"/>
      <c r="AM207" s="45"/>
      <c r="AN207" s="45"/>
      <c r="AO207" s="45"/>
      <c r="AP207" s="45">
        <v>3.2673611111111105E-2</v>
      </c>
      <c r="AQ207" s="45"/>
      <c r="AR207" s="45"/>
      <c r="AS207" s="45">
        <v>6.4826388888888892E-2</v>
      </c>
      <c r="AT207" s="45"/>
      <c r="AU207" s="46"/>
      <c r="AV207" s="50"/>
      <c r="AW207" s="48"/>
      <c r="AX207" s="56"/>
    </row>
    <row r="208" spans="1:55" s="49" customFormat="1" ht="12" customHeight="1" x14ac:dyDescent="0.2">
      <c r="A208" s="62">
        <v>204</v>
      </c>
      <c r="B208" s="63" t="str">
        <f t="shared" si="48"/>
        <v>M-B</v>
      </c>
      <c r="C208" s="62">
        <f>COUNTIF($B$4:$B208,$B208)</f>
        <v>51</v>
      </c>
      <c r="D208" s="64">
        <f t="shared" si="49"/>
        <v>1705.8032828372593</v>
      </c>
      <c r="E208" s="65" t="s">
        <v>1547</v>
      </c>
      <c r="F208" s="66" t="s">
        <v>1212</v>
      </c>
      <c r="G208" s="66">
        <v>1970</v>
      </c>
      <c r="H208" s="65" t="s">
        <v>1548</v>
      </c>
      <c r="I208" s="66" t="s">
        <v>1214</v>
      </c>
      <c r="J208" s="39">
        <f t="shared" si="50"/>
        <v>563.6010942790864</v>
      </c>
      <c r="K208" s="40">
        <f t="shared" si="51"/>
        <v>3</v>
      </c>
      <c r="L208" s="40">
        <f t="shared" si="52"/>
        <v>15</v>
      </c>
      <c r="M208" s="41"/>
      <c r="N208" s="41"/>
      <c r="O208" s="41"/>
      <c r="P208" s="42"/>
      <c r="Q208" s="41"/>
      <c r="R208" s="41"/>
      <c r="S208" s="41"/>
      <c r="T208" s="41">
        <f>(AN$3-AN208)/AN$3*500+500</f>
        <v>570.43566212487883</v>
      </c>
      <c r="U208" s="41"/>
      <c r="V208" s="42"/>
      <c r="W208" s="42"/>
      <c r="X208" s="42"/>
      <c r="Y208" s="42"/>
      <c r="Z208" s="41">
        <f>(AT$3-AT208)/AT$3*500+500</f>
        <v>548.91321694168721</v>
      </c>
      <c r="AA208" s="42">
        <f>(AU$3-AU208)/AU$3*500+500</f>
        <v>571.45440377069315</v>
      </c>
      <c r="AB208" s="42"/>
      <c r="AC208" s="43" t="e">
        <f t="shared" si="53"/>
        <v>#NUM!</v>
      </c>
      <c r="AD208" s="43" t="s">
        <v>1215</v>
      </c>
      <c r="AE208" s="44" t="e">
        <f t="shared" si="54"/>
        <v>#NUM!</v>
      </c>
      <c r="AF208" s="43">
        <f t="shared" si="55"/>
        <v>0</v>
      </c>
      <c r="AG208" s="45"/>
      <c r="AH208" s="45"/>
      <c r="AI208" s="45"/>
      <c r="AJ208" s="45"/>
      <c r="AK208" s="45"/>
      <c r="AL208" s="45"/>
      <c r="AM208" s="45"/>
      <c r="AN208" s="45">
        <v>3.0532407407407411E-2</v>
      </c>
      <c r="AO208" s="45"/>
      <c r="AP208" s="45"/>
      <c r="AQ208" s="45"/>
      <c r="AR208" s="45"/>
      <c r="AS208" s="45"/>
      <c r="AT208" s="45">
        <v>3.1157407407407408E-2</v>
      </c>
      <c r="AU208" s="46">
        <v>6.7367939814814815E-2</v>
      </c>
      <c r="AV208" s="50"/>
      <c r="AW208" s="48"/>
    </row>
    <row r="209" spans="1:50" ht="12" customHeight="1" x14ac:dyDescent="0.2">
      <c r="A209" s="62">
        <v>205</v>
      </c>
      <c r="B209" s="63" t="str">
        <f t="shared" si="48"/>
        <v>M-C</v>
      </c>
      <c r="C209" s="62">
        <f>COUNTIF($B$4:$B209,$B209)</f>
        <v>38</v>
      </c>
      <c r="D209" s="64">
        <f t="shared" si="49"/>
        <v>1704.9525000669425</v>
      </c>
      <c r="E209" s="67" t="s">
        <v>1549</v>
      </c>
      <c r="F209" s="68" t="s">
        <v>1212</v>
      </c>
      <c r="G209" s="69">
        <v>1968</v>
      </c>
      <c r="H209" s="70" t="s">
        <v>1550</v>
      </c>
      <c r="I209" s="66" t="s">
        <v>1214</v>
      </c>
      <c r="J209" s="39">
        <f t="shared" si="50"/>
        <v>563.31750002231422</v>
      </c>
      <c r="K209" s="40">
        <f t="shared" si="51"/>
        <v>3</v>
      </c>
      <c r="L209" s="40">
        <f t="shared" si="52"/>
        <v>15</v>
      </c>
      <c r="M209" s="41"/>
      <c r="N209" s="41"/>
      <c r="O209" s="41"/>
      <c r="P209" s="42"/>
      <c r="Q209" s="41">
        <f>(AK$3-AK209)/AK$3*500+500</f>
        <v>575.88640544627731</v>
      </c>
      <c r="R209" s="41">
        <f>(AL$3-AL209)/AL$3*500+500</f>
        <v>561.41491330420911</v>
      </c>
      <c r="S209" s="41"/>
      <c r="T209" s="41"/>
      <c r="U209" s="41"/>
      <c r="V209" s="42"/>
      <c r="W209" s="42"/>
      <c r="X209" s="42"/>
      <c r="Y209" s="42"/>
      <c r="Z209" s="41"/>
      <c r="AA209" s="42"/>
      <c r="AB209" s="42">
        <f>(AV$3-AV209)/AV$3*500+500</f>
        <v>552.65118131645613</v>
      </c>
      <c r="AC209" s="43" t="e">
        <f t="shared" si="53"/>
        <v>#NUM!</v>
      </c>
      <c r="AD209" s="43" t="s">
        <v>1215</v>
      </c>
      <c r="AE209" s="44" t="e">
        <f t="shared" si="54"/>
        <v>#NUM!</v>
      </c>
      <c r="AF209" s="43">
        <f t="shared" si="55"/>
        <v>0</v>
      </c>
      <c r="AG209" s="45"/>
      <c r="AH209" s="45"/>
      <c r="AI209" s="45"/>
      <c r="AJ209" s="45"/>
      <c r="AK209" s="45">
        <v>0.14374999999999999</v>
      </c>
      <c r="AL209" s="45">
        <v>0.15097222220000001</v>
      </c>
      <c r="AM209" s="45"/>
      <c r="AN209" s="45"/>
      <c r="AO209" s="45"/>
      <c r="AP209" s="45"/>
      <c r="AQ209" s="45"/>
      <c r="AR209" s="45"/>
      <c r="AS209" s="45"/>
      <c r="AT209" s="45"/>
      <c r="AU209" s="46"/>
      <c r="AV209" s="47">
        <v>0.1469212962962963</v>
      </c>
      <c r="AW209" s="48"/>
      <c r="AX209" s="56"/>
    </row>
    <row r="210" spans="1:50" s="49" customFormat="1" ht="12" customHeight="1" x14ac:dyDescent="0.2">
      <c r="A210" s="62">
        <v>206</v>
      </c>
      <c r="B210" s="63" t="str">
        <f t="shared" si="48"/>
        <v>Ž-F</v>
      </c>
      <c r="C210" s="62">
        <f>COUNTIF($B$4:$B210,$B210)</f>
        <v>12</v>
      </c>
      <c r="D210" s="64">
        <f t="shared" si="49"/>
        <v>1704.3276020820265</v>
      </c>
      <c r="E210" s="65" t="s">
        <v>1551</v>
      </c>
      <c r="F210" s="66" t="s">
        <v>1247</v>
      </c>
      <c r="G210" s="66">
        <v>1986</v>
      </c>
      <c r="H210" s="70" t="s">
        <v>1278</v>
      </c>
      <c r="I210" s="66" t="s">
        <v>1214</v>
      </c>
      <c r="J210" s="39">
        <f t="shared" si="50"/>
        <v>421.08190052050662</v>
      </c>
      <c r="K210" s="40">
        <f t="shared" si="51"/>
        <v>4</v>
      </c>
      <c r="L210" s="40">
        <f t="shared" si="52"/>
        <v>20</v>
      </c>
      <c r="M210" s="41"/>
      <c r="N210" s="41">
        <f>(AH$3-AH210)/AH$3*500+500</f>
        <v>406.15040436060497</v>
      </c>
      <c r="O210" s="41">
        <f>(AI$3-AI210)/AI$3*500+500</f>
        <v>439.0315973147475</v>
      </c>
      <c r="P210" s="42"/>
      <c r="Q210" s="41"/>
      <c r="R210" s="41"/>
      <c r="S210" s="41"/>
      <c r="T210" s="41"/>
      <c r="U210" s="41"/>
      <c r="V210" s="42">
        <f>(AP$3-AP210)/AP$3*500+500</f>
        <v>416.55475040727788</v>
      </c>
      <c r="W210" s="42"/>
      <c r="X210" s="42"/>
      <c r="Y210" s="42">
        <f>(AS$3-AS210)/AS$3*500+500</f>
        <v>422.59084999939614</v>
      </c>
      <c r="Z210" s="41"/>
      <c r="AA210" s="42"/>
      <c r="AB210" s="42"/>
      <c r="AC210" s="43" t="e">
        <f t="shared" si="53"/>
        <v>#NUM!</v>
      </c>
      <c r="AD210" s="43" t="s">
        <v>1215</v>
      </c>
      <c r="AE210" s="44" t="e">
        <f t="shared" si="54"/>
        <v>#NUM!</v>
      </c>
      <c r="AF210" s="43">
        <f t="shared" si="55"/>
        <v>0</v>
      </c>
      <c r="AG210" s="45"/>
      <c r="AH210" s="45">
        <v>6.1527777780000001E-2</v>
      </c>
      <c r="AI210" s="45">
        <v>3.8668981481481478E-2</v>
      </c>
      <c r="AJ210" s="45"/>
      <c r="AK210" s="45"/>
      <c r="AL210" s="45"/>
      <c r="AM210" s="45"/>
      <c r="AN210" s="45"/>
      <c r="AO210" s="45"/>
      <c r="AP210" s="45">
        <v>4.0937500000000002E-2</v>
      </c>
      <c r="AQ210" s="45"/>
      <c r="AR210" s="45"/>
      <c r="AS210" s="45">
        <v>8.6631944444444442E-2</v>
      </c>
      <c r="AT210" s="45"/>
      <c r="AU210" s="46"/>
      <c r="AV210" s="50"/>
      <c r="AW210" s="48"/>
    </row>
    <row r="211" spans="1:50" s="49" customFormat="1" ht="12" customHeight="1" x14ac:dyDescent="0.2">
      <c r="A211" s="62">
        <v>207</v>
      </c>
      <c r="B211" s="63" t="str">
        <f t="shared" si="48"/>
        <v>M-A</v>
      </c>
      <c r="C211" s="62">
        <f>COUNTIF($B$4:$B211,$B211)</f>
        <v>52</v>
      </c>
      <c r="D211" s="64">
        <f t="shared" si="49"/>
        <v>1703.7861947734373</v>
      </c>
      <c r="E211" s="67" t="s">
        <v>1552</v>
      </c>
      <c r="F211" s="68" t="s">
        <v>1212</v>
      </c>
      <c r="G211" s="69">
        <v>1988</v>
      </c>
      <c r="H211" s="70"/>
      <c r="I211" s="66" t="s">
        <v>1214</v>
      </c>
      <c r="J211" s="39">
        <f t="shared" si="50"/>
        <v>562.92873159114572</v>
      </c>
      <c r="K211" s="40">
        <f t="shared" si="51"/>
        <v>3</v>
      </c>
      <c r="L211" s="40">
        <f t="shared" si="52"/>
        <v>15</v>
      </c>
      <c r="M211" s="41"/>
      <c r="N211" s="41"/>
      <c r="O211" s="41"/>
      <c r="P211" s="42"/>
      <c r="Q211" s="41"/>
      <c r="R211" s="41"/>
      <c r="S211" s="41"/>
      <c r="T211" s="41"/>
      <c r="U211" s="41"/>
      <c r="V211" s="42"/>
      <c r="W211" s="42">
        <f>(AQ$3-AQ211)/AQ$3*500+500</f>
        <v>563.25995057970988</v>
      </c>
      <c r="X211" s="42"/>
      <c r="Y211" s="42"/>
      <c r="Z211" s="41"/>
      <c r="AA211" s="42">
        <f>(AU$3-AU211)/AU$3*500+500</f>
        <v>591.55277470193494</v>
      </c>
      <c r="AB211" s="42">
        <f>(AV$3-AV211)/AV$3*500+500</f>
        <v>533.97346949179257</v>
      </c>
      <c r="AC211" s="43" t="e">
        <f t="shared" si="53"/>
        <v>#NUM!</v>
      </c>
      <c r="AD211" s="43" t="s">
        <v>1215</v>
      </c>
      <c r="AE211" s="44" t="e">
        <f t="shared" si="54"/>
        <v>#NUM!</v>
      </c>
      <c r="AF211" s="43">
        <f t="shared" si="55"/>
        <v>0</v>
      </c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>
        <v>9.7951388890000005E-2</v>
      </c>
      <c r="AR211" s="45"/>
      <c r="AS211" s="45"/>
      <c r="AT211" s="45"/>
      <c r="AU211" s="46">
        <v>6.4208449074074067E-2</v>
      </c>
      <c r="AV211" s="47">
        <v>0.15305555555555556</v>
      </c>
      <c r="AW211" s="48"/>
    </row>
    <row r="212" spans="1:50" s="49" customFormat="1" ht="12" customHeight="1" x14ac:dyDescent="0.2">
      <c r="A212" s="62">
        <v>208</v>
      </c>
      <c r="B212" s="63" t="str">
        <f t="shared" si="48"/>
        <v>M-B</v>
      </c>
      <c r="C212" s="62">
        <f>COUNTIF($B$4:$B212,$B212)</f>
        <v>52</v>
      </c>
      <c r="D212" s="64">
        <f t="shared" si="49"/>
        <v>1702.8409774491261</v>
      </c>
      <c r="E212" s="67" t="s">
        <v>1553</v>
      </c>
      <c r="F212" s="68" t="s">
        <v>1212</v>
      </c>
      <c r="G212" s="69">
        <v>1977</v>
      </c>
      <c r="H212" s="65" t="s">
        <v>1554</v>
      </c>
      <c r="I212" s="66" t="s">
        <v>1214</v>
      </c>
      <c r="J212" s="39">
        <f t="shared" si="50"/>
        <v>562.61365914970872</v>
      </c>
      <c r="K212" s="40">
        <f t="shared" si="51"/>
        <v>3</v>
      </c>
      <c r="L212" s="40">
        <f t="shared" si="52"/>
        <v>15</v>
      </c>
      <c r="M212" s="41">
        <f>(AG$3-AG212)/AG$3*500+500</f>
        <v>580.75359645465551</v>
      </c>
      <c r="N212" s="41"/>
      <c r="O212" s="41"/>
      <c r="P212" s="42"/>
      <c r="Q212" s="41">
        <f>(AK$3-AK212)/AK$3*500+500</f>
        <v>540.30457242954253</v>
      </c>
      <c r="R212" s="41"/>
      <c r="S212" s="41"/>
      <c r="T212" s="41"/>
      <c r="U212" s="41"/>
      <c r="V212" s="42"/>
      <c r="W212" s="42"/>
      <c r="X212" s="42"/>
      <c r="Y212" s="42"/>
      <c r="Z212" s="41"/>
      <c r="AA212" s="42"/>
      <c r="AB212" s="42">
        <f>(AV$3-AV212)/AV$3*500+500</f>
        <v>566.7828085649279</v>
      </c>
      <c r="AC212" s="43" t="e">
        <f t="shared" si="53"/>
        <v>#NUM!</v>
      </c>
      <c r="AD212" s="43" t="s">
        <v>1215</v>
      </c>
      <c r="AE212" s="44" t="e">
        <f t="shared" si="54"/>
        <v>#NUM!</v>
      </c>
      <c r="AF212" s="43">
        <f t="shared" si="55"/>
        <v>0</v>
      </c>
      <c r="AG212" s="45">
        <v>4.8194444439999998E-2</v>
      </c>
      <c r="AH212" s="45"/>
      <c r="AI212" s="45"/>
      <c r="AJ212" s="45"/>
      <c r="AK212" s="45">
        <v>0.15581018520000001</v>
      </c>
      <c r="AL212" s="45"/>
      <c r="AM212" s="45"/>
      <c r="AN212" s="45"/>
      <c r="AO212" s="45"/>
      <c r="AP212" s="45"/>
      <c r="AQ212" s="45"/>
      <c r="AR212" s="45"/>
      <c r="AS212" s="45"/>
      <c r="AT212" s="45"/>
      <c r="AU212" s="46"/>
      <c r="AV212" s="47">
        <v>0.14228009259259258</v>
      </c>
      <c r="AW212" s="48"/>
    </row>
    <row r="213" spans="1:50" ht="12" customHeight="1" x14ac:dyDescent="0.2">
      <c r="A213" s="62">
        <v>209</v>
      </c>
      <c r="B213" s="63" t="str">
        <f t="shared" si="48"/>
        <v>M-A</v>
      </c>
      <c r="C213" s="62">
        <f>COUNTIF($B$4:$B213,$B213)</f>
        <v>53</v>
      </c>
      <c r="D213" s="64">
        <f t="shared" si="49"/>
        <v>1695.9672445175304</v>
      </c>
      <c r="E213" s="67" t="s">
        <v>1555</v>
      </c>
      <c r="F213" s="68" t="s">
        <v>1212</v>
      </c>
      <c r="G213" s="69">
        <v>1985</v>
      </c>
      <c r="H213" s="65" t="s">
        <v>1556</v>
      </c>
      <c r="I213" s="66" t="s">
        <v>1214</v>
      </c>
      <c r="J213" s="39">
        <f t="shared" si="50"/>
        <v>560.32241483917676</v>
      </c>
      <c r="K213" s="40">
        <f t="shared" si="51"/>
        <v>3</v>
      </c>
      <c r="L213" s="40">
        <f t="shared" si="52"/>
        <v>15</v>
      </c>
      <c r="M213" s="41"/>
      <c r="N213" s="41"/>
      <c r="O213" s="41"/>
      <c r="P213" s="42"/>
      <c r="Q213" s="41"/>
      <c r="R213" s="41"/>
      <c r="S213" s="41"/>
      <c r="T213" s="41">
        <f>(AN$3-AN213)/AN$3*500+500</f>
        <v>589.97611722154852</v>
      </c>
      <c r="U213" s="41"/>
      <c r="V213" s="42"/>
      <c r="W213" s="42">
        <f>(AQ$3-AQ213)/AQ$3*500+500</f>
        <v>548.24265734316805</v>
      </c>
      <c r="X213" s="42"/>
      <c r="Y213" s="42"/>
      <c r="Z213" s="41"/>
      <c r="AA213" s="42"/>
      <c r="AB213" s="42">
        <f>(AV$3-AV213)/AV$3*500+500</f>
        <v>542.74846995281382</v>
      </c>
      <c r="AC213" s="43" t="e">
        <f t="shared" si="53"/>
        <v>#NUM!</v>
      </c>
      <c r="AD213" s="43" t="s">
        <v>1215</v>
      </c>
      <c r="AE213" s="44" t="e">
        <f t="shared" si="54"/>
        <v>#NUM!</v>
      </c>
      <c r="AF213" s="43">
        <f t="shared" si="55"/>
        <v>0</v>
      </c>
      <c r="AG213" s="45"/>
      <c r="AH213" s="45"/>
      <c r="AI213" s="45"/>
      <c r="AJ213" s="45"/>
      <c r="AK213" s="45"/>
      <c r="AL213" s="45"/>
      <c r="AM213" s="45"/>
      <c r="AN213" s="45">
        <v>2.9143518518518517E-2</v>
      </c>
      <c r="AO213" s="45"/>
      <c r="AP213" s="45"/>
      <c r="AQ213" s="45">
        <v>0.1013194444</v>
      </c>
      <c r="AR213" s="45"/>
      <c r="AS213" s="45"/>
      <c r="AT213" s="45"/>
      <c r="AU213" s="46"/>
      <c r="AV213" s="47">
        <v>0.1501736111111111</v>
      </c>
      <c r="AW213" s="48"/>
      <c r="AX213" s="56"/>
    </row>
    <row r="214" spans="1:50" s="49" customFormat="1" ht="12" customHeight="1" x14ac:dyDescent="0.2">
      <c r="A214" s="62">
        <v>210</v>
      </c>
      <c r="B214" s="63" t="str">
        <f t="shared" si="48"/>
        <v>M-D</v>
      </c>
      <c r="C214" s="62">
        <f>COUNTIF($B$4:$B214,$B214)</f>
        <v>27</v>
      </c>
      <c r="D214" s="64">
        <f t="shared" si="49"/>
        <v>1695.03370000681</v>
      </c>
      <c r="E214" s="65" t="s">
        <v>1557</v>
      </c>
      <c r="F214" s="66" t="s">
        <v>1212</v>
      </c>
      <c r="G214" s="66">
        <v>1956</v>
      </c>
      <c r="H214" s="70" t="s">
        <v>1462</v>
      </c>
      <c r="I214" s="66" t="s">
        <v>1214</v>
      </c>
      <c r="J214" s="39">
        <f t="shared" si="50"/>
        <v>560.01123333560338</v>
      </c>
      <c r="K214" s="40">
        <f t="shared" si="51"/>
        <v>3</v>
      </c>
      <c r="L214" s="40">
        <f t="shared" si="52"/>
        <v>15</v>
      </c>
      <c r="M214" s="41"/>
      <c r="N214" s="41"/>
      <c r="O214" s="41">
        <f>(AI$3-AI214)/AI$3*500+500</f>
        <v>573.85878299456124</v>
      </c>
      <c r="P214" s="42"/>
      <c r="Q214" s="41"/>
      <c r="R214" s="41"/>
      <c r="S214" s="41"/>
      <c r="T214" s="41"/>
      <c r="U214" s="41"/>
      <c r="V214" s="42">
        <f>(AP$3-AP214)/AP$3*500+500</f>
        <v>563.85941760724984</v>
      </c>
      <c r="W214" s="42"/>
      <c r="X214" s="42"/>
      <c r="Y214" s="42">
        <f>(AS$3-AS214)/AS$3*500+500</f>
        <v>542.31549940499895</v>
      </c>
      <c r="Z214" s="41"/>
      <c r="AA214" s="42"/>
      <c r="AB214" s="42"/>
      <c r="AC214" s="43" t="e">
        <f t="shared" si="53"/>
        <v>#NUM!</v>
      </c>
      <c r="AD214" s="43" t="s">
        <v>1215</v>
      </c>
      <c r="AE214" s="44" t="e">
        <f t="shared" si="54"/>
        <v>#NUM!</v>
      </c>
      <c r="AF214" s="43">
        <f t="shared" si="55"/>
        <v>0</v>
      </c>
      <c r="AG214" s="45"/>
      <c r="AH214" s="45"/>
      <c r="AI214" s="45">
        <v>2.9374999999999998E-2</v>
      </c>
      <c r="AJ214" s="45"/>
      <c r="AK214" s="45"/>
      <c r="AL214" s="45"/>
      <c r="AM214" s="45"/>
      <c r="AN214" s="45"/>
      <c r="AO214" s="45"/>
      <c r="AP214" s="45">
        <v>3.0601851851851852E-2</v>
      </c>
      <c r="AQ214" s="45"/>
      <c r="AR214" s="45"/>
      <c r="AS214" s="45">
        <v>6.8668981481481484E-2</v>
      </c>
      <c r="AT214" s="45"/>
      <c r="AU214" s="46"/>
      <c r="AV214" s="50"/>
      <c r="AW214" s="48"/>
    </row>
    <row r="215" spans="1:50" ht="12" customHeight="1" x14ac:dyDescent="0.2">
      <c r="A215" s="62">
        <v>211</v>
      </c>
      <c r="B215" s="63" t="str">
        <f t="shared" si="48"/>
        <v>M-A</v>
      </c>
      <c r="C215" s="62">
        <f>COUNTIF($B$4:$B215,$B215)</f>
        <v>54</v>
      </c>
      <c r="D215" s="64">
        <f t="shared" si="49"/>
        <v>1681.8729823405147</v>
      </c>
      <c r="E215" s="67" t="s">
        <v>1558</v>
      </c>
      <c r="F215" s="68" t="s">
        <v>1212</v>
      </c>
      <c r="G215" s="69">
        <v>1980</v>
      </c>
      <c r="H215" s="70" t="s">
        <v>1559</v>
      </c>
      <c r="I215" s="66" t="s">
        <v>1214</v>
      </c>
      <c r="J215" s="39">
        <f t="shared" si="50"/>
        <v>555.62432744683827</v>
      </c>
      <c r="K215" s="40">
        <f t="shared" si="51"/>
        <v>3</v>
      </c>
      <c r="L215" s="40">
        <f t="shared" si="52"/>
        <v>15</v>
      </c>
      <c r="M215" s="41"/>
      <c r="N215" s="41"/>
      <c r="O215" s="41"/>
      <c r="P215" s="42"/>
      <c r="Q215" s="41"/>
      <c r="R215" s="41"/>
      <c r="S215" s="41"/>
      <c r="T215" s="41"/>
      <c r="U215" s="41"/>
      <c r="V215" s="42"/>
      <c r="W215" s="42">
        <f>(AQ$3-AQ215)/AQ$3*500+500</f>
        <v>529.81937957669913</v>
      </c>
      <c r="X215" s="42">
        <f>(AR$3-AR215)/AR$3*500+500</f>
        <v>574.42922815230315</v>
      </c>
      <c r="Y215" s="42"/>
      <c r="Z215" s="41"/>
      <c r="AA215" s="42"/>
      <c r="AB215" s="42">
        <f>(AV$3-AV215)/AV$3*500+500</f>
        <v>562.62437461151228</v>
      </c>
      <c r="AC215" s="43" t="e">
        <f t="shared" si="53"/>
        <v>#NUM!</v>
      </c>
      <c r="AD215" s="43" t="s">
        <v>1215</v>
      </c>
      <c r="AE215" s="44" t="e">
        <f t="shared" si="54"/>
        <v>#NUM!</v>
      </c>
      <c r="AF215" s="43">
        <f t="shared" si="55"/>
        <v>0</v>
      </c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>
        <v>0.1054513889</v>
      </c>
      <c r="AR215" s="45">
        <v>3.6707638888888887E-2</v>
      </c>
      <c r="AS215" s="45"/>
      <c r="AT215" s="45"/>
      <c r="AU215" s="46"/>
      <c r="AV215" s="47">
        <v>0.14364583333333333</v>
      </c>
      <c r="AW215" s="48"/>
      <c r="AX215" s="56"/>
    </row>
    <row r="216" spans="1:50" ht="12" customHeight="1" x14ac:dyDescent="0.2">
      <c r="A216" s="62">
        <v>212</v>
      </c>
      <c r="B216" s="63" t="str">
        <f t="shared" si="48"/>
        <v>M-C</v>
      </c>
      <c r="C216" s="62">
        <f>COUNTIF($B$4:$B216,$B216)</f>
        <v>39</v>
      </c>
      <c r="D216" s="64">
        <f t="shared" si="49"/>
        <v>1664.7331449760431</v>
      </c>
      <c r="E216" s="65" t="s">
        <v>1560</v>
      </c>
      <c r="F216" s="66" t="s">
        <v>1212</v>
      </c>
      <c r="G216" s="66">
        <v>1960</v>
      </c>
      <c r="H216" s="70" t="s">
        <v>1259</v>
      </c>
      <c r="I216" s="66" t="s">
        <v>1214</v>
      </c>
      <c r="J216" s="39">
        <f t="shared" si="50"/>
        <v>411.18328624401079</v>
      </c>
      <c r="K216" s="40">
        <f t="shared" si="51"/>
        <v>4</v>
      </c>
      <c r="L216" s="40">
        <f t="shared" si="52"/>
        <v>20</v>
      </c>
      <c r="M216" s="41"/>
      <c r="N216" s="41"/>
      <c r="O216" s="41"/>
      <c r="P216" s="42">
        <f>(AJ$3-AJ216)/AJ$3*500+500</f>
        <v>404.27705206404755</v>
      </c>
      <c r="Q216" s="41"/>
      <c r="R216" s="41"/>
      <c r="S216" s="41"/>
      <c r="T216" s="41"/>
      <c r="U216" s="41"/>
      <c r="V216" s="42"/>
      <c r="W216" s="42">
        <f>(AQ$3-AQ216)/AQ$3*500+500</f>
        <v>393.94125731355234</v>
      </c>
      <c r="X216" s="42">
        <f>(AR$3-AR216)/AR$3*500+500</f>
        <v>431.31902314432421</v>
      </c>
      <c r="Y216" s="42"/>
      <c r="Z216" s="41">
        <f>(AT$3-AT216)/AT$3*500+500</f>
        <v>415.19581245411905</v>
      </c>
      <c r="AA216" s="42"/>
      <c r="AB216" s="42"/>
      <c r="AC216" s="43" t="e">
        <f t="shared" si="53"/>
        <v>#NUM!</v>
      </c>
      <c r="AD216" s="43" t="s">
        <v>1215</v>
      </c>
      <c r="AE216" s="44" t="e">
        <f t="shared" si="54"/>
        <v>#NUM!</v>
      </c>
      <c r="AF216" s="43">
        <f t="shared" si="55"/>
        <v>0</v>
      </c>
      <c r="AG216" s="45"/>
      <c r="AH216" s="45"/>
      <c r="AI216" s="45"/>
      <c r="AJ216" s="45">
        <v>8.6064814810000001E-2</v>
      </c>
      <c r="AK216" s="45"/>
      <c r="AL216" s="45"/>
      <c r="AM216" s="45"/>
      <c r="AN216" s="45"/>
      <c r="AO216" s="45"/>
      <c r="AP216" s="45"/>
      <c r="AQ216" s="45">
        <v>0.13592592589999999</v>
      </c>
      <c r="AR216" s="45">
        <v>4.905162037037037E-2</v>
      </c>
      <c r="AS216" s="45"/>
      <c r="AT216" s="45">
        <v>4.0393518518518516E-2</v>
      </c>
      <c r="AU216" s="46"/>
      <c r="AV216" s="50"/>
      <c r="AW216" s="48"/>
      <c r="AX216" s="56"/>
    </row>
    <row r="217" spans="1:50" s="49" customFormat="1" ht="12" customHeight="1" x14ac:dyDescent="0.2">
      <c r="A217" s="62">
        <v>213</v>
      </c>
      <c r="B217" s="63" t="str">
        <f t="shared" si="48"/>
        <v>M-A</v>
      </c>
      <c r="C217" s="62">
        <f>COUNTIF($B$4:$B217,$B217)</f>
        <v>55</v>
      </c>
      <c r="D217" s="64">
        <f t="shared" si="49"/>
        <v>1645.374223171867</v>
      </c>
      <c r="E217" s="67" t="s">
        <v>1561</v>
      </c>
      <c r="F217" s="68" t="s">
        <v>1212</v>
      </c>
      <c r="G217" s="69">
        <v>1983</v>
      </c>
      <c r="H217" s="70" t="s">
        <v>1523</v>
      </c>
      <c r="I217" s="66" t="s">
        <v>1214</v>
      </c>
      <c r="J217" s="39">
        <f t="shared" si="50"/>
        <v>543.4580743906223</v>
      </c>
      <c r="K217" s="40">
        <f t="shared" si="51"/>
        <v>3</v>
      </c>
      <c r="L217" s="40">
        <f t="shared" si="52"/>
        <v>15</v>
      </c>
      <c r="M217" s="41">
        <f>(AG$3-AG217)/AG$3*500+500</f>
        <v>491.85000028304427</v>
      </c>
      <c r="N217" s="41">
        <f>(AH$3-AH217)/AH$3*500+500</f>
        <v>561.87394392595934</v>
      </c>
      <c r="O217" s="41"/>
      <c r="P217" s="42"/>
      <c r="Q217" s="41"/>
      <c r="R217" s="41"/>
      <c r="S217" s="41"/>
      <c r="T217" s="41"/>
      <c r="U217" s="41"/>
      <c r="V217" s="42"/>
      <c r="W217" s="42"/>
      <c r="X217" s="42"/>
      <c r="Y217" s="42"/>
      <c r="Z217" s="41"/>
      <c r="AA217" s="42"/>
      <c r="AB217" s="42">
        <f>(AV$3-AV217)/AV$3*500+500</f>
        <v>576.65027896286335</v>
      </c>
      <c r="AC217" s="43" t="e">
        <f t="shared" si="53"/>
        <v>#NUM!</v>
      </c>
      <c r="AD217" s="43" t="s">
        <v>1215</v>
      </c>
      <c r="AE217" s="44" t="e">
        <f t="shared" si="54"/>
        <v>#NUM!</v>
      </c>
      <c r="AF217" s="43">
        <f t="shared" si="55"/>
        <v>0</v>
      </c>
      <c r="AG217" s="45">
        <v>5.8414351849999997E-2</v>
      </c>
      <c r="AH217" s="45">
        <v>4.5393518520000002E-2</v>
      </c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6"/>
      <c r="AV217" s="47">
        <v>0.13903935185185184</v>
      </c>
      <c r="AW217" s="48"/>
    </row>
    <row r="218" spans="1:50" s="49" customFormat="1" ht="12" customHeight="1" x14ac:dyDescent="0.2">
      <c r="A218" s="62">
        <v>214</v>
      </c>
      <c r="B218" s="63" t="str">
        <f t="shared" si="48"/>
        <v>M-D</v>
      </c>
      <c r="C218" s="62">
        <f>COUNTIF($B$4:$B218,$B218)</f>
        <v>28</v>
      </c>
      <c r="D218" s="64">
        <f t="shared" si="49"/>
        <v>1640.1694434679362</v>
      </c>
      <c r="E218" s="65" t="s">
        <v>1562</v>
      </c>
      <c r="F218" s="66" t="s">
        <v>1212</v>
      </c>
      <c r="G218" s="66">
        <v>1959</v>
      </c>
      <c r="H218" s="70" t="s">
        <v>1272</v>
      </c>
      <c r="I218" s="66" t="s">
        <v>1214</v>
      </c>
      <c r="J218" s="39">
        <f t="shared" si="50"/>
        <v>541.72314782264539</v>
      </c>
      <c r="K218" s="40">
        <f t="shared" si="51"/>
        <v>3</v>
      </c>
      <c r="L218" s="40">
        <f t="shared" si="52"/>
        <v>15</v>
      </c>
      <c r="M218" s="41"/>
      <c r="N218" s="41"/>
      <c r="O218" s="41"/>
      <c r="P218" s="42">
        <f>(AJ$3-AJ218)/AJ$3*500+500</f>
        <v>529.73457445779309</v>
      </c>
      <c r="Q218" s="41"/>
      <c r="R218" s="41"/>
      <c r="S218" s="41"/>
      <c r="T218" s="41">
        <f>(AN$3-AN218)/AN$3*500+500</f>
        <v>557.24585493462678</v>
      </c>
      <c r="U218" s="41"/>
      <c r="V218" s="41"/>
      <c r="W218" s="41"/>
      <c r="X218" s="41"/>
      <c r="Y218" s="41"/>
      <c r="Z218" s="41">
        <f>(AT$3-AT218)/AT$3*500+500</f>
        <v>538.1890140755163</v>
      </c>
      <c r="AA218" s="42"/>
      <c r="AB218" s="42"/>
      <c r="AC218" s="43" t="e">
        <f t="shared" si="53"/>
        <v>#NUM!</v>
      </c>
      <c r="AD218" s="43" t="s">
        <v>1215</v>
      </c>
      <c r="AE218" s="44" t="e">
        <f t="shared" si="54"/>
        <v>#NUM!</v>
      </c>
      <c r="AF218" s="43">
        <f t="shared" si="55"/>
        <v>0</v>
      </c>
      <c r="AG218" s="45"/>
      <c r="AH218" s="45"/>
      <c r="AI218" s="45"/>
      <c r="AJ218" s="45">
        <v>6.7939814809999999E-2</v>
      </c>
      <c r="AK218" s="45"/>
      <c r="AL218" s="45"/>
      <c r="AM218" s="45"/>
      <c r="AN218" s="45">
        <v>3.1469907407407412E-2</v>
      </c>
      <c r="AO218" s="45"/>
      <c r="AP218" s="45"/>
      <c r="AQ218" s="45"/>
      <c r="AR218" s="45"/>
      <c r="AS218" s="45"/>
      <c r="AT218" s="45">
        <v>3.1898148148148148E-2</v>
      </c>
      <c r="AU218" s="46"/>
      <c r="AV218" s="50"/>
      <c r="AW218" s="48"/>
    </row>
    <row r="219" spans="1:50" s="49" customFormat="1" ht="12" customHeight="1" x14ac:dyDescent="0.2">
      <c r="A219" s="62">
        <v>215</v>
      </c>
      <c r="B219" s="63" t="str">
        <f t="shared" si="48"/>
        <v>Ž-H</v>
      </c>
      <c r="C219" s="62">
        <f>COUNTIF($B$4:$B219,$B219)</f>
        <v>10</v>
      </c>
      <c r="D219" s="64">
        <f t="shared" si="49"/>
        <v>1638.3078146797038</v>
      </c>
      <c r="E219" s="65" t="s">
        <v>1563</v>
      </c>
      <c r="F219" s="66" t="s">
        <v>1247</v>
      </c>
      <c r="G219" s="66">
        <v>1967</v>
      </c>
      <c r="H219" s="70" t="s">
        <v>1252</v>
      </c>
      <c r="I219" s="66" t="s">
        <v>1214</v>
      </c>
      <c r="J219" s="39">
        <f t="shared" si="50"/>
        <v>322.66156293594076</v>
      </c>
      <c r="K219" s="40">
        <f t="shared" si="51"/>
        <v>5</v>
      </c>
      <c r="L219" s="40">
        <f t="shared" si="52"/>
        <v>25</v>
      </c>
      <c r="M219" s="41"/>
      <c r="N219" s="41"/>
      <c r="O219" s="41"/>
      <c r="P219" s="42"/>
      <c r="Q219" s="41"/>
      <c r="R219" s="41"/>
      <c r="S219" s="41"/>
      <c r="T219" s="41">
        <f>(AN$3-AN219)/AN$3*500+500</f>
        <v>354.18795905506823</v>
      </c>
      <c r="U219" s="41"/>
      <c r="V219" s="42">
        <f>(AP$3-AP219)/AP$3*500+500</f>
        <v>315.60239169912234</v>
      </c>
      <c r="W219" s="42"/>
      <c r="X219" s="42">
        <f>(AR$3-AR219)/AR$3*500+500</f>
        <v>312.94166232780026</v>
      </c>
      <c r="Y219" s="42">
        <f>(AS$3-AS219)/AS$3*500+500</f>
        <v>294.30341961182029</v>
      </c>
      <c r="Z219" s="42">
        <f>(AT$3-AT219)/AT$3*500+500</f>
        <v>336.27238198589271</v>
      </c>
      <c r="AA219" s="42"/>
      <c r="AB219" s="42"/>
      <c r="AC219" s="43" t="e">
        <f t="shared" si="53"/>
        <v>#NUM!</v>
      </c>
      <c r="AD219" s="43" t="s">
        <v>1215</v>
      </c>
      <c r="AE219" s="44" t="e">
        <f t="shared" si="54"/>
        <v>#NUM!</v>
      </c>
      <c r="AF219" s="43">
        <f t="shared" si="55"/>
        <v>0</v>
      </c>
      <c r="AG219" s="45"/>
      <c r="AH219" s="45"/>
      <c r="AI219" s="45"/>
      <c r="AJ219" s="45"/>
      <c r="AK219" s="45"/>
      <c r="AL219" s="45"/>
      <c r="AM219" s="45"/>
      <c r="AN219" s="45">
        <v>4.5902777777777772E-2</v>
      </c>
      <c r="AO219" s="45"/>
      <c r="AP219" s="45">
        <v>4.8020833333333339E-2</v>
      </c>
      <c r="AQ219" s="45"/>
      <c r="AR219" s="45">
        <v>5.926226851851852E-2</v>
      </c>
      <c r="AS219" s="45">
        <v>0.10587962962962964</v>
      </c>
      <c r="AT219" s="45">
        <v>4.5844907407407404E-2</v>
      </c>
      <c r="AU219" s="46"/>
      <c r="AV219" s="45"/>
      <c r="AW219" s="48"/>
    </row>
    <row r="220" spans="1:50" s="49" customFormat="1" ht="12" customHeight="1" x14ac:dyDescent="0.2">
      <c r="A220" s="62">
        <v>216</v>
      </c>
      <c r="B220" s="63" t="str">
        <f t="shared" si="48"/>
        <v>M-C</v>
      </c>
      <c r="C220" s="62">
        <f>COUNTIF($B$4:$B220,$B220)</f>
        <v>40</v>
      </c>
      <c r="D220" s="64">
        <f t="shared" si="49"/>
        <v>1636.0902397075972</v>
      </c>
      <c r="E220" s="65" t="s">
        <v>1564</v>
      </c>
      <c r="F220" s="66" t="s">
        <v>1212</v>
      </c>
      <c r="G220" s="66">
        <v>1969</v>
      </c>
      <c r="H220" s="70" t="s">
        <v>1301</v>
      </c>
      <c r="I220" s="66" t="s">
        <v>1214</v>
      </c>
      <c r="J220" s="39">
        <f t="shared" si="50"/>
        <v>540.36341323586578</v>
      </c>
      <c r="K220" s="40">
        <f t="shared" si="51"/>
        <v>3</v>
      </c>
      <c r="L220" s="40">
        <f t="shared" si="52"/>
        <v>15</v>
      </c>
      <c r="M220" s="41"/>
      <c r="N220" s="41"/>
      <c r="O220" s="41">
        <f>(AI$3-AI220)/AI$3*500+500</f>
        <v>549.84846225706019</v>
      </c>
      <c r="P220" s="42"/>
      <c r="Q220" s="41"/>
      <c r="R220" s="41"/>
      <c r="S220" s="41">
        <f>(AM$3-AM220)/AM$3*500+500</f>
        <v>529.81621733398833</v>
      </c>
      <c r="T220" s="41"/>
      <c r="U220" s="41"/>
      <c r="V220" s="42">
        <f>(AP$3-AP220)/AP$3*500+500</f>
        <v>541.4255601165487</v>
      </c>
      <c r="W220" s="42"/>
      <c r="X220" s="42"/>
      <c r="Y220" s="42"/>
      <c r="Z220" s="41"/>
      <c r="AA220" s="42"/>
      <c r="AB220" s="42"/>
      <c r="AC220" s="43" t="e">
        <f t="shared" si="53"/>
        <v>#NUM!</v>
      </c>
      <c r="AD220" s="43" t="s">
        <v>1215</v>
      </c>
      <c r="AE220" s="44" t="e">
        <f t="shared" si="54"/>
        <v>#NUM!</v>
      </c>
      <c r="AF220" s="43">
        <f t="shared" si="55"/>
        <v>0</v>
      </c>
      <c r="AG220" s="45"/>
      <c r="AH220" s="45"/>
      <c r="AI220" s="45">
        <v>3.1030092592592592E-2</v>
      </c>
      <c r="AJ220" s="45"/>
      <c r="AK220" s="45"/>
      <c r="AL220" s="45"/>
      <c r="AM220" s="45">
        <v>7.0833333333333331E-2</v>
      </c>
      <c r="AN220" s="45"/>
      <c r="AO220" s="45"/>
      <c r="AP220" s="45">
        <v>3.2175925925925927E-2</v>
      </c>
      <c r="AQ220" s="45"/>
      <c r="AR220" s="45"/>
      <c r="AS220" s="45"/>
      <c r="AT220" s="45"/>
      <c r="AU220" s="46"/>
      <c r="AV220" s="50"/>
      <c r="AW220" s="48"/>
    </row>
    <row r="221" spans="1:50" s="49" customFormat="1" ht="12" customHeight="1" x14ac:dyDescent="0.2">
      <c r="A221" s="62">
        <v>217</v>
      </c>
      <c r="B221" s="63" t="str">
        <f t="shared" si="48"/>
        <v>M-B</v>
      </c>
      <c r="C221" s="62">
        <f>COUNTIF($B$4:$B221,$B221)</f>
        <v>53</v>
      </c>
      <c r="D221" s="64">
        <f t="shared" si="49"/>
        <v>1633.8489956751391</v>
      </c>
      <c r="E221" s="67" t="s">
        <v>1565</v>
      </c>
      <c r="F221" s="68" t="s">
        <v>1212</v>
      </c>
      <c r="G221" s="69">
        <v>1978</v>
      </c>
      <c r="H221" s="70" t="s">
        <v>1566</v>
      </c>
      <c r="I221" s="66" t="s">
        <v>1214</v>
      </c>
      <c r="J221" s="39">
        <f t="shared" si="50"/>
        <v>539.616331891713</v>
      </c>
      <c r="K221" s="40">
        <f t="shared" si="51"/>
        <v>3</v>
      </c>
      <c r="L221" s="40">
        <f t="shared" si="52"/>
        <v>15</v>
      </c>
      <c r="M221" s="41"/>
      <c r="N221" s="41"/>
      <c r="O221" s="41"/>
      <c r="P221" s="42"/>
      <c r="Q221" s="41"/>
      <c r="R221" s="41">
        <f>(AL$3-AL221)/AL$3*500+500</f>
        <v>545.20838067019031</v>
      </c>
      <c r="S221" s="41"/>
      <c r="T221" s="41"/>
      <c r="U221" s="41"/>
      <c r="V221" s="42"/>
      <c r="W221" s="42"/>
      <c r="X221" s="42"/>
      <c r="Y221" s="42"/>
      <c r="Z221" s="41"/>
      <c r="AA221" s="42">
        <f>(AU$3-AU221)/AU$3*500+500</f>
        <v>556.08943553257745</v>
      </c>
      <c r="AB221" s="42">
        <f>(AV$3-AV221)/AV$3*500+500</f>
        <v>517.55117947237147</v>
      </c>
      <c r="AC221" s="43" t="e">
        <f t="shared" si="53"/>
        <v>#NUM!</v>
      </c>
      <c r="AD221" s="43" t="s">
        <v>1215</v>
      </c>
      <c r="AE221" s="44" t="e">
        <f t="shared" si="54"/>
        <v>#NUM!</v>
      </c>
      <c r="AF221" s="43">
        <f t="shared" si="55"/>
        <v>0</v>
      </c>
      <c r="AG221" s="45"/>
      <c r="AH221" s="45"/>
      <c r="AI221" s="45"/>
      <c r="AJ221" s="45"/>
      <c r="AK221" s="45"/>
      <c r="AL221" s="45">
        <v>0.1565509259</v>
      </c>
      <c r="AM221" s="45"/>
      <c r="AN221" s="45"/>
      <c r="AO221" s="45"/>
      <c r="AP221" s="45"/>
      <c r="AQ221" s="45"/>
      <c r="AR221" s="45"/>
      <c r="AS221" s="45"/>
      <c r="AT221" s="45"/>
      <c r="AU221" s="46">
        <v>6.9783333333333322E-2</v>
      </c>
      <c r="AV221" s="47">
        <v>0.15844907407407408</v>
      </c>
      <c r="AW221" s="48"/>
    </row>
    <row r="222" spans="1:50" ht="12" customHeight="1" x14ac:dyDescent="0.2">
      <c r="A222" s="62">
        <v>218</v>
      </c>
      <c r="B222" s="63" t="str">
        <f t="shared" si="48"/>
        <v>M-A</v>
      </c>
      <c r="C222" s="62">
        <f>COUNTIF($B$4:$B222,$B222)</f>
        <v>56</v>
      </c>
      <c r="D222" s="64">
        <f t="shared" si="49"/>
        <v>1631.609225050983</v>
      </c>
      <c r="E222" s="67" t="s">
        <v>1567</v>
      </c>
      <c r="F222" s="68" t="s">
        <v>1212</v>
      </c>
      <c r="G222" s="69">
        <v>1982</v>
      </c>
      <c r="H222" s="70"/>
      <c r="I222" s="66" t="s">
        <v>1214</v>
      </c>
      <c r="J222" s="39">
        <f t="shared" si="50"/>
        <v>402.90230626274575</v>
      </c>
      <c r="K222" s="40">
        <f t="shared" si="51"/>
        <v>4</v>
      </c>
      <c r="L222" s="40">
        <f t="shared" si="52"/>
        <v>20</v>
      </c>
      <c r="M222" s="41">
        <f>(AG$3-AG222)/AG$3*500+500</f>
        <v>461.6449279980522</v>
      </c>
      <c r="N222" s="41">
        <f>(AH$3-AH222)/AH$3*500+500</f>
        <v>467.92595491323573</v>
      </c>
      <c r="O222" s="41"/>
      <c r="P222" s="42"/>
      <c r="Q222" s="41"/>
      <c r="R222" s="41"/>
      <c r="S222" s="41"/>
      <c r="T222" s="41"/>
      <c r="U222" s="41"/>
      <c r="V222" s="42"/>
      <c r="W222" s="42">
        <f>(AQ$3-AQ222)/AQ$3*500+500</f>
        <v>391.05133119706238</v>
      </c>
      <c r="X222" s="42"/>
      <c r="Y222" s="42"/>
      <c r="Z222" s="41"/>
      <c r="AA222" s="42"/>
      <c r="AB222" s="42">
        <f>(AV$3-AV222)/AV$3*500+500</f>
        <v>290.98701094263265</v>
      </c>
      <c r="AC222" s="43" t="e">
        <f t="shared" si="53"/>
        <v>#NUM!</v>
      </c>
      <c r="AD222" s="43" t="s">
        <v>1215</v>
      </c>
      <c r="AE222" s="44" t="e">
        <f t="shared" si="54"/>
        <v>#NUM!</v>
      </c>
      <c r="AF222" s="43">
        <f t="shared" si="55"/>
        <v>0</v>
      </c>
      <c r="AG222" s="45">
        <v>6.1886574069999999E-2</v>
      </c>
      <c r="AH222" s="45">
        <v>5.5127314810000001E-2</v>
      </c>
      <c r="AI222" s="45"/>
      <c r="AJ222" s="45"/>
      <c r="AK222" s="45"/>
      <c r="AL222" s="45"/>
      <c r="AM222" s="45"/>
      <c r="AN222" s="45"/>
      <c r="AO222" s="45"/>
      <c r="AP222" s="45"/>
      <c r="AQ222" s="45">
        <v>0.1365740741</v>
      </c>
      <c r="AR222" s="45"/>
      <c r="AS222" s="45"/>
      <c r="AT222" s="45"/>
      <c r="AU222" s="46"/>
      <c r="AV222" s="47">
        <v>0.23285879629629633</v>
      </c>
      <c r="AW222" s="48"/>
      <c r="AX222" s="56"/>
    </row>
    <row r="223" spans="1:50" s="49" customFormat="1" ht="12" customHeight="1" x14ac:dyDescent="0.2">
      <c r="A223" s="62">
        <v>219</v>
      </c>
      <c r="B223" s="63" t="str">
        <f t="shared" si="48"/>
        <v>M-B</v>
      </c>
      <c r="C223" s="62">
        <f>COUNTIF($B$4:$B223,$B223)</f>
        <v>54</v>
      </c>
      <c r="D223" s="64">
        <f t="shared" si="49"/>
        <v>1622.7550132097226</v>
      </c>
      <c r="E223" s="65" t="s">
        <v>1568</v>
      </c>
      <c r="F223" s="66" t="s">
        <v>1212</v>
      </c>
      <c r="G223" s="66">
        <v>1979</v>
      </c>
      <c r="H223" s="70" t="s">
        <v>1469</v>
      </c>
      <c r="I223" s="66" t="s">
        <v>1214</v>
      </c>
      <c r="J223" s="39">
        <f t="shared" si="50"/>
        <v>535.91833773657424</v>
      </c>
      <c r="K223" s="40">
        <f t="shared" si="51"/>
        <v>3</v>
      </c>
      <c r="L223" s="40">
        <f t="shared" si="52"/>
        <v>15</v>
      </c>
      <c r="M223" s="41">
        <f>(AG$3-AG223)/AG$3*500+500</f>
        <v>559.10662793444988</v>
      </c>
      <c r="N223" s="41"/>
      <c r="O223" s="41"/>
      <c r="P223" s="42">
        <f>(AJ$3-AJ223)/AJ$3*500+500</f>
        <v>512.34997520895729</v>
      </c>
      <c r="Q223" s="41"/>
      <c r="R223" s="41"/>
      <c r="S223" s="41"/>
      <c r="T223" s="41"/>
      <c r="U223" s="41"/>
      <c r="V223" s="42"/>
      <c r="W223" s="42"/>
      <c r="X223" s="42"/>
      <c r="Y223" s="42">
        <f>(AS$3-AS223)/AS$3*500+500</f>
        <v>536.29841006631534</v>
      </c>
      <c r="Z223" s="41"/>
      <c r="AA223" s="42"/>
      <c r="AB223" s="42"/>
      <c r="AC223" s="43" t="e">
        <f t="shared" si="53"/>
        <v>#NUM!</v>
      </c>
      <c r="AD223" s="43" t="s">
        <v>1215</v>
      </c>
      <c r="AE223" s="44" t="e">
        <f t="shared" si="54"/>
        <v>#NUM!</v>
      </c>
      <c r="AF223" s="43">
        <f t="shared" si="55"/>
        <v>0</v>
      </c>
      <c r="AG223" s="45">
        <v>5.0682870370000001E-2</v>
      </c>
      <c r="AH223" s="45"/>
      <c r="AI223" s="45"/>
      <c r="AJ223" s="45">
        <v>7.0451388889999994E-2</v>
      </c>
      <c r="AK223" s="45"/>
      <c r="AL223" s="45"/>
      <c r="AM223" s="45"/>
      <c r="AN223" s="45"/>
      <c r="AO223" s="45"/>
      <c r="AP223" s="45"/>
      <c r="AQ223" s="45"/>
      <c r="AR223" s="45"/>
      <c r="AS223" s="45">
        <v>6.957175925925925E-2</v>
      </c>
      <c r="AT223" s="45"/>
      <c r="AU223" s="46"/>
      <c r="AV223" s="50"/>
      <c r="AW223" s="48"/>
    </row>
    <row r="224" spans="1:50" ht="12" customHeight="1" x14ac:dyDescent="0.2">
      <c r="A224" s="62">
        <v>220</v>
      </c>
      <c r="B224" s="63" t="str">
        <f t="shared" si="48"/>
        <v>M-B</v>
      </c>
      <c r="C224" s="62">
        <f>COUNTIF($B$4:$B224,$B224)</f>
        <v>55</v>
      </c>
      <c r="D224" s="64">
        <f t="shared" si="49"/>
        <v>1616.873541189148</v>
      </c>
      <c r="E224" s="67" t="s">
        <v>1569</v>
      </c>
      <c r="F224" s="68" t="s">
        <v>1212</v>
      </c>
      <c r="G224" s="69">
        <v>1972</v>
      </c>
      <c r="H224" s="65" t="s">
        <v>1465</v>
      </c>
      <c r="I224" s="66" t="s">
        <v>1214</v>
      </c>
      <c r="J224" s="39">
        <f t="shared" si="50"/>
        <v>533.95784706304937</v>
      </c>
      <c r="K224" s="40">
        <f t="shared" si="51"/>
        <v>3</v>
      </c>
      <c r="L224" s="40">
        <f t="shared" si="52"/>
        <v>15</v>
      </c>
      <c r="M224" s="41"/>
      <c r="N224" s="41"/>
      <c r="O224" s="41">
        <f>(AI$3-AI224)/AI$3*500+500</f>
        <v>524.66281113380728</v>
      </c>
      <c r="P224" s="42"/>
      <c r="Q224" s="41"/>
      <c r="R224" s="41"/>
      <c r="S224" s="41"/>
      <c r="T224" s="41"/>
      <c r="U224" s="41"/>
      <c r="V224" s="42"/>
      <c r="W224" s="42"/>
      <c r="X224" s="42"/>
      <c r="Y224" s="42"/>
      <c r="Z224" s="41"/>
      <c r="AA224" s="42">
        <f>(AU$3-AU224)/AU$3*500+500</f>
        <v>559.65955058296902</v>
      </c>
      <c r="AB224" s="42">
        <f>(AV$3-AV224)/AV$3*500+500</f>
        <v>517.55117947237147</v>
      </c>
      <c r="AC224" s="43" t="e">
        <f t="shared" si="53"/>
        <v>#NUM!</v>
      </c>
      <c r="AD224" s="43" t="s">
        <v>1215</v>
      </c>
      <c r="AE224" s="44" t="e">
        <f t="shared" si="54"/>
        <v>#NUM!</v>
      </c>
      <c r="AF224" s="43">
        <f t="shared" si="55"/>
        <v>0</v>
      </c>
      <c r="AG224" s="45"/>
      <c r="AH224" s="45"/>
      <c r="AI224" s="45">
        <v>3.27662037037037E-2</v>
      </c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6">
        <v>6.9222106481481485E-2</v>
      </c>
      <c r="AV224" s="47">
        <v>0.15844907407407408</v>
      </c>
      <c r="AW224" s="48"/>
      <c r="AX224" s="56"/>
    </row>
    <row r="225" spans="1:50" s="49" customFormat="1" ht="12" customHeight="1" x14ac:dyDescent="0.2">
      <c r="A225" s="62">
        <v>221</v>
      </c>
      <c r="B225" s="63" t="str">
        <f t="shared" si="48"/>
        <v>M-B</v>
      </c>
      <c r="C225" s="62">
        <f>COUNTIF($B$4:$B225,$B225)</f>
        <v>56</v>
      </c>
      <c r="D225" s="64">
        <f t="shared" si="49"/>
        <v>1615.9837356938356</v>
      </c>
      <c r="E225" s="67" t="s">
        <v>1570</v>
      </c>
      <c r="F225" s="68" t="s">
        <v>1212</v>
      </c>
      <c r="G225" s="69">
        <v>1972</v>
      </c>
      <c r="H225" s="70"/>
      <c r="I225" s="66" t="s">
        <v>1214</v>
      </c>
      <c r="J225" s="39">
        <f t="shared" si="50"/>
        <v>533.66124523127849</v>
      </c>
      <c r="K225" s="40">
        <f t="shared" si="51"/>
        <v>3</v>
      </c>
      <c r="L225" s="40">
        <f t="shared" si="52"/>
        <v>15</v>
      </c>
      <c r="M225" s="41"/>
      <c r="N225" s="41"/>
      <c r="O225" s="41"/>
      <c r="P225" s="42"/>
      <c r="Q225" s="41"/>
      <c r="R225" s="41"/>
      <c r="S225" s="41"/>
      <c r="T225" s="41">
        <f>(AN$3-AN225)/AN$3*500+500</f>
        <v>541.77632798309673</v>
      </c>
      <c r="U225" s="41"/>
      <c r="V225" s="42"/>
      <c r="W225" s="42"/>
      <c r="X225" s="42"/>
      <c r="Y225" s="42"/>
      <c r="Z225" s="41">
        <f>(AT$3-AT225)/AT$3*500+500</f>
        <v>525.62158884172231</v>
      </c>
      <c r="AA225" s="42"/>
      <c r="AB225" s="42">
        <f>(AV$3-AV225)/AV$3*500+500</f>
        <v>533.58581886901652</v>
      </c>
      <c r="AC225" s="43" t="e">
        <f t="shared" si="53"/>
        <v>#NUM!</v>
      </c>
      <c r="AD225" s="43" t="s">
        <v>1215</v>
      </c>
      <c r="AE225" s="44" t="e">
        <f t="shared" si="54"/>
        <v>#NUM!</v>
      </c>
      <c r="AF225" s="43">
        <f t="shared" si="55"/>
        <v>0</v>
      </c>
      <c r="AG225" s="45"/>
      <c r="AH225" s="45"/>
      <c r="AI225" s="45"/>
      <c r="AJ225" s="45"/>
      <c r="AK225" s="45"/>
      <c r="AL225" s="45"/>
      <c r="AM225" s="45"/>
      <c r="AN225" s="45">
        <v>3.2569444444444443E-2</v>
      </c>
      <c r="AO225" s="45"/>
      <c r="AP225" s="45"/>
      <c r="AQ225" s="45"/>
      <c r="AR225" s="45"/>
      <c r="AS225" s="45"/>
      <c r="AT225" s="45">
        <v>3.27662037037037E-2</v>
      </c>
      <c r="AU225" s="46"/>
      <c r="AV225" s="47">
        <v>0.15318287037037037</v>
      </c>
      <c r="AW225" s="48"/>
    </row>
    <row r="226" spans="1:50" s="49" customFormat="1" ht="12" customHeight="1" x14ac:dyDescent="0.2">
      <c r="A226" s="62">
        <v>222</v>
      </c>
      <c r="B226" s="63" t="str">
        <f t="shared" si="48"/>
        <v>M-A</v>
      </c>
      <c r="C226" s="62">
        <f>COUNTIF($B$4:$B226,$B226)</f>
        <v>57</v>
      </c>
      <c r="D226" s="64">
        <f t="shared" si="49"/>
        <v>1614.9589978474933</v>
      </c>
      <c r="E226" s="65" t="s">
        <v>1571</v>
      </c>
      <c r="F226" s="66" t="s">
        <v>1212</v>
      </c>
      <c r="G226" s="66">
        <v>1996</v>
      </c>
      <c r="H226" s="65" t="s">
        <v>1541</v>
      </c>
      <c r="I226" s="66" t="s">
        <v>1214</v>
      </c>
      <c r="J226" s="39">
        <f t="shared" si="50"/>
        <v>533.31966594916446</v>
      </c>
      <c r="K226" s="40">
        <f t="shared" si="51"/>
        <v>3</v>
      </c>
      <c r="L226" s="40">
        <f t="shared" si="52"/>
        <v>15</v>
      </c>
      <c r="M226" s="41"/>
      <c r="N226" s="41"/>
      <c r="O226" s="41"/>
      <c r="P226" s="42"/>
      <c r="Q226" s="41"/>
      <c r="R226" s="41"/>
      <c r="S226" s="41"/>
      <c r="T226" s="41"/>
      <c r="U226" s="41">
        <f>(AO$3-AO226)/AO$3*500+500</f>
        <v>528.3942846931194</v>
      </c>
      <c r="V226" s="42"/>
      <c r="W226" s="42"/>
      <c r="X226" s="42">
        <f>(AR$3-AR226)/AR$3*500+500</f>
        <v>553.45220160906217</v>
      </c>
      <c r="Y226" s="42"/>
      <c r="Z226" s="41"/>
      <c r="AA226" s="42">
        <f>(AU$3-AU226)/AU$3*500+500</f>
        <v>518.1125115453118</v>
      </c>
      <c r="AB226" s="42"/>
      <c r="AC226" s="43" t="e">
        <f t="shared" si="53"/>
        <v>#NUM!</v>
      </c>
      <c r="AD226" s="43" t="s">
        <v>1215</v>
      </c>
      <c r="AE226" s="44" t="e">
        <f t="shared" si="54"/>
        <v>#NUM!</v>
      </c>
      <c r="AF226" s="43">
        <f t="shared" si="55"/>
        <v>0</v>
      </c>
      <c r="AG226" s="45"/>
      <c r="AH226" s="45"/>
      <c r="AI226" s="45"/>
      <c r="AJ226" s="45"/>
      <c r="AK226" s="45"/>
      <c r="AL226" s="45"/>
      <c r="AM226" s="45"/>
      <c r="AN226" s="45"/>
      <c r="AO226" s="45">
        <v>5.2256944440000001E-2</v>
      </c>
      <c r="AP226" s="45"/>
      <c r="AQ226" s="45"/>
      <c r="AR226" s="45">
        <v>3.8517013888888889E-2</v>
      </c>
      <c r="AS226" s="45"/>
      <c r="AT226" s="45"/>
      <c r="AU226" s="46">
        <v>7.5753356481481474E-2</v>
      </c>
      <c r="AV226" s="50"/>
      <c r="AW226" s="48"/>
    </row>
    <row r="227" spans="1:50" ht="12" customHeight="1" x14ac:dyDescent="0.2">
      <c r="A227" s="62">
        <v>223</v>
      </c>
      <c r="B227" s="63" t="str">
        <f t="shared" si="48"/>
        <v>M-C</v>
      </c>
      <c r="C227" s="62">
        <f>COUNTIF($B$4:$B227,$B227)</f>
        <v>41</v>
      </c>
      <c r="D227" s="64">
        <f t="shared" si="49"/>
        <v>1611.5455563079977</v>
      </c>
      <c r="E227" s="67" t="s">
        <v>1572</v>
      </c>
      <c r="F227" s="68" t="s">
        <v>1212</v>
      </c>
      <c r="G227" s="69">
        <v>1964</v>
      </c>
      <c r="H227" s="70"/>
      <c r="I227" s="66" t="s">
        <v>1214</v>
      </c>
      <c r="J227" s="39">
        <f t="shared" si="50"/>
        <v>532.18185210266586</v>
      </c>
      <c r="K227" s="40">
        <f t="shared" si="51"/>
        <v>3</v>
      </c>
      <c r="L227" s="40">
        <f t="shared" si="52"/>
        <v>15</v>
      </c>
      <c r="M227" s="41"/>
      <c r="N227" s="41"/>
      <c r="O227" s="41"/>
      <c r="P227" s="42"/>
      <c r="Q227" s="41">
        <f>(AK$3-AK227)/AK$3*500+500</f>
        <v>543.03638294599057</v>
      </c>
      <c r="R227" s="41">
        <f>(AL$3-AL227)/AL$3*500+500</f>
        <v>537.50859638073985</v>
      </c>
      <c r="S227" s="41"/>
      <c r="T227" s="41"/>
      <c r="U227" s="41"/>
      <c r="V227" s="42"/>
      <c r="W227" s="42"/>
      <c r="X227" s="42"/>
      <c r="Y227" s="42"/>
      <c r="Z227" s="41"/>
      <c r="AA227" s="42"/>
      <c r="AB227" s="42">
        <f>(AV$3-AV227)/AV$3*500+500</f>
        <v>516.00057698126739</v>
      </c>
      <c r="AC227" s="43" t="e">
        <f t="shared" si="53"/>
        <v>#NUM!</v>
      </c>
      <c r="AD227" s="43" t="s">
        <v>1215</v>
      </c>
      <c r="AE227" s="44" t="e">
        <f t="shared" si="54"/>
        <v>#NUM!</v>
      </c>
      <c r="AF227" s="43">
        <f t="shared" si="55"/>
        <v>0</v>
      </c>
      <c r="AG227" s="45"/>
      <c r="AH227" s="45"/>
      <c r="AI227" s="45"/>
      <c r="AJ227" s="45"/>
      <c r="AK227" s="45">
        <v>0.15488425929999999</v>
      </c>
      <c r="AL227" s="45">
        <v>0.15920138889999999</v>
      </c>
      <c r="AM227" s="45"/>
      <c r="AN227" s="45"/>
      <c r="AO227" s="45"/>
      <c r="AP227" s="45"/>
      <c r="AQ227" s="45"/>
      <c r="AR227" s="45"/>
      <c r="AS227" s="45"/>
      <c r="AT227" s="45"/>
      <c r="AU227" s="46"/>
      <c r="AV227" s="47">
        <v>0.15895833333333334</v>
      </c>
      <c r="AW227" s="48"/>
      <c r="AX227" s="56"/>
    </row>
    <row r="228" spans="1:50" s="49" customFormat="1" ht="12" customHeight="1" x14ac:dyDescent="0.2">
      <c r="A228" s="62">
        <v>224</v>
      </c>
      <c r="B228" s="63" t="str">
        <f t="shared" si="48"/>
        <v>M-A</v>
      </c>
      <c r="C228" s="62">
        <f>COUNTIF($B$4:$B228,$B228)</f>
        <v>58</v>
      </c>
      <c r="D228" s="64">
        <f t="shared" si="49"/>
        <v>1608.5741220165992</v>
      </c>
      <c r="E228" s="67" t="s">
        <v>1573</v>
      </c>
      <c r="F228" s="68" t="s">
        <v>1212</v>
      </c>
      <c r="G228" s="69">
        <v>1985</v>
      </c>
      <c r="H228" s="70" t="s">
        <v>1404</v>
      </c>
      <c r="I228" s="66" t="s">
        <v>1214</v>
      </c>
      <c r="J228" s="39">
        <f t="shared" si="50"/>
        <v>531.19137400553302</v>
      </c>
      <c r="K228" s="40">
        <f t="shared" si="51"/>
        <v>3</v>
      </c>
      <c r="L228" s="40">
        <f t="shared" si="52"/>
        <v>15</v>
      </c>
      <c r="M228" s="41"/>
      <c r="N228" s="41">
        <f>(AH$3-AH228)/AH$3*500+500</f>
        <v>544.67062604443458</v>
      </c>
      <c r="O228" s="41"/>
      <c r="P228" s="42">
        <f>(AJ$3-AJ228)/AJ$3*500+500</f>
        <v>516.51586993718297</v>
      </c>
      <c r="Q228" s="41"/>
      <c r="R228" s="41"/>
      <c r="S228" s="41"/>
      <c r="T228" s="41"/>
      <c r="U228" s="41"/>
      <c r="V228" s="42"/>
      <c r="W228" s="42"/>
      <c r="X228" s="42"/>
      <c r="Y228" s="42"/>
      <c r="Z228" s="41"/>
      <c r="AA228" s="42"/>
      <c r="AB228" s="42">
        <f>(AV$3-AV228)/AV$3*500+500</f>
        <v>532.38762603498162</v>
      </c>
      <c r="AC228" s="43" t="e">
        <f t="shared" si="53"/>
        <v>#NUM!</v>
      </c>
      <c r="AD228" s="43" t="s">
        <v>1215</v>
      </c>
      <c r="AE228" s="44" t="e">
        <f t="shared" si="54"/>
        <v>#NUM!</v>
      </c>
      <c r="AF228" s="43">
        <f t="shared" si="55"/>
        <v>0</v>
      </c>
      <c r="AG228" s="45"/>
      <c r="AH228" s="45">
        <v>4.7175925930000001E-2</v>
      </c>
      <c r="AI228" s="45"/>
      <c r="AJ228" s="45">
        <v>6.9849537040000007E-2</v>
      </c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6"/>
      <c r="AV228" s="47">
        <v>0.15357638888888889</v>
      </c>
      <c r="AW228" s="48"/>
    </row>
    <row r="229" spans="1:50" s="49" customFormat="1" ht="12" customHeight="1" x14ac:dyDescent="0.2">
      <c r="A229" s="62">
        <v>225</v>
      </c>
      <c r="B229" s="63" t="str">
        <f t="shared" si="48"/>
        <v>M-C</v>
      </c>
      <c r="C229" s="62">
        <f>COUNTIF($B$4:$B229,$B229)</f>
        <v>42</v>
      </c>
      <c r="D229" s="64">
        <f t="shared" si="49"/>
        <v>1607.772472813383</v>
      </c>
      <c r="E229" s="67" t="s">
        <v>1574</v>
      </c>
      <c r="F229" s="68" t="s">
        <v>1212</v>
      </c>
      <c r="G229" s="69">
        <v>1963</v>
      </c>
      <c r="H229" s="70" t="s">
        <v>1575</v>
      </c>
      <c r="I229" s="66" t="s">
        <v>1214</v>
      </c>
      <c r="J229" s="39">
        <f t="shared" si="50"/>
        <v>530.92415760446102</v>
      </c>
      <c r="K229" s="40">
        <f t="shared" si="51"/>
        <v>3</v>
      </c>
      <c r="L229" s="40">
        <f t="shared" si="52"/>
        <v>15</v>
      </c>
      <c r="M229" s="41"/>
      <c r="N229" s="41"/>
      <c r="O229" s="41"/>
      <c r="P229" s="42"/>
      <c r="Q229" s="41"/>
      <c r="R229" s="41"/>
      <c r="S229" s="41">
        <f>(AM$3-AM229)/AM$3*500+500</f>
        <v>519.82865332310894</v>
      </c>
      <c r="T229" s="41"/>
      <c r="U229" s="41"/>
      <c r="V229" s="42"/>
      <c r="W229" s="42"/>
      <c r="X229" s="42"/>
      <c r="Y229" s="42"/>
      <c r="Z229" s="41"/>
      <c r="AA229" s="42">
        <f t="shared" ref="AA229:AA234" si="56">(AU$3-AU229)/AU$3*500+500</f>
        <v>553.98300138962622</v>
      </c>
      <c r="AB229" s="42">
        <f>(AV$3-AV229)/AV$3*500+500</f>
        <v>518.960818100648</v>
      </c>
      <c r="AC229" s="43" t="e">
        <f t="shared" si="53"/>
        <v>#NUM!</v>
      </c>
      <c r="AD229" s="43" t="s">
        <v>1215</v>
      </c>
      <c r="AE229" s="44" t="e">
        <f t="shared" si="54"/>
        <v>#NUM!</v>
      </c>
      <c r="AF229" s="43">
        <f t="shared" si="55"/>
        <v>0</v>
      </c>
      <c r="AG229" s="45"/>
      <c r="AH229" s="45"/>
      <c r="AI229" s="45"/>
      <c r="AJ229" s="45"/>
      <c r="AK229" s="45"/>
      <c r="AL229" s="45"/>
      <c r="AM229" s="45">
        <v>7.2337962962962965E-2</v>
      </c>
      <c r="AN229" s="45"/>
      <c r="AO229" s="45"/>
      <c r="AP229" s="45"/>
      <c r="AQ229" s="45"/>
      <c r="AR229" s="45"/>
      <c r="AS229" s="45"/>
      <c r="AT229" s="45"/>
      <c r="AU229" s="46">
        <v>7.0114467592592586E-2</v>
      </c>
      <c r="AV229" s="47">
        <v>0.1579861111111111</v>
      </c>
      <c r="AW229" s="48"/>
    </row>
    <row r="230" spans="1:50" s="49" customFormat="1" ht="12" customHeight="1" x14ac:dyDescent="0.2">
      <c r="A230" s="62">
        <v>226</v>
      </c>
      <c r="B230" s="63" t="str">
        <f t="shared" si="48"/>
        <v>M-C</v>
      </c>
      <c r="C230" s="62">
        <f>COUNTIF($B$4:$B230,$B230)</f>
        <v>43</v>
      </c>
      <c r="D230" s="64">
        <f t="shared" si="49"/>
        <v>1604.563224538505</v>
      </c>
      <c r="E230" s="67" t="s">
        <v>1576</v>
      </c>
      <c r="F230" s="68" t="s">
        <v>1212</v>
      </c>
      <c r="G230" s="69">
        <v>1969</v>
      </c>
      <c r="H230" s="70"/>
      <c r="I230" s="66" t="s">
        <v>1214</v>
      </c>
      <c r="J230" s="39">
        <f t="shared" si="50"/>
        <v>529.85440817950166</v>
      </c>
      <c r="K230" s="40">
        <f t="shared" si="51"/>
        <v>3</v>
      </c>
      <c r="L230" s="40">
        <f t="shared" si="52"/>
        <v>15</v>
      </c>
      <c r="M230" s="41"/>
      <c r="N230" s="41"/>
      <c r="O230" s="41"/>
      <c r="P230" s="42"/>
      <c r="Q230" s="41"/>
      <c r="R230" s="41"/>
      <c r="S230" s="41"/>
      <c r="T230" s="41"/>
      <c r="U230" s="41"/>
      <c r="V230" s="42"/>
      <c r="W230" s="42">
        <f>(AQ$3-AQ230)/AQ$3*500+500</f>
        <v>510.51880314498703</v>
      </c>
      <c r="X230" s="42"/>
      <c r="Y230" s="42"/>
      <c r="Z230" s="41"/>
      <c r="AA230" s="42">
        <f t="shared" si="56"/>
        <v>556.41854285935096</v>
      </c>
      <c r="AB230" s="42">
        <f>(AV$3-AV230)/AV$3*500+500</f>
        <v>522.62587853416687</v>
      </c>
      <c r="AC230" s="43" t="e">
        <f t="shared" si="53"/>
        <v>#NUM!</v>
      </c>
      <c r="AD230" s="43" t="s">
        <v>1215</v>
      </c>
      <c r="AE230" s="44" t="e">
        <f t="shared" si="54"/>
        <v>#NUM!</v>
      </c>
      <c r="AF230" s="43">
        <f t="shared" si="55"/>
        <v>0</v>
      </c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>
        <v>0.1097800926</v>
      </c>
      <c r="AR230" s="45"/>
      <c r="AS230" s="45"/>
      <c r="AT230" s="45"/>
      <c r="AU230" s="46">
        <v>6.9731597222222219E-2</v>
      </c>
      <c r="AV230" s="47">
        <v>0.15678240740740743</v>
      </c>
      <c r="AW230" s="48"/>
    </row>
    <row r="231" spans="1:50" ht="12" customHeight="1" x14ac:dyDescent="0.2">
      <c r="A231" s="62">
        <v>227</v>
      </c>
      <c r="B231" s="63" t="str">
        <f t="shared" si="48"/>
        <v>M-A</v>
      </c>
      <c r="C231" s="62">
        <f>COUNTIF($B$4:$B231,$B231)</f>
        <v>59</v>
      </c>
      <c r="D231" s="64">
        <f t="shared" si="49"/>
        <v>1599.1302970181991</v>
      </c>
      <c r="E231" s="65" t="s">
        <v>1577</v>
      </c>
      <c r="F231" s="66" t="s">
        <v>1212</v>
      </c>
      <c r="G231" s="66">
        <v>1996</v>
      </c>
      <c r="H231" s="70" t="s">
        <v>1377</v>
      </c>
      <c r="I231" s="66" t="s">
        <v>1214</v>
      </c>
      <c r="J231" s="39">
        <f t="shared" si="50"/>
        <v>528.04343233939971</v>
      </c>
      <c r="K231" s="40">
        <f t="shared" si="51"/>
        <v>3</v>
      </c>
      <c r="L231" s="40">
        <f t="shared" si="52"/>
        <v>15</v>
      </c>
      <c r="M231" s="41"/>
      <c r="N231" s="41"/>
      <c r="O231" s="41"/>
      <c r="P231" s="42"/>
      <c r="Q231" s="41"/>
      <c r="R231" s="41"/>
      <c r="S231" s="41"/>
      <c r="T231" s="41"/>
      <c r="U231" s="41">
        <f>(AO$3-AO231)/AO$3*500+500</f>
        <v>502.80327686688031</v>
      </c>
      <c r="V231" s="42"/>
      <c r="W231" s="42"/>
      <c r="X231" s="42">
        <f>(AR$3-AR231)/AR$3*500+500</f>
        <v>538.47992103786783</v>
      </c>
      <c r="Y231" s="42"/>
      <c r="Z231" s="41"/>
      <c r="AA231" s="42">
        <f t="shared" si="56"/>
        <v>542.84709911345101</v>
      </c>
      <c r="AB231" s="42"/>
      <c r="AC231" s="43" t="e">
        <f t="shared" si="53"/>
        <v>#NUM!</v>
      </c>
      <c r="AD231" s="43" t="s">
        <v>1215</v>
      </c>
      <c r="AE231" s="44" t="e">
        <f t="shared" si="54"/>
        <v>#NUM!</v>
      </c>
      <c r="AF231" s="43">
        <f t="shared" si="55"/>
        <v>0</v>
      </c>
      <c r="AG231" s="45"/>
      <c r="AH231" s="45"/>
      <c r="AI231" s="45"/>
      <c r="AJ231" s="45"/>
      <c r="AK231" s="45"/>
      <c r="AL231" s="45"/>
      <c r="AM231" s="45"/>
      <c r="AN231" s="45"/>
      <c r="AO231" s="45">
        <v>5.5092592590000003E-2</v>
      </c>
      <c r="AP231" s="45"/>
      <c r="AQ231" s="45"/>
      <c r="AR231" s="45">
        <v>3.9808449074074069E-2</v>
      </c>
      <c r="AS231" s="45"/>
      <c r="AT231" s="45"/>
      <c r="AU231" s="46">
        <v>7.1865046296296295E-2</v>
      </c>
      <c r="AV231" s="50"/>
      <c r="AW231" s="48"/>
      <c r="AX231" s="56"/>
    </row>
    <row r="232" spans="1:50" s="49" customFormat="1" ht="12" customHeight="1" x14ac:dyDescent="0.2">
      <c r="A232" s="62">
        <v>228</v>
      </c>
      <c r="B232" s="63" t="str">
        <f t="shared" si="48"/>
        <v>Ž-F</v>
      </c>
      <c r="C232" s="62">
        <f>COUNTIF($B$4:$B232,$B232)</f>
        <v>13</v>
      </c>
      <c r="D232" s="64">
        <f t="shared" si="49"/>
        <v>1594.094539883884</v>
      </c>
      <c r="E232" s="67" t="s">
        <v>1578</v>
      </c>
      <c r="F232" s="68" t="s">
        <v>1247</v>
      </c>
      <c r="G232" s="69">
        <v>1982</v>
      </c>
      <c r="H232" s="70" t="s">
        <v>1533</v>
      </c>
      <c r="I232" s="66" t="s">
        <v>1214</v>
      </c>
      <c r="J232" s="39">
        <f t="shared" si="50"/>
        <v>526.36484662796136</v>
      </c>
      <c r="K232" s="40">
        <f t="shared" si="51"/>
        <v>3</v>
      </c>
      <c r="L232" s="40">
        <f t="shared" si="52"/>
        <v>15</v>
      </c>
      <c r="M232" s="41"/>
      <c r="N232" s="41"/>
      <c r="O232" s="41"/>
      <c r="P232" s="42"/>
      <c r="Q232" s="41"/>
      <c r="R232" s="41"/>
      <c r="S232" s="41"/>
      <c r="T232" s="41"/>
      <c r="U232" s="41"/>
      <c r="V232" s="42"/>
      <c r="W232" s="42">
        <f>(AQ$3-AQ232)/AQ$3*500+500</f>
        <v>510.10595655691708</v>
      </c>
      <c r="X232" s="42"/>
      <c r="Y232" s="42"/>
      <c r="Z232" s="41"/>
      <c r="AA232" s="42">
        <f t="shared" si="56"/>
        <v>540.08981289696987</v>
      </c>
      <c r="AB232" s="42">
        <f t="shared" ref="AB232:AB237" si="57">(AV$3-AV232)/AV$3*500+500</f>
        <v>528.89877042999717</v>
      </c>
      <c r="AC232" s="43" t="e">
        <f t="shared" si="53"/>
        <v>#NUM!</v>
      </c>
      <c r="AD232" s="43" t="s">
        <v>1215</v>
      </c>
      <c r="AE232" s="44" t="e">
        <f t="shared" si="54"/>
        <v>#NUM!</v>
      </c>
      <c r="AF232" s="43">
        <f t="shared" si="55"/>
        <v>0</v>
      </c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>
        <v>0.1098726852</v>
      </c>
      <c r="AR232" s="45"/>
      <c r="AS232" s="45"/>
      <c r="AT232" s="45"/>
      <c r="AU232" s="46">
        <v>7.2298495370370378E-2</v>
      </c>
      <c r="AV232" s="47">
        <v>0.15472222222222223</v>
      </c>
      <c r="AW232" s="48"/>
    </row>
    <row r="233" spans="1:50" s="49" customFormat="1" ht="12" customHeight="1" x14ac:dyDescent="0.2">
      <c r="A233" s="62">
        <v>229</v>
      </c>
      <c r="B233" s="63" t="str">
        <f t="shared" si="48"/>
        <v>M-B</v>
      </c>
      <c r="C233" s="62">
        <f>COUNTIF($B$4:$B233,$B233)</f>
        <v>57</v>
      </c>
      <c r="D233" s="64">
        <f t="shared" si="49"/>
        <v>1591.0532544755729</v>
      </c>
      <c r="E233" s="67" t="s">
        <v>1579</v>
      </c>
      <c r="F233" s="68" t="s">
        <v>1212</v>
      </c>
      <c r="G233" s="69">
        <v>1978</v>
      </c>
      <c r="H233" s="70" t="s">
        <v>1580</v>
      </c>
      <c r="I233" s="66" t="s">
        <v>1214</v>
      </c>
      <c r="J233" s="39">
        <f t="shared" si="50"/>
        <v>525.35108482519092</v>
      </c>
      <c r="K233" s="40">
        <f t="shared" si="51"/>
        <v>3</v>
      </c>
      <c r="L233" s="40">
        <f t="shared" si="52"/>
        <v>15</v>
      </c>
      <c r="M233" s="41"/>
      <c r="N233" s="41"/>
      <c r="O233" s="41"/>
      <c r="P233" s="42"/>
      <c r="Q233" s="41"/>
      <c r="R233" s="41"/>
      <c r="S233" s="41"/>
      <c r="T233" s="41"/>
      <c r="U233" s="41">
        <f>(AO$3-AO233)/AO$3*500+500</f>
        <v>512.72632064788309</v>
      </c>
      <c r="V233" s="42"/>
      <c r="W233" s="42"/>
      <c r="X233" s="42"/>
      <c r="Y233" s="42"/>
      <c r="Z233" s="41"/>
      <c r="AA233" s="42">
        <f t="shared" si="56"/>
        <v>564.24202038574026</v>
      </c>
      <c r="AB233" s="42">
        <f t="shared" si="57"/>
        <v>499.08491344194954</v>
      </c>
      <c r="AC233" s="43" t="e">
        <f t="shared" si="53"/>
        <v>#NUM!</v>
      </c>
      <c r="AD233" s="43" t="s">
        <v>1215</v>
      </c>
      <c r="AE233" s="44" t="e">
        <f t="shared" si="54"/>
        <v>#NUM!</v>
      </c>
      <c r="AF233" s="43">
        <f t="shared" si="55"/>
        <v>0</v>
      </c>
      <c r="AG233" s="45"/>
      <c r="AH233" s="45"/>
      <c r="AI233" s="45"/>
      <c r="AJ233" s="45"/>
      <c r="AK233" s="45"/>
      <c r="AL233" s="45"/>
      <c r="AM233" s="45"/>
      <c r="AN233" s="45"/>
      <c r="AO233" s="45">
        <v>5.3993055560000003E-2</v>
      </c>
      <c r="AP233" s="45"/>
      <c r="AQ233" s="45"/>
      <c r="AR233" s="45"/>
      <c r="AS233" s="45"/>
      <c r="AT233" s="45"/>
      <c r="AU233" s="46">
        <v>6.8501736111111114E-2</v>
      </c>
      <c r="AV233" s="47">
        <v>0.16451388888888888</v>
      </c>
      <c r="AW233" s="48"/>
    </row>
    <row r="234" spans="1:50" ht="12" customHeight="1" x14ac:dyDescent="0.2">
      <c r="A234" s="62">
        <v>230</v>
      </c>
      <c r="B234" s="63" t="str">
        <f t="shared" si="48"/>
        <v>M-B</v>
      </c>
      <c r="C234" s="62">
        <f>COUNTIF($B$4:$B234,$B234)</f>
        <v>58</v>
      </c>
      <c r="D234" s="64">
        <f t="shared" si="49"/>
        <v>1589.9038525532087</v>
      </c>
      <c r="E234" s="67" t="s">
        <v>1581</v>
      </c>
      <c r="F234" s="68" t="s">
        <v>1212</v>
      </c>
      <c r="G234" s="69">
        <v>1979</v>
      </c>
      <c r="H234" s="70" t="s">
        <v>1566</v>
      </c>
      <c r="I234" s="66" t="s">
        <v>1214</v>
      </c>
      <c r="J234" s="39">
        <f t="shared" si="50"/>
        <v>524.96795085106953</v>
      </c>
      <c r="K234" s="40">
        <f t="shared" si="51"/>
        <v>3</v>
      </c>
      <c r="L234" s="40">
        <f t="shared" si="52"/>
        <v>15</v>
      </c>
      <c r="M234" s="41"/>
      <c r="N234" s="41"/>
      <c r="O234" s="41"/>
      <c r="P234" s="42"/>
      <c r="Q234" s="41"/>
      <c r="R234" s="41"/>
      <c r="S234" s="41">
        <f>(AM$3-AM234)/AM$3*500+500</f>
        <v>508.68867808020502</v>
      </c>
      <c r="T234" s="41"/>
      <c r="U234" s="41"/>
      <c r="V234" s="42"/>
      <c r="W234" s="42"/>
      <c r="X234" s="42"/>
      <c r="Y234" s="42"/>
      <c r="Z234" s="41"/>
      <c r="AA234" s="42">
        <f t="shared" si="56"/>
        <v>539.43086198542107</v>
      </c>
      <c r="AB234" s="42">
        <f t="shared" si="57"/>
        <v>526.7843124875825</v>
      </c>
      <c r="AC234" s="43" t="e">
        <f t="shared" si="53"/>
        <v>#NUM!</v>
      </c>
      <c r="AD234" s="43" t="s">
        <v>1215</v>
      </c>
      <c r="AE234" s="44" t="e">
        <f t="shared" si="54"/>
        <v>#NUM!</v>
      </c>
      <c r="AF234" s="43">
        <f t="shared" si="55"/>
        <v>0</v>
      </c>
      <c r="AG234" s="45"/>
      <c r="AH234" s="45"/>
      <c r="AI234" s="45"/>
      <c r="AJ234" s="45"/>
      <c r="AK234" s="45"/>
      <c r="AL234" s="45"/>
      <c r="AM234" s="45">
        <v>7.4016203703703709E-2</v>
      </c>
      <c r="AN234" s="45"/>
      <c r="AO234" s="45"/>
      <c r="AP234" s="45"/>
      <c r="AQ234" s="45"/>
      <c r="AR234" s="45"/>
      <c r="AS234" s="45"/>
      <c r="AT234" s="45"/>
      <c r="AU234" s="46">
        <v>7.2402083333333325E-2</v>
      </c>
      <c r="AV234" s="47">
        <v>0.15541666666666668</v>
      </c>
      <c r="AW234" s="48"/>
      <c r="AX234" s="56"/>
    </row>
    <row r="235" spans="1:50" ht="12" customHeight="1" x14ac:dyDescent="0.2">
      <c r="A235" s="62">
        <v>231</v>
      </c>
      <c r="B235" s="63" t="str">
        <f t="shared" si="48"/>
        <v>M-B</v>
      </c>
      <c r="C235" s="62">
        <f>COUNTIF($B$4:$B235,$B235)</f>
        <v>59</v>
      </c>
      <c r="D235" s="64">
        <f t="shared" si="49"/>
        <v>1587.1760185870962</v>
      </c>
      <c r="E235" s="67" t="s">
        <v>1582</v>
      </c>
      <c r="F235" s="68" t="s">
        <v>1212</v>
      </c>
      <c r="G235" s="69">
        <v>1972</v>
      </c>
      <c r="H235" s="70" t="s">
        <v>1583</v>
      </c>
      <c r="I235" s="66" t="s">
        <v>1214</v>
      </c>
      <c r="J235" s="39">
        <f t="shared" si="50"/>
        <v>524.05867286236537</v>
      </c>
      <c r="K235" s="40">
        <f t="shared" si="51"/>
        <v>3</v>
      </c>
      <c r="L235" s="40">
        <f t="shared" si="52"/>
        <v>15</v>
      </c>
      <c r="M235" s="41"/>
      <c r="N235" s="41"/>
      <c r="O235" s="41"/>
      <c r="P235" s="42"/>
      <c r="Q235" s="41"/>
      <c r="R235" s="41"/>
      <c r="S235" s="41"/>
      <c r="T235" s="41"/>
      <c r="U235" s="41"/>
      <c r="V235" s="42"/>
      <c r="W235" s="42">
        <f>(AQ$3-AQ235)/AQ$3*500+500</f>
        <v>501.59099645825353</v>
      </c>
      <c r="X235" s="42"/>
      <c r="Y235" s="42"/>
      <c r="Z235" s="41">
        <f>(AT$3-AT235)/AT$3*500+500</f>
        <v>529.14046790718464</v>
      </c>
      <c r="AA235" s="42"/>
      <c r="AB235" s="42">
        <f t="shared" si="57"/>
        <v>541.444554221658</v>
      </c>
      <c r="AC235" s="43" t="e">
        <f t="shared" si="53"/>
        <v>#NUM!</v>
      </c>
      <c r="AD235" s="43" t="s">
        <v>1215</v>
      </c>
      <c r="AE235" s="44" t="e">
        <f t="shared" si="54"/>
        <v>#NUM!</v>
      </c>
      <c r="AF235" s="43">
        <f t="shared" si="55"/>
        <v>0</v>
      </c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>
        <v>0.11178240740000001</v>
      </c>
      <c r="AR235" s="45"/>
      <c r="AS235" s="45"/>
      <c r="AT235" s="45">
        <v>3.2523148148148148E-2</v>
      </c>
      <c r="AU235" s="46"/>
      <c r="AV235" s="47">
        <v>0.15060185185185185</v>
      </c>
      <c r="AW235" s="48"/>
      <c r="AX235" s="56"/>
    </row>
    <row r="236" spans="1:50" s="49" customFormat="1" ht="12" customHeight="1" x14ac:dyDescent="0.2">
      <c r="A236" s="62">
        <v>232</v>
      </c>
      <c r="B236" s="63" t="str">
        <f t="shared" si="48"/>
        <v>M-C</v>
      </c>
      <c r="C236" s="62">
        <f>COUNTIF($B$4:$B236,$B236)</f>
        <v>44</v>
      </c>
      <c r="D236" s="64">
        <f t="shared" si="49"/>
        <v>1581.4666555620302</v>
      </c>
      <c r="E236" s="67" t="s">
        <v>1584</v>
      </c>
      <c r="F236" s="68" t="s">
        <v>1212</v>
      </c>
      <c r="G236" s="69">
        <v>1963</v>
      </c>
      <c r="H236" s="65" t="s">
        <v>1435</v>
      </c>
      <c r="I236" s="66" t="s">
        <v>1214</v>
      </c>
      <c r="J236" s="39">
        <f t="shared" si="50"/>
        <v>522.15555185401001</v>
      </c>
      <c r="K236" s="40">
        <f t="shared" si="51"/>
        <v>3</v>
      </c>
      <c r="L236" s="40">
        <f t="shared" si="52"/>
        <v>15</v>
      </c>
      <c r="M236" s="41">
        <f>(AG$3-AG236)/AG$3*500+500</f>
        <v>500.0053698052115</v>
      </c>
      <c r="N236" s="41"/>
      <c r="O236" s="41"/>
      <c r="P236" s="41"/>
      <c r="Q236" s="41">
        <f>(AK$3-AK236)/AK$3*500+500</f>
        <v>545.59745550799744</v>
      </c>
      <c r="R236" s="41"/>
      <c r="S236" s="41"/>
      <c r="T236" s="41"/>
      <c r="U236" s="41"/>
      <c r="V236" s="42"/>
      <c r="W236" s="42"/>
      <c r="X236" s="42"/>
      <c r="Y236" s="42"/>
      <c r="Z236" s="41"/>
      <c r="AA236" s="42"/>
      <c r="AB236" s="42">
        <f t="shared" si="57"/>
        <v>520.86383024882127</v>
      </c>
      <c r="AC236" s="43" t="e">
        <f t="shared" si="53"/>
        <v>#NUM!</v>
      </c>
      <c r="AD236" s="43" t="s">
        <v>1215</v>
      </c>
      <c r="AE236" s="44" t="e">
        <f t="shared" si="54"/>
        <v>#NUM!</v>
      </c>
      <c r="AF236" s="43">
        <f t="shared" si="55"/>
        <v>0</v>
      </c>
      <c r="AG236" s="45">
        <v>5.7476851850000003E-2</v>
      </c>
      <c r="AH236" s="45"/>
      <c r="AI236" s="45"/>
      <c r="AJ236" s="45"/>
      <c r="AK236" s="45">
        <v>0.15401620369999999</v>
      </c>
      <c r="AL236" s="45"/>
      <c r="AM236" s="45"/>
      <c r="AN236" s="45"/>
      <c r="AO236" s="45"/>
      <c r="AP236" s="45"/>
      <c r="AQ236" s="45"/>
      <c r="AR236" s="45"/>
      <c r="AS236" s="45"/>
      <c r="AT236" s="45"/>
      <c r="AU236" s="46"/>
      <c r="AV236" s="47">
        <v>0.15736111111111112</v>
      </c>
      <c r="AW236" s="48"/>
    </row>
    <row r="237" spans="1:50" s="49" customFormat="1" ht="12" customHeight="1" x14ac:dyDescent="0.2">
      <c r="A237" s="62">
        <v>233</v>
      </c>
      <c r="B237" s="63" t="str">
        <f t="shared" si="48"/>
        <v>Ž-G</v>
      </c>
      <c r="C237" s="62">
        <f>COUNTIF($B$4:$B237,$B237)</f>
        <v>11</v>
      </c>
      <c r="D237" s="64">
        <f t="shared" si="49"/>
        <v>1574.3109555314154</v>
      </c>
      <c r="E237" s="67" t="s">
        <v>1585</v>
      </c>
      <c r="F237" s="68" t="s">
        <v>1247</v>
      </c>
      <c r="G237" s="69">
        <v>1979</v>
      </c>
      <c r="H237" s="65" t="s">
        <v>1586</v>
      </c>
      <c r="I237" s="66" t="s">
        <v>1214</v>
      </c>
      <c r="J237" s="39">
        <f t="shared" si="50"/>
        <v>519.77031851047184</v>
      </c>
      <c r="K237" s="40">
        <f t="shared" si="51"/>
        <v>3</v>
      </c>
      <c r="L237" s="40">
        <f t="shared" si="52"/>
        <v>15</v>
      </c>
      <c r="M237" s="41">
        <f>(AG$3-AG237)/AG$3*500+500</f>
        <v>533.43231646610946</v>
      </c>
      <c r="N237" s="41"/>
      <c r="O237" s="41">
        <f>(AI$3-AI237)/AI$3*500+500</f>
        <v>527.18137624613257</v>
      </c>
      <c r="P237" s="42"/>
      <c r="Q237" s="41"/>
      <c r="R237" s="41"/>
      <c r="S237" s="41"/>
      <c r="T237" s="41"/>
      <c r="U237" s="41"/>
      <c r="V237" s="42"/>
      <c r="W237" s="42"/>
      <c r="X237" s="42"/>
      <c r="Y237" s="42"/>
      <c r="Z237" s="41"/>
      <c r="AA237" s="42"/>
      <c r="AB237" s="42">
        <f t="shared" si="57"/>
        <v>498.69726281917349</v>
      </c>
      <c r="AC237" s="43" t="e">
        <f t="shared" si="53"/>
        <v>#NUM!</v>
      </c>
      <c r="AD237" s="43" t="s">
        <v>1215</v>
      </c>
      <c r="AE237" s="44" t="e">
        <f t="shared" si="54"/>
        <v>#NUM!</v>
      </c>
      <c r="AF237" s="43">
        <f t="shared" si="55"/>
        <v>0</v>
      </c>
      <c r="AG237" s="45">
        <v>5.3634259259999997E-2</v>
      </c>
      <c r="AH237" s="45"/>
      <c r="AI237" s="45">
        <v>3.259259259259259E-2</v>
      </c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6"/>
      <c r="AV237" s="47">
        <v>0.16464120370370369</v>
      </c>
      <c r="AW237" s="48"/>
    </row>
    <row r="238" spans="1:50" s="49" customFormat="1" ht="12" customHeight="1" x14ac:dyDescent="0.2">
      <c r="A238" s="62">
        <v>234</v>
      </c>
      <c r="B238" s="63" t="str">
        <f t="shared" si="48"/>
        <v>M-B</v>
      </c>
      <c r="C238" s="62">
        <f>COUNTIF($B$4:$B238,$B238)</f>
        <v>60</v>
      </c>
      <c r="D238" s="64">
        <f t="shared" si="49"/>
        <v>1562.4545092922713</v>
      </c>
      <c r="E238" s="65" t="s">
        <v>1587</v>
      </c>
      <c r="F238" s="66" t="s">
        <v>1212</v>
      </c>
      <c r="G238" s="66">
        <v>1973</v>
      </c>
      <c r="H238" s="65" t="s">
        <v>1588</v>
      </c>
      <c r="I238" s="66" t="s">
        <v>1214</v>
      </c>
      <c r="J238" s="39">
        <f t="shared" si="50"/>
        <v>515.81816976409038</v>
      </c>
      <c r="K238" s="40">
        <f t="shared" si="51"/>
        <v>3</v>
      </c>
      <c r="L238" s="40">
        <f t="shared" si="52"/>
        <v>15</v>
      </c>
      <c r="M238" s="41"/>
      <c r="N238" s="41"/>
      <c r="O238" s="41">
        <f>(AI$3-AI238)/AI$3*500+500</f>
        <v>538.76677576282896</v>
      </c>
      <c r="P238" s="42">
        <f>(AJ$3-AJ238)/AJ$3*500+500</f>
        <v>490.31880110023093</v>
      </c>
      <c r="Q238" s="41"/>
      <c r="R238" s="41"/>
      <c r="S238" s="41">
        <f>(AM$3-AM238)/AM$3*500+500</f>
        <v>518.36893242921121</v>
      </c>
      <c r="T238" s="41"/>
      <c r="U238" s="41"/>
      <c r="V238" s="42"/>
      <c r="W238" s="42"/>
      <c r="X238" s="42"/>
      <c r="Y238" s="42"/>
      <c r="Z238" s="41"/>
      <c r="AA238" s="42"/>
      <c r="AB238" s="42"/>
      <c r="AC238" s="43" t="e">
        <f t="shared" si="53"/>
        <v>#NUM!</v>
      </c>
      <c r="AD238" s="43" t="s">
        <v>1215</v>
      </c>
      <c r="AE238" s="44" t="e">
        <f t="shared" si="54"/>
        <v>#NUM!</v>
      </c>
      <c r="AF238" s="43">
        <f t="shared" si="55"/>
        <v>0</v>
      </c>
      <c r="AG238" s="45"/>
      <c r="AH238" s="45"/>
      <c r="AI238" s="45">
        <v>3.1793981481481479E-2</v>
      </c>
      <c r="AJ238" s="45">
        <v>7.3634259260000001E-2</v>
      </c>
      <c r="AK238" s="45"/>
      <c r="AL238" s="45"/>
      <c r="AM238" s="45">
        <v>7.255787037037037E-2</v>
      </c>
      <c r="AN238" s="45"/>
      <c r="AO238" s="45"/>
      <c r="AP238" s="45"/>
      <c r="AQ238" s="45"/>
      <c r="AR238" s="45"/>
      <c r="AS238" s="45"/>
      <c r="AT238" s="45"/>
      <c r="AU238" s="46"/>
      <c r="AV238" s="50"/>
      <c r="AW238" s="48"/>
    </row>
    <row r="239" spans="1:50" ht="12" customHeight="1" x14ac:dyDescent="0.2">
      <c r="A239" s="62">
        <v>235</v>
      </c>
      <c r="B239" s="63" t="str">
        <f t="shared" si="48"/>
        <v>M-A</v>
      </c>
      <c r="C239" s="62">
        <f>COUNTIF($B$4:$B239,$B239)</f>
        <v>60</v>
      </c>
      <c r="D239" s="64">
        <f t="shared" si="49"/>
        <v>1560.6381462047839</v>
      </c>
      <c r="E239" s="67" t="s">
        <v>1589</v>
      </c>
      <c r="F239" s="68" t="s">
        <v>1212</v>
      </c>
      <c r="G239" s="69">
        <v>1981</v>
      </c>
      <c r="H239" s="70" t="s">
        <v>1590</v>
      </c>
      <c r="I239" s="66" t="s">
        <v>1214</v>
      </c>
      <c r="J239" s="39">
        <f t="shared" si="50"/>
        <v>515.21271540159455</v>
      </c>
      <c r="K239" s="40">
        <f t="shared" si="51"/>
        <v>3</v>
      </c>
      <c r="L239" s="40">
        <f t="shared" si="52"/>
        <v>15</v>
      </c>
      <c r="M239" s="41"/>
      <c r="N239" s="41"/>
      <c r="O239" s="41"/>
      <c r="P239" s="42">
        <f>(AJ$3-AJ239)/AJ$3*500+500</f>
        <v>506.58181328289214</v>
      </c>
      <c r="Q239" s="41"/>
      <c r="R239" s="41"/>
      <c r="S239" s="41"/>
      <c r="T239" s="41"/>
      <c r="U239" s="41"/>
      <c r="V239" s="42"/>
      <c r="W239" s="42">
        <f>(AQ$3-AQ239)/AQ$3*500+500</f>
        <v>510.15756249189434</v>
      </c>
      <c r="X239" s="42"/>
      <c r="Y239" s="42"/>
      <c r="Z239" s="41"/>
      <c r="AA239" s="42"/>
      <c r="AB239" s="42">
        <f>(AV$3-AV239)/AV$3*500+500</f>
        <v>528.89877042999717</v>
      </c>
      <c r="AC239" s="43" t="e">
        <f t="shared" si="53"/>
        <v>#NUM!</v>
      </c>
      <c r="AD239" s="43" t="s">
        <v>1215</v>
      </c>
      <c r="AE239" s="44" t="e">
        <f t="shared" si="54"/>
        <v>#NUM!</v>
      </c>
      <c r="AF239" s="43">
        <f t="shared" si="55"/>
        <v>0</v>
      </c>
      <c r="AG239" s="45"/>
      <c r="AH239" s="45"/>
      <c r="AI239" s="45"/>
      <c r="AJ239" s="45">
        <v>7.1284722219999999E-2</v>
      </c>
      <c r="AK239" s="45"/>
      <c r="AL239" s="45"/>
      <c r="AM239" s="45"/>
      <c r="AN239" s="45"/>
      <c r="AO239" s="45"/>
      <c r="AP239" s="45"/>
      <c r="AQ239" s="45">
        <v>0.10986111110000001</v>
      </c>
      <c r="AR239" s="45"/>
      <c r="AS239" s="45"/>
      <c r="AT239" s="45"/>
      <c r="AU239" s="46"/>
      <c r="AV239" s="47">
        <v>0.15472222222222223</v>
      </c>
      <c r="AW239" s="48"/>
      <c r="AX239" s="56"/>
    </row>
    <row r="240" spans="1:50" ht="12" customHeight="1" x14ac:dyDescent="0.2">
      <c r="A240" s="62">
        <v>236</v>
      </c>
      <c r="B240" s="63" t="str">
        <f t="shared" si="48"/>
        <v>M-A</v>
      </c>
      <c r="C240" s="62">
        <f>COUNTIF($B$4:$B240,$B240)</f>
        <v>61</v>
      </c>
      <c r="D240" s="64">
        <f t="shared" si="49"/>
        <v>1559.9906061174324</v>
      </c>
      <c r="E240" s="65" t="s">
        <v>1591</v>
      </c>
      <c r="F240" s="66" t="s">
        <v>1212</v>
      </c>
      <c r="G240" s="66">
        <v>1984</v>
      </c>
      <c r="H240" s="65" t="s">
        <v>1592</v>
      </c>
      <c r="I240" s="66" t="s">
        <v>1214</v>
      </c>
      <c r="J240" s="39">
        <f t="shared" si="50"/>
        <v>514.99686870581081</v>
      </c>
      <c r="K240" s="40">
        <f t="shared" si="51"/>
        <v>3</v>
      </c>
      <c r="L240" s="40">
        <f t="shared" si="52"/>
        <v>15</v>
      </c>
      <c r="M240" s="41">
        <f>(AG$3-AG240)/AG$3*500+500</f>
        <v>486.11103656455401</v>
      </c>
      <c r="N240" s="41">
        <f>(AH$3-AH240)/AH$3*500+500</f>
        <v>511.04595938567837</v>
      </c>
      <c r="O240" s="41">
        <f>(AI$3-AI240)/AI$3*500+500</f>
        <v>547.83361016719994</v>
      </c>
      <c r="P240" s="42"/>
      <c r="Q240" s="41"/>
      <c r="R240" s="41"/>
      <c r="S240" s="41"/>
      <c r="T240" s="41"/>
      <c r="U240" s="41"/>
      <c r="V240" s="42"/>
      <c r="W240" s="42"/>
      <c r="X240" s="42"/>
      <c r="Y240" s="42"/>
      <c r="Z240" s="41"/>
      <c r="AA240" s="42"/>
      <c r="AB240" s="42"/>
      <c r="AC240" s="43" t="e">
        <f t="shared" si="53"/>
        <v>#NUM!</v>
      </c>
      <c r="AD240" s="43" t="s">
        <v>1215</v>
      </c>
      <c r="AE240" s="44" t="e">
        <f t="shared" si="54"/>
        <v>#NUM!</v>
      </c>
      <c r="AF240" s="43">
        <f t="shared" si="55"/>
        <v>0</v>
      </c>
      <c r="AG240" s="45">
        <v>5.9074074070000003E-2</v>
      </c>
      <c r="AH240" s="45">
        <v>5.0659722220000002E-2</v>
      </c>
      <c r="AI240" s="45">
        <v>3.1168981481481482E-2</v>
      </c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6"/>
      <c r="AV240" s="50"/>
      <c r="AW240" s="48"/>
      <c r="AX240" s="56"/>
    </row>
    <row r="241" spans="1:55" s="49" customFormat="1" ht="12" customHeight="1" x14ac:dyDescent="0.2">
      <c r="A241" s="62">
        <v>237</v>
      </c>
      <c r="B241" s="63" t="str">
        <f t="shared" si="48"/>
        <v>Ž-G</v>
      </c>
      <c r="C241" s="62">
        <f>COUNTIF($B$4:$B241,$B241)</f>
        <v>12</v>
      </c>
      <c r="D241" s="64">
        <f t="shared" si="49"/>
        <v>1557.3741185654276</v>
      </c>
      <c r="E241" s="65" t="s">
        <v>1593</v>
      </c>
      <c r="F241" s="66" t="s">
        <v>1247</v>
      </c>
      <c r="G241" s="66">
        <v>1973</v>
      </c>
      <c r="H241" s="65" t="s">
        <v>1594</v>
      </c>
      <c r="I241" s="66" t="s">
        <v>1214</v>
      </c>
      <c r="J241" s="39">
        <f t="shared" si="50"/>
        <v>514.1247061884759</v>
      </c>
      <c r="K241" s="40">
        <f t="shared" si="51"/>
        <v>3</v>
      </c>
      <c r="L241" s="40">
        <f t="shared" si="52"/>
        <v>15</v>
      </c>
      <c r="M241" s="41"/>
      <c r="N241" s="41"/>
      <c r="O241" s="41"/>
      <c r="P241" s="42"/>
      <c r="Q241" s="41"/>
      <c r="R241" s="41"/>
      <c r="S241" s="41"/>
      <c r="T241" s="41">
        <f>(AN$3-AN241)/AN$3*500+500</f>
        <v>535.75135432829029</v>
      </c>
      <c r="U241" s="41"/>
      <c r="V241" s="42"/>
      <c r="W241" s="42">
        <f>(AQ$3-AQ241)/AQ$3*500+500</f>
        <v>491.57946736636774</v>
      </c>
      <c r="X241" s="42">
        <f>(AR$3-AR241)/AR$3*500+500</f>
        <v>515.0432968707695</v>
      </c>
      <c r="Y241" s="42"/>
      <c r="Z241" s="41"/>
      <c r="AA241" s="42"/>
      <c r="AB241" s="42"/>
      <c r="AC241" s="43" t="e">
        <f t="shared" si="53"/>
        <v>#NUM!</v>
      </c>
      <c r="AD241" s="43" t="s">
        <v>1215</v>
      </c>
      <c r="AE241" s="44" t="e">
        <f t="shared" si="54"/>
        <v>#NUM!</v>
      </c>
      <c r="AF241" s="43">
        <f t="shared" si="55"/>
        <v>0</v>
      </c>
      <c r="AG241" s="45"/>
      <c r="AH241" s="45"/>
      <c r="AI241" s="45"/>
      <c r="AJ241" s="45"/>
      <c r="AK241" s="45"/>
      <c r="AL241" s="45"/>
      <c r="AM241" s="45"/>
      <c r="AN241" s="45">
        <v>3.2997685185185185E-2</v>
      </c>
      <c r="AO241" s="45"/>
      <c r="AP241" s="45"/>
      <c r="AQ241" s="45">
        <v>0.11402777779999999</v>
      </c>
      <c r="AR241" s="45">
        <v>4.1829976851851851E-2</v>
      </c>
      <c r="AS241" s="45"/>
      <c r="AT241" s="45"/>
      <c r="AU241" s="46"/>
      <c r="AV241" s="50"/>
      <c r="AW241" s="48"/>
      <c r="AX241" s="72"/>
      <c r="AY241" s="73"/>
      <c r="AZ241" s="73"/>
      <c r="BA241" s="73"/>
      <c r="BB241" s="73"/>
      <c r="BC241" s="73"/>
    </row>
    <row r="242" spans="1:55" s="49" customFormat="1" ht="12" customHeight="1" x14ac:dyDescent="0.2">
      <c r="A242" s="62">
        <v>238</v>
      </c>
      <c r="B242" s="63" t="str">
        <f t="shared" si="48"/>
        <v>M-C</v>
      </c>
      <c r="C242" s="62">
        <f>COUNTIF($B$4:$B242,$B242)</f>
        <v>45</v>
      </c>
      <c r="D242" s="64">
        <f t="shared" si="49"/>
        <v>1546.3641307961514</v>
      </c>
      <c r="E242" s="67" t="s">
        <v>1595</v>
      </c>
      <c r="F242" s="68" t="s">
        <v>1212</v>
      </c>
      <c r="G242" s="69">
        <v>1968</v>
      </c>
      <c r="H242" s="70" t="s">
        <v>1596</v>
      </c>
      <c r="I242" s="66" t="s">
        <v>1214</v>
      </c>
      <c r="J242" s="39">
        <f t="shared" si="50"/>
        <v>510.45471026538377</v>
      </c>
      <c r="K242" s="40">
        <f t="shared" si="51"/>
        <v>3</v>
      </c>
      <c r="L242" s="40">
        <f t="shared" si="52"/>
        <v>15</v>
      </c>
      <c r="M242" s="41"/>
      <c r="N242" s="41"/>
      <c r="O242" s="41"/>
      <c r="P242" s="42"/>
      <c r="Q242" s="41"/>
      <c r="R242" s="41"/>
      <c r="S242" s="41"/>
      <c r="T242" s="41"/>
      <c r="U242" s="41">
        <f>(AO$3-AO242)/AO$3*500+500</f>
        <v>488.91101550127837</v>
      </c>
      <c r="V242" s="42"/>
      <c r="W242" s="42"/>
      <c r="X242" s="42"/>
      <c r="Y242" s="42"/>
      <c r="Z242" s="41"/>
      <c r="AA242" s="42">
        <f>(AU$3-AU242)/AU$3*500+500</f>
        <v>528.95464687879644</v>
      </c>
      <c r="AB242" s="42">
        <f>(AV$3-AV242)/AV$3*500+500</f>
        <v>513.49846841607655</v>
      </c>
      <c r="AC242" s="43" t="e">
        <f t="shared" si="53"/>
        <v>#NUM!</v>
      </c>
      <c r="AD242" s="43" t="s">
        <v>1215</v>
      </c>
      <c r="AE242" s="44" t="e">
        <f t="shared" si="54"/>
        <v>#NUM!</v>
      </c>
      <c r="AF242" s="43">
        <f t="shared" si="55"/>
        <v>0</v>
      </c>
      <c r="AG242" s="45"/>
      <c r="AH242" s="45"/>
      <c r="AI242" s="45"/>
      <c r="AJ242" s="45"/>
      <c r="AK242" s="45"/>
      <c r="AL242" s="45"/>
      <c r="AM242" s="45"/>
      <c r="AN242" s="45"/>
      <c r="AO242" s="45">
        <v>5.6631944439999998E-2</v>
      </c>
      <c r="AP242" s="45"/>
      <c r="AQ242" s="45"/>
      <c r="AR242" s="45"/>
      <c r="AS242" s="45"/>
      <c r="AT242" s="45"/>
      <c r="AU242" s="46">
        <v>7.4048958333333331E-2</v>
      </c>
      <c r="AV242" s="47">
        <v>0.1597800925925926</v>
      </c>
      <c r="AW242" s="48"/>
    </row>
    <row r="243" spans="1:55" s="49" customFormat="1" ht="12" customHeight="1" x14ac:dyDescent="0.2">
      <c r="A243" s="62">
        <v>239</v>
      </c>
      <c r="B243" s="63" t="str">
        <f t="shared" si="48"/>
        <v>M-B</v>
      </c>
      <c r="C243" s="62">
        <f>COUNTIF($B$4:$B243,$B243)</f>
        <v>61</v>
      </c>
      <c r="D243" s="64">
        <f t="shared" si="49"/>
        <v>1545.1057194354457</v>
      </c>
      <c r="E243" s="67" t="s">
        <v>1597</v>
      </c>
      <c r="F243" s="68" t="s">
        <v>1212</v>
      </c>
      <c r="G243" s="69">
        <v>1973</v>
      </c>
      <c r="H243" s="70" t="s">
        <v>1242</v>
      </c>
      <c r="I243" s="66" t="s">
        <v>1214</v>
      </c>
      <c r="J243" s="39">
        <f t="shared" si="50"/>
        <v>510.03523981181525</v>
      </c>
      <c r="K243" s="40">
        <f t="shared" si="51"/>
        <v>3</v>
      </c>
      <c r="L243" s="40">
        <f t="shared" si="52"/>
        <v>15</v>
      </c>
      <c r="M243" s="41"/>
      <c r="N243" s="41"/>
      <c r="O243" s="41"/>
      <c r="P243" s="42"/>
      <c r="Q243" s="41"/>
      <c r="R243" s="41"/>
      <c r="S243" s="41">
        <f>(AM$3-AM243)/AM$3*500+500</f>
        <v>510.14839897410286</v>
      </c>
      <c r="T243" s="41"/>
      <c r="U243" s="41"/>
      <c r="V243" s="42"/>
      <c r="W243" s="42"/>
      <c r="X243" s="42"/>
      <c r="Y243" s="42"/>
      <c r="Z243" s="41"/>
      <c r="AA243" s="42">
        <f>(AU$3-AU243)/AU$3*500+500</f>
        <v>519.7094551510653</v>
      </c>
      <c r="AB243" s="42">
        <f>(AV$3-AV243)/AV$3*500+500</f>
        <v>500.24786531027758</v>
      </c>
      <c r="AC243" s="43" t="e">
        <f t="shared" si="53"/>
        <v>#NUM!</v>
      </c>
      <c r="AD243" s="43" t="s">
        <v>1215</v>
      </c>
      <c r="AE243" s="44" t="e">
        <f t="shared" si="54"/>
        <v>#NUM!</v>
      </c>
      <c r="AF243" s="43">
        <f t="shared" si="55"/>
        <v>0</v>
      </c>
      <c r="AG243" s="45"/>
      <c r="AH243" s="45"/>
      <c r="AI243" s="45"/>
      <c r="AJ243" s="45"/>
      <c r="AK243" s="45"/>
      <c r="AL243" s="45"/>
      <c r="AM243" s="45">
        <v>7.379629629629629E-2</v>
      </c>
      <c r="AN243" s="45"/>
      <c r="AO243" s="45"/>
      <c r="AP243" s="45"/>
      <c r="AQ243" s="45"/>
      <c r="AR243" s="45"/>
      <c r="AS243" s="45"/>
      <c r="AT243" s="45"/>
      <c r="AU243" s="46">
        <v>7.5502314814814828E-2</v>
      </c>
      <c r="AV243" s="47">
        <v>0.16413194444444446</v>
      </c>
      <c r="AW243" s="48"/>
    </row>
    <row r="244" spans="1:55" s="49" customFormat="1" ht="12" customHeight="1" x14ac:dyDescent="0.2">
      <c r="A244" s="62">
        <v>240</v>
      </c>
      <c r="B244" s="63" t="str">
        <f t="shared" si="48"/>
        <v>M-B</v>
      </c>
      <c r="C244" s="62">
        <f>COUNTIF($B$4:$B244,$B244)</f>
        <v>62</v>
      </c>
      <c r="D244" s="64">
        <f t="shared" si="49"/>
        <v>1534.6399395982044</v>
      </c>
      <c r="E244" s="67" t="s">
        <v>1598</v>
      </c>
      <c r="F244" s="68" t="s">
        <v>1212</v>
      </c>
      <c r="G244" s="69">
        <v>1975</v>
      </c>
      <c r="H244" s="70" t="s">
        <v>1285</v>
      </c>
      <c r="I244" s="66" t="s">
        <v>1214</v>
      </c>
      <c r="J244" s="39">
        <f t="shared" si="50"/>
        <v>506.54664653273477</v>
      </c>
      <c r="K244" s="40">
        <f t="shared" si="51"/>
        <v>3</v>
      </c>
      <c r="L244" s="40">
        <f t="shared" si="52"/>
        <v>15</v>
      </c>
      <c r="M244" s="41"/>
      <c r="N244" s="41"/>
      <c r="O244" s="41"/>
      <c r="P244" s="42"/>
      <c r="Q244" s="41"/>
      <c r="R244" s="41">
        <f>(AL$3-AL244)/AL$3*500+500</f>
        <v>503.98595535534844</v>
      </c>
      <c r="S244" s="41">
        <f>(AM$3-AM244)/AM$3*500+500</f>
        <v>501.69738327258949</v>
      </c>
      <c r="T244" s="41"/>
      <c r="U244" s="41"/>
      <c r="V244" s="42"/>
      <c r="W244" s="42"/>
      <c r="X244" s="42"/>
      <c r="Y244" s="42"/>
      <c r="Z244" s="41"/>
      <c r="AA244" s="42"/>
      <c r="AB244" s="42">
        <f>(AV$3-AV244)/AV$3*500+500</f>
        <v>513.95660097026644</v>
      </c>
      <c r="AC244" s="43" t="e">
        <f t="shared" si="53"/>
        <v>#NUM!</v>
      </c>
      <c r="AD244" s="43" t="s">
        <v>1215</v>
      </c>
      <c r="AE244" s="44" t="e">
        <f t="shared" si="54"/>
        <v>#NUM!</v>
      </c>
      <c r="AF244" s="43">
        <f t="shared" si="55"/>
        <v>0</v>
      </c>
      <c r="AG244" s="45"/>
      <c r="AH244" s="45"/>
      <c r="AI244" s="45"/>
      <c r="AJ244" s="45"/>
      <c r="AK244" s="45"/>
      <c r="AL244" s="45">
        <v>0.1707407407</v>
      </c>
      <c r="AM244" s="45">
        <v>7.5069444444444453E-2</v>
      </c>
      <c r="AN244" s="45"/>
      <c r="AO244" s="45"/>
      <c r="AP244" s="45"/>
      <c r="AQ244" s="45"/>
      <c r="AR244" s="45"/>
      <c r="AS244" s="45"/>
      <c r="AT244" s="45"/>
      <c r="AU244" s="46"/>
      <c r="AV244" s="47">
        <v>0.15962962962962965</v>
      </c>
      <c r="AW244" s="48"/>
      <c r="AX244" s="72"/>
      <c r="AY244" s="73"/>
      <c r="AZ244" s="73"/>
      <c r="BA244" s="73"/>
      <c r="BB244" s="73"/>
      <c r="BC244" s="80"/>
    </row>
    <row r="245" spans="1:55" ht="12" customHeight="1" x14ac:dyDescent="0.2">
      <c r="A245" s="62">
        <v>241</v>
      </c>
      <c r="B245" s="63" t="str">
        <f t="shared" si="48"/>
        <v>M-B</v>
      </c>
      <c r="C245" s="62">
        <f>COUNTIF($B$4:$B245,$B245)</f>
        <v>63</v>
      </c>
      <c r="D245" s="64">
        <f t="shared" si="49"/>
        <v>1526.8698808062779</v>
      </c>
      <c r="E245" s="67" t="s">
        <v>1599</v>
      </c>
      <c r="F245" s="68" t="s">
        <v>1212</v>
      </c>
      <c r="G245" s="69">
        <v>1977</v>
      </c>
      <c r="H245" s="70" t="s">
        <v>1600</v>
      </c>
      <c r="I245" s="66" t="s">
        <v>1214</v>
      </c>
      <c r="J245" s="39">
        <f t="shared" si="50"/>
        <v>503.95662693542596</v>
      </c>
      <c r="K245" s="40">
        <f t="shared" si="51"/>
        <v>3</v>
      </c>
      <c r="L245" s="40">
        <f t="shared" si="52"/>
        <v>15</v>
      </c>
      <c r="M245" s="41"/>
      <c r="N245" s="41"/>
      <c r="O245" s="41"/>
      <c r="P245" s="42"/>
      <c r="Q245" s="41"/>
      <c r="R245" s="41">
        <f>(AL$3-AL245)/AL$3*500+500</f>
        <v>481.72719041964979</v>
      </c>
      <c r="S245" s="41"/>
      <c r="T245" s="41"/>
      <c r="U245" s="41"/>
      <c r="V245" s="42"/>
      <c r="W245" s="42"/>
      <c r="X245" s="42"/>
      <c r="Y245" s="42">
        <f>(AS$3-AS245)/AS$3*500+500</f>
        <v>496.41590765478395</v>
      </c>
      <c r="Z245" s="41"/>
      <c r="AA245" s="42"/>
      <c r="AB245" s="42">
        <f>(AV$3-AV245)/AV$3*500+500</f>
        <v>533.7267827318442</v>
      </c>
      <c r="AC245" s="43" t="e">
        <f t="shared" si="53"/>
        <v>#NUM!</v>
      </c>
      <c r="AD245" s="43" t="s">
        <v>1215</v>
      </c>
      <c r="AE245" s="44" t="e">
        <f t="shared" si="54"/>
        <v>#NUM!</v>
      </c>
      <c r="AF245" s="43">
        <f t="shared" si="55"/>
        <v>0</v>
      </c>
      <c r="AG245" s="45"/>
      <c r="AH245" s="45"/>
      <c r="AI245" s="45"/>
      <c r="AJ245" s="45"/>
      <c r="AK245" s="45"/>
      <c r="AL245" s="45">
        <v>0.1784027778</v>
      </c>
      <c r="AM245" s="45"/>
      <c r="AN245" s="45"/>
      <c r="AO245" s="45"/>
      <c r="AP245" s="45"/>
      <c r="AQ245" s="45"/>
      <c r="AR245" s="45"/>
      <c r="AS245" s="45">
        <v>7.5555555555555556E-2</v>
      </c>
      <c r="AT245" s="45"/>
      <c r="AU245" s="46"/>
      <c r="AV245" s="47">
        <v>0.15313657407407408</v>
      </c>
      <c r="AW245" s="48"/>
      <c r="AX245" s="56"/>
    </row>
    <row r="246" spans="1:55" s="49" customFormat="1" ht="12" customHeight="1" x14ac:dyDescent="0.2">
      <c r="A246" s="62">
        <v>242</v>
      </c>
      <c r="B246" s="63" t="str">
        <f t="shared" si="48"/>
        <v>M-B</v>
      </c>
      <c r="C246" s="62">
        <f>COUNTIF($B$4:$B246,$B246)</f>
        <v>64</v>
      </c>
      <c r="D246" s="64">
        <f t="shared" si="49"/>
        <v>1524.1740901757848</v>
      </c>
      <c r="E246" s="65" t="s">
        <v>1601</v>
      </c>
      <c r="F246" s="66" t="s">
        <v>1212</v>
      </c>
      <c r="G246" s="66">
        <v>1976</v>
      </c>
      <c r="H246" s="65" t="s">
        <v>1602</v>
      </c>
      <c r="I246" s="66" t="s">
        <v>1214</v>
      </c>
      <c r="J246" s="39">
        <f t="shared" si="50"/>
        <v>503.05803005859497</v>
      </c>
      <c r="K246" s="40">
        <f t="shared" si="51"/>
        <v>3</v>
      </c>
      <c r="L246" s="40">
        <f t="shared" si="52"/>
        <v>15</v>
      </c>
      <c r="M246" s="41">
        <f>(AG$3-AG246)/AG$3*500+500</f>
        <v>538.46649515127797</v>
      </c>
      <c r="N246" s="41">
        <f>(AH$3-AH246)/AH$3*500+500</f>
        <v>524.45114214172861</v>
      </c>
      <c r="O246" s="41"/>
      <c r="P246" s="42">
        <f>(AJ$3-AJ246)/AJ$3*500+500</f>
        <v>446.25645288277832</v>
      </c>
      <c r="Q246" s="41"/>
      <c r="R246" s="41"/>
      <c r="S246" s="41"/>
      <c r="T246" s="41"/>
      <c r="U246" s="41"/>
      <c r="V246" s="42"/>
      <c r="W246" s="42"/>
      <c r="X246" s="42"/>
      <c r="Y246" s="42"/>
      <c r="Z246" s="41"/>
      <c r="AA246" s="42"/>
      <c r="AB246" s="42"/>
      <c r="AC246" s="43" t="e">
        <f t="shared" si="53"/>
        <v>#NUM!</v>
      </c>
      <c r="AD246" s="43" t="s">
        <v>1215</v>
      </c>
      <c r="AE246" s="44" t="e">
        <f t="shared" si="54"/>
        <v>#NUM!</v>
      </c>
      <c r="AF246" s="43">
        <f t="shared" si="55"/>
        <v>0</v>
      </c>
      <c r="AG246" s="45">
        <v>5.3055555560000002E-2</v>
      </c>
      <c r="AH246" s="45">
        <v>4.927083333E-2</v>
      </c>
      <c r="AI246" s="45"/>
      <c r="AJ246" s="45">
        <v>0.08</v>
      </c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6"/>
      <c r="AV246" s="50"/>
      <c r="AW246" s="48"/>
    </row>
    <row r="247" spans="1:55" ht="12" customHeight="1" x14ac:dyDescent="0.2">
      <c r="A247" s="62">
        <v>243</v>
      </c>
      <c r="B247" s="63" t="str">
        <f t="shared" si="48"/>
        <v>Ž-G</v>
      </c>
      <c r="C247" s="62">
        <f>COUNTIF($B$4:$B247,$B247)</f>
        <v>13</v>
      </c>
      <c r="D247" s="64">
        <f t="shared" si="49"/>
        <v>1503.8699178811073</v>
      </c>
      <c r="E247" s="65" t="s">
        <v>1603</v>
      </c>
      <c r="F247" s="66" t="s">
        <v>1247</v>
      </c>
      <c r="G247" s="66">
        <v>1978</v>
      </c>
      <c r="H247" s="65" t="s">
        <v>1604</v>
      </c>
      <c r="I247" s="66" t="s">
        <v>1214</v>
      </c>
      <c r="J247" s="39">
        <f t="shared" si="50"/>
        <v>496.28997262703575</v>
      </c>
      <c r="K247" s="40">
        <f t="shared" si="51"/>
        <v>3</v>
      </c>
      <c r="L247" s="40">
        <f t="shared" si="52"/>
        <v>15</v>
      </c>
      <c r="M247" s="41">
        <f>(AG$3-AG247)/AG$3*500+500</f>
        <v>506.54980209593049</v>
      </c>
      <c r="N247" s="41">
        <f>(AH$3-AH247)/AH$3*500+500</f>
        <v>480.99600802558388</v>
      </c>
      <c r="O247" s="41">
        <f>(AI$3-AI247)/AI$3*500+500</f>
        <v>501.32410775959289</v>
      </c>
      <c r="P247" s="42"/>
      <c r="Q247" s="41"/>
      <c r="R247" s="41"/>
      <c r="S247" s="41"/>
      <c r="T247" s="41"/>
      <c r="U247" s="41"/>
      <c r="V247" s="42"/>
      <c r="W247" s="42"/>
      <c r="X247" s="42"/>
      <c r="Y247" s="42"/>
      <c r="Z247" s="41"/>
      <c r="AA247" s="42"/>
      <c r="AB247" s="42"/>
      <c r="AC247" s="43" t="e">
        <f t="shared" si="53"/>
        <v>#NUM!</v>
      </c>
      <c r="AD247" s="43" t="s">
        <v>1215</v>
      </c>
      <c r="AE247" s="44" t="e">
        <f t="shared" si="54"/>
        <v>#NUM!</v>
      </c>
      <c r="AF247" s="43">
        <f t="shared" si="55"/>
        <v>0</v>
      </c>
      <c r="AG247" s="45">
        <v>5.6724537040000002E-2</v>
      </c>
      <c r="AH247" s="45">
        <v>5.3773148149999998E-2</v>
      </c>
      <c r="AI247" s="45">
        <v>3.4375000000000003E-2</v>
      </c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6"/>
      <c r="AV247" s="50"/>
      <c r="AW247" s="48"/>
      <c r="AX247" s="56"/>
    </row>
    <row r="248" spans="1:55" s="49" customFormat="1" ht="12" customHeight="1" x14ac:dyDescent="0.2">
      <c r="A248" s="62">
        <v>244</v>
      </c>
      <c r="B248" s="63" t="str">
        <f t="shared" si="48"/>
        <v>M-C</v>
      </c>
      <c r="C248" s="62">
        <f>COUNTIF($B$4:$B248,$B248)</f>
        <v>46</v>
      </c>
      <c r="D248" s="64">
        <f t="shared" si="49"/>
        <v>1493.5199393137614</v>
      </c>
      <c r="E248" s="67" t="s">
        <v>1605</v>
      </c>
      <c r="F248" s="68" t="s">
        <v>1212</v>
      </c>
      <c r="G248" s="69">
        <v>1966</v>
      </c>
      <c r="H248" s="70" t="s">
        <v>1606</v>
      </c>
      <c r="I248" s="66" t="s">
        <v>1214</v>
      </c>
      <c r="J248" s="39">
        <f t="shared" si="50"/>
        <v>492.83997977125381</v>
      </c>
      <c r="K248" s="40">
        <f t="shared" si="51"/>
        <v>3</v>
      </c>
      <c r="L248" s="40">
        <f t="shared" si="52"/>
        <v>15</v>
      </c>
      <c r="M248" s="41"/>
      <c r="N248" s="41"/>
      <c r="O248" s="41"/>
      <c r="P248" s="42"/>
      <c r="Q248" s="41"/>
      <c r="R248" s="41"/>
      <c r="S248" s="41"/>
      <c r="T248" s="41"/>
      <c r="U248" s="41"/>
      <c r="V248" s="42"/>
      <c r="W248" s="42">
        <f>(AQ$3-AQ248)/AQ$3*500+500</f>
        <v>501.02333251112583</v>
      </c>
      <c r="X248" s="42">
        <f>(AR$3-AR248)/AR$3*500+500</f>
        <v>475.6628980355469</v>
      </c>
      <c r="Y248" s="42"/>
      <c r="Z248" s="41"/>
      <c r="AA248" s="42"/>
      <c r="AB248" s="42">
        <f>(AV$3-AV248)/AV$3*500+500</f>
        <v>501.83370876708864</v>
      </c>
      <c r="AC248" s="43" t="e">
        <f t="shared" si="53"/>
        <v>#NUM!</v>
      </c>
      <c r="AD248" s="43" t="s">
        <v>1215</v>
      </c>
      <c r="AE248" s="44" t="e">
        <f t="shared" si="54"/>
        <v>#NUM!</v>
      </c>
      <c r="AF248" s="43">
        <f t="shared" si="55"/>
        <v>0</v>
      </c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>
        <v>0.11190972220000001</v>
      </c>
      <c r="AR248" s="45">
        <v>4.522673611111111E-2</v>
      </c>
      <c r="AS248" s="45"/>
      <c r="AT248" s="45"/>
      <c r="AU248" s="46"/>
      <c r="AV248" s="47">
        <v>0.16361111111111112</v>
      </c>
      <c r="AW248" s="48"/>
    </row>
    <row r="249" spans="1:55" s="49" customFormat="1" ht="12" customHeight="1" x14ac:dyDescent="0.2">
      <c r="A249" s="62">
        <v>245</v>
      </c>
      <c r="B249" s="63" t="str">
        <f t="shared" si="48"/>
        <v>Ž-G</v>
      </c>
      <c r="C249" s="62">
        <f>COUNTIF($B$4:$B249,$B249)</f>
        <v>14</v>
      </c>
      <c r="D249" s="64">
        <f t="shared" si="49"/>
        <v>1481.8928296992367</v>
      </c>
      <c r="E249" s="67" t="s">
        <v>1607</v>
      </c>
      <c r="F249" s="68" t="s">
        <v>1247</v>
      </c>
      <c r="G249" s="69">
        <v>1976</v>
      </c>
      <c r="H249" s="70" t="s">
        <v>1270</v>
      </c>
      <c r="I249" s="66" t="s">
        <v>1214</v>
      </c>
      <c r="J249" s="39">
        <f t="shared" si="50"/>
        <v>488.96427656641225</v>
      </c>
      <c r="K249" s="40">
        <f t="shared" si="51"/>
        <v>3</v>
      </c>
      <c r="L249" s="40">
        <f t="shared" si="52"/>
        <v>15</v>
      </c>
      <c r="M249" s="41">
        <f>(AG$3-AG249)/AG$3*500+500</f>
        <v>483.69463076087698</v>
      </c>
      <c r="N249" s="41"/>
      <c r="O249" s="41"/>
      <c r="P249" s="42"/>
      <c r="Q249" s="41"/>
      <c r="R249" s="41"/>
      <c r="S249" s="41"/>
      <c r="T249" s="41"/>
      <c r="U249" s="41"/>
      <c r="V249" s="42"/>
      <c r="W249" s="42">
        <f>(AQ$3-AQ249)/AQ$3*500+500</f>
        <v>467.47954968274775</v>
      </c>
      <c r="X249" s="42"/>
      <c r="Y249" s="42"/>
      <c r="Z249" s="41"/>
      <c r="AA249" s="42"/>
      <c r="AB249" s="42">
        <f>(AV$3-AV249)/AV$3*500+500</f>
        <v>515.71864925561204</v>
      </c>
      <c r="AC249" s="43" t="e">
        <f t="shared" si="53"/>
        <v>#NUM!</v>
      </c>
      <c r="AD249" s="43" t="s">
        <v>1215</v>
      </c>
      <c r="AE249" s="44" t="e">
        <f t="shared" si="54"/>
        <v>#NUM!</v>
      </c>
      <c r="AF249" s="43">
        <f t="shared" si="55"/>
        <v>0</v>
      </c>
      <c r="AG249" s="45">
        <v>5.9351851849999998E-2</v>
      </c>
      <c r="AH249" s="45"/>
      <c r="AI249" s="45"/>
      <c r="AJ249" s="45"/>
      <c r="AK249" s="45"/>
      <c r="AL249" s="45"/>
      <c r="AM249" s="45"/>
      <c r="AN249" s="45"/>
      <c r="AO249" s="45"/>
      <c r="AP249" s="45"/>
      <c r="AQ249" s="45">
        <v>0.1194328704</v>
      </c>
      <c r="AR249" s="45"/>
      <c r="AS249" s="45"/>
      <c r="AT249" s="45"/>
      <c r="AU249" s="46"/>
      <c r="AV249" s="47">
        <v>0.15905092592592593</v>
      </c>
      <c r="AW249" s="48"/>
    </row>
    <row r="250" spans="1:55" s="49" customFormat="1" ht="12" customHeight="1" x14ac:dyDescent="0.2">
      <c r="A250" s="62">
        <v>246</v>
      </c>
      <c r="B250" s="63" t="str">
        <f t="shared" si="48"/>
        <v>M-A</v>
      </c>
      <c r="C250" s="62">
        <f>COUNTIF($B$4:$B250,$B250)</f>
        <v>62</v>
      </c>
      <c r="D250" s="64">
        <f t="shared" si="49"/>
        <v>1479.9530016829715</v>
      </c>
      <c r="E250" s="67" t="s">
        <v>1608</v>
      </c>
      <c r="F250" s="68" t="s">
        <v>1212</v>
      </c>
      <c r="G250" s="69">
        <v>1995</v>
      </c>
      <c r="H250" s="70"/>
      <c r="I250" s="66" t="s">
        <v>1214</v>
      </c>
      <c r="J250" s="39">
        <f t="shared" si="50"/>
        <v>488.31766722765718</v>
      </c>
      <c r="K250" s="40">
        <f t="shared" si="51"/>
        <v>3</v>
      </c>
      <c r="L250" s="40">
        <f t="shared" si="52"/>
        <v>15</v>
      </c>
      <c r="M250" s="41"/>
      <c r="N250" s="41"/>
      <c r="O250" s="41"/>
      <c r="P250" s="42"/>
      <c r="Q250" s="41"/>
      <c r="R250" s="41"/>
      <c r="S250" s="41"/>
      <c r="T250" s="41"/>
      <c r="U250" s="41"/>
      <c r="V250" s="42"/>
      <c r="W250" s="42">
        <f>(AQ$3-AQ250)/AQ$3*500+500</f>
        <v>470.42108173421502</v>
      </c>
      <c r="X250" s="42">
        <f>(AR$3-AR250)/AR$3*500+500</f>
        <v>525.04941770061328</v>
      </c>
      <c r="Y250" s="42"/>
      <c r="Z250" s="41"/>
      <c r="AA250" s="42"/>
      <c r="AB250" s="42">
        <f>(AV$3-AV250)/AV$3*500+500</f>
        <v>469.48250224814319</v>
      </c>
      <c r="AC250" s="43" t="e">
        <f t="shared" si="53"/>
        <v>#NUM!</v>
      </c>
      <c r="AD250" s="43" t="s">
        <v>1215</v>
      </c>
      <c r="AE250" s="44" t="e">
        <f t="shared" si="54"/>
        <v>#NUM!</v>
      </c>
      <c r="AF250" s="43">
        <f t="shared" si="55"/>
        <v>0</v>
      </c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>
        <v>0.1187731481</v>
      </c>
      <c r="AR250" s="45">
        <v>4.0966898148148148E-2</v>
      </c>
      <c r="AS250" s="45"/>
      <c r="AT250" s="45"/>
      <c r="AU250" s="46"/>
      <c r="AV250" s="47">
        <v>0.17423611111111112</v>
      </c>
      <c r="AW250" s="48"/>
    </row>
    <row r="251" spans="1:55" ht="12" customHeight="1" x14ac:dyDescent="0.2">
      <c r="A251" s="62">
        <v>247</v>
      </c>
      <c r="B251" s="63" t="str">
        <f t="shared" si="48"/>
        <v>M-A</v>
      </c>
      <c r="C251" s="62">
        <f>COUNTIF($B$4:$B251,$B251)</f>
        <v>63</v>
      </c>
      <c r="D251" s="64">
        <f t="shared" si="49"/>
        <v>1477.9102870937775</v>
      </c>
      <c r="E251" s="67" t="s">
        <v>1609</v>
      </c>
      <c r="F251" s="68" t="s">
        <v>1212</v>
      </c>
      <c r="G251" s="69">
        <v>1985</v>
      </c>
      <c r="H251" s="70"/>
      <c r="I251" s="66" t="s">
        <v>1214</v>
      </c>
      <c r="J251" s="39">
        <f t="shared" si="50"/>
        <v>487.63676236459247</v>
      </c>
      <c r="K251" s="40">
        <f t="shared" si="51"/>
        <v>3</v>
      </c>
      <c r="L251" s="40">
        <f t="shared" si="52"/>
        <v>15</v>
      </c>
      <c r="M251" s="41"/>
      <c r="N251" s="41"/>
      <c r="O251" s="41"/>
      <c r="P251" s="42"/>
      <c r="Q251" s="41"/>
      <c r="R251" s="41"/>
      <c r="S251" s="41"/>
      <c r="T251" s="41"/>
      <c r="U251" s="41">
        <f>(AO$3-AO251)/AO$3*500+500</f>
        <v>455.59047879900123</v>
      </c>
      <c r="V251" s="42"/>
      <c r="W251" s="42"/>
      <c r="X251" s="42"/>
      <c r="Y251" s="42"/>
      <c r="Z251" s="41"/>
      <c r="AA251" s="42">
        <f>(AU$3-AU251)/AU$3*500+500</f>
        <v>517.11561821096859</v>
      </c>
      <c r="AB251" s="42">
        <f>(AV$3-AV251)/AV$3*500+500</f>
        <v>490.20419008380765</v>
      </c>
      <c r="AC251" s="43" t="e">
        <f t="shared" si="53"/>
        <v>#NUM!</v>
      </c>
      <c r="AD251" s="43" t="s">
        <v>1215</v>
      </c>
      <c r="AE251" s="44" t="e">
        <f t="shared" si="54"/>
        <v>#NUM!</v>
      </c>
      <c r="AF251" s="43">
        <f t="shared" si="55"/>
        <v>0</v>
      </c>
      <c r="AG251" s="45"/>
      <c r="AH251" s="45"/>
      <c r="AI251" s="45"/>
      <c r="AJ251" s="45"/>
      <c r="AK251" s="45"/>
      <c r="AL251" s="45"/>
      <c r="AM251" s="45"/>
      <c r="AN251" s="45"/>
      <c r="AO251" s="45">
        <v>6.0324074069999997E-2</v>
      </c>
      <c r="AP251" s="45"/>
      <c r="AQ251" s="45"/>
      <c r="AR251" s="45"/>
      <c r="AS251" s="45"/>
      <c r="AT251" s="45"/>
      <c r="AU251" s="46">
        <v>7.5910069444444436E-2</v>
      </c>
      <c r="AV251" s="47">
        <v>0.16743055555555555</v>
      </c>
      <c r="AW251" s="48"/>
      <c r="AX251" s="56"/>
    </row>
    <row r="252" spans="1:55" s="49" customFormat="1" ht="12" customHeight="1" x14ac:dyDescent="0.2">
      <c r="A252" s="62">
        <v>248</v>
      </c>
      <c r="B252" s="63" t="str">
        <f t="shared" si="48"/>
        <v>M-A</v>
      </c>
      <c r="C252" s="62">
        <f>COUNTIF($B$4:$B252,$B252)</f>
        <v>64</v>
      </c>
      <c r="D252" s="64">
        <f t="shared" si="49"/>
        <v>1472.4051121945954</v>
      </c>
      <c r="E252" s="67" t="s">
        <v>1610</v>
      </c>
      <c r="F252" s="68" t="s">
        <v>1212</v>
      </c>
      <c r="G252" s="69">
        <v>1982</v>
      </c>
      <c r="H252" s="70"/>
      <c r="I252" s="66" t="s">
        <v>1214</v>
      </c>
      <c r="J252" s="39">
        <f t="shared" si="50"/>
        <v>485.80170406486513</v>
      </c>
      <c r="K252" s="40">
        <f t="shared" si="51"/>
        <v>3</v>
      </c>
      <c r="L252" s="40">
        <f t="shared" si="52"/>
        <v>15</v>
      </c>
      <c r="M252" s="41"/>
      <c r="N252" s="41">
        <f>(AH$3-AH252)/AH$3*500+500</f>
        <v>499.0930047317741</v>
      </c>
      <c r="O252" s="41">
        <f>(AI$3-AI252)/AI$3*500+500</f>
        <v>553.03864473267208</v>
      </c>
      <c r="P252" s="42"/>
      <c r="Q252" s="41"/>
      <c r="R252" s="41"/>
      <c r="S252" s="41"/>
      <c r="T252" s="41"/>
      <c r="U252" s="41"/>
      <c r="V252" s="42"/>
      <c r="W252" s="42"/>
      <c r="X252" s="42"/>
      <c r="Y252" s="42"/>
      <c r="Z252" s="41"/>
      <c r="AA252" s="42"/>
      <c r="AB252" s="42">
        <f>(AV$3-AV252)/AV$3*500+500</f>
        <v>405.27346273014916</v>
      </c>
      <c r="AC252" s="43" t="e">
        <f t="shared" si="53"/>
        <v>#NUM!</v>
      </c>
      <c r="AD252" s="43" t="s">
        <v>1215</v>
      </c>
      <c r="AE252" s="44" t="e">
        <f t="shared" si="54"/>
        <v>#NUM!</v>
      </c>
      <c r="AF252" s="43">
        <f t="shared" si="55"/>
        <v>0</v>
      </c>
      <c r="AG252" s="45"/>
      <c r="AH252" s="45">
        <v>5.1898148149999997E-2</v>
      </c>
      <c r="AI252" s="45">
        <v>3.0810185185185187E-2</v>
      </c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6"/>
      <c r="AV252" s="47">
        <v>0.19532407407407407</v>
      </c>
      <c r="AW252" s="48"/>
    </row>
    <row r="253" spans="1:55" s="49" customFormat="1" ht="12" customHeight="1" x14ac:dyDescent="0.2">
      <c r="A253" s="62">
        <v>249</v>
      </c>
      <c r="B253" s="63" t="str">
        <f t="shared" si="48"/>
        <v>Ž-F</v>
      </c>
      <c r="C253" s="62">
        <f>COUNTIF($B$4:$B253,$B253)</f>
        <v>14</v>
      </c>
      <c r="D253" s="64">
        <f t="shared" si="49"/>
        <v>1462.3819148333678</v>
      </c>
      <c r="E253" s="65" t="s">
        <v>1611</v>
      </c>
      <c r="F253" s="66" t="s">
        <v>1247</v>
      </c>
      <c r="G253" s="66">
        <v>1998</v>
      </c>
      <c r="H253" s="70" t="s">
        <v>1278</v>
      </c>
      <c r="I253" s="66" t="s">
        <v>1214</v>
      </c>
      <c r="J253" s="39">
        <f t="shared" si="50"/>
        <v>482.46063827778926</v>
      </c>
      <c r="K253" s="40">
        <f t="shared" si="51"/>
        <v>3</v>
      </c>
      <c r="L253" s="40">
        <f t="shared" si="52"/>
        <v>15</v>
      </c>
      <c r="M253" s="41">
        <f>(AG$3-AG253)/AG$3*500+500</f>
        <v>496.78349542930556</v>
      </c>
      <c r="N253" s="41">
        <f>(AH$3-AH253)/AH$3*500+500</f>
        <v>474.9636757901871</v>
      </c>
      <c r="O253" s="41">
        <f>(AI$3-AI253)/AI$3*500+500</f>
        <v>475.63474361387506</v>
      </c>
      <c r="P253" s="42"/>
      <c r="Q253" s="41"/>
      <c r="R253" s="41"/>
      <c r="S253" s="41"/>
      <c r="T253" s="41"/>
      <c r="U253" s="41"/>
      <c r="V253" s="42"/>
      <c r="W253" s="42"/>
      <c r="X253" s="42"/>
      <c r="Y253" s="42"/>
      <c r="Z253" s="41"/>
      <c r="AA253" s="42"/>
      <c r="AB253" s="42"/>
      <c r="AC253" s="43" t="e">
        <f t="shared" si="53"/>
        <v>#NUM!</v>
      </c>
      <c r="AD253" s="43" t="s">
        <v>1215</v>
      </c>
      <c r="AE253" s="44" t="e">
        <f t="shared" si="54"/>
        <v>#NUM!</v>
      </c>
      <c r="AF253" s="43">
        <f t="shared" si="55"/>
        <v>0</v>
      </c>
      <c r="AG253" s="45">
        <v>5.7847222220000001E-2</v>
      </c>
      <c r="AH253" s="45">
        <v>5.4398148149999999E-2</v>
      </c>
      <c r="AI253" s="45">
        <v>3.6145833333333328E-2</v>
      </c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6"/>
      <c r="AV253" s="50"/>
      <c r="AW253" s="48"/>
    </row>
    <row r="254" spans="1:55" ht="12" customHeight="1" x14ac:dyDescent="0.2">
      <c r="A254" s="62">
        <v>250</v>
      </c>
      <c r="B254" s="63" t="str">
        <f t="shared" si="48"/>
        <v>M-B</v>
      </c>
      <c r="C254" s="62">
        <f>COUNTIF($B$4:$B254,$B254)</f>
        <v>65</v>
      </c>
      <c r="D254" s="64">
        <f t="shared" si="49"/>
        <v>1462.0154560295045</v>
      </c>
      <c r="E254" s="67" t="s">
        <v>1612</v>
      </c>
      <c r="F254" s="68" t="s">
        <v>1212</v>
      </c>
      <c r="G254" s="69">
        <v>1974</v>
      </c>
      <c r="H254" s="70"/>
      <c r="I254" s="66" t="s">
        <v>1214</v>
      </c>
      <c r="J254" s="39">
        <f t="shared" si="50"/>
        <v>482.3384853431682</v>
      </c>
      <c r="K254" s="40">
        <f t="shared" si="51"/>
        <v>3</v>
      </c>
      <c r="L254" s="40">
        <f t="shared" si="52"/>
        <v>15</v>
      </c>
      <c r="M254" s="41"/>
      <c r="N254" s="41"/>
      <c r="O254" s="41"/>
      <c r="P254" s="42"/>
      <c r="Q254" s="41"/>
      <c r="R254" s="41"/>
      <c r="S254" s="41"/>
      <c r="T254" s="41"/>
      <c r="U254" s="41"/>
      <c r="V254" s="42"/>
      <c r="W254" s="42">
        <f>(AQ$3-AQ254)/AQ$3*500+500</f>
        <v>445.90831746252513</v>
      </c>
      <c r="X254" s="42"/>
      <c r="Y254" s="42"/>
      <c r="Z254" s="42"/>
      <c r="AA254" s="42">
        <f>(AU$3-AU254)/AU$3*500+500</f>
        <v>522.6029490978666</v>
      </c>
      <c r="AB254" s="42">
        <f>(AV$3-AV254)/AV$3*500+500</f>
        <v>478.5041894691127</v>
      </c>
      <c r="AC254" s="43" t="e">
        <f t="shared" si="53"/>
        <v>#NUM!</v>
      </c>
      <c r="AD254" s="43" t="s">
        <v>1215</v>
      </c>
      <c r="AE254" s="44" t="e">
        <f t="shared" si="54"/>
        <v>#NUM!</v>
      </c>
      <c r="AF254" s="43">
        <f t="shared" si="55"/>
        <v>0</v>
      </c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>
        <v>0.12427083329999999</v>
      </c>
      <c r="AR254" s="45"/>
      <c r="AS254" s="45"/>
      <c r="AT254" s="45"/>
      <c r="AU254" s="46">
        <v>7.5047453703703706E-2</v>
      </c>
      <c r="AV254" s="47">
        <v>0.17127314814814817</v>
      </c>
      <c r="AW254" s="48"/>
      <c r="AX254" s="56"/>
    </row>
    <row r="255" spans="1:55" ht="12" customHeight="1" x14ac:dyDescent="0.2">
      <c r="A255" s="62">
        <v>251</v>
      </c>
      <c r="B255" s="63" t="str">
        <f t="shared" si="48"/>
        <v>Ž-F</v>
      </c>
      <c r="C255" s="62">
        <f>COUNTIF($B$4:$B255,$B255)</f>
        <v>15</v>
      </c>
      <c r="D255" s="64">
        <f t="shared" si="49"/>
        <v>1456.510087409747</v>
      </c>
      <c r="E255" s="65" t="s">
        <v>1613</v>
      </c>
      <c r="F255" s="66" t="s">
        <v>1247</v>
      </c>
      <c r="G255" s="66">
        <v>1994</v>
      </c>
      <c r="H255" s="65" t="s">
        <v>1614</v>
      </c>
      <c r="I255" s="66" t="s">
        <v>1214</v>
      </c>
      <c r="J255" s="39">
        <f t="shared" si="50"/>
        <v>480.50336246991566</v>
      </c>
      <c r="K255" s="40">
        <f t="shared" si="51"/>
        <v>3</v>
      </c>
      <c r="L255" s="40">
        <f t="shared" si="52"/>
        <v>15</v>
      </c>
      <c r="M255" s="41">
        <f>(AG$3-AG255)/AG$3*500+500</f>
        <v>472.51875402760862</v>
      </c>
      <c r="N255" s="41"/>
      <c r="O255" s="41"/>
      <c r="P255" s="42"/>
      <c r="Q255" s="41"/>
      <c r="R255" s="41"/>
      <c r="S255" s="41"/>
      <c r="T255" s="41">
        <f>(AN$3-AN255)/AN$3*500+500</f>
        <v>504.97513755103557</v>
      </c>
      <c r="U255" s="41"/>
      <c r="V255" s="42"/>
      <c r="W255" s="42"/>
      <c r="X255" s="42"/>
      <c r="Y255" s="42">
        <f>(AS$3-AS255)/AS$3*500+500</f>
        <v>464.01619583110278</v>
      </c>
      <c r="Z255" s="41"/>
      <c r="AA255" s="42"/>
      <c r="AB255" s="42"/>
      <c r="AC255" s="43" t="e">
        <f t="shared" si="53"/>
        <v>#NUM!</v>
      </c>
      <c r="AD255" s="43" t="s">
        <v>1215</v>
      </c>
      <c r="AE255" s="44" t="e">
        <f t="shared" si="54"/>
        <v>#NUM!</v>
      </c>
      <c r="AF255" s="43">
        <f t="shared" si="55"/>
        <v>0</v>
      </c>
      <c r="AG255" s="45">
        <v>6.0636574069999997E-2</v>
      </c>
      <c r="AH255" s="45"/>
      <c r="AI255" s="45"/>
      <c r="AJ255" s="45"/>
      <c r="AK255" s="45"/>
      <c r="AL255" s="45"/>
      <c r="AM255" s="45"/>
      <c r="AN255" s="45">
        <v>3.5185185185185187E-2</v>
      </c>
      <c r="AO255" s="45"/>
      <c r="AP255" s="45"/>
      <c r="AQ255" s="45"/>
      <c r="AR255" s="45"/>
      <c r="AS255" s="45">
        <v>8.0416666666666664E-2</v>
      </c>
      <c r="AT255" s="45"/>
      <c r="AU255" s="46"/>
      <c r="AV255" s="50"/>
      <c r="AW255" s="48"/>
      <c r="AX255" s="56"/>
    </row>
    <row r="256" spans="1:55" s="49" customFormat="1" ht="12" customHeight="1" x14ac:dyDescent="0.2">
      <c r="A256" s="62">
        <v>252</v>
      </c>
      <c r="B256" s="63" t="str">
        <f t="shared" si="48"/>
        <v>M-A</v>
      </c>
      <c r="C256" s="62">
        <f>COUNTIF($B$4:$B256,$B256)</f>
        <v>65</v>
      </c>
      <c r="D256" s="64">
        <f t="shared" si="49"/>
        <v>1453.4160341611914</v>
      </c>
      <c r="E256" s="67" t="s">
        <v>1529</v>
      </c>
      <c r="F256" s="68" t="s">
        <v>1212</v>
      </c>
      <c r="G256" s="69">
        <v>1984</v>
      </c>
      <c r="H256" s="70" t="s">
        <v>1530</v>
      </c>
      <c r="I256" s="66" t="s">
        <v>1214</v>
      </c>
      <c r="J256" s="39">
        <f t="shared" si="50"/>
        <v>479.47201138706379</v>
      </c>
      <c r="K256" s="40">
        <f t="shared" si="51"/>
        <v>3</v>
      </c>
      <c r="L256" s="40">
        <f t="shared" si="52"/>
        <v>15</v>
      </c>
      <c r="M256" s="41">
        <f>(AG$3-AG256)/AG$3*500+500</f>
        <v>462.45039657028099</v>
      </c>
      <c r="N256" s="41"/>
      <c r="O256" s="41"/>
      <c r="P256" s="42"/>
      <c r="Q256" s="41"/>
      <c r="R256" s="41"/>
      <c r="S256" s="41"/>
      <c r="T256" s="41"/>
      <c r="U256" s="41"/>
      <c r="V256" s="42"/>
      <c r="W256" s="42"/>
      <c r="X256" s="42"/>
      <c r="Y256" s="42"/>
      <c r="Z256" s="41"/>
      <c r="AA256" s="42">
        <f>(AU$3-AU256)/AU$3*500+500</f>
        <v>488.93313442072491</v>
      </c>
      <c r="AB256" s="42">
        <f>(AV$3-AV256)/AV$3*500+500</f>
        <v>487.03250317018552</v>
      </c>
      <c r="AC256" s="43" t="e">
        <f t="shared" si="53"/>
        <v>#NUM!</v>
      </c>
      <c r="AD256" s="43" t="s">
        <v>1215</v>
      </c>
      <c r="AE256" s="44" t="e">
        <f t="shared" si="54"/>
        <v>#NUM!</v>
      </c>
      <c r="AF256" s="43">
        <f t="shared" si="55"/>
        <v>0</v>
      </c>
      <c r="AG256" s="45">
        <v>6.1793981480000003E-2</v>
      </c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6">
        <v>8.0340393518518516E-2</v>
      </c>
      <c r="AV256" s="47">
        <v>0.16847222222222222</v>
      </c>
      <c r="AW256" s="48"/>
      <c r="BB256" s="73"/>
      <c r="BC256" s="73"/>
    </row>
    <row r="257" spans="1:55" s="49" customFormat="1" ht="12" customHeight="1" x14ac:dyDescent="0.2">
      <c r="A257" s="62">
        <v>253</v>
      </c>
      <c r="B257" s="63" t="str">
        <f t="shared" si="48"/>
        <v>M-D</v>
      </c>
      <c r="C257" s="62">
        <f>COUNTIF($B$4:$B257,$B257)</f>
        <v>29</v>
      </c>
      <c r="D257" s="64">
        <f t="shared" si="49"/>
        <v>1451.129256013204</v>
      </c>
      <c r="E257" s="65" t="s">
        <v>1615</v>
      </c>
      <c r="F257" s="66" t="s">
        <v>1212</v>
      </c>
      <c r="G257" s="66">
        <v>1954</v>
      </c>
      <c r="H257" s="70" t="s">
        <v>1252</v>
      </c>
      <c r="I257" s="66" t="s">
        <v>1214</v>
      </c>
      <c r="J257" s="39">
        <f t="shared" si="50"/>
        <v>478.70975200440131</v>
      </c>
      <c r="K257" s="40">
        <f t="shared" si="51"/>
        <v>3</v>
      </c>
      <c r="L257" s="40">
        <f t="shared" si="52"/>
        <v>15</v>
      </c>
      <c r="M257" s="41"/>
      <c r="N257" s="41">
        <f>(AH$3-AH257)/AH$3*500+500</f>
        <v>466.92056617516391</v>
      </c>
      <c r="O257" s="41"/>
      <c r="P257" s="42"/>
      <c r="Q257" s="41"/>
      <c r="R257" s="41"/>
      <c r="S257" s="41"/>
      <c r="T257" s="41"/>
      <c r="U257" s="41"/>
      <c r="V257" s="42">
        <f>(AP$3-AP257)/AP$3*500+500</f>
        <v>474.78380698240682</v>
      </c>
      <c r="W257" s="42"/>
      <c r="X257" s="42"/>
      <c r="Y257" s="42"/>
      <c r="Z257" s="41"/>
      <c r="AA257" s="42">
        <f>(AU$3-AU257)/AU$3*500+500</f>
        <v>494.42488285563337</v>
      </c>
      <c r="AB257" s="42"/>
      <c r="AC257" s="43" t="e">
        <f t="shared" si="53"/>
        <v>#NUM!</v>
      </c>
      <c r="AD257" s="43" t="s">
        <v>1215</v>
      </c>
      <c r="AE257" s="44" t="e">
        <f t="shared" si="54"/>
        <v>#NUM!</v>
      </c>
      <c r="AF257" s="43">
        <f t="shared" si="55"/>
        <v>0</v>
      </c>
      <c r="AG257" s="45"/>
      <c r="AH257" s="45">
        <v>5.5231481479999997E-2</v>
      </c>
      <c r="AI257" s="45"/>
      <c r="AJ257" s="45"/>
      <c r="AK257" s="45"/>
      <c r="AL257" s="45"/>
      <c r="AM257" s="45"/>
      <c r="AN257" s="45"/>
      <c r="AO257" s="45"/>
      <c r="AP257" s="45">
        <v>3.6851851851851851E-2</v>
      </c>
      <c r="AQ257" s="45"/>
      <c r="AR257" s="45"/>
      <c r="AS257" s="45"/>
      <c r="AT257" s="45"/>
      <c r="AU257" s="46">
        <v>7.9477083333333337E-2</v>
      </c>
      <c r="AV257" s="50"/>
      <c r="AW257" s="48"/>
    </row>
    <row r="258" spans="1:55" s="49" customFormat="1" ht="12" customHeight="1" x14ac:dyDescent="0.2">
      <c r="A258" s="62">
        <v>254</v>
      </c>
      <c r="B258" s="63" t="str">
        <f t="shared" si="48"/>
        <v>Ž-F</v>
      </c>
      <c r="C258" s="62">
        <f>COUNTIF($B$4:$B258,$B258)</f>
        <v>16</v>
      </c>
      <c r="D258" s="64">
        <f t="shared" si="49"/>
        <v>1448.6725629330886</v>
      </c>
      <c r="E258" s="65" t="s">
        <v>1616</v>
      </c>
      <c r="F258" s="66" t="s">
        <v>1247</v>
      </c>
      <c r="G258" s="66">
        <v>1986</v>
      </c>
      <c r="H258" s="65" t="s">
        <v>1280</v>
      </c>
      <c r="I258" s="66" t="s">
        <v>1214</v>
      </c>
      <c r="J258" s="39">
        <f t="shared" si="50"/>
        <v>477.8908543110295</v>
      </c>
      <c r="K258" s="40">
        <f t="shared" si="51"/>
        <v>3</v>
      </c>
      <c r="L258" s="40">
        <f t="shared" si="52"/>
        <v>15</v>
      </c>
      <c r="M258" s="41"/>
      <c r="N258" s="41"/>
      <c r="O258" s="41">
        <f>(AI$3-AI258)/AI$3*500+500</f>
        <v>474.12360454647984</v>
      </c>
      <c r="P258" s="42"/>
      <c r="Q258" s="41"/>
      <c r="R258" s="41"/>
      <c r="S258" s="41"/>
      <c r="T258" s="41"/>
      <c r="U258" s="41">
        <f>(AO$3-AO258)/AO$3*500+500</f>
        <v>445.35407566850552</v>
      </c>
      <c r="V258" s="42"/>
      <c r="W258" s="42"/>
      <c r="X258" s="42"/>
      <c r="Y258" s="42"/>
      <c r="Z258" s="41"/>
      <c r="AA258" s="42">
        <f>(AU$3-AU258)/AU$3*500+500</f>
        <v>514.19488271810326</v>
      </c>
      <c r="AB258" s="42"/>
      <c r="AC258" s="43" t="e">
        <f t="shared" si="53"/>
        <v>#NUM!</v>
      </c>
      <c r="AD258" s="43" t="s">
        <v>1215</v>
      </c>
      <c r="AE258" s="44" t="e">
        <f t="shared" si="54"/>
        <v>#NUM!</v>
      </c>
      <c r="AF258" s="43">
        <f t="shared" si="55"/>
        <v>0</v>
      </c>
      <c r="AG258" s="45"/>
      <c r="AH258" s="45"/>
      <c r="AI258" s="45">
        <v>3.6249999999999998E-2</v>
      </c>
      <c r="AJ258" s="45"/>
      <c r="AK258" s="45"/>
      <c r="AL258" s="45"/>
      <c r="AM258" s="45"/>
      <c r="AN258" s="45"/>
      <c r="AO258" s="45">
        <v>6.1458333330000003E-2</v>
      </c>
      <c r="AP258" s="45"/>
      <c r="AQ258" s="45"/>
      <c r="AR258" s="45"/>
      <c r="AS258" s="45"/>
      <c r="AT258" s="45"/>
      <c r="AU258" s="46">
        <v>7.6369212962962965E-2</v>
      </c>
      <c r="AV258" s="50"/>
      <c r="AW258" s="48"/>
    </row>
    <row r="259" spans="1:55" ht="12" customHeight="1" x14ac:dyDescent="0.2">
      <c r="A259" s="62">
        <v>255</v>
      </c>
      <c r="B259" s="63" t="str">
        <f t="shared" si="48"/>
        <v>M-C</v>
      </c>
      <c r="C259" s="62">
        <f>COUNTIF($B$4:$B259,$B259)</f>
        <v>47</v>
      </c>
      <c r="D259" s="64">
        <f t="shared" si="49"/>
        <v>1448.3968109065897</v>
      </c>
      <c r="E259" s="65" t="s">
        <v>1617</v>
      </c>
      <c r="F259" s="66" t="s">
        <v>1212</v>
      </c>
      <c r="G259" s="66">
        <v>1965</v>
      </c>
      <c r="H259" s="70" t="s">
        <v>1294</v>
      </c>
      <c r="I259" s="66" t="s">
        <v>1214</v>
      </c>
      <c r="J259" s="39">
        <f t="shared" si="50"/>
        <v>477.79893696886325</v>
      </c>
      <c r="K259" s="40">
        <f t="shared" si="51"/>
        <v>3</v>
      </c>
      <c r="L259" s="40">
        <f t="shared" si="52"/>
        <v>15</v>
      </c>
      <c r="M259" s="41"/>
      <c r="N259" s="41"/>
      <c r="O259" s="41">
        <f>(AI$3-AI259)/AI$3*500+500</f>
        <v>481.00768252016894</v>
      </c>
      <c r="P259" s="41"/>
      <c r="Q259" s="41"/>
      <c r="R259" s="41"/>
      <c r="S259" s="41">
        <f>(AM$3-AM259)/AM$3*500+500</f>
        <v>468.58476720575118</v>
      </c>
      <c r="T259" s="41"/>
      <c r="U259" s="41"/>
      <c r="V259" s="42"/>
      <c r="W259" s="42"/>
      <c r="X259" s="42"/>
      <c r="Y259" s="42"/>
      <c r="Z259" s="41"/>
      <c r="AA259" s="42">
        <f>(AU$3-AU259)/AU$3*500+500</f>
        <v>483.80436118066962</v>
      </c>
      <c r="AB259" s="42"/>
      <c r="AC259" s="43" t="e">
        <f t="shared" si="53"/>
        <v>#NUM!</v>
      </c>
      <c r="AD259" s="43" t="s">
        <v>1215</v>
      </c>
      <c r="AE259" s="44" t="e">
        <f t="shared" si="54"/>
        <v>#NUM!</v>
      </c>
      <c r="AF259" s="43">
        <f t="shared" si="55"/>
        <v>0</v>
      </c>
      <c r="AG259" s="45"/>
      <c r="AH259" s="45"/>
      <c r="AI259" s="45">
        <v>3.577546296296296E-2</v>
      </c>
      <c r="AJ259" s="45"/>
      <c r="AK259" s="45"/>
      <c r="AL259" s="45"/>
      <c r="AM259" s="45">
        <v>8.0057870370370363E-2</v>
      </c>
      <c r="AN259" s="45"/>
      <c r="AO259" s="45"/>
      <c r="AP259" s="45"/>
      <c r="AQ259" s="45"/>
      <c r="AR259" s="45"/>
      <c r="AS259" s="45"/>
      <c r="AT259" s="45"/>
      <c r="AU259" s="46">
        <v>8.114664351851851E-2</v>
      </c>
      <c r="AV259" s="50"/>
      <c r="AW259" s="48"/>
      <c r="AX259" s="56"/>
    </row>
    <row r="260" spans="1:55" ht="12" customHeight="1" x14ac:dyDescent="0.2">
      <c r="A260" s="62">
        <v>256</v>
      </c>
      <c r="B260" s="63" t="str">
        <f t="shared" si="48"/>
        <v>M-A</v>
      </c>
      <c r="C260" s="62">
        <f>COUNTIF($B$4:$B260,$B260)</f>
        <v>66</v>
      </c>
      <c r="D260" s="64">
        <f t="shared" si="49"/>
        <v>1448.2564996734648</v>
      </c>
      <c r="E260" s="67" t="s">
        <v>1618</v>
      </c>
      <c r="F260" s="68" t="s">
        <v>1212</v>
      </c>
      <c r="G260" s="69">
        <v>1982</v>
      </c>
      <c r="H260" s="70" t="s">
        <v>1278</v>
      </c>
      <c r="I260" s="66" t="s">
        <v>1214</v>
      </c>
      <c r="J260" s="39">
        <f t="shared" si="50"/>
        <v>477.75216655782157</v>
      </c>
      <c r="K260" s="40">
        <f t="shared" si="51"/>
        <v>3</v>
      </c>
      <c r="L260" s="40">
        <f t="shared" si="52"/>
        <v>15</v>
      </c>
      <c r="M260" s="41"/>
      <c r="N260" s="41"/>
      <c r="O260" s="41"/>
      <c r="P260" s="42"/>
      <c r="Q260" s="41"/>
      <c r="R260" s="41"/>
      <c r="S260" s="41"/>
      <c r="T260" s="41"/>
      <c r="U260" s="41"/>
      <c r="V260" s="42"/>
      <c r="W260" s="42">
        <f>(AQ$3-AQ260)/AQ$3*500+500</f>
        <v>452.41065055581601</v>
      </c>
      <c r="X260" s="42">
        <f>(AR$3-AR260)/AR$3*500+500</f>
        <v>522.00611851299288</v>
      </c>
      <c r="Y260" s="42"/>
      <c r="Z260" s="41"/>
      <c r="AA260" s="42"/>
      <c r="AB260" s="42">
        <f>(AV$3-AV260)/AV$3*500+500</f>
        <v>458.83973060465581</v>
      </c>
      <c r="AC260" s="43" t="e">
        <f t="shared" si="53"/>
        <v>#NUM!</v>
      </c>
      <c r="AD260" s="43" t="s">
        <v>1215</v>
      </c>
      <c r="AE260" s="44" t="e">
        <f t="shared" si="54"/>
        <v>#NUM!</v>
      </c>
      <c r="AF260" s="43">
        <f t="shared" si="55"/>
        <v>0</v>
      </c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>
        <v>0.1228125</v>
      </c>
      <c r="AR260" s="45">
        <v>4.1229398148148147E-2</v>
      </c>
      <c r="AS260" s="45"/>
      <c r="AT260" s="45"/>
      <c r="AU260" s="46"/>
      <c r="AV260" s="47">
        <v>0.17773148148148146</v>
      </c>
      <c r="AW260" s="48"/>
      <c r="AX260" s="56"/>
    </row>
    <row r="261" spans="1:55" ht="12" customHeight="1" x14ac:dyDescent="0.2">
      <c r="A261" s="62">
        <v>257</v>
      </c>
      <c r="B261" s="63" t="str">
        <f t="shared" ref="B261:B324" si="58">IF($F261="m",IF($C$1-$G261&gt;19,IF($C$1-$G261&lt;40,"M-A",IF($C$1-$G261&gt;49,IF($C$1-$G261&gt;59,IF($C$1-$G261&gt;69,"M-E","M-D"),"M-C"),"M-B")),"M-jun."),IF($C$1-$G261&lt;40,"Ž-F",IF($C$1-$G261&gt;49,IF($C$1-$G261&gt;59,"Ž-I","Ž-H"),"Ž-G")))</f>
        <v>M-C</v>
      </c>
      <c r="C261" s="62">
        <f>COUNTIF($B$4:$B261,$B261)</f>
        <v>48</v>
      </c>
      <c r="D261" s="64">
        <f t="shared" ref="D261:D324" si="59">SUM(L261:AB261,-AF261)</f>
        <v>1442.1771251023886</v>
      </c>
      <c r="E261" s="67" t="s">
        <v>1619</v>
      </c>
      <c r="F261" s="68" t="s">
        <v>1212</v>
      </c>
      <c r="G261" s="69">
        <v>1964</v>
      </c>
      <c r="H261" s="70" t="s">
        <v>1433</v>
      </c>
      <c r="I261" s="66" t="s">
        <v>1214</v>
      </c>
      <c r="J261" s="39">
        <f t="shared" ref="J261:J324" si="60">AVERAGE(M261:AB261)</f>
        <v>475.72570836746286</v>
      </c>
      <c r="K261" s="40">
        <f t="shared" ref="K261:K324" si="61">SUBTOTAL(2,M261:AB261)</f>
        <v>3</v>
      </c>
      <c r="L261" s="40">
        <f t="shared" ref="L261:L324" si="62">K261*5</f>
        <v>15</v>
      </c>
      <c r="M261" s="41"/>
      <c r="N261" s="41"/>
      <c r="O261" s="41"/>
      <c r="P261" s="42"/>
      <c r="Q261" s="41"/>
      <c r="R261" s="41"/>
      <c r="S261" s="41"/>
      <c r="T261" s="41"/>
      <c r="U261" s="41"/>
      <c r="V261" s="42"/>
      <c r="W261" s="42">
        <f>(AQ$3-AQ261)/AQ$3*500+500</f>
        <v>463.71232490101482</v>
      </c>
      <c r="X261" s="42"/>
      <c r="Y261" s="42"/>
      <c r="Z261" s="41">
        <f>(AT$3-AT261)/AT$3*500+500</f>
        <v>472.16814018065179</v>
      </c>
      <c r="AA261" s="42"/>
      <c r="AB261" s="42">
        <f>(AV$3-AV261)/AV$3*500+500</f>
        <v>491.29666002072196</v>
      </c>
      <c r="AC261" s="43" t="e">
        <f t="shared" ref="AC261:AC324" si="63">LARGE(M261:AB261,6)</f>
        <v>#NUM!</v>
      </c>
      <c r="AD261" s="43" t="s">
        <v>1215</v>
      </c>
      <c r="AE261" s="44" t="e">
        <f t="shared" ref="AE261:AE324" si="64">CONCATENATE(AD261,AC261)</f>
        <v>#NUM!</v>
      </c>
      <c r="AF261" s="43">
        <f t="shared" ref="AF261:AF324" si="65">SUMIF(M261:AB261,AE261)</f>
        <v>0</v>
      </c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>
        <v>0.1202777778</v>
      </c>
      <c r="AR261" s="45"/>
      <c r="AS261" s="45"/>
      <c r="AT261" s="45">
        <v>3.6458333333333336E-2</v>
      </c>
      <c r="AU261" s="46"/>
      <c r="AV261" s="47">
        <v>0.16707175925925924</v>
      </c>
      <c r="AW261" s="48"/>
      <c r="AX261" s="56"/>
    </row>
    <row r="262" spans="1:55" s="49" customFormat="1" ht="12" customHeight="1" x14ac:dyDescent="0.2">
      <c r="A262" s="62">
        <v>258</v>
      </c>
      <c r="B262" s="63" t="str">
        <f t="shared" si="58"/>
        <v>M-B</v>
      </c>
      <c r="C262" s="62">
        <f>COUNTIF($B$4:$B262,$B262)</f>
        <v>66</v>
      </c>
      <c r="D262" s="64">
        <f t="shared" si="59"/>
        <v>1440.2736862425195</v>
      </c>
      <c r="E262" s="65" t="s">
        <v>1620</v>
      </c>
      <c r="F262" s="66" t="s">
        <v>1212</v>
      </c>
      <c r="G262" s="66">
        <v>1971</v>
      </c>
      <c r="H262" s="70" t="s">
        <v>1377</v>
      </c>
      <c r="I262" s="66" t="s">
        <v>1214</v>
      </c>
      <c r="J262" s="39">
        <f t="shared" si="60"/>
        <v>475.09122874750648</v>
      </c>
      <c r="K262" s="40">
        <f t="shared" si="61"/>
        <v>3</v>
      </c>
      <c r="L262" s="40">
        <f t="shared" si="62"/>
        <v>15</v>
      </c>
      <c r="M262" s="41"/>
      <c r="N262" s="41"/>
      <c r="O262" s="41">
        <f>(AI$3-AI262)/AI$3*500+500</f>
        <v>468.41485695854249</v>
      </c>
      <c r="P262" s="42"/>
      <c r="Q262" s="41"/>
      <c r="R262" s="41"/>
      <c r="S262" s="41"/>
      <c r="T262" s="41"/>
      <c r="U262" s="41">
        <f>(AO$3-AO262)/AO$3*500+500</f>
        <v>465.30461637709129</v>
      </c>
      <c r="V262" s="42"/>
      <c r="W262" s="42"/>
      <c r="X262" s="42"/>
      <c r="Y262" s="42"/>
      <c r="Z262" s="41"/>
      <c r="AA262" s="42">
        <f>(AU$3-AU262)/AU$3*500+500</f>
        <v>491.55421290688577</v>
      </c>
      <c r="AB262" s="42"/>
      <c r="AC262" s="43" t="e">
        <f t="shared" si="63"/>
        <v>#NUM!</v>
      </c>
      <c r="AD262" s="43" t="s">
        <v>1215</v>
      </c>
      <c r="AE262" s="44" t="e">
        <f t="shared" si="64"/>
        <v>#NUM!</v>
      </c>
      <c r="AF262" s="43">
        <f t="shared" si="65"/>
        <v>0</v>
      </c>
      <c r="AG262" s="45"/>
      <c r="AH262" s="45"/>
      <c r="AI262" s="45">
        <v>3.664351851851852E-2</v>
      </c>
      <c r="AJ262" s="45"/>
      <c r="AK262" s="45"/>
      <c r="AL262" s="45"/>
      <c r="AM262" s="45"/>
      <c r="AN262" s="45"/>
      <c r="AO262" s="45">
        <v>5.9247685190000003E-2</v>
      </c>
      <c r="AP262" s="45"/>
      <c r="AQ262" s="45"/>
      <c r="AR262" s="45"/>
      <c r="AS262" s="45"/>
      <c r="AT262" s="45"/>
      <c r="AU262" s="46">
        <v>7.9928356481481486E-2</v>
      </c>
      <c r="AV262" s="50"/>
      <c r="AW262" s="48"/>
    </row>
    <row r="263" spans="1:55" s="49" customFormat="1" ht="12" customHeight="1" x14ac:dyDescent="0.2">
      <c r="A263" s="62">
        <v>259</v>
      </c>
      <c r="B263" s="63" t="str">
        <f t="shared" si="58"/>
        <v>M-A</v>
      </c>
      <c r="C263" s="62">
        <f>COUNTIF($B$4:$B263,$B263)</f>
        <v>67</v>
      </c>
      <c r="D263" s="64">
        <f t="shared" si="59"/>
        <v>1437.8743972728491</v>
      </c>
      <c r="E263" s="65" t="s">
        <v>1621</v>
      </c>
      <c r="F263" s="66" t="s">
        <v>1212</v>
      </c>
      <c r="G263" s="66">
        <v>1980</v>
      </c>
      <c r="H263" s="65" t="s">
        <v>1622</v>
      </c>
      <c r="I263" s="66" t="s">
        <v>1214</v>
      </c>
      <c r="J263" s="39">
        <f t="shared" si="60"/>
        <v>474.29146575761638</v>
      </c>
      <c r="K263" s="40">
        <f t="shared" si="61"/>
        <v>3</v>
      </c>
      <c r="L263" s="40">
        <f t="shared" si="62"/>
        <v>15</v>
      </c>
      <c r="M263" s="41">
        <f>(AG$3-AG263)/AG$3*500+500</f>
        <v>474.43174187577824</v>
      </c>
      <c r="N263" s="41"/>
      <c r="O263" s="41">
        <f>(AI$3-AI263)/AI$3*500+500</f>
        <v>450.61699683144383</v>
      </c>
      <c r="P263" s="42"/>
      <c r="Q263" s="41"/>
      <c r="R263" s="41"/>
      <c r="S263" s="41"/>
      <c r="T263" s="41"/>
      <c r="U263" s="41"/>
      <c r="V263" s="42"/>
      <c r="W263" s="42"/>
      <c r="X263" s="42"/>
      <c r="Y263" s="42"/>
      <c r="Z263" s="41"/>
      <c r="AA263" s="42">
        <f>(AU$3-AU263)/AU$3*500+500</f>
        <v>497.82565856562701</v>
      </c>
      <c r="AB263" s="42"/>
      <c r="AC263" s="43" t="e">
        <f t="shared" si="63"/>
        <v>#NUM!</v>
      </c>
      <c r="AD263" s="43" t="s">
        <v>1215</v>
      </c>
      <c r="AE263" s="44" t="e">
        <f t="shared" si="64"/>
        <v>#NUM!</v>
      </c>
      <c r="AF263" s="43">
        <f t="shared" si="65"/>
        <v>0</v>
      </c>
      <c r="AG263" s="45">
        <v>6.0416666670000001E-2</v>
      </c>
      <c r="AH263" s="45"/>
      <c r="AI263" s="45">
        <v>3.7870370370370367E-2</v>
      </c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6">
        <v>7.894247685185185E-2</v>
      </c>
      <c r="AV263" s="50"/>
      <c r="AW263" s="48"/>
    </row>
    <row r="264" spans="1:55" s="49" customFormat="1" ht="12" customHeight="1" x14ac:dyDescent="0.2">
      <c r="A264" s="62">
        <v>260</v>
      </c>
      <c r="B264" s="63" t="str">
        <f t="shared" si="58"/>
        <v>M-A</v>
      </c>
      <c r="C264" s="62">
        <f>COUNTIF($B$4:$B264,$B264)</f>
        <v>68</v>
      </c>
      <c r="D264" s="64">
        <f t="shared" si="59"/>
        <v>1431.750987543058</v>
      </c>
      <c r="E264" s="67" t="s">
        <v>1623</v>
      </c>
      <c r="F264" s="68" t="s">
        <v>1212</v>
      </c>
      <c r="G264" s="69">
        <v>1985</v>
      </c>
      <c r="H264" s="70" t="s">
        <v>1624</v>
      </c>
      <c r="I264" s="66" t="s">
        <v>1214</v>
      </c>
      <c r="J264" s="39">
        <f t="shared" si="60"/>
        <v>472.25032918101937</v>
      </c>
      <c r="K264" s="40">
        <f t="shared" si="61"/>
        <v>3</v>
      </c>
      <c r="L264" s="40">
        <f t="shared" si="62"/>
        <v>15</v>
      </c>
      <c r="M264" s="41"/>
      <c r="N264" s="41"/>
      <c r="O264" s="41">
        <f>(AI$3-AI264)/AI$3*500+500</f>
        <v>506.86495100670845</v>
      </c>
      <c r="P264" s="42"/>
      <c r="Q264" s="41"/>
      <c r="R264" s="41"/>
      <c r="S264" s="41"/>
      <c r="T264" s="41"/>
      <c r="U264" s="41"/>
      <c r="V264" s="42">
        <f>(AP$3-AP264)/AP$3*500+500</f>
        <v>479.73245201712029</v>
      </c>
      <c r="W264" s="42"/>
      <c r="X264" s="42"/>
      <c r="Y264" s="42"/>
      <c r="Z264" s="41"/>
      <c r="AA264" s="42"/>
      <c r="AB264" s="42">
        <f>(AV$3-AV264)/AV$3*500+500</f>
        <v>430.15358451922924</v>
      </c>
      <c r="AC264" s="43" t="e">
        <f t="shared" si="63"/>
        <v>#NUM!</v>
      </c>
      <c r="AD264" s="43" t="s">
        <v>1215</v>
      </c>
      <c r="AE264" s="44" t="e">
        <f t="shared" si="64"/>
        <v>#NUM!</v>
      </c>
      <c r="AF264" s="43">
        <f t="shared" si="65"/>
        <v>0</v>
      </c>
      <c r="AG264" s="45"/>
      <c r="AH264" s="45"/>
      <c r="AI264" s="45">
        <v>3.3993055555555561E-2</v>
      </c>
      <c r="AJ264" s="45"/>
      <c r="AK264" s="45"/>
      <c r="AL264" s="45"/>
      <c r="AM264" s="45"/>
      <c r="AN264" s="45"/>
      <c r="AO264" s="45"/>
      <c r="AP264" s="45">
        <v>3.650462962962963E-2</v>
      </c>
      <c r="AQ264" s="45"/>
      <c r="AR264" s="45"/>
      <c r="AS264" s="45"/>
      <c r="AT264" s="45"/>
      <c r="AU264" s="46"/>
      <c r="AV264" s="47">
        <v>0.18715277777777775</v>
      </c>
      <c r="AW264" s="48"/>
    </row>
    <row r="265" spans="1:55" ht="12" customHeight="1" x14ac:dyDescent="0.2">
      <c r="A265" s="62">
        <v>261</v>
      </c>
      <c r="B265" s="63" t="str">
        <f t="shared" si="58"/>
        <v>Ž-G</v>
      </c>
      <c r="C265" s="62">
        <f>COUNTIF($B$4:$B265,$B265)</f>
        <v>15</v>
      </c>
      <c r="D265" s="64">
        <f t="shared" si="59"/>
        <v>1424.9893788838585</v>
      </c>
      <c r="E265" s="65" t="s">
        <v>1625</v>
      </c>
      <c r="F265" s="66" t="s">
        <v>1247</v>
      </c>
      <c r="G265" s="66">
        <v>1979</v>
      </c>
      <c r="H265" s="70" t="s">
        <v>1263</v>
      </c>
      <c r="I265" s="66" t="s">
        <v>1214</v>
      </c>
      <c r="J265" s="39">
        <f t="shared" si="60"/>
        <v>469.99645962795285</v>
      </c>
      <c r="K265" s="40">
        <f t="shared" si="61"/>
        <v>3</v>
      </c>
      <c r="L265" s="40">
        <f t="shared" si="62"/>
        <v>15</v>
      </c>
      <c r="M265" s="41">
        <f>(AG$3-AG265)/AG$3*500+500</f>
        <v>458.4230536221462</v>
      </c>
      <c r="N265" s="41"/>
      <c r="O265" s="41"/>
      <c r="P265" s="42"/>
      <c r="Q265" s="41"/>
      <c r="R265" s="41"/>
      <c r="S265" s="41"/>
      <c r="T265" s="41">
        <f>(AN$3-AN265)/AN$3*500+500</f>
        <v>474.03608364797526</v>
      </c>
      <c r="U265" s="41"/>
      <c r="V265" s="42"/>
      <c r="W265" s="42"/>
      <c r="X265" s="42"/>
      <c r="Y265" s="42"/>
      <c r="Z265" s="41">
        <f>(AT$3-AT265)/AT$3*500+500</f>
        <v>477.53024161373719</v>
      </c>
      <c r="AA265" s="42"/>
      <c r="AB265" s="42"/>
      <c r="AC265" s="43" t="e">
        <f t="shared" si="63"/>
        <v>#NUM!</v>
      </c>
      <c r="AD265" s="43" t="s">
        <v>1215</v>
      </c>
      <c r="AE265" s="44" t="e">
        <f t="shared" si="64"/>
        <v>#NUM!</v>
      </c>
      <c r="AF265" s="43">
        <f t="shared" si="65"/>
        <v>0</v>
      </c>
      <c r="AG265" s="45">
        <v>6.2256944440000003E-2</v>
      </c>
      <c r="AH265" s="45"/>
      <c r="AI265" s="45"/>
      <c r="AJ265" s="45"/>
      <c r="AK265" s="45"/>
      <c r="AL265" s="45"/>
      <c r="AM265" s="45"/>
      <c r="AN265" s="45">
        <v>3.7384259259259263E-2</v>
      </c>
      <c r="AO265" s="45"/>
      <c r="AP265" s="45"/>
      <c r="AQ265" s="45"/>
      <c r="AR265" s="45"/>
      <c r="AS265" s="45"/>
      <c r="AT265" s="45">
        <v>3.6087962962962968E-2</v>
      </c>
      <c r="AU265" s="46"/>
      <c r="AV265" s="50"/>
      <c r="AW265" s="48"/>
      <c r="AX265" s="56"/>
    </row>
    <row r="266" spans="1:55" s="49" customFormat="1" ht="12" customHeight="1" x14ac:dyDescent="0.2">
      <c r="A266" s="62">
        <v>262</v>
      </c>
      <c r="B266" s="63" t="str">
        <f t="shared" si="58"/>
        <v>M-A</v>
      </c>
      <c r="C266" s="62">
        <f>COUNTIF($B$4:$B266,$B266)</f>
        <v>69</v>
      </c>
      <c r="D266" s="64">
        <f t="shared" si="59"/>
        <v>1423.494695368136</v>
      </c>
      <c r="E266" s="65" t="s">
        <v>1626</v>
      </c>
      <c r="F266" s="66" t="s">
        <v>1212</v>
      </c>
      <c r="G266" s="66">
        <v>1990</v>
      </c>
      <c r="H266" s="65" t="s">
        <v>1627</v>
      </c>
      <c r="I266" s="66" t="s">
        <v>1214</v>
      </c>
      <c r="J266" s="39">
        <f t="shared" si="60"/>
        <v>469.49823178937868</v>
      </c>
      <c r="K266" s="40">
        <f t="shared" si="61"/>
        <v>3</v>
      </c>
      <c r="L266" s="40">
        <f t="shared" si="62"/>
        <v>15</v>
      </c>
      <c r="M266" s="41">
        <f>(AG$3-AG266)/AG$3*500+500</f>
        <v>479.96933851645417</v>
      </c>
      <c r="N266" s="41"/>
      <c r="O266" s="41">
        <f>(AI$3-AI266)/AI$3*500+500</f>
        <v>483.52624763249423</v>
      </c>
      <c r="P266" s="42"/>
      <c r="Q266" s="41"/>
      <c r="R266" s="41"/>
      <c r="S266" s="41"/>
      <c r="T266" s="41"/>
      <c r="U266" s="41"/>
      <c r="V266" s="42"/>
      <c r="W266" s="42"/>
      <c r="X266" s="42">
        <f>(AR$3-AR266)/AR$3*500+500</f>
        <v>444.99910921918774</v>
      </c>
      <c r="Y266" s="42"/>
      <c r="Z266" s="41"/>
      <c r="AA266" s="42"/>
      <c r="AB266" s="42"/>
      <c r="AC266" s="43" t="e">
        <f t="shared" si="63"/>
        <v>#NUM!</v>
      </c>
      <c r="AD266" s="43" t="s">
        <v>1215</v>
      </c>
      <c r="AE266" s="44" t="e">
        <f t="shared" si="64"/>
        <v>#NUM!</v>
      </c>
      <c r="AF266" s="43">
        <f t="shared" si="65"/>
        <v>0</v>
      </c>
      <c r="AG266" s="45">
        <v>5.978009259E-2</v>
      </c>
      <c r="AH266" s="45"/>
      <c r="AI266" s="45">
        <v>3.560185185185185E-2</v>
      </c>
      <c r="AJ266" s="45"/>
      <c r="AK266" s="45"/>
      <c r="AL266" s="45"/>
      <c r="AM266" s="45"/>
      <c r="AN266" s="45"/>
      <c r="AO266" s="45"/>
      <c r="AP266" s="45"/>
      <c r="AQ266" s="45"/>
      <c r="AR266" s="45">
        <v>4.7871643518518518E-2</v>
      </c>
      <c r="AS266" s="45"/>
      <c r="AT266" s="45"/>
      <c r="AU266" s="46"/>
      <c r="AV266" s="50"/>
      <c r="AW266" s="48"/>
    </row>
    <row r="267" spans="1:55" s="49" customFormat="1" ht="12" customHeight="1" x14ac:dyDescent="0.2">
      <c r="A267" s="62">
        <v>263</v>
      </c>
      <c r="B267" s="63" t="str">
        <f t="shared" si="58"/>
        <v>M-A</v>
      </c>
      <c r="C267" s="62">
        <f>COUNTIF($B$4:$B267,$B267)</f>
        <v>70</v>
      </c>
      <c r="D267" s="64">
        <f t="shared" si="59"/>
        <v>1413.8308406895094</v>
      </c>
      <c r="E267" s="65" t="s">
        <v>1628</v>
      </c>
      <c r="F267" s="66" t="s">
        <v>1212</v>
      </c>
      <c r="G267" s="66">
        <v>1981</v>
      </c>
      <c r="H267" s="65" t="s">
        <v>1629</v>
      </c>
      <c r="I267" s="66" t="s">
        <v>1214</v>
      </c>
      <c r="J267" s="39">
        <f t="shared" si="60"/>
        <v>466.27694689650315</v>
      </c>
      <c r="K267" s="40">
        <f t="shared" si="61"/>
        <v>3</v>
      </c>
      <c r="L267" s="40">
        <f t="shared" si="62"/>
        <v>15</v>
      </c>
      <c r="M267" s="41">
        <f>(AG$3-AG267)/AG$3*500+500</f>
        <v>471.00850033506742</v>
      </c>
      <c r="N267" s="41"/>
      <c r="O267" s="41"/>
      <c r="P267" s="42"/>
      <c r="Q267" s="41"/>
      <c r="R267" s="41"/>
      <c r="S267" s="41"/>
      <c r="T267" s="41"/>
      <c r="U267" s="41"/>
      <c r="V267" s="42"/>
      <c r="W267" s="42"/>
      <c r="X267" s="42"/>
      <c r="Y267" s="42">
        <f>(AS$3-AS267)/AS$3*500+500</f>
        <v>452.98486537684943</v>
      </c>
      <c r="Z267" s="41"/>
      <c r="AA267" s="42">
        <f>(AU$3-AU267)/AU$3*500+500</f>
        <v>474.83747497759271</v>
      </c>
      <c r="AB267" s="42"/>
      <c r="AC267" s="43" t="e">
        <f t="shared" si="63"/>
        <v>#NUM!</v>
      </c>
      <c r="AD267" s="43" t="s">
        <v>1215</v>
      </c>
      <c r="AE267" s="44" t="e">
        <f t="shared" si="64"/>
        <v>#NUM!</v>
      </c>
      <c r="AF267" s="43">
        <f t="shared" si="65"/>
        <v>0</v>
      </c>
      <c r="AG267" s="45">
        <v>6.0810185189999998E-2</v>
      </c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>
        <v>8.2071759259259261E-2</v>
      </c>
      <c r="AT267" s="45"/>
      <c r="AU267" s="46">
        <v>8.2556249999999998E-2</v>
      </c>
      <c r="AV267" s="50"/>
      <c r="AW267" s="48"/>
      <c r="AX267" s="72"/>
      <c r="AY267" s="73"/>
      <c r="AZ267" s="73"/>
      <c r="BA267" s="73"/>
    </row>
    <row r="268" spans="1:55" s="49" customFormat="1" ht="12" customHeight="1" x14ac:dyDescent="0.2">
      <c r="A268" s="62">
        <v>264</v>
      </c>
      <c r="B268" s="63" t="str">
        <f t="shared" si="58"/>
        <v>M-A</v>
      </c>
      <c r="C268" s="62">
        <f>COUNTIF($B$4:$B268,$B268)</f>
        <v>71</v>
      </c>
      <c r="D268" s="64">
        <f t="shared" si="59"/>
        <v>1412.8334207583068</v>
      </c>
      <c r="E268" s="67" t="s">
        <v>1630</v>
      </c>
      <c r="F268" s="68" t="s">
        <v>1212</v>
      </c>
      <c r="G268" s="69">
        <v>1986</v>
      </c>
      <c r="H268" s="70"/>
      <c r="I268" s="66" t="s">
        <v>1214</v>
      </c>
      <c r="J268" s="39">
        <f t="shared" si="60"/>
        <v>465.94447358610228</v>
      </c>
      <c r="K268" s="40">
        <f t="shared" si="61"/>
        <v>3</v>
      </c>
      <c r="L268" s="40">
        <f t="shared" si="62"/>
        <v>15</v>
      </c>
      <c r="M268" s="41">
        <f>(AG$3-AG268)/AG$3*500+500</f>
        <v>485.10420082752034</v>
      </c>
      <c r="N268" s="41"/>
      <c r="O268" s="41"/>
      <c r="P268" s="42">
        <f>(AJ$3-AJ268)/AJ$3*500+500</f>
        <v>440.56840428891803</v>
      </c>
      <c r="Q268" s="41"/>
      <c r="R268" s="41"/>
      <c r="S268" s="41"/>
      <c r="T268" s="41"/>
      <c r="U268" s="41"/>
      <c r="V268" s="42"/>
      <c r="W268" s="42"/>
      <c r="X268" s="42"/>
      <c r="Y268" s="42"/>
      <c r="Z268" s="41"/>
      <c r="AA268" s="42"/>
      <c r="AB268" s="42">
        <f>(AV$3-AV268)/AV$3*500+500</f>
        <v>472.16081564186851</v>
      </c>
      <c r="AC268" s="43" t="e">
        <f t="shared" si="63"/>
        <v>#NUM!</v>
      </c>
      <c r="AD268" s="43" t="s">
        <v>1215</v>
      </c>
      <c r="AE268" s="44" t="e">
        <f t="shared" si="64"/>
        <v>#NUM!</v>
      </c>
      <c r="AF268" s="43">
        <f t="shared" si="65"/>
        <v>0</v>
      </c>
      <c r="AG268" s="45">
        <v>5.9189814809999998E-2</v>
      </c>
      <c r="AH268" s="45"/>
      <c r="AI268" s="45"/>
      <c r="AJ268" s="45">
        <v>8.0821759260000001E-2</v>
      </c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6"/>
      <c r="AV268" s="47">
        <v>0.1733564814814815</v>
      </c>
      <c r="AW268" s="48"/>
    </row>
    <row r="269" spans="1:55" ht="12" customHeight="1" x14ac:dyDescent="0.2">
      <c r="A269" s="62">
        <v>265</v>
      </c>
      <c r="B269" s="63" t="str">
        <f t="shared" si="58"/>
        <v>M-B</v>
      </c>
      <c r="C269" s="62">
        <f>COUNTIF($B$4:$B269,$B269)</f>
        <v>67</v>
      </c>
      <c r="D269" s="64">
        <f t="shared" si="59"/>
        <v>1402.1180257894925</v>
      </c>
      <c r="E269" s="65" t="s">
        <v>1631</v>
      </c>
      <c r="F269" s="66" t="s">
        <v>1212</v>
      </c>
      <c r="G269" s="66">
        <v>1976</v>
      </c>
      <c r="H269" s="65" t="s">
        <v>1632</v>
      </c>
      <c r="I269" s="66" t="s">
        <v>1214</v>
      </c>
      <c r="J269" s="39">
        <f t="shared" si="60"/>
        <v>462.37267526316418</v>
      </c>
      <c r="K269" s="40">
        <f t="shared" si="61"/>
        <v>3</v>
      </c>
      <c r="L269" s="40">
        <f t="shared" si="62"/>
        <v>15</v>
      </c>
      <c r="M269" s="41"/>
      <c r="N269" s="41"/>
      <c r="O269" s="41">
        <f>(AI$3-AI269)/AI$3*500+500</f>
        <v>508.20818573328199</v>
      </c>
      <c r="P269" s="42"/>
      <c r="Q269" s="41"/>
      <c r="R269" s="41">
        <f>(AL$3-AL269)/AL$3*500+500</f>
        <v>413.50508514695019</v>
      </c>
      <c r="S269" s="41"/>
      <c r="T269" s="41"/>
      <c r="U269" s="41"/>
      <c r="V269" s="42"/>
      <c r="W269" s="42"/>
      <c r="X269" s="42"/>
      <c r="Y269" s="42">
        <f>(AS$3-AS269)/AS$3*500+500</f>
        <v>465.40475490926048</v>
      </c>
      <c r="Z269" s="41"/>
      <c r="AA269" s="42"/>
      <c r="AB269" s="42"/>
      <c r="AC269" s="43" t="e">
        <f t="shared" si="63"/>
        <v>#NUM!</v>
      </c>
      <c r="AD269" s="43" t="s">
        <v>1215</v>
      </c>
      <c r="AE269" s="44" t="e">
        <f t="shared" si="64"/>
        <v>#NUM!</v>
      </c>
      <c r="AF269" s="43">
        <f t="shared" si="65"/>
        <v>0</v>
      </c>
      <c r="AG269" s="45"/>
      <c r="AH269" s="45"/>
      <c r="AI269" s="45">
        <v>3.3900462962962966E-2</v>
      </c>
      <c r="AJ269" s="45"/>
      <c r="AK269" s="45"/>
      <c r="AL269" s="45">
        <v>0.20188657409999999</v>
      </c>
      <c r="AM269" s="45"/>
      <c r="AN269" s="45"/>
      <c r="AO269" s="45"/>
      <c r="AP269" s="45"/>
      <c r="AQ269" s="45"/>
      <c r="AR269" s="45"/>
      <c r="AS269" s="45">
        <v>8.020833333333334E-2</v>
      </c>
      <c r="AT269" s="45"/>
      <c r="AU269" s="46"/>
      <c r="AV269" s="50"/>
      <c r="AW269" s="48"/>
      <c r="AX269" s="56"/>
    </row>
    <row r="270" spans="1:55" ht="12" customHeight="1" x14ac:dyDescent="0.2">
      <c r="A270" s="62">
        <v>266</v>
      </c>
      <c r="B270" s="63" t="str">
        <f t="shared" si="58"/>
        <v>M-A</v>
      </c>
      <c r="C270" s="62">
        <f>COUNTIF($B$4:$B270,$B270)</f>
        <v>72</v>
      </c>
      <c r="D270" s="64">
        <f t="shared" si="59"/>
        <v>1399.6277713306617</v>
      </c>
      <c r="E270" s="65" t="s">
        <v>1633</v>
      </c>
      <c r="F270" s="66" t="s">
        <v>1212</v>
      </c>
      <c r="G270" s="66">
        <v>1985</v>
      </c>
      <c r="H270" s="70" t="s">
        <v>1600</v>
      </c>
      <c r="I270" s="66" t="s">
        <v>1214</v>
      </c>
      <c r="J270" s="39">
        <f t="shared" si="60"/>
        <v>461.54259044355393</v>
      </c>
      <c r="K270" s="40">
        <f t="shared" si="61"/>
        <v>3</v>
      </c>
      <c r="L270" s="40">
        <f t="shared" si="62"/>
        <v>15</v>
      </c>
      <c r="M270" s="41">
        <f>(AG$3-AG270)/AG$3*500+500</f>
        <v>472.82080473132055</v>
      </c>
      <c r="N270" s="41"/>
      <c r="O270" s="41">
        <f>(AI$3-AI270)/AI$3*500+500</f>
        <v>470.93342207086783</v>
      </c>
      <c r="P270" s="42"/>
      <c r="Q270" s="41"/>
      <c r="R270" s="41"/>
      <c r="S270" s="41"/>
      <c r="T270" s="41"/>
      <c r="U270" s="41"/>
      <c r="V270" s="42"/>
      <c r="W270" s="42"/>
      <c r="X270" s="42"/>
      <c r="Y270" s="42">
        <f>(AS$3-AS270)/AS$3*500+500</f>
        <v>440.87354452847336</v>
      </c>
      <c r="Z270" s="41"/>
      <c r="AA270" s="42"/>
      <c r="AB270" s="42"/>
      <c r="AC270" s="43" t="e">
        <f t="shared" si="63"/>
        <v>#NUM!</v>
      </c>
      <c r="AD270" s="43" t="s">
        <v>1215</v>
      </c>
      <c r="AE270" s="44" t="e">
        <f t="shared" si="64"/>
        <v>#NUM!</v>
      </c>
      <c r="AF270" s="43">
        <f t="shared" si="65"/>
        <v>0</v>
      </c>
      <c r="AG270" s="45">
        <v>6.0601851849999999E-2</v>
      </c>
      <c r="AH270" s="45"/>
      <c r="AI270" s="45">
        <v>3.6469907407407402E-2</v>
      </c>
      <c r="AJ270" s="45"/>
      <c r="AK270" s="45"/>
      <c r="AL270" s="45"/>
      <c r="AM270" s="45"/>
      <c r="AN270" s="45"/>
      <c r="AO270" s="45"/>
      <c r="AP270" s="45"/>
      <c r="AQ270" s="45"/>
      <c r="AR270" s="45"/>
      <c r="AS270" s="45">
        <v>8.3888888888888888E-2</v>
      </c>
      <c r="AT270" s="45"/>
      <c r="AU270" s="46"/>
      <c r="AV270" s="50"/>
      <c r="AW270" s="48"/>
      <c r="AX270" s="56"/>
    </row>
    <row r="271" spans="1:55" s="49" customFormat="1" ht="12" customHeight="1" x14ac:dyDescent="0.2">
      <c r="A271" s="62">
        <v>267</v>
      </c>
      <c r="B271" s="63" t="str">
        <f t="shared" si="58"/>
        <v>M-D</v>
      </c>
      <c r="C271" s="62">
        <f>COUNTIF($B$4:$B271,$B271)</f>
        <v>30</v>
      </c>
      <c r="D271" s="64">
        <f t="shared" si="59"/>
        <v>1397.6788910255896</v>
      </c>
      <c r="E271" s="65" t="s">
        <v>1634</v>
      </c>
      <c r="F271" s="66" t="s">
        <v>1212</v>
      </c>
      <c r="G271" s="66">
        <v>1955</v>
      </c>
      <c r="H271" s="70" t="s">
        <v>1294</v>
      </c>
      <c r="I271" s="66" t="s">
        <v>1214</v>
      </c>
      <c r="J271" s="39">
        <f t="shared" si="60"/>
        <v>460.89296367519654</v>
      </c>
      <c r="K271" s="40">
        <f t="shared" si="61"/>
        <v>3</v>
      </c>
      <c r="L271" s="40">
        <f t="shared" si="62"/>
        <v>15</v>
      </c>
      <c r="M271" s="41">
        <f>(AG$3-AG271)/AG$3*500+500</f>
        <v>444.52872029449816</v>
      </c>
      <c r="N271" s="41"/>
      <c r="O271" s="41">
        <f>(AI$3-AI271)/AI$3*500+500</f>
        <v>481.51139554263392</v>
      </c>
      <c r="P271" s="42"/>
      <c r="Q271" s="41"/>
      <c r="R271" s="41"/>
      <c r="S271" s="41"/>
      <c r="T271" s="41"/>
      <c r="U271" s="41"/>
      <c r="V271" s="42">
        <f>(AP$3-AP271)/AP$3*500+500</f>
        <v>456.63877518845732</v>
      </c>
      <c r="W271" s="42"/>
      <c r="X271" s="42"/>
      <c r="Y271" s="42"/>
      <c r="Z271" s="41"/>
      <c r="AA271" s="42"/>
      <c r="AB271" s="42"/>
      <c r="AC271" s="43" t="e">
        <f t="shared" si="63"/>
        <v>#NUM!</v>
      </c>
      <c r="AD271" s="43" t="s">
        <v>1215</v>
      </c>
      <c r="AE271" s="44" t="e">
        <f t="shared" si="64"/>
        <v>#NUM!</v>
      </c>
      <c r="AF271" s="43">
        <f t="shared" si="65"/>
        <v>0</v>
      </c>
      <c r="AG271" s="45">
        <v>6.3854166670000004E-2</v>
      </c>
      <c r="AH271" s="45"/>
      <c r="AI271" s="45">
        <v>3.5740740740740747E-2</v>
      </c>
      <c r="AJ271" s="45"/>
      <c r="AK271" s="45"/>
      <c r="AL271" s="45"/>
      <c r="AM271" s="45"/>
      <c r="AN271" s="45"/>
      <c r="AO271" s="45"/>
      <c r="AP271" s="45">
        <v>3.8124999999999999E-2</v>
      </c>
      <c r="AQ271" s="45"/>
      <c r="AR271" s="45"/>
      <c r="AS271" s="45"/>
      <c r="AT271" s="45"/>
      <c r="AU271" s="46"/>
      <c r="AV271" s="50"/>
      <c r="AW271" s="48"/>
    </row>
    <row r="272" spans="1:55" s="49" customFormat="1" ht="12" customHeight="1" x14ac:dyDescent="0.2">
      <c r="A272" s="62">
        <v>268</v>
      </c>
      <c r="B272" s="63" t="str">
        <f t="shared" si="58"/>
        <v>M-D</v>
      </c>
      <c r="C272" s="62">
        <f>COUNTIF($B$4:$B272,$B272)</f>
        <v>31</v>
      </c>
      <c r="D272" s="64">
        <f t="shared" si="59"/>
        <v>1397.5852450962507</v>
      </c>
      <c r="E272" s="67" t="s">
        <v>1635</v>
      </c>
      <c r="F272" s="68" t="s">
        <v>1212</v>
      </c>
      <c r="G272" s="69">
        <v>1956</v>
      </c>
      <c r="H272" s="70" t="s">
        <v>1636</v>
      </c>
      <c r="I272" s="66" t="s">
        <v>1214</v>
      </c>
      <c r="J272" s="39">
        <f t="shared" si="60"/>
        <v>460.86174836541687</v>
      </c>
      <c r="K272" s="40">
        <f t="shared" si="61"/>
        <v>3</v>
      </c>
      <c r="L272" s="40">
        <f t="shared" si="62"/>
        <v>15</v>
      </c>
      <c r="M272" s="41"/>
      <c r="N272" s="41"/>
      <c r="O272" s="41"/>
      <c r="P272" s="42"/>
      <c r="Q272" s="41"/>
      <c r="R272" s="41"/>
      <c r="S272" s="41"/>
      <c r="T272" s="41">
        <f>(AN$3-AN272)/AN$3*500+500</f>
        <v>452.21590879002747</v>
      </c>
      <c r="U272" s="41"/>
      <c r="V272" s="42"/>
      <c r="W272" s="42"/>
      <c r="X272" s="42"/>
      <c r="Y272" s="42"/>
      <c r="Z272" s="41"/>
      <c r="AA272" s="42">
        <f>(AU$3-AU272)/AU$3*500+500</f>
        <v>490.63020911471392</v>
      </c>
      <c r="AB272" s="42">
        <f>(AV$3-AV272)/AV$3*500+500</f>
        <v>439.73912719150928</v>
      </c>
      <c r="AC272" s="43" t="e">
        <f t="shared" si="63"/>
        <v>#NUM!</v>
      </c>
      <c r="AD272" s="43" t="s">
        <v>1215</v>
      </c>
      <c r="AE272" s="44" t="e">
        <f t="shared" si="64"/>
        <v>#NUM!</v>
      </c>
      <c r="AF272" s="43">
        <f t="shared" si="65"/>
        <v>0</v>
      </c>
      <c r="AG272" s="45"/>
      <c r="AH272" s="45"/>
      <c r="AI272" s="45"/>
      <c r="AJ272" s="45"/>
      <c r="AK272" s="45"/>
      <c r="AL272" s="45"/>
      <c r="AM272" s="45"/>
      <c r="AN272" s="45">
        <v>3.8935185185185191E-2</v>
      </c>
      <c r="AO272" s="45"/>
      <c r="AP272" s="45"/>
      <c r="AQ272" s="45"/>
      <c r="AR272" s="45"/>
      <c r="AS272" s="45"/>
      <c r="AT272" s="45"/>
      <c r="AU272" s="46">
        <v>8.0073611111111109E-2</v>
      </c>
      <c r="AV272" s="47">
        <v>0.18400462962962963</v>
      </c>
      <c r="AW272" s="48"/>
      <c r="BB272" s="73"/>
      <c r="BC272" s="73"/>
    </row>
    <row r="273" spans="1:53" s="49" customFormat="1" ht="12" customHeight="1" x14ac:dyDescent="0.2">
      <c r="A273" s="62">
        <v>269</v>
      </c>
      <c r="B273" s="63" t="str">
        <f t="shared" si="58"/>
        <v>M-B</v>
      </c>
      <c r="C273" s="62">
        <f>COUNTIF($B$4:$B273,$B273)</f>
        <v>68</v>
      </c>
      <c r="D273" s="64">
        <f t="shared" si="59"/>
        <v>1396.9454174206683</v>
      </c>
      <c r="E273" s="65" t="s">
        <v>1637</v>
      </c>
      <c r="F273" s="66" t="s">
        <v>1212</v>
      </c>
      <c r="G273" s="66">
        <v>1979</v>
      </c>
      <c r="H273" s="70" t="s">
        <v>1263</v>
      </c>
      <c r="I273" s="66" t="s">
        <v>1214</v>
      </c>
      <c r="J273" s="39">
        <f t="shared" si="60"/>
        <v>460.64847247355607</v>
      </c>
      <c r="K273" s="40">
        <f t="shared" si="61"/>
        <v>3</v>
      </c>
      <c r="L273" s="40">
        <f t="shared" si="62"/>
        <v>15</v>
      </c>
      <c r="M273" s="41">
        <f>(AG$3-AG273)/AG$3*500+500</f>
        <v>478.15703412020105</v>
      </c>
      <c r="N273" s="41"/>
      <c r="O273" s="41"/>
      <c r="P273" s="42"/>
      <c r="Q273" s="41"/>
      <c r="R273" s="41"/>
      <c r="S273" s="41"/>
      <c r="T273" s="41"/>
      <c r="U273" s="41"/>
      <c r="V273" s="42"/>
      <c r="W273" s="42"/>
      <c r="X273" s="42">
        <f>(AR$3-AR273)/AR$3*500+500</f>
        <v>455.10721009235556</v>
      </c>
      <c r="Y273" s="42"/>
      <c r="Z273" s="41"/>
      <c r="AA273" s="42">
        <f>(AU$3-AU273)/AU$3*500+500</f>
        <v>448.68117320811166</v>
      </c>
      <c r="AB273" s="42"/>
      <c r="AC273" s="43" t="e">
        <f t="shared" si="63"/>
        <v>#NUM!</v>
      </c>
      <c r="AD273" s="43" t="s">
        <v>1215</v>
      </c>
      <c r="AE273" s="44" t="e">
        <f t="shared" si="64"/>
        <v>#NUM!</v>
      </c>
      <c r="AF273" s="43">
        <f t="shared" si="65"/>
        <v>0</v>
      </c>
      <c r="AG273" s="45">
        <v>5.9988425929999999E-2</v>
      </c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>
        <v>4.6999768518518524E-2</v>
      </c>
      <c r="AS273" s="45"/>
      <c r="AT273" s="45"/>
      <c r="AU273" s="46">
        <v>8.6668055555555554E-2</v>
      </c>
      <c r="AV273" s="50"/>
      <c r="AW273" s="48"/>
    </row>
    <row r="274" spans="1:53" s="49" customFormat="1" ht="12" customHeight="1" x14ac:dyDescent="0.2">
      <c r="A274" s="62">
        <v>270</v>
      </c>
      <c r="B274" s="63" t="str">
        <f t="shared" si="58"/>
        <v>Ž-F</v>
      </c>
      <c r="C274" s="62">
        <f>COUNTIF($B$4:$B274,$B274)</f>
        <v>17</v>
      </c>
      <c r="D274" s="64">
        <f t="shared" si="59"/>
        <v>1386.2000795622298</v>
      </c>
      <c r="E274" s="65" t="s">
        <v>1638</v>
      </c>
      <c r="F274" s="66" t="s">
        <v>1247</v>
      </c>
      <c r="G274" s="66">
        <v>1980</v>
      </c>
      <c r="H274" s="70" t="s">
        <v>1326</v>
      </c>
      <c r="I274" s="66" t="s">
        <v>1214</v>
      </c>
      <c r="J274" s="39">
        <f t="shared" si="60"/>
        <v>341.55001989055745</v>
      </c>
      <c r="K274" s="40">
        <f t="shared" si="61"/>
        <v>4</v>
      </c>
      <c r="L274" s="40">
        <f t="shared" si="62"/>
        <v>20</v>
      </c>
      <c r="M274" s="41">
        <f>(AG$3-AG274)/AG$3*500+500</f>
        <v>355.72580774878463</v>
      </c>
      <c r="N274" s="41">
        <f>(AH$3-AH274)/AH$3*500+500</f>
        <v>280.36510624193863</v>
      </c>
      <c r="O274" s="41">
        <f>(AI$3-AI274)/AI$3*500+500</f>
        <v>365.82530471649238</v>
      </c>
      <c r="P274" s="42"/>
      <c r="Q274" s="41"/>
      <c r="R274" s="41"/>
      <c r="S274" s="41"/>
      <c r="T274" s="41">
        <f>(AN$3-AN274)/AN$3*500+500</f>
        <v>364.28386085501404</v>
      </c>
      <c r="U274" s="41"/>
      <c r="V274" s="42"/>
      <c r="W274" s="42"/>
      <c r="X274" s="42"/>
      <c r="Y274" s="42"/>
      <c r="Z274" s="41"/>
      <c r="AA274" s="42"/>
      <c r="AB274" s="42"/>
      <c r="AC274" s="43" t="e">
        <f t="shared" si="63"/>
        <v>#NUM!</v>
      </c>
      <c r="AD274" s="43" t="s">
        <v>1215</v>
      </c>
      <c r="AE274" s="44" t="e">
        <f t="shared" si="64"/>
        <v>#NUM!</v>
      </c>
      <c r="AF274" s="43">
        <f t="shared" si="65"/>
        <v>0</v>
      </c>
      <c r="AG274" s="45">
        <v>7.4062500000000003E-2</v>
      </c>
      <c r="AH274" s="45">
        <v>7.4560185190000003E-2</v>
      </c>
      <c r="AI274" s="45">
        <v>4.3715277777777777E-2</v>
      </c>
      <c r="AJ274" s="45"/>
      <c r="AK274" s="45"/>
      <c r="AL274" s="45"/>
      <c r="AM274" s="45"/>
      <c r="AN274" s="45">
        <v>4.5185185185185189E-2</v>
      </c>
      <c r="AO274" s="45"/>
      <c r="AP274" s="45"/>
      <c r="AQ274" s="45"/>
      <c r="AR274" s="45"/>
      <c r="AS274" s="45"/>
      <c r="AT274" s="45"/>
      <c r="AU274" s="46"/>
      <c r="AV274" s="50"/>
      <c r="AW274" s="48"/>
      <c r="AX274" s="72"/>
      <c r="AY274" s="73"/>
      <c r="AZ274" s="73"/>
      <c r="BA274" s="73"/>
    </row>
    <row r="275" spans="1:53" s="49" customFormat="1" ht="12" customHeight="1" x14ac:dyDescent="0.2">
      <c r="A275" s="62">
        <v>271</v>
      </c>
      <c r="B275" s="63" t="str">
        <f t="shared" si="58"/>
        <v>M-C</v>
      </c>
      <c r="C275" s="62">
        <f>COUNTIF($B$4:$B275,$B275)</f>
        <v>49</v>
      </c>
      <c r="D275" s="64">
        <f t="shared" si="59"/>
        <v>1385.3735854660144</v>
      </c>
      <c r="E275" s="67" t="s">
        <v>1639</v>
      </c>
      <c r="F275" s="68" t="s">
        <v>1212</v>
      </c>
      <c r="G275" s="69">
        <v>1969</v>
      </c>
      <c r="H275" s="70" t="s">
        <v>1640</v>
      </c>
      <c r="I275" s="66" t="s">
        <v>1214</v>
      </c>
      <c r="J275" s="39">
        <f t="shared" si="60"/>
        <v>456.79119515533813</v>
      </c>
      <c r="K275" s="40">
        <f t="shared" si="61"/>
        <v>3</v>
      </c>
      <c r="L275" s="40">
        <f t="shared" si="62"/>
        <v>15</v>
      </c>
      <c r="M275" s="41"/>
      <c r="N275" s="41"/>
      <c r="O275" s="41"/>
      <c r="P275" s="42"/>
      <c r="Q275" s="41"/>
      <c r="R275" s="41"/>
      <c r="S275" s="41"/>
      <c r="T275" s="41"/>
      <c r="U275" s="41">
        <f>(AO$3-AO275)/AO$3*500+500</f>
        <v>442.7427482674679</v>
      </c>
      <c r="V275" s="42"/>
      <c r="W275" s="42"/>
      <c r="X275" s="42"/>
      <c r="Y275" s="42"/>
      <c r="Z275" s="41"/>
      <c r="AA275" s="42">
        <f>(AU$3-AU275)/AU$3*500+500</f>
        <v>440.52785209694702</v>
      </c>
      <c r="AB275" s="42">
        <f>(AV$3-AV275)/AV$3*500+500</f>
        <v>487.10298510159942</v>
      </c>
      <c r="AC275" s="43" t="e">
        <f t="shared" si="63"/>
        <v>#NUM!</v>
      </c>
      <c r="AD275" s="43" t="s">
        <v>1215</v>
      </c>
      <c r="AE275" s="44" t="e">
        <f t="shared" si="64"/>
        <v>#NUM!</v>
      </c>
      <c r="AF275" s="43">
        <f t="shared" si="65"/>
        <v>0</v>
      </c>
      <c r="AG275" s="45"/>
      <c r="AH275" s="45"/>
      <c r="AI275" s="45"/>
      <c r="AJ275" s="45"/>
      <c r="AK275" s="45"/>
      <c r="AL275" s="45"/>
      <c r="AM275" s="45"/>
      <c r="AN275" s="45"/>
      <c r="AO275" s="45">
        <v>6.1747685189999998E-2</v>
      </c>
      <c r="AP275" s="45"/>
      <c r="AQ275" s="45"/>
      <c r="AR275" s="45"/>
      <c r="AS275" s="45"/>
      <c r="AT275" s="45"/>
      <c r="AU275" s="46">
        <v>8.7949768518518531E-2</v>
      </c>
      <c r="AV275" s="47">
        <v>0.16844907407407406</v>
      </c>
      <c r="AW275" s="48"/>
    </row>
    <row r="276" spans="1:53" ht="12" customHeight="1" x14ac:dyDescent="0.2">
      <c r="A276" s="62">
        <v>272</v>
      </c>
      <c r="B276" s="63" t="str">
        <f t="shared" si="58"/>
        <v>M-A</v>
      </c>
      <c r="C276" s="62">
        <f>COUNTIF($B$4:$B276,$B276)</f>
        <v>73</v>
      </c>
      <c r="D276" s="64">
        <f t="shared" si="59"/>
        <v>1367.5321575496259</v>
      </c>
      <c r="E276" s="67" t="s">
        <v>1641</v>
      </c>
      <c r="F276" s="68" t="s">
        <v>1212</v>
      </c>
      <c r="G276" s="69">
        <v>1986</v>
      </c>
      <c r="H276" s="70" t="s">
        <v>1213</v>
      </c>
      <c r="I276" s="66" t="s">
        <v>1214</v>
      </c>
      <c r="J276" s="39">
        <f t="shared" si="60"/>
        <v>678.76607877481297</v>
      </c>
      <c r="K276" s="40">
        <f t="shared" si="61"/>
        <v>2</v>
      </c>
      <c r="L276" s="40">
        <f t="shared" si="62"/>
        <v>10</v>
      </c>
      <c r="M276" s="41"/>
      <c r="N276" s="41"/>
      <c r="O276" s="41">
        <f>(AI$3-AI276)/AI$3*500+500</f>
        <v>675.44090919168116</v>
      </c>
      <c r="P276" s="42"/>
      <c r="Q276" s="41"/>
      <c r="R276" s="41"/>
      <c r="S276" s="41"/>
      <c r="T276" s="41"/>
      <c r="U276" s="41"/>
      <c r="V276" s="42"/>
      <c r="W276" s="42"/>
      <c r="X276" s="42"/>
      <c r="Y276" s="42"/>
      <c r="Z276" s="41"/>
      <c r="AA276" s="42"/>
      <c r="AB276" s="42">
        <f>(AV$3-AV276)/AV$3*500+500</f>
        <v>682.09124835794478</v>
      </c>
      <c r="AC276" s="43" t="e">
        <f t="shared" si="63"/>
        <v>#NUM!</v>
      </c>
      <c r="AD276" s="43" t="s">
        <v>1215</v>
      </c>
      <c r="AE276" s="44" t="e">
        <f t="shared" si="64"/>
        <v>#NUM!</v>
      </c>
      <c r="AF276" s="43">
        <f t="shared" si="65"/>
        <v>0</v>
      </c>
      <c r="AG276" s="45"/>
      <c r="AH276" s="45"/>
      <c r="AI276" s="45">
        <v>2.2372685185185186E-2</v>
      </c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6"/>
      <c r="AV276" s="47">
        <v>0.10440972222222222</v>
      </c>
      <c r="AW276" s="48"/>
      <c r="AX276" s="56"/>
    </row>
    <row r="277" spans="1:53" ht="12" customHeight="1" x14ac:dyDescent="0.2">
      <c r="A277" s="62">
        <v>273</v>
      </c>
      <c r="B277" s="63" t="str">
        <f t="shared" si="58"/>
        <v>Ž-F</v>
      </c>
      <c r="C277" s="62">
        <f>COUNTIF($B$4:$B277,$B277)</f>
        <v>18</v>
      </c>
      <c r="D277" s="64">
        <f t="shared" si="59"/>
        <v>1355.7569978886054</v>
      </c>
      <c r="E277" s="67" t="s">
        <v>1642</v>
      </c>
      <c r="F277" s="68" t="s">
        <v>1247</v>
      </c>
      <c r="G277" s="69">
        <v>1990</v>
      </c>
      <c r="H277" s="70" t="s">
        <v>1643</v>
      </c>
      <c r="I277" s="66" t="s">
        <v>1214</v>
      </c>
      <c r="J277" s="39">
        <f t="shared" si="60"/>
        <v>446.91899929620178</v>
      </c>
      <c r="K277" s="40">
        <f t="shared" si="61"/>
        <v>3</v>
      </c>
      <c r="L277" s="40">
        <f t="shared" si="62"/>
        <v>15</v>
      </c>
      <c r="M277" s="41"/>
      <c r="N277" s="41"/>
      <c r="O277" s="41"/>
      <c r="P277" s="42"/>
      <c r="Q277" s="41"/>
      <c r="R277" s="41"/>
      <c r="S277" s="41"/>
      <c r="T277" s="41"/>
      <c r="U277" s="41">
        <f>(AO$3-AO277)/AO$3*500+500</f>
        <v>430.10392402909474</v>
      </c>
      <c r="V277" s="42"/>
      <c r="W277" s="42"/>
      <c r="X277" s="42"/>
      <c r="Y277" s="42"/>
      <c r="Z277" s="41"/>
      <c r="AA277" s="42">
        <f>(AU$3-AU277)/AU$3*500+500</f>
        <v>456.81756038523645</v>
      </c>
      <c r="AB277" s="42">
        <f>(AV$3-AV277)/AV$3*500+500</f>
        <v>453.83551347427419</v>
      </c>
      <c r="AC277" s="43" t="e">
        <f t="shared" si="63"/>
        <v>#NUM!</v>
      </c>
      <c r="AD277" s="43" t="s">
        <v>1215</v>
      </c>
      <c r="AE277" s="44" t="e">
        <f t="shared" si="64"/>
        <v>#NUM!</v>
      </c>
      <c r="AF277" s="43">
        <f t="shared" si="65"/>
        <v>0</v>
      </c>
      <c r="AG277" s="45"/>
      <c r="AH277" s="45"/>
      <c r="AI277" s="45"/>
      <c r="AJ277" s="45"/>
      <c r="AK277" s="45"/>
      <c r="AL277" s="45"/>
      <c r="AM277" s="45"/>
      <c r="AN277" s="45"/>
      <c r="AO277" s="45">
        <v>6.314814815E-2</v>
      </c>
      <c r="AP277" s="45"/>
      <c r="AQ277" s="45"/>
      <c r="AR277" s="45"/>
      <c r="AS277" s="45"/>
      <c r="AT277" s="45"/>
      <c r="AU277" s="46">
        <v>8.5389004629629631E-2</v>
      </c>
      <c r="AV277" s="47">
        <v>0.17937500000000001</v>
      </c>
      <c r="AW277" s="48"/>
      <c r="AX277" s="56"/>
    </row>
    <row r="278" spans="1:53" s="49" customFormat="1" ht="12" customHeight="1" x14ac:dyDescent="0.2">
      <c r="A278" s="62">
        <v>274</v>
      </c>
      <c r="B278" s="63" t="str">
        <f t="shared" si="58"/>
        <v>Ž-F</v>
      </c>
      <c r="C278" s="62">
        <f>COUNTIF($B$4:$B278,$B278)</f>
        <v>19</v>
      </c>
      <c r="D278" s="64">
        <f t="shared" si="59"/>
        <v>1353.6879281733914</v>
      </c>
      <c r="E278" s="65" t="s">
        <v>1644</v>
      </c>
      <c r="F278" s="66" t="s">
        <v>1247</v>
      </c>
      <c r="G278" s="66">
        <v>1989</v>
      </c>
      <c r="H278" s="65" t="s">
        <v>1645</v>
      </c>
      <c r="I278" s="66" t="s">
        <v>1214</v>
      </c>
      <c r="J278" s="39">
        <f t="shared" si="60"/>
        <v>446.22930939113047</v>
      </c>
      <c r="K278" s="40">
        <f t="shared" si="61"/>
        <v>3</v>
      </c>
      <c r="L278" s="40">
        <f t="shared" si="62"/>
        <v>15</v>
      </c>
      <c r="M278" s="41"/>
      <c r="N278" s="41"/>
      <c r="O278" s="41"/>
      <c r="P278" s="42"/>
      <c r="Q278" s="41"/>
      <c r="R278" s="41"/>
      <c r="S278" s="41"/>
      <c r="T278" s="41"/>
      <c r="U278" s="41"/>
      <c r="V278" s="42">
        <f>(AP$3-AP278)/AP$3*500+500</f>
        <v>430.24600166998528</v>
      </c>
      <c r="W278" s="42"/>
      <c r="X278" s="42"/>
      <c r="Y278" s="42">
        <f>(AS$3-AS278)/AS$3*500+500</f>
        <v>455.37627267812115</v>
      </c>
      <c r="Z278" s="41">
        <f>(AT$3-AT278)/AT$3*500+500</f>
        <v>453.06565382528493</v>
      </c>
      <c r="AA278" s="42"/>
      <c r="AB278" s="42"/>
      <c r="AC278" s="43" t="e">
        <f t="shared" si="63"/>
        <v>#NUM!</v>
      </c>
      <c r="AD278" s="43" t="s">
        <v>1215</v>
      </c>
      <c r="AE278" s="44" t="e">
        <f t="shared" si="64"/>
        <v>#NUM!</v>
      </c>
      <c r="AF278" s="43">
        <f t="shared" si="65"/>
        <v>0</v>
      </c>
      <c r="AG278" s="45"/>
      <c r="AH278" s="45"/>
      <c r="AI278" s="45"/>
      <c r="AJ278" s="45"/>
      <c r="AK278" s="45"/>
      <c r="AL278" s="45"/>
      <c r="AM278" s="45"/>
      <c r="AN278" s="45"/>
      <c r="AO278" s="45"/>
      <c r="AP278" s="45">
        <v>3.9976851851851854E-2</v>
      </c>
      <c r="AQ278" s="45"/>
      <c r="AR278" s="45"/>
      <c r="AS278" s="45">
        <v>8.1712962962962959E-2</v>
      </c>
      <c r="AT278" s="45">
        <v>3.7777777777777778E-2</v>
      </c>
      <c r="AU278" s="46"/>
      <c r="AV278" s="50"/>
      <c r="AW278" s="48"/>
    </row>
    <row r="279" spans="1:53" s="49" customFormat="1" ht="12" customHeight="1" x14ac:dyDescent="0.2">
      <c r="A279" s="62">
        <v>275</v>
      </c>
      <c r="B279" s="63" t="str">
        <f t="shared" si="58"/>
        <v>M-A</v>
      </c>
      <c r="C279" s="62">
        <f>COUNTIF($B$4:$B279,$B279)</f>
        <v>74</v>
      </c>
      <c r="D279" s="64">
        <f t="shared" si="59"/>
        <v>1350.8703353317835</v>
      </c>
      <c r="E279" s="65" t="s">
        <v>1646</v>
      </c>
      <c r="F279" s="66" t="s">
        <v>1212</v>
      </c>
      <c r="G279" s="66">
        <v>1986</v>
      </c>
      <c r="H279" s="70" t="s">
        <v>1334</v>
      </c>
      <c r="I279" s="66" t="s">
        <v>1214</v>
      </c>
      <c r="J279" s="39">
        <f t="shared" si="60"/>
        <v>332.71758383294588</v>
      </c>
      <c r="K279" s="40">
        <f t="shared" si="61"/>
        <v>4</v>
      </c>
      <c r="L279" s="40">
        <f t="shared" si="62"/>
        <v>20</v>
      </c>
      <c r="M279" s="41">
        <f>(AG$3-AG279)/AG$3*500+500</f>
        <v>350.59094543771846</v>
      </c>
      <c r="N279" s="41">
        <f>(AH$3-AH279)/AH$3*500+500</f>
        <v>382.02107541901796</v>
      </c>
      <c r="O279" s="41">
        <f>(AI$3-AI279)/AI$3*500+500</f>
        <v>320.32322835381558</v>
      </c>
      <c r="P279" s="42"/>
      <c r="Q279" s="41"/>
      <c r="R279" s="41">
        <f>(AL$3-AL279)/AL$3*500+500</f>
        <v>277.93508612123156</v>
      </c>
      <c r="S279" s="41"/>
      <c r="T279" s="41"/>
      <c r="U279" s="41"/>
      <c r="V279" s="42"/>
      <c r="W279" s="42"/>
      <c r="X279" s="42"/>
      <c r="Y279" s="42"/>
      <c r="Z279" s="41"/>
      <c r="AA279" s="42"/>
      <c r="AB279" s="42"/>
      <c r="AC279" s="43" t="e">
        <f t="shared" si="63"/>
        <v>#NUM!</v>
      </c>
      <c r="AD279" s="43" t="s">
        <v>1215</v>
      </c>
      <c r="AE279" s="44" t="e">
        <f t="shared" si="64"/>
        <v>#NUM!</v>
      </c>
      <c r="AF279" s="43">
        <f t="shared" si="65"/>
        <v>0</v>
      </c>
      <c r="AG279" s="45">
        <v>7.4652777779999999E-2</v>
      </c>
      <c r="AH279" s="45">
        <v>6.4027777780000003E-2</v>
      </c>
      <c r="AI279" s="45">
        <v>4.6851851851851846E-2</v>
      </c>
      <c r="AJ279" s="45"/>
      <c r="AK279" s="45"/>
      <c r="AL279" s="45">
        <v>0.24855324070000001</v>
      </c>
      <c r="AM279" s="45"/>
      <c r="AN279" s="45"/>
      <c r="AO279" s="45"/>
      <c r="AP279" s="45"/>
      <c r="AQ279" s="45"/>
      <c r="AR279" s="45"/>
      <c r="AS279" s="45"/>
      <c r="AT279" s="45"/>
      <c r="AU279" s="46"/>
      <c r="AV279" s="50"/>
      <c r="AW279" s="48"/>
    </row>
    <row r="280" spans="1:53" ht="12" customHeight="1" x14ac:dyDescent="0.2">
      <c r="A280" s="62">
        <v>276</v>
      </c>
      <c r="B280" s="63" t="str">
        <f t="shared" si="58"/>
        <v>M-A</v>
      </c>
      <c r="C280" s="62">
        <f>COUNTIF($B$4:$B280,$B280)</f>
        <v>75</v>
      </c>
      <c r="D280" s="64">
        <f t="shared" si="59"/>
        <v>1349.197151790162</v>
      </c>
      <c r="E280" s="67" t="s">
        <v>1647</v>
      </c>
      <c r="F280" s="68" t="s">
        <v>1212</v>
      </c>
      <c r="G280" s="69">
        <v>1985</v>
      </c>
      <c r="H280" s="70"/>
      <c r="I280" s="66" t="s">
        <v>1214</v>
      </c>
      <c r="J280" s="39">
        <f t="shared" si="60"/>
        <v>444.73238393005403</v>
      </c>
      <c r="K280" s="40">
        <f t="shared" si="61"/>
        <v>3</v>
      </c>
      <c r="L280" s="40">
        <f t="shared" si="62"/>
        <v>15</v>
      </c>
      <c r="M280" s="41"/>
      <c r="N280" s="41"/>
      <c r="O280" s="41"/>
      <c r="P280" s="42"/>
      <c r="Q280" s="41"/>
      <c r="R280" s="41"/>
      <c r="S280" s="41"/>
      <c r="T280" s="41"/>
      <c r="U280" s="41"/>
      <c r="V280" s="42"/>
      <c r="W280" s="42">
        <f>(AQ$3-AQ280)/AQ$3*500+500</f>
        <v>444.51496033925741</v>
      </c>
      <c r="X280" s="42">
        <f>(AR$3-AR280)/AR$3*500+500</f>
        <v>474.25933059716465</v>
      </c>
      <c r="Y280" s="42"/>
      <c r="Z280" s="41"/>
      <c r="AA280" s="42"/>
      <c r="AB280" s="42">
        <f>(AV$3-AV280)/AV$3*500+500</f>
        <v>415.42286085373985</v>
      </c>
      <c r="AC280" s="43" t="e">
        <f t="shared" si="63"/>
        <v>#NUM!</v>
      </c>
      <c r="AD280" s="43" t="s">
        <v>1215</v>
      </c>
      <c r="AE280" s="44" t="e">
        <f t="shared" si="64"/>
        <v>#NUM!</v>
      </c>
      <c r="AF280" s="43">
        <f t="shared" si="65"/>
        <v>0</v>
      </c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>
        <v>0.1245833333</v>
      </c>
      <c r="AR280" s="45">
        <v>4.534780092592592E-2</v>
      </c>
      <c r="AS280" s="45"/>
      <c r="AT280" s="45"/>
      <c r="AU280" s="46"/>
      <c r="AV280" s="47">
        <v>0.19199074074074074</v>
      </c>
      <c r="AW280" s="48"/>
      <c r="AX280" s="56"/>
    </row>
    <row r="281" spans="1:53" s="49" customFormat="1" ht="12" customHeight="1" x14ac:dyDescent="0.2">
      <c r="A281" s="62">
        <v>277</v>
      </c>
      <c r="B281" s="63" t="str">
        <f t="shared" si="58"/>
        <v>Ž-F</v>
      </c>
      <c r="C281" s="62">
        <f>COUNTIF($B$4:$B281,$B281)</f>
        <v>20</v>
      </c>
      <c r="D281" s="64">
        <f t="shared" si="59"/>
        <v>1347.1777829370467</v>
      </c>
      <c r="E281" s="65" t="s">
        <v>1648</v>
      </c>
      <c r="F281" s="66" t="s">
        <v>1247</v>
      </c>
      <c r="G281" s="66">
        <v>1984</v>
      </c>
      <c r="H281" s="65" t="s">
        <v>1649</v>
      </c>
      <c r="I281" s="66" t="s">
        <v>1214</v>
      </c>
      <c r="J281" s="39">
        <f t="shared" si="60"/>
        <v>444.05926097901556</v>
      </c>
      <c r="K281" s="40">
        <f t="shared" si="61"/>
        <v>3</v>
      </c>
      <c r="L281" s="40">
        <f t="shared" si="62"/>
        <v>15</v>
      </c>
      <c r="M281" s="41"/>
      <c r="N281" s="41">
        <f>(AH$3-AH281)/AH$3*500+500</f>
        <v>430.83828257967252</v>
      </c>
      <c r="O281" s="41"/>
      <c r="P281" s="42">
        <f>(AJ$3-AJ281)/AJ$3*500+500</f>
        <v>438.96613709107868</v>
      </c>
      <c r="Q281" s="41"/>
      <c r="R281" s="41"/>
      <c r="S281" s="41"/>
      <c r="T281" s="41"/>
      <c r="U281" s="41"/>
      <c r="V281" s="42"/>
      <c r="W281" s="42"/>
      <c r="X281" s="42"/>
      <c r="Y281" s="42"/>
      <c r="Z281" s="41"/>
      <c r="AA281" s="42">
        <f>(AU$3-AU281)/AU$3*500+500</f>
        <v>462.37336326629554</v>
      </c>
      <c r="AB281" s="42"/>
      <c r="AC281" s="43" t="e">
        <f t="shared" si="63"/>
        <v>#NUM!</v>
      </c>
      <c r="AD281" s="43" t="s">
        <v>1215</v>
      </c>
      <c r="AE281" s="44" t="e">
        <f t="shared" si="64"/>
        <v>#NUM!</v>
      </c>
      <c r="AF281" s="43">
        <f t="shared" si="65"/>
        <v>0</v>
      </c>
      <c r="AG281" s="45"/>
      <c r="AH281" s="45">
        <v>5.8969907410000001E-2</v>
      </c>
      <c r="AI281" s="45"/>
      <c r="AJ281" s="45">
        <v>8.1053240740000004E-2</v>
      </c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6">
        <v>8.4515624999999997E-2</v>
      </c>
      <c r="AV281" s="50"/>
      <c r="AW281" s="48"/>
    </row>
    <row r="282" spans="1:53" ht="12" customHeight="1" x14ac:dyDescent="0.2">
      <c r="A282" s="62">
        <v>278</v>
      </c>
      <c r="B282" s="63" t="str">
        <f t="shared" si="58"/>
        <v>M-A</v>
      </c>
      <c r="C282" s="62">
        <f>COUNTIF($B$4:$B282,$B282)</f>
        <v>76</v>
      </c>
      <c r="D282" s="64">
        <f t="shared" si="59"/>
        <v>1338.6484939475517</v>
      </c>
      <c r="E282" s="65" t="s">
        <v>1650</v>
      </c>
      <c r="F282" s="66" t="s">
        <v>1212</v>
      </c>
      <c r="G282" s="66">
        <v>1983</v>
      </c>
      <c r="H282" s="65" t="s">
        <v>1651</v>
      </c>
      <c r="I282" s="66" t="s">
        <v>1214</v>
      </c>
      <c r="J282" s="39">
        <f t="shared" si="60"/>
        <v>664.32424697377587</v>
      </c>
      <c r="K282" s="40">
        <f t="shared" si="61"/>
        <v>2</v>
      </c>
      <c r="L282" s="40">
        <f t="shared" si="62"/>
        <v>10</v>
      </c>
      <c r="M282" s="41">
        <f>(AG$3-AG282)/AG$3*500+500</f>
        <v>661.09908877448981</v>
      </c>
      <c r="N282" s="41"/>
      <c r="O282" s="41">
        <f>(AI$3-AI282)/AI$3*500+500</f>
        <v>667.54940517306193</v>
      </c>
      <c r="P282" s="42"/>
      <c r="Q282" s="41"/>
      <c r="R282" s="41"/>
      <c r="S282" s="41"/>
      <c r="T282" s="41"/>
      <c r="U282" s="41"/>
      <c r="V282" s="42"/>
      <c r="W282" s="42"/>
      <c r="X282" s="42"/>
      <c r="Y282" s="42"/>
      <c r="Z282" s="41"/>
      <c r="AA282" s="42"/>
      <c r="AB282" s="42"/>
      <c r="AC282" s="43" t="e">
        <f t="shared" si="63"/>
        <v>#NUM!</v>
      </c>
      <c r="AD282" s="43" t="s">
        <v>1215</v>
      </c>
      <c r="AE282" s="44" t="e">
        <f t="shared" si="64"/>
        <v>#NUM!</v>
      </c>
      <c r="AF282" s="43">
        <f t="shared" si="65"/>
        <v>0</v>
      </c>
      <c r="AG282" s="45">
        <v>3.8958333329999997E-2</v>
      </c>
      <c r="AH282" s="45"/>
      <c r="AI282" s="45">
        <v>2.2916666666666669E-2</v>
      </c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6"/>
      <c r="AV282" s="50"/>
      <c r="AW282" s="48"/>
      <c r="AX282" s="56"/>
    </row>
    <row r="283" spans="1:53" s="49" customFormat="1" ht="12" customHeight="1" x14ac:dyDescent="0.2">
      <c r="A283" s="62">
        <v>279</v>
      </c>
      <c r="B283" s="63" t="str">
        <f t="shared" si="58"/>
        <v>M-B</v>
      </c>
      <c r="C283" s="62">
        <f>COUNTIF($B$4:$B283,$B283)</f>
        <v>69</v>
      </c>
      <c r="D283" s="64">
        <f t="shared" si="59"/>
        <v>1338.4738456656626</v>
      </c>
      <c r="E283" s="65" t="s">
        <v>1652</v>
      </c>
      <c r="F283" s="66" t="s">
        <v>1212</v>
      </c>
      <c r="G283" s="66">
        <v>1970</v>
      </c>
      <c r="H283" s="65" t="s">
        <v>1653</v>
      </c>
      <c r="I283" s="66" t="s">
        <v>1214</v>
      </c>
      <c r="J283" s="39">
        <f t="shared" si="60"/>
        <v>441.15794855522086</v>
      </c>
      <c r="K283" s="40">
        <f t="shared" si="61"/>
        <v>3</v>
      </c>
      <c r="L283" s="40">
        <f t="shared" si="62"/>
        <v>15</v>
      </c>
      <c r="M283" s="41"/>
      <c r="N283" s="41"/>
      <c r="O283" s="41"/>
      <c r="P283" s="42"/>
      <c r="Q283" s="41"/>
      <c r="R283" s="41"/>
      <c r="S283" s="41"/>
      <c r="T283" s="41">
        <f>(AN$3-AN283)/AN$3*500+500</f>
        <v>483.64347407050457</v>
      </c>
      <c r="U283" s="41"/>
      <c r="V283" s="42"/>
      <c r="W283" s="42">
        <f>(AQ$3-AQ283)/AQ$3*500+500</f>
        <v>406.79110614107645</v>
      </c>
      <c r="X283" s="42">
        <f>(AR$3-AR283)/AR$3*500+500</f>
        <v>433.03926545408143</v>
      </c>
      <c r="Y283" s="42"/>
      <c r="Z283" s="41"/>
      <c r="AA283" s="42"/>
      <c r="AB283" s="42"/>
      <c r="AC283" s="43" t="e">
        <f t="shared" si="63"/>
        <v>#NUM!</v>
      </c>
      <c r="AD283" s="43" t="s">
        <v>1215</v>
      </c>
      <c r="AE283" s="44" t="e">
        <f t="shared" si="64"/>
        <v>#NUM!</v>
      </c>
      <c r="AF283" s="43">
        <f t="shared" si="65"/>
        <v>0</v>
      </c>
      <c r="AG283" s="45"/>
      <c r="AH283" s="45"/>
      <c r="AI283" s="45"/>
      <c r="AJ283" s="45"/>
      <c r="AK283" s="45"/>
      <c r="AL283" s="45"/>
      <c r="AM283" s="45"/>
      <c r="AN283" s="45">
        <v>3.6701388888888888E-2</v>
      </c>
      <c r="AO283" s="45"/>
      <c r="AP283" s="45"/>
      <c r="AQ283" s="45">
        <v>0.13304398149999999</v>
      </c>
      <c r="AR283" s="45">
        <v>4.890324074074074E-2</v>
      </c>
      <c r="AS283" s="45"/>
      <c r="AT283" s="45"/>
      <c r="AU283" s="46"/>
      <c r="AV283" s="50"/>
      <c r="AW283" s="48"/>
    </row>
    <row r="284" spans="1:53" ht="12" customHeight="1" x14ac:dyDescent="0.2">
      <c r="A284" s="62">
        <v>280</v>
      </c>
      <c r="B284" s="63" t="str">
        <f t="shared" si="58"/>
        <v>M-A</v>
      </c>
      <c r="C284" s="62">
        <f>COUNTIF($B$4:$B284,$B284)</f>
        <v>77</v>
      </c>
      <c r="D284" s="64">
        <f t="shared" si="59"/>
        <v>1319.6436017365736</v>
      </c>
      <c r="E284" s="67" t="s">
        <v>1654</v>
      </c>
      <c r="F284" s="68" t="s">
        <v>1212</v>
      </c>
      <c r="G284" s="69">
        <v>1993</v>
      </c>
      <c r="H284" s="70" t="s">
        <v>1655</v>
      </c>
      <c r="I284" s="66" t="s">
        <v>1214</v>
      </c>
      <c r="J284" s="39">
        <f t="shared" si="60"/>
        <v>654.8218008682868</v>
      </c>
      <c r="K284" s="40">
        <f t="shared" si="61"/>
        <v>2</v>
      </c>
      <c r="L284" s="40">
        <f t="shared" si="62"/>
        <v>10</v>
      </c>
      <c r="M284" s="41"/>
      <c r="N284" s="41"/>
      <c r="O284" s="41">
        <f>(AI$3-AI284)/AI$3*500+500</f>
        <v>639.00566723337533</v>
      </c>
      <c r="P284" s="42"/>
      <c r="Q284" s="41"/>
      <c r="R284" s="41"/>
      <c r="S284" s="41"/>
      <c r="T284" s="41"/>
      <c r="U284" s="41"/>
      <c r="V284" s="42"/>
      <c r="W284" s="42"/>
      <c r="X284" s="42"/>
      <c r="Y284" s="42"/>
      <c r="Z284" s="41"/>
      <c r="AA284" s="42"/>
      <c r="AB284" s="42">
        <f>(AV$3-AV284)/AV$3*500+500</f>
        <v>670.63793450319827</v>
      </c>
      <c r="AC284" s="43" t="e">
        <f t="shared" si="63"/>
        <v>#NUM!</v>
      </c>
      <c r="AD284" s="43" t="s">
        <v>1215</v>
      </c>
      <c r="AE284" s="44" t="e">
        <f t="shared" si="64"/>
        <v>#NUM!</v>
      </c>
      <c r="AF284" s="43">
        <f t="shared" si="65"/>
        <v>0</v>
      </c>
      <c r="AG284" s="45"/>
      <c r="AH284" s="45"/>
      <c r="AI284" s="45">
        <v>2.4884259259259259E-2</v>
      </c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6"/>
      <c r="AV284" s="47">
        <v>0.10817129629629629</v>
      </c>
      <c r="AW284" s="48"/>
      <c r="AX284" s="56"/>
    </row>
    <row r="285" spans="1:53" s="49" customFormat="1" ht="12" customHeight="1" x14ac:dyDescent="0.2">
      <c r="A285" s="62">
        <v>281</v>
      </c>
      <c r="B285" s="63" t="str">
        <f t="shared" si="58"/>
        <v>M-B</v>
      </c>
      <c r="C285" s="62">
        <f>COUNTIF($B$4:$B285,$B285)</f>
        <v>70</v>
      </c>
      <c r="D285" s="64">
        <f t="shared" si="59"/>
        <v>1313.5710906285794</v>
      </c>
      <c r="E285" s="65" t="s">
        <v>1656</v>
      </c>
      <c r="F285" s="66" t="s">
        <v>1212</v>
      </c>
      <c r="G285" s="66">
        <v>1970</v>
      </c>
      <c r="H285" s="70" t="s">
        <v>1389</v>
      </c>
      <c r="I285" s="66" t="s">
        <v>1387</v>
      </c>
      <c r="J285" s="39">
        <f t="shared" si="60"/>
        <v>651.78554531428972</v>
      </c>
      <c r="K285" s="40">
        <f t="shared" si="61"/>
        <v>2</v>
      </c>
      <c r="L285" s="40">
        <f t="shared" si="62"/>
        <v>10</v>
      </c>
      <c r="M285" s="41"/>
      <c r="N285" s="41"/>
      <c r="O285" s="41"/>
      <c r="P285" s="42">
        <f>(AJ$3-AJ285)/AJ$3*500+500</f>
        <v>650.46540852100759</v>
      </c>
      <c r="Q285" s="41"/>
      <c r="R285" s="41"/>
      <c r="S285" s="41"/>
      <c r="T285" s="41"/>
      <c r="U285" s="41"/>
      <c r="V285" s="42"/>
      <c r="W285" s="42">
        <f>(AQ$3-AQ285)/AQ$3*500+500</f>
        <v>653.10568210757174</v>
      </c>
      <c r="X285" s="42"/>
      <c r="Y285" s="42"/>
      <c r="Z285" s="41"/>
      <c r="AA285" s="42"/>
      <c r="AB285" s="42"/>
      <c r="AC285" s="43" t="e">
        <f t="shared" si="63"/>
        <v>#NUM!</v>
      </c>
      <c r="AD285" s="43" t="s">
        <v>1215</v>
      </c>
      <c r="AE285" s="44" t="e">
        <f t="shared" si="64"/>
        <v>#NUM!</v>
      </c>
      <c r="AF285" s="43">
        <f t="shared" si="65"/>
        <v>0</v>
      </c>
      <c r="AG285" s="45"/>
      <c r="AH285" s="45"/>
      <c r="AI285" s="45"/>
      <c r="AJ285" s="45">
        <v>5.0497685190000002E-2</v>
      </c>
      <c r="AK285" s="45"/>
      <c r="AL285" s="45"/>
      <c r="AM285" s="45"/>
      <c r="AN285" s="45"/>
      <c r="AO285" s="45"/>
      <c r="AP285" s="45"/>
      <c r="AQ285" s="45">
        <v>7.7800925930000001E-2</v>
      </c>
      <c r="AR285" s="45"/>
      <c r="AS285" s="45"/>
      <c r="AT285" s="45"/>
      <c r="AU285" s="46"/>
      <c r="AV285" s="50"/>
      <c r="AW285" s="48"/>
    </row>
    <row r="286" spans="1:53" s="49" customFormat="1" ht="12" customHeight="1" x14ac:dyDescent="0.2">
      <c r="A286" s="62">
        <v>282</v>
      </c>
      <c r="B286" s="63" t="str">
        <f t="shared" si="58"/>
        <v>M-C</v>
      </c>
      <c r="C286" s="62">
        <f>COUNTIF($B$4:$B286,$B286)</f>
        <v>50</v>
      </c>
      <c r="D286" s="64">
        <f t="shared" si="59"/>
        <v>1304.5572742785864</v>
      </c>
      <c r="E286" s="65" t="s">
        <v>1657</v>
      </c>
      <c r="F286" s="66" t="s">
        <v>1212</v>
      </c>
      <c r="G286" s="66">
        <v>1968</v>
      </c>
      <c r="H286" s="65" t="s">
        <v>1658</v>
      </c>
      <c r="I286" s="66" t="s">
        <v>1214</v>
      </c>
      <c r="J286" s="39">
        <f t="shared" si="60"/>
        <v>647.27863713929321</v>
      </c>
      <c r="K286" s="40">
        <f t="shared" si="61"/>
        <v>2</v>
      </c>
      <c r="L286" s="40">
        <f t="shared" si="62"/>
        <v>10</v>
      </c>
      <c r="M286" s="41"/>
      <c r="N286" s="41"/>
      <c r="O286" s="41"/>
      <c r="P286" s="42"/>
      <c r="Q286" s="41"/>
      <c r="R286" s="41">
        <f>(AL$3-AL286)/AL$3*500+500</f>
        <v>663.12603630577939</v>
      </c>
      <c r="S286" s="41"/>
      <c r="T286" s="41"/>
      <c r="U286" s="41"/>
      <c r="V286" s="42"/>
      <c r="W286" s="42">
        <f>(AQ$3-AQ286)/AQ$3*500+500</f>
        <v>631.43123797280703</v>
      </c>
      <c r="X286" s="42"/>
      <c r="Y286" s="42"/>
      <c r="Z286" s="41"/>
      <c r="AA286" s="42"/>
      <c r="AB286" s="42"/>
      <c r="AC286" s="43" t="e">
        <f t="shared" si="63"/>
        <v>#NUM!</v>
      </c>
      <c r="AD286" s="43" t="s">
        <v>1215</v>
      </c>
      <c r="AE286" s="44" t="e">
        <f t="shared" si="64"/>
        <v>#NUM!</v>
      </c>
      <c r="AF286" s="43">
        <f t="shared" si="65"/>
        <v>0</v>
      </c>
      <c r="AG286" s="45"/>
      <c r="AH286" s="45"/>
      <c r="AI286" s="45"/>
      <c r="AJ286" s="45"/>
      <c r="AK286" s="45"/>
      <c r="AL286" s="45">
        <v>0.11596064809999999</v>
      </c>
      <c r="AM286" s="45"/>
      <c r="AN286" s="45"/>
      <c r="AO286" s="45"/>
      <c r="AP286" s="45"/>
      <c r="AQ286" s="45">
        <v>8.2662037039999997E-2</v>
      </c>
      <c r="AR286" s="45"/>
      <c r="AS286" s="45"/>
      <c r="AT286" s="45"/>
      <c r="AU286" s="46"/>
      <c r="AV286" s="50"/>
      <c r="AW286" s="48"/>
    </row>
    <row r="287" spans="1:53" s="49" customFormat="1" ht="12" customHeight="1" x14ac:dyDescent="0.2">
      <c r="A287" s="62">
        <v>283</v>
      </c>
      <c r="B287" s="63" t="str">
        <f t="shared" si="58"/>
        <v>M-A</v>
      </c>
      <c r="C287" s="62">
        <f>COUNTIF($B$4:$B287,$B287)</f>
        <v>78</v>
      </c>
      <c r="D287" s="64">
        <f t="shared" si="59"/>
        <v>1302.2032573130718</v>
      </c>
      <c r="E287" s="67" t="s">
        <v>1659</v>
      </c>
      <c r="F287" s="68" t="s">
        <v>1212</v>
      </c>
      <c r="G287" s="69">
        <v>1981</v>
      </c>
      <c r="H287" s="70" t="s">
        <v>1660</v>
      </c>
      <c r="I287" s="66" t="s">
        <v>1214</v>
      </c>
      <c r="J287" s="39">
        <f t="shared" si="60"/>
        <v>646.10162865653592</v>
      </c>
      <c r="K287" s="40">
        <f t="shared" si="61"/>
        <v>2</v>
      </c>
      <c r="L287" s="40">
        <f t="shared" si="62"/>
        <v>10</v>
      </c>
      <c r="M287" s="41"/>
      <c r="N287" s="41"/>
      <c r="O287" s="41">
        <f>(AI$3-AI287)/AI$3*500+500</f>
        <v>643.20327575391752</v>
      </c>
      <c r="P287" s="42"/>
      <c r="Q287" s="41"/>
      <c r="R287" s="41"/>
      <c r="S287" s="41"/>
      <c r="T287" s="41"/>
      <c r="U287" s="41"/>
      <c r="V287" s="42"/>
      <c r="W287" s="42"/>
      <c r="X287" s="42"/>
      <c r="Y287" s="42"/>
      <c r="Z287" s="41"/>
      <c r="AA287" s="42"/>
      <c r="AB287" s="42">
        <f>(AV$3-AV287)/AV$3*500+500</f>
        <v>648.99998155915421</v>
      </c>
      <c r="AC287" s="43" t="e">
        <f t="shared" si="63"/>
        <v>#NUM!</v>
      </c>
      <c r="AD287" s="43" t="s">
        <v>1215</v>
      </c>
      <c r="AE287" s="44" t="e">
        <f t="shared" si="64"/>
        <v>#NUM!</v>
      </c>
      <c r="AF287" s="43">
        <f t="shared" si="65"/>
        <v>0</v>
      </c>
      <c r="AG287" s="45"/>
      <c r="AH287" s="45"/>
      <c r="AI287" s="45">
        <v>2.4594907407407409E-2</v>
      </c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6"/>
      <c r="AV287" s="47">
        <v>0.11527777777777777</v>
      </c>
      <c r="AW287" s="48"/>
      <c r="AX287" s="72"/>
      <c r="AY287" s="73"/>
      <c r="AZ287" s="73"/>
      <c r="BA287" s="73"/>
    </row>
    <row r="288" spans="1:53" ht="12" customHeight="1" x14ac:dyDescent="0.2">
      <c r="A288" s="62">
        <v>284</v>
      </c>
      <c r="B288" s="63" t="str">
        <f t="shared" si="58"/>
        <v>M-A</v>
      </c>
      <c r="C288" s="62">
        <f>COUNTIF($B$4:$B288,$B288)</f>
        <v>79</v>
      </c>
      <c r="D288" s="64">
        <f t="shared" si="59"/>
        <v>1301.8862889702427</v>
      </c>
      <c r="E288" s="67" t="s">
        <v>1661</v>
      </c>
      <c r="F288" s="68" t="s">
        <v>1212</v>
      </c>
      <c r="G288" s="69">
        <v>1994</v>
      </c>
      <c r="H288" s="70"/>
      <c r="I288" s="66" t="s">
        <v>1214</v>
      </c>
      <c r="J288" s="39">
        <f t="shared" si="60"/>
        <v>428.96209632341424</v>
      </c>
      <c r="K288" s="40">
        <f t="shared" si="61"/>
        <v>3</v>
      </c>
      <c r="L288" s="40">
        <f t="shared" si="62"/>
        <v>15</v>
      </c>
      <c r="M288" s="41"/>
      <c r="N288" s="41"/>
      <c r="O288" s="41"/>
      <c r="P288" s="42"/>
      <c r="Q288" s="41"/>
      <c r="R288" s="41"/>
      <c r="S288" s="41"/>
      <c r="T288" s="41"/>
      <c r="U288" s="41"/>
      <c r="V288" s="42"/>
      <c r="W288" s="42">
        <f>(AQ$3-AQ288)/AQ$3*500+500</f>
        <v>419.79577277353252</v>
      </c>
      <c r="X288" s="42">
        <f>(AR$3-AR288)/AR$3*500+500</f>
        <v>458.53964365581828</v>
      </c>
      <c r="Y288" s="42"/>
      <c r="Z288" s="41"/>
      <c r="AA288" s="42"/>
      <c r="AB288" s="42">
        <f>(AV$3-AV288)/AV$3*500+500</f>
        <v>408.55087254089199</v>
      </c>
      <c r="AC288" s="43" t="e">
        <f t="shared" si="63"/>
        <v>#NUM!</v>
      </c>
      <c r="AD288" s="43" t="s">
        <v>1215</v>
      </c>
      <c r="AE288" s="44" t="e">
        <f t="shared" si="64"/>
        <v>#NUM!</v>
      </c>
      <c r="AF288" s="43">
        <f t="shared" si="65"/>
        <v>0</v>
      </c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>
        <v>0.1301273148</v>
      </c>
      <c r="AR288" s="45">
        <v>4.6703703703703699E-2</v>
      </c>
      <c r="AS288" s="45"/>
      <c r="AT288" s="45"/>
      <c r="AU288" s="46"/>
      <c r="AV288" s="47">
        <v>0.19424768518518518</v>
      </c>
      <c r="AW288" s="48"/>
      <c r="AX288" s="56"/>
    </row>
    <row r="289" spans="1:55" ht="12" customHeight="1" x14ac:dyDescent="0.2">
      <c r="A289" s="62">
        <v>285</v>
      </c>
      <c r="B289" s="63" t="str">
        <f t="shared" si="58"/>
        <v>M-D</v>
      </c>
      <c r="C289" s="62">
        <f>COUNTIF($B$4:$B289,$B289)</f>
        <v>32</v>
      </c>
      <c r="D289" s="64">
        <f t="shared" si="59"/>
        <v>1301.0301592785656</v>
      </c>
      <c r="E289" s="67" t="s">
        <v>1662</v>
      </c>
      <c r="F289" s="68" t="s">
        <v>1212</v>
      </c>
      <c r="G289" s="69">
        <v>1951</v>
      </c>
      <c r="H289" s="70"/>
      <c r="I289" s="66" t="s">
        <v>1214</v>
      </c>
      <c r="J289" s="39">
        <f t="shared" si="60"/>
        <v>428.67671975952186</v>
      </c>
      <c r="K289" s="40">
        <f t="shared" si="61"/>
        <v>3</v>
      </c>
      <c r="L289" s="40">
        <f t="shared" si="62"/>
        <v>15</v>
      </c>
      <c r="M289" s="41"/>
      <c r="N289" s="41"/>
      <c r="O289" s="41"/>
      <c r="P289" s="42"/>
      <c r="Q289" s="41"/>
      <c r="R289" s="41">
        <f>(AL$3-AL289)/AL$3*500+500</f>
        <v>426.18114927724736</v>
      </c>
      <c r="S289" s="41"/>
      <c r="T289" s="41"/>
      <c r="U289" s="41"/>
      <c r="V289" s="42"/>
      <c r="W289" s="42">
        <f>(AQ$3-AQ289)/AQ$3*500+500</f>
        <v>432.23277501298668</v>
      </c>
      <c r="X289" s="42"/>
      <c r="Y289" s="42"/>
      <c r="Z289" s="41"/>
      <c r="AA289" s="42"/>
      <c r="AB289" s="42">
        <f>(AV$3-AV289)/AV$3*500+500</f>
        <v>427.61623498833154</v>
      </c>
      <c r="AC289" s="43" t="e">
        <f t="shared" si="63"/>
        <v>#NUM!</v>
      </c>
      <c r="AD289" s="43" t="s">
        <v>1215</v>
      </c>
      <c r="AE289" s="44" t="e">
        <f t="shared" si="64"/>
        <v>#NUM!</v>
      </c>
      <c r="AF289" s="43">
        <f t="shared" si="65"/>
        <v>0</v>
      </c>
      <c r="AG289" s="45"/>
      <c r="AH289" s="45"/>
      <c r="AI289" s="45"/>
      <c r="AJ289" s="45"/>
      <c r="AK289" s="45"/>
      <c r="AL289" s="45">
        <v>0.19752314809999999</v>
      </c>
      <c r="AM289" s="45"/>
      <c r="AN289" s="45"/>
      <c r="AO289" s="45"/>
      <c r="AP289" s="45"/>
      <c r="AQ289" s="45">
        <v>0.127337963</v>
      </c>
      <c r="AR289" s="45"/>
      <c r="AS289" s="45"/>
      <c r="AT289" s="45"/>
      <c r="AU289" s="46"/>
      <c r="AV289" s="47">
        <v>0.1879861111111111</v>
      </c>
      <c r="AW289" s="48"/>
      <c r="AX289" s="56"/>
    </row>
    <row r="290" spans="1:55" s="49" customFormat="1" ht="12" customHeight="1" x14ac:dyDescent="0.2">
      <c r="A290" s="62">
        <v>286</v>
      </c>
      <c r="B290" s="63" t="str">
        <f t="shared" si="58"/>
        <v>M-A</v>
      </c>
      <c r="C290" s="62">
        <f>COUNTIF($B$4:$B290,$B290)</f>
        <v>80</v>
      </c>
      <c r="D290" s="64">
        <f t="shared" si="59"/>
        <v>1300.836865487252</v>
      </c>
      <c r="E290" s="65" t="s">
        <v>1663</v>
      </c>
      <c r="F290" s="66" t="s">
        <v>1212</v>
      </c>
      <c r="G290" s="66">
        <v>1985</v>
      </c>
      <c r="H290" s="65" t="s">
        <v>1664</v>
      </c>
      <c r="I290" s="66" t="s">
        <v>1214</v>
      </c>
      <c r="J290" s="39">
        <f t="shared" si="60"/>
        <v>428.61228849575065</v>
      </c>
      <c r="K290" s="40">
        <f t="shared" si="61"/>
        <v>3</v>
      </c>
      <c r="L290" s="40">
        <f t="shared" si="62"/>
        <v>15</v>
      </c>
      <c r="M290" s="41">
        <f>(AG$3-AG290)/AG$3*500+500</f>
        <v>372.94269899124578</v>
      </c>
      <c r="N290" s="41"/>
      <c r="O290" s="41">
        <f>(AI$3-AI290)/AI$3*500+500</f>
        <v>471.1013264116894</v>
      </c>
      <c r="P290" s="42"/>
      <c r="Q290" s="41"/>
      <c r="R290" s="41"/>
      <c r="S290" s="41"/>
      <c r="T290" s="41"/>
      <c r="U290" s="41"/>
      <c r="V290" s="42">
        <f>(AP$3-AP290)/AP$3*500+500</f>
        <v>441.79284008431682</v>
      </c>
      <c r="W290" s="42"/>
      <c r="X290" s="42"/>
      <c r="Y290" s="42"/>
      <c r="Z290" s="41"/>
      <c r="AA290" s="42"/>
      <c r="AB290" s="42"/>
      <c r="AC290" s="43" t="e">
        <f t="shared" si="63"/>
        <v>#NUM!</v>
      </c>
      <c r="AD290" s="43" t="s">
        <v>1215</v>
      </c>
      <c r="AE290" s="44" t="e">
        <f t="shared" si="64"/>
        <v>#NUM!</v>
      </c>
      <c r="AF290" s="43">
        <f t="shared" si="65"/>
        <v>0</v>
      </c>
      <c r="AG290" s="45">
        <v>7.2083333329999999E-2</v>
      </c>
      <c r="AH290" s="45"/>
      <c r="AI290" s="45">
        <v>3.6458333333333336E-2</v>
      </c>
      <c r="AJ290" s="45"/>
      <c r="AK290" s="45"/>
      <c r="AL290" s="45"/>
      <c r="AM290" s="45"/>
      <c r="AN290" s="45"/>
      <c r="AO290" s="45"/>
      <c r="AP290" s="45">
        <v>3.9166666666666662E-2</v>
      </c>
      <c r="AQ290" s="45"/>
      <c r="AR290" s="45"/>
      <c r="AS290" s="45"/>
      <c r="AT290" s="45"/>
      <c r="AU290" s="46"/>
      <c r="AV290" s="50"/>
      <c r="AW290" s="48"/>
    </row>
    <row r="291" spans="1:55" s="49" customFormat="1" ht="12" customHeight="1" x14ac:dyDescent="0.2">
      <c r="A291" s="62">
        <v>287</v>
      </c>
      <c r="B291" s="63" t="str">
        <f t="shared" si="58"/>
        <v>M-A</v>
      </c>
      <c r="C291" s="62">
        <f>COUNTIF($B$4:$B291,$B291)</f>
        <v>81</v>
      </c>
      <c r="D291" s="64">
        <f t="shared" si="59"/>
        <v>1293.3847086858061</v>
      </c>
      <c r="E291" s="65" t="s">
        <v>1665</v>
      </c>
      <c r="F291" s="66" t="s">
        <v>1212</v>
      </c>
      <c r="G291" s="66">
        <v>1986</v>
      </c>
      <c r="H291" s="65" t="s">
        <v>1666</v>
      </c>
      <c r="I291" s="66" t="s">
        <v>1214</v>
      </c>
      <c r="J291" s="39">
        <f t="shared" si="60"/>
        <v>641.69235434290306</v>
      </c>
      <c r="K291" s="40">
        <f t="shared" si="61"/>
        <v>2</v>
      </c>
      <c r="L291" s="40">
        <f t="shared" si="62"/>
        <v>10</v>
      </c>
      <c r="M291" s="41">
        <f>(AG$3-AG291)/AG$3*500+500</f>
        <v>636.33092941728535</v>
      </c>
      <c r="N291" s="41"/>
      <c r="O291" s="41"/>
      <c r="P291" s="42"/>
      <c r="Q291" s="41"/>
      <c r="R291" s="41"/>
      <c r="S291" s="41"/>
      <c r="T291" s="41"/>
      <c r="U291" s="41"/>
      <c r="V291" s="42"/>
      <c r="W291" s="42"/>
      <c r="X291" s="42">
        <f>(AR$3-AR291)/AR$3*500+500</f>
        <v>647.05377926852077</v>
      </c>
      <c r="Y291" s="42"/>
      <c r="Z291" s="41"/>
      <c r="AA291" s="42"/>
      <c r="AB291" s="42"/>
      <c r="AC291" s="43" t="e">
        <f t="shared" si="63"/>
        <v>#NUM!</v>
      </c>
      <c r="AD291" s="43" t="s">
        <v>1215</v>
      </c>
      <c r="AE291" s="44" t="e">
        <f t="shared" si="64"/>
        <v>#NUM!</v>
      </c>
      <c r="AF291" s="43">
        <f t="shared" si="65"/>
        <v>0</v>
      </c>
      <c r="AG291" s="45">
        <v>4.1805555559999999E-2</v>
      </c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>
        <v>3.0443402777777781E-2</v>
      </c>
      <c r="AS291" s="45"/>
      <c r="AT291" s="45"/>
      <c r="AU291" s="46"/>
      <c r="AV291" s="50"/>
      <c r="AW291" s="48"/>
      <c r="AX291" s="72"/>
      <c r="AY291" s="73"/>
      <c r="AZ291" s="73"/>
      <c r="BA291" s="73"/>
      <c r="BB291" s="73"/>
      <c r="BC291" s="73"/>
    </row>
    <row r="292" spans="1:55" s="49" customFormat="1" ht="12" customHeight="1" x14ac:dyDescent="0.2">
      <c r="A292" s="62">
        <v>288</v>
      </c>
      <c r="B292" s="63" t="str">
        <f t="shared" si="58"/>
        <v>M-A</v>
      </c>
      <c r="C292" s="62">
        <f>COUNTIF($B$4:$B292,$B292)</f>
        <v>82</v>
      </c>
      <c r="D292" s="64">
        <f t="shared" si="59"/>
        <v>1287.0463791202624</v>
      </c>
      <c r="E292" s="67" t="s">
        <v>1667</v>
      </c>
      <c r="F292" s="68" t="s">
        <v>1212</v>
      </c>
      <c r="G292" s="69">
        <v>1982</v>
      </c>
      <c r="H292" s="70" t="s">
        <v>1668</v>
      </c>
      <c r="I292" s="66" t="s">
        <v>1214</v>
      </c>
      <c r="J292" s="39">
        <f t="shared" si="60"/>
        <v>424.01545970675414</v>
      </c>
      <c r="K292" s="40">
        <f t="shared" si="61"/>
        <v>3</v>
      </c>
      <c r="L292" s="40">
        <f t="shared" si="62"/>
        <v>15</v>
      </c>
      <c r="M292" s="41"/>
      <c r="N292" s="41"/>
      <c r="O292" s="41"/>
      <c r="P292" s="42"/>
      <c r="Q292" s="41"/>
      <c r="R292" s="41"/>
      <c r="S292" s="41"/>
      <c r="T292" s="41"/>
      <c r="U292" s="41">
        <f>(AO$3-AO292)/AO$3*500+500</f>
        <v>252.42921266580996</v>
      </c>
      <c r="V292" s="42"/>
      <c r="W292" s="42"/>
      <c r="X292" s="42"/>
      <c r="Y292" s="42"/>
      <c r="Z292" s="41"/>
      <c r="AA292" s="42">
        <f>(AU$3-AU292)/AU$3*500+500</f>
        <v>520.6732168753307</v>
      </c>
      <c r="AB292" s="42">
        <f>(AV$3-AV292)/AV$3*500+500</f>
        <v>498.94394957912181</v>
      </c>
      <c r="AC292" s="43" t="e">
        <f t="shared" si="63"/>
        <v>#NUM!</v>
      </c>
      <c r="AD292" s="43" t="s">
        <v>1215</v>
      </c>
      <c r="AE292" s="44" t="e">
        <f t="shared" si="64"/>
        <v>#NUM!</v>
      </c>
      <c r="AF292" s="43">
        <f t="shared" si="65"/>
        <v>0</v>
      </c>
      <c r="AG292" s="45"/>
      <c r="AH292" s="45"/>
      <c r="AI292" s="45"/>
      <c r="AJ292" s="45"/>
      <c r="AK292" s="45"/>
      <c r="AL292" s="45"/>
      <c r="AM292" s="45"/>
      <c r="AN292" s="45"/>
      <c r="AO292" s="45">
        <v>8.2835648149999996E-2</v>
      </c>
      <c r="AP292" s="45"/>
      <c r="AQ292" s="45"/>
      <c r="AR292" s="45"/>
      <c r="AS292" s="45"/>
      <c r="AT292" s="45"/>
      <c r="AU292" s="46">
        <v>7.5350810185185191E-2</v>
      </c>
      <c r="AV292" s="47">
        <v>0.1645601851851852</v>
      </c>
      <c r="AW292" s="48"/>
    </row>
    <row r="293" spans="1:55" s="49" customFormat="1" ht="12" customHeight="1" x14ac:dyDescent="0.2">
      <c r="A293" s="62">
        <v>289</v>
      </c>
      <c r="B293" s="63" t="str">
        <f t="shared" si="58"/>
        <v>M-A</v>
      </c>
      <c r="C293" s="62">
        <f>COUNTIF($B$4:$B293,$B293)</f>
        <v>83</v>
      </c>
      <c r="D293" s="64">
        <f t="shared" si="59"/>
        <v>1274.0080454250842</v>
      </c>
      <c r="E293" s="67" t="s">
        <v>1669</v>
      </c>
      <c r="F293" s="68" t="s">
        <v>1212</v>
      </c>
      <c r="G293" s="69">
        <v>1980</v>
      </c>
      <c r="H293" s="70" t="s">
        <v>1670</v>
      </c>
      <c r="I293" s="66" t="s">
        <v>1214</v>
      </c>
      <c r="J293" s="39">
        <f t="shared" si="60"/>
        <v>632.00402271254211</v>
      </c>
      <c r="K293" s="40">
        <f t="shared" si="61"/>
        <v>2</v>
      </c>
      <c r="L293" s="40">
        <f t="shared" si="62"/>
        <v>10</v>
      </c>
      <c r="M293" s="41"/>
      <c r="N293" s="41"/>
      <c r="O293" s="41"/>
      <c r="P293" s="42"/>
      <c r="Q293" s="41"/>
      <c r="R293" s="41"/>
      <c r="S293" s="41"/>
      <c r="T293" s="41"/>
      <c r="U293" s="41"/>
      <c r="V293" s="42"/>
      <c r="W293" s="42"/>
      <c r="X293" s="42"/>
      <c r="Y293" s="42"/>
      <c r="Z293" s="41"/>
      <c r="AA293" s="42">
        <f>(AU$3-AU293)/AU$3*500+500</f>
        <v>633.65053472488671</v>
      </c>
      <c r="AB293" s="42">
        <f>(AV$3-AV293)/AV$3*500+500</f>
        <v>630.35751070019751</v>
      </c>
      <c r="AC293" s="43" t="e">
        <f t="shared" si="63"/>
        <v>#NUM!</v>
      </c>
      <c r="AD293" s="43" t="s">
        <v>1215</v>
      </c>
      <c r="AE293" s="44" t="e">
        <f t="shared" si="64"/>
        <v>#NUM!</v>
      </c>
      <c r="AF293" s="43">
        <f t="shared" si="65"/>
        <v>0</v>
      </c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6">
        <v>5.7590624999999999E-2</v>
      </c>
      <c r="AV293" s="47">
        <v>0.12140046296296296</v>
      </c>
      <c r="AW293" s="48"/>
    </row>
    <row r="294" spans="1:55" ht="12" customHeight="1" x14ac:dyDescent="0.2">
      <c r="A294" s="62">
        <v>290</v>
      </c>
      <c r="B294" s="63" t="str">
        <f t="shared" si="58"/>
        <v>M-B</v>
      </c>
      <c r="C294" s="62">
        <f>COUNTIF($B$4:$B294,$B294)</f>
        <v>71</v>
      </c>
      <c r="D294" s="64">
        <f t="shared" si="59"/>
        <v>1270.3578018526293</v>
      </c>
      <c r="E294" s="67" t="s">
        <v>1671</v>
      </c>
      <c r="F294" s="68" t="s">
        <v>1212</v>
      </c>
      <c r="G294" s="69">
        <v>1977</v>
      </c>
      <c r="H294" s="70" t="s">
        <v>1672</v>
      </c>
      <c r="I294" s="66" t="s">
        <v>1673</v>
      </c>
      <c r="J294" s="39">
        <f t="shared" si="60"/>
        <v>418.45260061754311</v>
      </c>
      <c r="K294" s="40">
        <f t="shared" si="61"/>
        <v>3</v>
      </c>
      <c r="L294" s="40">
        <f t="shared" si="62"/>
        <v>15</v>
      </c>
      <c r="M294" s="41"/>
      <c r="N294" s="41"/>
      <c r="O294" s="41"/>
      <c r="P294" s="42"/>
      <c r="Q294" s="41">
        <f>(AK$3-AK294)/AK$3*500+500</f>
        <v>419.31951092589975</v>
      </c>
      <c r="R294" s="41">
        <f>(AL$3-AL294)/AL$3*500+500</f>
        <v>434.92326214999611</v>
      </c>
      <c r="S294" s="41"/>
      <c r="T294" s="41"/>
      <c r="U294" s="41"/>
      <c r="V294" s="42"/>
      <c r="W294" s="42"/>
      <c r="X294" s="42"/>
      <c r="Y294" s="42"/>
      <c r="Z294" s="41"/>
      <c r="AA294" s="42"/>
      <c r="AB294" s="42">
        <f>(AV$3-AV294)/AV$3*500+500</f>
        <v>401.11502877673348</v>
      </c>
      <c r="AC294" s="43" t="e">
        <f t="shared" si="63"/>
        <v>#NUM!</v>
      </c>
      <c r="AD294" s="43" t="s">
        <v>1215</v>
      </c>
      <c r="AE294" s="44" t="e">
        <f t="shared" si="64"/>
        <v>#NUM!</v>
      </c>
      <c r="AF294" s="43">
        <f t="shared" si="65"/>
        <v>0</v>
      </c>
      <c r="AG294" s="45"/>
      <c r="AH294" s="45"/>
      <c r="AI294" s="45"/>
      <c r="AJ294" s="45"/>
      <c r="AK294" s="45">
        <v>0.1968171296</v>
      </c>
      <c r="AL294" s="45">
        <v>0.19451388889999999</v>
      </c>
      <c r="AM294" s="45"/>
      <c r="AN294" s="45"/>
      <c r="AO294" s="45"/>
      <c r="AP294" s="45"/>
      <c r="AQ294" s="45"/>
      <c r="AR294" s="45"/>
      <c r="AS294" s="45"/>
      <c r="AT294" s="45"/>
      <c r="AU294" s="46"/>
      <c r="AV294" s="47">
        <v>0.19668981481481482</v>
      </c>
      <c r="AW294" s="48"/>
      <c r="AX294" s="56"/>
    </row>
    <row r="295" spans="1:55" ht="12" customHeight="1" x14ac:dyDescent="0.2">
      <c r="A295" s="62">
        <v>291</v>
      </c>
      <c r="B295" s="63" t="str">
        <f t="shared" si="58"/>
        <v>M-A</v>
      </c>
      <c r="C295" s="62">
        <f>COUNTIF($B$4:$B295,$B295)</f>
        <v>84</v>
      </c>
      <c r="D295" s="64">
        <f t="shared" si="59"/>
        <v>1268.5947656544695</v>
      </c>
      <c r="E295" s="65" t="s">
        <v>1674</v>
      </c>
      <c r="F295" s="66" t="s">
        <v>1212</v>
      </c>
      <c r="G295" s="66">
        <v>1987</v>
      </c>
      <c r="H295" s="65" t="s">
        <v>1675</v>
      </c>
      <c r="I295" s="66" t="s">
        <v>1214</v>
      </c>
      <c r="J295" s="39">
        <f t="shared" si="60"/>
        <v>629.29738282723474</v>
      </c>
      <c r="K295" s="40">
        <f t="shared" si="61"/>
        <v>2</v>
      </c>
      <c r="L295" s="40">
        <f t="shared" si="62"/>
        <v>10</v>
      </c>
      <c r="M295" s="41">
        <f>(AG$3-AG295)/AG$3*500+500</f>
        <v>639.35143671537708</v>
      </c>
      <c r="N295" s="41"/>
      <c r="O295" s="41"/>
      <c r="P295" s="42"/>
      <c r="Q295" s="41"/>
      <c r="R295" s="41"/>
      <c r="S295" s="41">
        <f>(AM$3-AM295)/AM$3*500+500</f>
        <v>619.24332893909241</v>
      </c>
      <c r="T295" s="41"/>
      <c r="U295" s="41"/>
      <c r="V295" s="42"/>
      <c r="W295" s="42"/>
      <c r="X295" s="42"/>
      <c r="Y295" s="42"/>
      <c r="Z295" s="41"/>
      <c r="AA295" s="42"/>
      <c r="AB295" s="42"/>
      <c r="AC295" s="43" t="e">
        <f t="shared" si="63"/>
        <v>#NUM!</v>
      </c>
      <c r="AD295" s="43" t="s">
        <v>1215</v>
      </c>
      <c r="AE295" s="44" t="e">
        <f t="shared" si="64"/>
        <v>#NUM!</v>
      </c>
      <c r="AF295" s="43">
        <f t="shared" si="65"/>
        <v>0</v>
      </c>
      <c r="AG295" s="45">
        <v>4.145833333E-2</v>
      </c>
      <c r="AH295" s="45"/>
      <c r="AI295" s="45"/>
      <c r="AJ295" s="45"/>
      <c r="AK295" s="45"/>
      <c r="AL295" s="45"/>
      <c r="AM295" s="45">
        <v>5.7361111111111113E-2</v>
      </c>
      <c r="AN295" s="45"/>
      <c r="AO295" s="45"/>
      <c r="AP295" s="45"/>
      <c r="AQ295" s="45"/>
      <c r="AR295" s="45"/>
      <c r="AS295" s="45"/>
      <c r="AT295" s="45"/>
      <c r="AU295" s="46"/>
      <c r="AV295" s="50"/>
      <c r="AW295" s="48"/>
      <c r="AX295" s="56"/>
    </row>
    <row r="296" spans="1:55" s="49" customFormat="1" ht="12" customHeight="1" x14ac:dyDescent="0.2">
      <c r="A296" s="62">
        <v>292</v>
      </c>
      <c r="B296" s="63" t="str">
        <f t="shared" si="58"/>
        <v>M-A</v>
      </c>
      <c r="C296" s="62">
        <f>COUNTIF($B$4:$B296,$B296)</f>
        <v>85</v>
      </c>
      <c r="D296" s="64">
        <f t="shared" si="59"/>
        <v>1268.4067876222455</v>
      </c>
      <c r="E296" s="65" t="s">
        <v>1676</v>
      </c>
      <c r="F296" s="66" t="s">
        <v>1212</v>
      </c>
      <c r="G296" s="66">
        <v>1991</v>
      </c>
      <c r="H296" s="70" t="s">
        <v>1213</v>
      </c>
      <c r="I296" s="66" t="s">
        <v>1214</v>
      </c>
      <c r="J296" s="39">
        <f t="shared" si="60"/>
        <v>629.20339381112274</v>
      </c>
      <c r="K296" s="40">
        <f t="shared" si="61"/>
        <v>2</v>
      </c>
      <c r="L296" s="40">
        <f t="shared" si="62"/>
        <v>10</v>
      </c>
      <c r="M296" s="41"/>
      <c r="N296" s="41"/>
      <c r="O296" s="41">
        <f>(AI$3-AI296)/AI$3*500+500</f>
        <v>641.18842366405727</v>
      </c>
      <c r="P296" s="42">
        <f>(AJ$3-AJ296)/AJ$3*500+500</f>
        <v>617.21836395818821</v>
      </c>
      <c r="Q296" s="41"/>
      <c r="R296" s="41"/>
      <c r="S296" s="41"/>
      <c r="T296" s="41"/>
      <c r="U296" s="41"/>
      <c r="V296" s="42"/>
      <c r="W296" s="42"/>
      <c r="X296" s="42"/>
      <c r="Y296" s="42"/>
      <c r="Z296" s="41"/>
      <c r="AA296" s="42"/>
      <c r="AB296" s="42"/>
      <c r="AC296" s="43" t="e">
        <f t="shared" si="63"/>
        <v>#NUM!</v>
      </c>
      <c r="AD296" s="43" t="s">
        <v>1215</v>
      </c>
      <c r="AE296" s="44" t="e">
        <f t="shared" si="64"/>
        <v>#NUM!</v>
      </c>
      <c r="AF296" s="43">
        <f t="shared" si="65"/>
        <v>0</v>
      </c>
      <c r="AG296" s="45"/>
      <c r="AH296" s="45"/>
      <c r="AI296" s="45">
        <v>2.4733796296296295E-2</v>
      </c>
      <c r="AJ296" s="45">
        <v>5.5300925930000001E-2</v>
      </c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6"/>
      <c r="AV296" s="50"/>
      <c r="AW296" s="48"/>
    </row>
    <row r="297" spans="1:55" s="49" customFormat="1" ht="12" customHeight="1" x14ac:dyDescent="0.2">
      <c r="A297" s="62">
        <v>293</v>
      </c>
      <c r="B297" s="63" t="str">
        <f t="shared" si="58"/>
        <v>M-A</v>
      </c>
      <c r="C297" s="62">
        <f>COUNTIF($B$4:$B297,$B297)</f>
        <v>86</v>
      </c>
      <c r="D297" s="64">
        <f t="shared" si="59"/>
        <v>1259.0247486812987</v>
      </c>
      <c r="E297" s="65" t="s">
        <v>1677</v>
      </c>
      <c r="F297" s="66" t="s">
        <v>1212</v>
      </c>
      <c r="G297" s="66">
        <v>1993</v>
      </c>
      <c r="H297" s="70" t="s">
        <v>1252</v>
      </c>
      <c r="I297" s="66" t="s">
        <v>1214</v>
      </c>
      <c r="J297" s="39">
        <f t="shared" si="60"/>
        <v>624.51237434064933</v>
      </c>
      <c r="K297" s="40">
        <f t="shared" si="61"/>
        <v>2</v>
      </c>
      <c r="L297" s="40">
        <f t="shared" si="62"/>
        <v>10</v>
      </c>
      <c r="M297" s="41"/>
      <c r="N297" s="41"/>
      <c r="O297" s="41">
        <f>(AI$3-AI297)/AI$3*500+500</f>
        <v>631.1141632147561</v>
      </c>
      <c r="P297" s="42"/>
      <c r="Q297" s="41"/>
      <c r="R297" s="41"/>
      <c r="S297" s="41"/>
      <c r="T297" s="41"/>
      <c r="U297" s="41">
        <f>(AO$3-AO297)/AO$3*500+500</f>
        <v>617.91058546654256</v>
      </c>
      <c r="V297" s="42"/>
      <c r="W297" s="42"/>
      <c r="X297" s="42"/>
      <c r="Y297" s="42"/>
      <c r="Z297" s="41"/>
      <c r="AA297" s="42"/>
      <c r="AB297" s="42"/>
      <c r="AC297" s="43" t="e">
        <f t="shared" si="63"/>
        <v>#NUM!</v>
      </c>
      <c r="AD297" s="43" t="s">
        <v>1215</v>
      </c>
      <c r="AE297" s="44" t="e">
        <f t="shared" si="64"/>
        <v>#NUM!</v>
      </c>
      <c r="AF297" s="43">
        <f t="shared" si="65"/>
        <v>0</v>
      </c>
      <c r="AG297" s="45"/>
      <c r="AH297" s="45"/>
      <c r="AI297" s="45">
        <v>2.5428240740740741E-2</v>
      </c>
      <c r="AJ297" s="45"/>
      <c r="AK297" s="45"/>
      <c r="AL297" s="45"/>
      <c r="AM297" s="45"/>
      <c r="AN297" s="45"/>
      <c r="AO297" s="45">
        <v>4.2337962960000003E-2</v>
      </c>
      <c r="AP297" s="45"/>
      <c r="AQ297" s="45"/>
      <c r="AR297" s="45"/>
      <c r="AS297" s="45"/>
      <c r="AT297" s="45"/>
      <c r="AU297" s="46"/>
      <c r="AV297" s="50"/>
      <c r="AW297" s="48"/>
    </row>
    <row r="298" spans="1:55" s="49" customFormat="1" ht="12" customHeight="1" x14ac:dyDescent="0.2">
      <c r="A298" s="62">
        <v>294</v>
      </c>
      <c r="B298" s="63" t="str">
        <f t="shared" si="58"/>
        <v>M-B</v>
      </c>
      <c r="C298" s="62">
        <f>COUNTIF($B$4:$B298,$B298)</f>
        <v>72</v>
      </c>
      <c r="D298" s="64">
        <f t="shared" si="59"/>
        <v>1257.8233889122243</v>
      </c>
      <c r="E298" s="65" t="s">
        <v>1678</v>
      </c>
      <c r="F298" s="66" t="s">
        <v>1212</v>
      </c>
      <c r="G298" s="66">
        <v>1979</v>
      </c>
      <c r="H298" s="65" t="s">
        <v>1679</v>
      </c>
      <c r="I298" s="66" t="s">
        <v>1680</v>
      </c>
      <c r="J298" s="39">
        <f t="shared" si="60"/>
        <v>623.91169445611217</v>
      </c>
      <c r="K298" s="40">
        <f t="shared" si="61"/>
        <v>2</v>
      </c>
      <c r="L298" s="40">
        <f t="shared" si="62"/>
        <v>10</v>
      </c>
      <c r="M298" s="41">
        <f>(AG$3-AG298)/AG$3*500+500</f>
        <v>624.85300198030495</v>
      </c>
      <c r="N298" s="41"/>
      <c r="O298" s="41"/>
      <c r="P298" s="42"/>
      <c r="Q298" s="41"/>
      <c r="R298" s="41"/>
      <c r="S298" s="41"/>
      <c r="T298" s="41"/>
      <c r="U298" s="41"/>
      <c r="V298" s="42"/>
      <c r="W298" s="42"/>
      <c r="X298" s="42">
        <f>(AR$3-AR298)/AR$3*500+500</f>
        <v>622.97038693191951</v>
      </c>
      <c r="Y298" s="42"/>
      <c r="Z298" s="41"/>
      <c r="AA298" s="42"/>
      <c r="AB298" s="42"/>
      <c r="AC298" s="43" t="e">
        <f t="shared" si="63"/>
        <v>#NUM!</v>
      </c>
      <c r="AD298" s="43" t="s">
        <v>1215</v>
      </c>
      <c r="AE298" s="44" t="e">
        <f t="shared" si="64"/>
        <v>#NUM!</v>
      </c>
      <c r="AF298" s="43">
        <f t="shared" si="65"/>
        <v>0</v>
      </c>
      <c r="AG298" s="45">
        <v>4.3124999999999997E-2</v>
      </c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>
        <v>3.2520717592592591E-2</v>
      </c>
      <c r="AS298" s="45"/>
      <c r="AT298" s="45"/>
      <c r="AU298" s="46"/>
      <c r="AV298" s="50"/>
      <c r="AW298" s="48"/>
    </row>
    <row r="299" spans="1:55" s="49" customFormat="1" ht="12" customHeight="1" x14ac:dyDescent="0.2">
      <c r="A299" s="62">
        <v>295</v>
      </c>
      <c r="B299" s="63" t="str">
        <f t="shared" si="58"/>
        <v>M-A</v>
      </c>
      <c r="C299" s="62">
        <f>COUNTIF($B$4:$B299,$B299)</f>
        <v>87</v>
      </c>
      <c r="D299" s="64">
        <f t="shared" si="59"/>
        <v>1249.637490806005</v>
      </c>
      <c r="E299" s="65" t="s">
        <v>1681</v>
      </c>
      <c r="F299" s="66" t="s">
        <v>1212</v>
      </c>
      <c r="G299" s="66">
        <v>1983</v>
      </c>
      <c r="H299" s="70" t="s">
        <v>1263</v>
      </c>
      <c r="I299" s="66" t="s">
        <v>1214</v>
      </c>
      <c r="J299" s="39">
        <f t="shared" si="60"/>
        <v>411.54583026866834</v>
      </c>
      <c r="K299" s="40">
        <f t="shared" si="61"/>
        <v>3</v>
      </c>
      <c r="L299" s="40">
        <f t="shared" si="62"/>
        <v>15</v>
      </c>
      <c r="M299" s="41">
        <f>(AG$3-AG299)/AG$3*500+500</f>
        <v>446.54239176856561</v>
      </c>
      <c r="N299" s="41"/>
      <c r="O299" s="41"/>
      <c r="P299" s="42"/>
      <c r="Q299" s="41"/>
      <c r="R299" s="41"/>
      <c r="S299" s="41"/>
      <c r="T299" s="41"/>
      <c r="U299" s="41"/>
      <c r="V299" s="42"/>
      <c r="W299" s="42"/>
      <c r="X299" s="42"/>
      <c r="Y299" s="42">
        <f>(AS$3-AS299)/AS$3*500+500</f>
        <v>353.54860694655167</v>
      </c>
      <c r="Z299" s="41"/>
      <c r="AA299" s="42">
        <f>(AU$3-AU299)/AU$3*500+500</f>
        <v>434.54649209088768</v>
      </c>
      <c r="AB299" s="42"/>
      <c r="AC299" s="43" t="e">
        <f t="shared" si="63"/>
        <v>#NUM!</v>
      </c>
      <c r="AD299" s="43" t="s">
        <v>1215</v>
      </c>
      <c r="AE299" s="44" t="e">
        <f t="shared" si="64"/>
        <v>#NUM!</v>
      </c>
      <c r="AF299" s="43">
        <f t="shared" si="65"/>
        <v>0</v>
      </c>
      <c r="AG299" s="45">
        <v>6.362268519E-2</v>
      </c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>
        <v>9.6990740740740752E-2</v>
      </c>
      <c r="AT299" s="45"/>
      <c r="AU299" s="46">
        <v>8.8890046296296307E-2</v>
      </c>
      <c r="AV299" s="50"/>
      <c r="AW299" s="48"/>
    </row>
    <row r="300" spans="1:55" s="49" customFormat="1" ht="12" customHeight="1" x14ac:dyDescent="0.2">
      <c r="A300" s="62">
        <v>296</v>
      </c>
      <c r="B300" s="63" t="str">
        <f t="shared" si="58"/>
        <v>M-B</v>
      </c>
      <c r="C300" s="62">
        <f>COUNTIF($B$4:$B300,$B300)</f>
        <v>73</v>
      </c>
      <c r="D300" s="64">
        <f t="shared" si="59"/>
        <v>1246.78175060741</v>
      </c>
      <c r="E300" s="65" t="s">
        <v>1682</v>
      </c>
      <c r="F300" s="66" t="s">
        <v>1212</v>
      </c>
      <c r="G300" s="66">
        <v>1978</v>
      </c>
      <c r="H300" s="65" t="s">
        <v>1683</v>
      </c>
      <c r="I300" s="66" t="s">
        <v>1680</v>
      </c>
      <c r="J300" s="39">
        <f t="shared" si="60"/>
        <v>618.390875303705</v>
      </c>
      <c r="K300" s="40">
        <f t="shared" si="61"/>
        <v>2</v>
      </c>
      <c r="L300" s="40">
        <f t="shared" si="62"/>
        <v>10</v>
      </c>
      <c r="M300" s="41"/>
      <c r="N300" s="41"/>
      <c r="O300" s="41"/>
      <c r="P300" s="42"/>
      <c r="Q300" s="41"/>
      <c r="R300" s="41"/>
      <c r="S300" s="41"/>
      <c r="T300" s="41"/>
      <c r="U300" s="41"/>
      <c r="V300" s="42"/>
      <c r="W300" s="42">
        <f>(AQ$3-AQ300)/AQ$3*500+500</f>
        <v>607.69256107604201</v>
      </c>
      <c r="X300" s="42">
        <f>(AR$3-AR300)/AR$3*500+500</f>
        <v>629.08918953136799</v>
      </c>
      <c r="Y300" s="42"/>
      <c r="Z300" s="41"/>
      <c r="AA300" s="42"/>
      <c r="AB300" s="42"/>
      <c r="AC300" s="43" t="e">
        <f t="shared" si="63"/>
        <v>#NUM!</v>
      </c>
      <c r="AD300" s="43" t="s">
        <v>1215</v>
      </c>
      <c r="AE300" s="44" t="e">
        <f t="shared" si="64"/>
        <v>#NUM!</v>
      </c>
      <c r="AF300" s="43">
        <f t="shared" si="65"/>
        <v>0</v>
      </c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>
        <v>8.7986111110000001E-2</v>
      </c>
      <c r="AR300" s="45">
        <v>3.1992939814814818E-2</v>
      </c>
      <c r="AS300" s="45"/>
      <c r="AT300" s="45"/>
      <c r="AU300" s="46"/>
      <c r="AV300" s="50"/>
      <c r="AW300" s="48"/>
      <c r="AX300" s="72"/>
      <c r="AY300" s="73"/>
      <c r="AZ300" s="73"/>
      <c r="BA300" s="73"/>
    </row>
    <row r="301" spans="1:55" ht="12" customHeight="1" x14ac:dyDescent="0.2">
      <c r="A301" s="62">
        <v>297</v>
      </c>
      <c r="B301" s="63" t="str">
        <f t="shared" si="58"/>
        <v>M-B</v>
      </c>
      <c r="C301" s="62">
        <f>COUNTIF($B$4:$B301,$B301)</f>
        <v>74</v>
      </c>
      <c r="D301" s="64">
        <f t="shared" si="59"/>
        <v>1240.1609298435469</v>
      </c>
      <c r="E301" s="65" t="s">
        <v>1684</v>
      </c>
      <c r="F301" s="66" t="s">
        <v>1212</v>
      </c>
      <c r="G301" s="66">
        <v>1979</v>
      </c>
      <c r="H301" s="65" t="s">
        <v>1685</v>
      </c>
      <c r="I301" s="66" t="s">
        <v>1214</v>
      </c>
      <c r="J301" s="39">
        <f t="shared" si="60"/>
        <v>615.08046492177345</v>
      </c>
      <c r="K301" s="40">
        <f t="shared" si="61"/>
        <v>2</v>
      </c>
      <c r="L301" s="40">
        <f t="shared" si="62"/>
        <v>10</v>
      </c>
      <c r="M301" s="41"/>
      <c r="N301" s="41"/>
      <c r="O301" s="41"/>
      <c r="P301" s="42"/>
      <c r="Q301" s="41"/>
      <c r="R301" s="41"/>
      <c r="S301" s="41"/>
      <c r="T301" s="41">
        <f>(AN$3-AN301)/AN$3*500+500</f>
        <v>613.91317471496882</v>
      </c>
      <c r="U301" s="41"/>
      <c r="V301" s="42"/>
      <c r="W301" s="42"/>
      <c r="X301" s="42">
        <f>(AR$3-AR301)/AR$3*500+500</f>
        <v>616.24775512857798</v>
      </c>
      <c r="Y301" s="42"/>
      <c r="Z301" s="41"/>
      <c r="AA301" s="42"/>
      <c r="AB301" s="42"/>
      <c r="AC301" s="43" t="e">
        <f t="shared" si="63"/>
        <v>#NUM!</v>
      </c>
      <c r="AD301" s="43" t="s">
        <v>1215</v>
      </c>
      <c r="AE301" s="44" t="e">
        <f t="shared" si="64"/>
        <v>#NUM!</v>
      </c>
      <c r="AF301" s="43">
        <f t="shared" si="65"/>
        <v>0</v>
      </c>
      <c r="AG301" s="45"/>
      <c r="AH301" s="45"/>
      <c r="AI301" s="45"/>
      <c r="AJ301" s="45"/>
      <c r="AK301" s="45"/>
      <c r="AL301" s="45"/>
      <c r="AM301" s="45"/>
      <c r="AN301" s="45">
        <v>2.7442129629629632E-2</v>
      </c>
      <c r="AO301" s="45"/>
      <c r="AP301" s="45"/>
      <c r="AQ301" s="45"/>
      <c r="AR301" s="45">
        <v>3.3100578703703705E-2</v>
      </c>
      <c r="AS301" s="45"/>
      <c r="AT301" s="45"/>
      <c r="AU301" s="46"/>
      <c r="AV301" s="50"/>
      <c r="AW301" s="48"/>
      <c r="AX301" s="56"/>
    </row>
    <row r="302" spans="1:55" ht="12" customHeight="1" x14ac:dyDescent="0.2">
      <c r="A302" s="62">
        <v>298</v>
      </c>
      <c r="B302" s="63" t="str">
        <f t="shared" si="58"/>
        <v>M-A</v>
      </c>
      <c r="C302" s="62">
        <f>COUNTIF($B$4:$B302,$B302)</f>
        <v>88</v>
      </c>
      <c r="D302" s="64">
        <f t="shared" si="59"/>
        <v>1237.1420937001262</v>
      </c>
      <c r="E302" s="65" t="s">
        <v>1686</v>
      </c>
      <c r="F302" s="66" t="s">
        <v>1212</v>
      </c>
      <c r="G302" s="66">
        <v>1984</v>
      </c>
      <c r="H302" s="65" t="s">
        <v>1687</v>
      </c>
      <c r="I302" s="66" t="s">
        <v>1214</v>
      </c>
      <c r="J302" s="39">
        <f t="shared" si="60"/>
        <v>613.57104685006311</v>
      </c>
      <c r="K302" s="40">
        <f t="shared" si="61"/>
        <v>2</v>
      </c>
      <c r="L302" s="40">
        <f t="shared" si="62"/>
        <v>10</v>
      </c>
      <c r="M302" s="41"/>
      <c r="N302" s="41"/>
      <c r="O302" s="41"/>
      <c r="P302" s="42"/>
      <c r="Q302" s="41"/>
      <c r="R302" s="41"/>
      <c r="S302" s="41"/>
      <c r="T302" s="41"/>
      <c r="U302" s="41"/>
      <c r="V302" s="42"/>
      <c r="W302" s="42"/>
      <c r="X302" s="42">
        <f>(AR$3-AR302)/AR$3*500+500</f>
        <v>619.58089233406713</v>
      </c>
      <c r="Y302" s="42"/>
      <c r="Z302" s="41">
        <f>(AT$3-AT302)/AT$3*500+500</f>
        <v>607.56120136605921</v>
      </c>
      <c r="AA302" s="42"/>
      <c r="AB302" s="42"/>
      <c r="AC302" s="43" t="e">
        <f t="shared" si="63"/>
        <v>#NUM!</v>
      </c>
      <c r="AD302" s="43" t="s">
        <v>1215</v>
      </c>
      <c r="AE302" s="44" t="e">
        <f t="shared" si="64"/>
        <v>#NUM!</v>
      </c>
      <c r="AF302" s="43">
        <f t="shared" si="65"/>
        <v>0</v>
      </c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>
        <v>3.2813078703703702E-2</v>
      </c>
      <c r="AS302" s="45"/>
      <c r="AT302" s="45">
        <v>2.7106481481481481E-2</v>
      </c>
      <c r="AU302" s="46"/>
      <c r="AV302" s="50"/>
      <c r="AW302" s="48"/>
      <c r="AX302" s="56"/>
    </row>
    <row r="303" spans="1:55" s="49" customFormat="1" ht="12" customHeight="1" x14ac:dyDescent="0.2">
      <c r="A303" s="62">
        <v>299</v>
      </c>
      <c r="B303" s="63" t="str">
        <f t="shared" si="58"/>
        <v>M-A</v>
      </c>
      <c r="C303" s="62">
        <f>COUNTIF($B$4:$B303,$B303)</f>
        <v>89</v>
      </c>
      <c r="D303" s="64">
        <f t="shared" si="59"/>
        <v>1232.1357958926633</v>
      </c>
      <c r="E303" s="65" t="s">
        <v>1688</v>
      </c>
      <c r="F303" s="66" t="s">
        <v>1212</v>
      </c>
      <c r="G303" s="66">
        <v>1981</v>
      </c>
      <c r="H303" s="70" t="s">
        <v>1270</v>
      </c>
      <c r="I303" s="66" t="s">
        <v>1214</v>
      </c>
      <c r="J303" s="39">
        <f t="shared" si="60"/>
        <v>611.06789794633164</v>
      </c>
      <c r="K303" s="40">
        <f t="shared" si="61"/>
        <v>2</v>
      </c>
      <c r="L303" s="40">
        <f t="shared" si="62"/>
        <v>10</v>
      </c>
      <c r="M303" s="41"/>
      <c r="N303" s="41"/>
      <c r="O303" s="41"/>
      <c r="P303" s="42">
        <f>(AJ$3-AJ303)/AJ$3*500+500</f>
        <v>601.35591864420485</v>
      </c>
      <c r="Q303" s="41"/>
      <c r="R303" s="41"/>
      <c r="S303" s="41">
        <f>(AM$3-AM303)/AM$3*500+500</f>
        <v>620.77987724845843</v>
      </c>
      <c r="T303" s="41"/>
      <c r="U303" s="41"/>
      <c r="V303" s="42"/>
      <c r="W303" s="42"/>
      <c r="X303" s="42"/>
      <c r="Y303" s="42"/>
      <c r="Z303" s="41"/>
      <c r="AA303" s="42"/>
      <c r="AB303" s="42"/>
      <c r="AC303" s="43" t="e">
        <f t="shared" si="63"/>
        <v>#NUM!</v>
      </c>
      <c r="AD303" s="43" t="s">
        <v>1215</v>
      </c>
      <c r="AE303" s="44" t="e">
        <f t="shared" si="64"/>
        <v>#NUM!</v>
      </c>
      <c r="AF303" s="43">
        <f t="shared" si="65"/>
        <v>0</v>
      </c>
      <c r="AG303" s="45"/>
      <c r="AH303" s="45"/>
      <c r="AI303" s="45"/>
      <c r="AJ303" s="45">
        <v>5.7592592589999998E-2</v>
      </c>
      <c r="AK303" s="45"/>
      <c r="AL303" s="45"/>
      <c r="AM303" s="45">
        <v>5.7129629629629634E-2</v>
      </c>
      <c r="AN303" s="45"/>
      <c r="AO303" s="45"/>
      <c r="AP303" s="45"/>
      <c r="AQ303" s="45"/>
      <c r="AR303" s="45"/>
      <c r="AS303" s="45"/>
      <c r="AT303" s="45"/>
      <c r="AU303" s="46"/>
      <c r="AV303" s="50"/>
      <c r="AW303" s="48"/>
    </row>
    <row r="304" spans="1:55" ht="12" customHeight="1" x14ac:dyDescent="0.2">
      <c r="A304" s="62">
        <v>300</v>
      </c>
      <c r="B304" s="63" t="str">
        <f t="shared" si="58"/>
        <v>M-A</v>
      </c>
      <c r="C304" s="62">
        <f>COUNTIF($B$4:$B304,$B304)</f>
        <v>90</v>
      </c>
      <c r="D304" s="64">
        <f t="shared" si="59"/>
        <v>1231.1501869197327</v>
      </c>
      <c r="E304" s="65" t="s">
        <v>1689</v>
      </c>
      <c r="F304" s="66" t="s">
        <v>1212</v>
      </c>
      <c r="G304" s="66">
        <v>1980</v>
      </c>
      <c r="H304" s="70" t="s">
        <v>1374</v>
      </c>
      <c r="I304" s="66" t="s">
        <v>1214</v>
      </c>
      <c r="J304" s="39">
        <f t="shared" si="60"/>
        <v>610.57509345986637</v>
      </c>
      <c r="K304" s="40">
        <f t="shared" si="61"/>
        <v>2</v>
      </c>
      <c r="L304" s="40">
        <f t="shared" si="62"/>
        <v>10</v>
      </c>
      <c r="M304" s="41">
        <f>(AG$3-AG304)/AG$3*500+500</f>
        <v>612.36823871930039</v>
      </c>
      <c r="N304" s="41"/>
      <c r="O304" s="41"/>
      <c r="P304" s="42"/>
      <c r="Q304" s="41"/>
      <c r="R304" s="41"/>
      <c r="S304" s="41"/>
      <c r="T304" s="41"/>
      <c r="U304" s="41"/>
      <c r="V304" s="42"/>
      <c r="W304" s="42"/>
      <c r="X304" s="42"/>
      <c r="Y304" s="42"/>
      <c r="Z304" s="41"/>
      <c r="AA304" s="42">
        <f>(AU$3-AU304)/AU$3*500+500</f>
        <v>608.78194820043245</v>
      </c>
      <c r="AB304" s="42"/>
      <c r="AC304" s="43" t="e">
        <f t="shared" si="63"/>
        <v>#NUM!</v>
      </c>
      <c r="AD304" s="43" t="s">
        <v>1215</v>
      </c>
      <c r="AE304" s="44" t="e">
        <f t="shared" si="64"/>
        <v>#NUM!</v>
      </c>
      <c r="AF304" s="43">
        <f t="shared" si="65"/>
        <v>0</v>
      </c>
      <c r="AG304" s="45">
        <v>4.4560185189999997E-2</v>
      </c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6">
        <v>6.1499999999999999E-2</v>
      </c>
      <c r="AV304" s="50"/>
      <c r="AW304" s="48"/>
      <c r="AX304" s="56"/>
    </row>
    <row r="305" spans="1:55" s="49" customFormat="1" ht="12" customHeight="1" x14ac:dyDescent="0.2">
      <c r="A305" s="62">
        <v>301</v>
      </c>
      <c r="B305" s="63" t="str">
        <f t="shared" si="58"/>
        <v>M-B</v>
      </c>
      <c r="C305" s="62">
        <f>COUNTIF($B$4:$B305,$B305)</f>
        <v>75</v>
      </c>
      <c r="D305" s="64">
        <f t="shared" si="59"/>
        <v>1225.0840714847782</v>
      </c>
      <c r="E305" s="65" t="s">
        <v>1690</v>
      </c>
      <c r="F305" s="66" t="s">
        <v>1212</v>
      </c>
      <c r="G305" s="66">
        <v>1978</v>
      </c>
      <c r="H305" s="65" t="s">
        <v>1691</v>
      </c>
      <c r="I305" s="66" t="s">
        <v>1214</v>
      </c>
      <c r="J305" s="39">
        <f t="shared" si="60"/>
        <v>607.54203574238909</v>
      </c>
      <c r="K305" s="40">
        <f t="shared" si="61"/>
        <v>2</v>
      </c>
      <c r="L305" s="40">
        <f t="shared" si="62"/>
        <v>10</v>
      </c>
      <c r="M305" s="41">
        <f>(AG$3-AG305)/AG$3*500+500</f>
        <v>588.20418094350111</v>
      </c>
      <c r="N305" s="41"/>
      <c r="O305" s="41"/>
      <c r="P305" s="42"/>
      <c r="Q305" s="41"/>
      <c r="R305" s="41">
        <f>(AL$3-AL305)/AL$3*500+500</f>
        <v>626.87989054127695</v>
      </c>
      <c r="S305" s="41"/>
      <c r="T305" s="41"/>
      <c r="U305" s="41"/>
      <c r="V305" s="42"/>
      <c r="W305" s="42"/>
      <c r="X305" s="42"/>
      <c r="Y305" s="42"/>
      <c r="Z305" s="41"/>
      <c r="AA305" s="42"/>
      <c r="AB305" s="42"/>
      <c r="AC305" s="43" t="e">
        <f t="shared" si="63"/>
        <v>#NUM!</v>
      </c>
      <c r="AD305" s="43" t="s">
        <v>1215</v>
      </c>
      <c r="AE305" s="44" t="e">
        <f t="shared" si="64"/>
        <v>#NUM!</v>
      </c>
      <c r="AF305" s="43">
        <f t="shared" si="65"/>
        <v>0</v>
      </c>
      <c r="AG305" s="45">
        <v>4.733796296E-2</v>
      </c>
      <c r="AH305" s="45"/>
      <c r="AI305" s="45"/>
      <c r="AJ305" s="45"/>
      <c r="AK305" s="45"/>
      <c r="AL305" s="45">
        <v>0.12843750000000001</v>
      </c>
      <c r="AM305" s="45"/>
      <c r="AN305" s="45"/>
      <c r="AO305" s="45"/>
      <c r="AP305" s="45"/>
      <c r="AQ305" s="45"/>
      <c r="AR305" s="45"/>
      <c r="AS305" s="45"/>
      <c r="AT305" s="45"/>
      <c r="AU305" s="46"/>
      <c r="AV305" s="50"/>
      <c r="AW305" s="48"/>
    </row>
    <row r="306" spans="1:55" s="49" customFormat="1" ht="12" customHeight="1" x14ac:dyDescent="0.2">
      <c r="A306" s="62">
        <v>302</v>
      </c>
      <c r="B306" s="63" t="str">
        <f t="shared" si="58"/>
        <v>M-jun.</v>
      </c>
      <c r="C306" s="62">
        <f>COUNTIF($B$4:$B306,$B306)</f>
        <v>2</v>
      </c>
      <c r="D306" s="64">
        <f t="shared" si="59"/>
        <v>1219.0411705046749</v>
      </c>
      <c r="E306" s="65" t="s">
        <v>1692</v>
      </c>
      <c r="F306" s="66" t="s">
        <v>1212</v>
      </c>
      <c r="G306" s="66">
        <v>2002</v>
      </c>
      <c r="H306" s="65" t="s">
        <v>1693</v>
      </c>
      <c r="I306" s="66" t="s">
        <v>1214</v>
      </c>
      <c r="J306" s="39">
        <f t="shared" si="60"/>
        <v>604.52058525233747</v>
      </c>
      <c r="K306" s="40">
        <f t="shared" si="61"/>
        <v>2</v>
      </c>
      <c r="L306" s="40">
        <f t="shared" si="62"/>
        <v>10</v>
      </c>
      <c r="M306" s="41"/>
      <c r="N306" s="41"/>
      <c r="O306" s="41">
        <f>(AI$3-AI306)/AI$3*500+500</f>
        <v>598.87652977699236</v>
      </c>
      <c r="P306" s="42"/>
      <c r="Q306" s="41"/>
      <c r="R306" s="41"/>
      <c r="S306" s="41"/>
      <c r="T306" s="41"/>
      <c r="U306" s="41"/>
      <c r="V306" s="42"/>
      <c r="W306" s="42"/>
      <c r="X306" s="42"/>
      <c r="Y306" s="42"/>
      <c r="Z306" s="41"/>
      <c r="AA306" s="42">
        <f>(AU$3-AU306)/AU$3*500+500</f>
        <v>610.16464072768258</v>
      </c>
      <c r="AB306" s="42"/>
      <c r="AC306" s="43" t="e">
        <f t="shared" si="63"/>
        <v>#NUM!</v>
      </c>
      <c r="AD306" s="43" t="s">
        <v>1215</v>
      </c>
      <c r="AE306" s="44" t="e">
        <f t="shared" si="64"/>
        <v>#NUM!</v>
      </c>
      <c r="AF306" s="43">
        <f t="shared" si="65"/>
        <v>0</v>
      </c>
      <c r="AG306" s="45"/>
      <c r="AH306" s="45"/>
      <c r="AI306" s="45">
        <v>2.7650462962962963E-2</v>
      </c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6">
        <v>6.1282638888888886E-2</v>
      </c>
      <c r="AV306" s="50"/>
      <c r="AW306" s="48"/>
    </row>
    <row r="307" spans="1:55" ht="12" customHeight="1" x14ac:dyDescent="0.2">
      <c r="A307" s="62">
        <v>303</v>
      </c>
      <c r="B307" s="63" t="str">
        <f t="shared" si="58"/>
        <v>M-A</v>
      </c>
      <c r="C307" s="62">
        <f>COUNTIF($B$4:$B307,$B307)</f>
        <v>91</v>
      </c>
      <c r="D307" s="64">
        <f t="shared" si="59"/>
        <v>1218.4056766353995</v>
      </c>
      <c r="E307" s="67" t="s">
        <v>1694</v>
      </c>
      <c r="F307" s="68" t="s">
        <v>1212</v>
      </c>
      <c r="G307" s="69">
        <v>1997</v>
      </c>
      <c r="H307" s="70" t="s">
        <v>1695</v>
      </c>
      <c r="I307" s="66" t="s">
        <v>1214</v>
      </c>
      <c r="J307" s="39">
        <f t="shared" si="60"/>
        <v>604.20283831769973</v>
      </c>
      <c r="K307" s="40">
        <f t="shared" si="61"/>
        <v>2</v>
      </c>
      <c r="L307" s="40">
        <f t="shared" si="62"/>
        <v>10</v>
      </c>
      <c r="M307" s="41">
        <f>(AG$3-AG307)/AG$3*500+500</f>
        <v>620.72497540627251</v>
      </c>
      <c r="N307" s="41"/>
      <c r="O307" s="41"/>
      <c r="P307" s="42"/>
      <c r="Q307" s="41"/>
      <c r="R307" s="41"/>
      <c r="S307" s="41"/>
      <c r="T307" s="41"/>
      <c r="U307" s="41"/>
      <c r="V307" s="42"/>
      <c r="W307" s="42"/>
      <c r="X307" s="42"/>
      <c r="Y307" s="42"/>
      <c r="Z307" s="41"/>
      <c r="AA307" s="42"/>
      <c r="AB307" s="42">
        <f>(AV$3-AV307)/AV$3*500+500</f>
        <v>587.68070122912695</v>
      </c>
      <c r="AC307" s="43" t="e">
        <f t="shared" si="63"/>
        <v>#NUM!</v>
      </c>
      <c r="AD307" s="43" t="s">
        <v>1215</v>
      </c>
      <c r="AE307" s="44" t="e">
        <f t="shared" si="64"/>
        <v>#NUM!</v>
      </c>
      <c r="AF307" s="43">
        <f t="shared" si="65"/>
        <v>0</v>
      </c>
      <c r="AG307" s="45">
        <v>4.3599537039999997E-2</v>
      </c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6"/>
      <c r="AV307" s="47">
        <v>0.13541666666666666</v>
      </c>
      <c r="AW307" s="48"/>
      <c r="AX307" s="56"/>
    </row>
    <row r="308" spans="1:55" s="49" customFormat="1" ht="12" customHeight="1" x14ac:dyDescent="0.2">
      <c r="A308" s="62">
        <v>304</v>
      </c>
      <c r="B308" s="63" t="str">
        <f t="shared" si="58"/>
        <v>M-B</v>
      </c>
      <c r="C308" s="62">
        <f>COUNTIF($B$4:$B308,$B308)</f>
        <v>76</v>
      </c>
      <c r="D308" s="64">
        <f t="shared" si="59"/>
        <v>1216.8149239986215</v>
      </c>
      <c r="E308" s="67" t="s">
        <v>1696</v>
      </c>
      <c r="F308" s="68" t="s">
        <v>1212</v>
      </c>
      <c r="G308" s="69">
        <v>1972</v>
      </c>
      <c r="H308" s="70" t="s">
        <v>1697</v>
      </c>
      <c r="I308" s="66" t="s">
        <v>1214</v>
      </c>
      <c r="J308" s="39">
        <f t="shared" si="60"/>
        <v>603.40746199931073</v>
      </c>
      <c r="K308" s="40">
        <f t="shared" si="61"/>
        <v>2</v>
      </c>
      <c r="L308" s="40">
        <f t="shared" si="62"/>
        <v>10</v>
      </c>
      <c r="M308" s="41"/>
      <c r="N308" s="41"/>
      <c r="O308" s="41"/>
      <c r="P308" s="42"/>
      <c r="Q308" s="41"/>
      <c r="R308" s="41"/>
      <c r="S308" s="41"/>
      <c r="T308" s="41"/>
      <c r="U308" s="41"/>
      <c r="V308" s="42"/>
      <c r="W308" s="42"/>
      <c r="X308" s="42"/>
      <c r="Y308" s="42">
        <f>(AS$3-AS308)/AS$3*500+500</f>
        <v>594.07789615188005</v>
      </c>
      <c r="Z308" s="41"/>
      <c r="AA308" s="42"/>
      <c r="AB308" s="42">
        <f>(AV$3-AV308)/AV$3*500+500</f>
        <v>612.7370278467414</v>
      </c>
      <c r="AC308" s="43" t="e">
        <f t="shared" si="63"/>
        <v>#NUM!</v>
      </c>
      <c r="AD308" s="43" t="s">
        <v>1215</v>
      </c>
      <c r="AE308" s="44" t="e">
        <f t="shared" si="64"/>
        <v>#NUM!</v>
      </c>
      <c r="AF308" s="43">
        <f t="shared" si="65"/>
        <v>0</v>
      </c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>
        <v>6.0902777777777778E-2</v>
      </c>
      <c r="AT308" s="45"/>
      <c r="AU308" s="46"/>
      <c r="AV308" s="47">
        <v>0.12718750000000001</v>
      </c>
      <c r="AW308" s="48"/>
      <c r="AX308" s="72"/>
      <c r="AY308" s="73"/>
      <c r="AZ308" s="73"/>
      <c r="BA308" s="73"/>
      <c r="BB308" s="73"/>
      <c r="BC308" s="80"/>
    </row>
    <row r="309" spans="1:55" ht="12" customHeight="1" x14ac:dyDescent="0.2">
      <c r="A309" s="62">
        <v>305</v>
      </c>
      <c r="B309" s="63" t="str">
        <f t="shared" si="58"/>
        <v>M-A</v>
      </c>
      <c r="C309" s="62">
        <f>COUNTIF($B$4:$B309,$B309)</f>
        <v>92</v>
      </c>
      <c r="D309" s="64">
        <f t="shared" si="59"/>
        <v>1212.8962961198704</v>
      </c>
      <c r="E309" s="65" t="s">
        <v>1698</v>
      </c>
      <c r="F309" s="66" t="s">
        <v>1212</v>
      </c>
      <c r="G309" s="66">
        <v>1992</v>
      </c>
      <c r="H309" s="70" t="s">
        <v>1235</v>
      </c>
      <c r="I309" s="66" t="s">
        <v>1214</v>
      </c>
      <c r="J309" s="39">
        <f t="shared" si="60"/>
        <v>601.44814805993519</v>
      </c>
      <c r="K309" s="40">
        <f t="shared" si="61"/>
        <v>2</v>
      </c>
      <c r="L309" s="40">
        <f t="shared" si="62"/>
        <v>10</v>
      </c>
      <c r="M309" s="41">
        <f>(AG$3-AG309)/AG$3*500+500</f>
        <v>589.91580171385647</v>
      </c>
      <c r="N309" s="41"/>
      <c r="O309" s="41">
        <f>(AI$3-AI309)/AI$3*500+500</f>
        <v>612.98049440601403</v>
      </c>
      <c r="P309" s="42"/>
      <c r="Q309" s="41"/>
      <c r="R309" s="41"/>
      <c r="S309" s="41"/>
      <c r="T309" s="41"/>
      <c r="U309" s="41"/>
      <c r="V309" s="42"/>
      <c r="W309" s="42"/>
      <c r="X309" s="42"/>
      <c r="Y309" s="42"/>
      <c r="Z309" s="41"/>
      <c r="AA309" s="42"/>
      <c r="AB309" s="42"/>
      <c r="AC309" s="43" t="e">
        <f t="shared" si="63"/>
        <v>#NUM!</v>
      </c>
      <c r="AD309" s="43" t="s">
        <v>1215</v>
      </c>
      <c r="AE309" s="44" t="e">
        <f t="shared" si="64"/>
        <v>#NUM!</v>
      </c>
      <c r="AF309" s="43">
        <f t="shared" si="65"/>
        <v>0</v>
      </c>
      <c r="AG309" s="45">
        <v>4.7141203700000002E-2</v>
      </c>
      <c r="AH309" s="45"/>
      <c r="AI309" s="45">
        <v>2.6678240740740738E-2</v>
      </c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6"/>
      <c r="AV309" s="50"/>
      <c r="AW309" s="48"/>
      <c r="AX309" s="56"/>
    </row>
    <row r="310" spans="1:55" ht="12" customHeight="1" x14ac:dyDescent="0.2">
      <c r="A310" s="62">
        <v>306</v>
      </c>
      <c r="B310" s="63" t="str">
        <f t="shared" si="58"/>
        <v>M-A</v>
      </c>
      <c r="C310" s="62">
        <f>COUNTIF($B$4:$B310,$B310)</f>
        <v>93</v>
      </c>
      <c r="D310" s="64">
        <f t="shared" si="59"/>
        <v>1212.8839689606993</v>
      </c>
      <c r="E310" s="65" t="s">
        <v>1699</v>
      </c>
      <c r="F310" s="66" t="s">
        <v>1212</v>
      </c>
      <c r="G310" s="66">
        <v>1992</v>
      </c>
      <c r="H310" s="70" t="s">
        <v>1213</v>
      </c>
      <c r="I310" s="66" t="s">
        <v>1214</v>
      </c>
      <c r="J310" s="39">
        <f t="shared" si="60"/>
        <v>601.44198448034967</v>
      </c>
      <c r="K310" s="40">
        <f t="shared" si="61"/>
        <v>2</v>
      </c>
      <c r="L310" s="40">
        <f t="shared" si="62"/>
        <v>10</v>
      </c>
      <c r="M310" s="41"/>
      <c r="N310" s="41"/>
      <c r="O310" s="41">
        <f>(AI$3-AI310)/AI$3*500+500</f>
        <v>581.58238267235879</v>
      </c>
      <c r="P310" s="42"/>
      <c r="Q310" s="41"/>
      <c r="R310" s="41"/>
      <c r="S310" s="41"/>
      <c r="T310" s="41"/>
      <c r="U310" s="41"/>
      <c r="V310" s="42"/>
      <c r="W310" s="42"/>
      <c r="X310" s="42"/>
      <c r="Y310" s="42"/>
      <c r="Z310" s="41">
        <f>(AT$3-AT310)/AT$3*500+500</f>
        <v>621.30158628834067</v>
      </c>
      <c r="AA310" s="42"/>
      <c r="AB310" s="42"/>
      <c r="AC310" s="43" t="e">
        <f t="shared" si="63"/>
        <v>#NUM!</v>
      </c>
      <c r="AD310" s="43" t="s">
        <v>1215</v>
      </c>
      <c r="AE310" s="44" t="e">
        <f t="shared" si="64"/>
        <v>#NUM!</v>
      </c>
      <c r="AF310" s="43">
        <f t="shared" si="65"/>
        <v>0</v>
      </c>
      <c r="AG310" s="45"/>
      <c r="AH310" s="45"/>
      <c r="AI310" s="45">
        <v>2.884259259259259E-2</v>
      </c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>
        <v>2.6157407407407407E-2</v>
      </c>
      <c r="AU310" s="46"/>
      <c r="AV310" s="50"/>
      <c r="AW310" s="48"/>
      <c r="AX310" s="56"/>
    </row>
    <row r="311" spans="1:55" ht="12" customHeight="1" x14ac:dyDescent="0.2">
      <c r="A311" s="62">
        <v>307</v>
      </c>
      <c r="B311" s="63" t="str">
        <f t="shared" si="58"/>
        <v>M-B</v>
      </c>
      <c r="C311" s="62">
        <f>COUNTIF($B$4:$B311,$B311)</f>
        <v>77</v>
      </c>
      <c r="D311" s="64">
        <f t="shared" si="59"/>
        <v>1209.8599872086829</v>
      </c>
      <c r="E311" s="65" t="s">
        <v>1700</v>
      </c>
      <c r="F311" s="66" t="s">
        <v>1212</v>
      </c>
      <c r="G311" s="66">
        <v>1979</v>
      </c>
      <c r="H311" s="65" t="s">
        <v>1701</v>
      </c>
      <c r="I311" s="66" t="s">
        <v>1214</v>
      </c>
      <c r="J311" s="39">
        <f t="shared" si="60"/>
        <v>599.92999360434146</v>
      </c>
      <c r="K311" s="40">
        <f t="shared" si="61"/>
        <v>2</v>
      </c>
      <c r="L311" s="40">
        <f t="shared" si="62"/>
        <v>10</v>
      </c>
      <c r="M311" s="41"/>
      <c r="N311" s="41"/>
      <c r="O311" s="41"/>
      <c r="P311" s="42"/>
      <c r="Q311" s="41"/>
      <c r="R311" s="41"/>
      <c r="S311" s="41"/>
      <c r="T311" s="41"/>
      <c r="U311" s="41">
        <f>(AO$3-AO311)/AO$3*500+500</f>
        <v>609.44988492543382</v>
      </c>
      <c r="V311" s="42"/>
      <c r="W311" s="42"/>
      <c r="X311" s="42"/>
      <c r="Y311" s="42"/>
      <c r="Z311" s="41"/>
      <c r="AA311" s="42">
        <f>(AU$3-AU311)/AU$3*500+500</f>
        <v>590.41010228324899</v>
      </c>
      <c r="AB311" s="42"/>
      <c r="AC311" s="43" t="e">
        <f t="shared" si="63"/>
        <v>#NUM!</v>
      </c>
      <c r="AD311" s="43" t="s">
        <v>1215</v>
      </c>
      <c r="AE311" s="44" t="e">
        <f t="shared" si="64"/>
        <v>#NUM!</v>
      </c>
      <c r="AF311" s="43">
        <f t="shared" si="65"/>
        <v>0</v>
      </c>
      <c r="AG311" s="45"/>
      <c r="AH311" s="45"/>
      <c r="AI311" s="45"/>
      <c r="AJ311" s="45"/>
      <c r="AK311" s="45"/>
      <c r="AL311" s="45"/>
      <c r="AM311" s="45"/>
      <c r="AN311" s="45"/>
      <c r="AO311" s="45">
        <v>4.3275462959999997E-2</v>
      </c>
      <c r="AP311" s="45"/>
      <c r="AQ311" s="45"/>
      <c r="AR311" s="45"/>
      <c r="AS311" s="45"/>
      <c r="AT311" s="45"/>
      <c r="AU311" s="46">
        <v>6.4388078703703708E-2</v>
      </c>
      <c r="AV311" s="50"/>
      <c r="AW311" s="48"/>
      <c r="AX311" s="56"/>
    </row>
    <row r="312" spans="1:55" s="49" customFormat="1" ht="12" customHeight="1" x14ac:dyDescent="0.2">
      <c r="A312" s="62">
        <v>308</v>
      </c>
      <c r="B312" s="63" t="str">
        <f t="shared" si="58"/>
        <v>M-A</v>
      </c>
      <c r="C312" s="62">
        <f>COUNTIF($B$4:$B312,$B312)</f>
        <v>94</v>
      </c>
      <c r="D312" s="64">
        <f t="shared" si="59"/>
        <v>1208.468074693616</v>
      </c>
      <c r="E312" s="67" t="s">
        <v>1702</v>
      </c>
      <c r="F312" s="68" t="s">
        <v>1212</v>
      </c>
      <c r="G312" s="69">
        <v>1981</v>
      </c>
      <c r="H312" s="70" t="s">
        <v>1703</v>
      </c>
      <c r="I312" s="66" t="s">
        <v>1214</v>
      </c>
      <c r="J312" s="39">
        <f t="shared" si="60"/>
        <v>599.23403734680801</v>
      </c>
      <c r="K312" s="40">
        <f t="shared" si="61"/>
        <v>2</v>
      </c>
      <c r="L312" s="40">
        <f t="shared" si="62"/>
        <v>10</v>
      </c>
      <c r="M312" s="41"/>
      <c r="N312" s="41"/>
      <c r="O312" s="41"/>
      <c r="P312" s="42"/>
      <c r="Q312" s="41"/>
      <c r="R312" s="41"/>
      <c r="S312" s="41"/>
      <c r="T312" s="41"/>
      <c r="U312" s="41"/>
      <c r="V312" s="42"/>
      <c r="W312" s="42"/>
      <c r="X312" s="42"/>
      <c r="Y312" s="42"/>
      <c r="Z312" s="41">
        <f>(AT$3-AT312)/AT$3*500+500</f>
        <v>583.26417924739076</v>
      </c>
      <c r="AA312" s="42"/>
      <c r="AB312" s="42">
        <f>(AV$3-AV312)/AV$3*500+500</f>
        <v>615.20389544622526</v>
      </c>
      <c r="AC312" s="43" t="e">
        <f t="shared" si="63"/>
        <v>#NUM!</v>
      </c>
      <c r="AD312" s="43" t="s">
        <v>1215</v>
      </c>
      <c r="AE312" s="44" t="e">
        <f t="shared" si="64"/>
        <v>#NUM!</v>
      </c>
      <c r="AF312" s="43">
        <f t="shared" si="65"/>
        <v>0</v>
      </c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>
        <v>2.8784722222222225E-2</v>
      </c>
      <c r="AU312" s="46"/>
      <c r="AV312" s="47">
        <v>0.12637731481481482</v>
      </c>
      <c r="AW312" s="48"/>
    </row>
    <row r="313" spans="1:55" s="49" customFormat="1" ht="12" customHeight="1" x14ac:dyDescent="0.2">
      <c r="A313" s="62">
        <v>309</v>
      </c>
      <c r="B313" s="63" t="str">
        <f t="shared" si="58"/>
        <v>M-jun.</v>
      </c>
      <c r="C313" s="62">
        <f>COUNTIF($B$4:$B313,$B313)</f>
        <v>3</v>
      </c>
      <c r="D313" s="64">
        <f t="shared" si="59"/>
        <v>1206.9381830096675</v>
      </c>
      <c r="E313" s="67" t="s">
        <v>1704</v>
      </c>
      <c r="F313" s="68" t="s">
        <v>1212</v>
      </c>
      <c r="G313" s="69">
        <v>2001</v>
      </c>
      <c r="H313" s="70"/>
      <c r="I313" s="66" t="s">
        <v>1214</v>
      </c>
      <c r="J313" s="39">
        <f t="shared" si="60"/>
        <v>598.46909150483373</v>
      </c>
      <c r="K313" s="40">
        <f t="shared" si="61"/>
        <v>2</v>
      </c>
      <c r="L313" s="40">
        <f t="shared" si="62"/>
        <v>10</v>
      </c>
      <c r="M313" s="41"/>
      <c r="N313" s="41"/>
      <c r="O313" s="41"/>
      <c r="P313" s="42"/>
      <c r="Q313" s="41"/>
      <c r="R313" s="41"/>
      <c r="S313" s="41"/>
      <c r="T313" s="41"/>
      <c r="U313" s="41"/>
      <c r="V313" s="42"/>
      <c r="W313" s="42"/>
      <c r="X313" s="42"/>
      <c r="Y313" s="42"/>
      <c r="Z313" s="41"/>
      <c r="AA313" s="42">
        <f>(AU$3-AU313)/AU$3*500+500</f>
        <v>613.66260249390461</v>
      </c>
      <c r="AB313" s="42">
        <f>(AV$3-AV313)/AV$3*500+500</f>
        <v>583.27558051576284</v>
      </c>
      <c r="AC313" s="43" t="e">
        <f t="shared" si="63"/>
        <v>#NUM!</v>
      </c>
      <c r="AD313" s="43" t="s">
        <v>1215</v>
      </c>
      <c r="AE313" s="44" t="e">
        <f t="shared" si="64"/>
        <v>#NUM!</v>
      </c>
      <c r="AF313" s="43">
        <f t="shared" si="65"/>
        <v>0</v>
      </c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6">
        <v>6.0732754629629626E-2</v>
      </c>
      <c r="AV313" s="47">
        <v>0.13686342592592593</v>
      </c>
      <c r="AW313" s="48"/>
      <c r="BB313" s="73"/>
      <c r="BC313" s="73"/>
    </row>
    <row r="314" spans="1:55" ht="12" customHeight="1" x14ac:dyDescent="0.2">
      <c r="A314" s="62">
        <v>310</v>
      </c>
      <c r="B314" s="63" t="str">
        <f t="shared" si="58"/>
        <v>M-E</v>
      </c>
      <c r="C314" s="62">
        <f>COUNTIF($B$4:$B314,$B314)</f>
        <v>5</v>
      </c>
      <c r="D314" s="64">
        <f t="shared" si="59"/>
        <v>1204.1892725988409</v>
      </c>
      <c r="E314" s="65" t="s">
        <v>1705</v>
      </c>
      <c r="F314" s="66" t="s">
        <v>1212</v>
      </c>
      <c r="G314" s="66">
        <v>1948</v>
      </c>
      <c r="H314" s="65" t="s">
        <v>1465</v>
      </c>
      <c r="I314" s="66" t="s">
        <v>1214</v>
      </c>
      <c r="J314" s="39">
        <f t="shared" si="60"/>
        <v>396.39642419961365</v>
      </c>
      <c r="K314" s="40">
        <f t="shared" si="61"/>
        <v>3</v>
      </c>
      <c r="L314" s="40">
        <f t="shared" si="62"/>
        <v>15</v>
      </c>
      <c r="M314" s="41"/>
      <c r="N314" s="41">
        <f>(AH$3-AH314)/AH$3*500+500</f>
        <v>391.96325259677855</v>
      </c>
      <c r="O314" s="41"/>
      <c r="P314" s="42"/>
      <c r="Q314" s="41"/>
      <c r="R314" s="41"/>
      <c r="S314" s="41"/>
      <c r="T314" s="41"/>
      <c r="U314" s="41"/>
      <c r="V314" s="42">
        <f>(AP$3-AP314)/AP$3*500+500</f>
        <v>382.07918999877393</v>
      </c>
      <c r="W314" s="42"/>
      <c r="X314" s="42"/>
      <c r="Y314" s="42"/>
      <c r="Z314" s="41"/>
      <c r="AA314" s="42">
        <f>(AU$3-AU314)/AU$3*500+500</f>
        <v>415.14683000328841</v>
      </c>
      <c r="AB314" s="42"/>
      <c r="AC314" s="43" t="e">
        <f t="shared" si="63"/>
        <v>#NUM!</v>
      </c>
      <c r="AD314" s="43" t="s">
        <v>1215</v>
      </c>
      <c r="AE314" s="44" t="e">
        <f t="shared" si="64"/>
        <v>#NUM!</v>
      </c>
      <c r="AF314" s="43">
        <f t="shared" si="65"/>
        <v>0</v>
      </c>
      <c r="AG314" s="45"/>
      <c r="AH314" s="45">
        <v>6.299768519E-2</v>
      </c>
      <c r="AI314" s="45"/>
      <c r="AJ314" s="45"/>
      <c r="AK314" s="45"/>
      <c r="AL314" s="45"/>
      <c r="AM314" s="45"/>
      <c r="AN314" s="45"/>
      <c r="AO314" s="45"/>
      <c r="AP314" s="45">
        <v>4.3356481481481475E-2</v>
      </c>
      <c r="AQ314" s="45"/>
      <c r="AR314" s="45"/>
      <c r="AS314" s="45"/>
      <c r="AT314" s="45"/>
      <c r="AU314" s="46">
        <v>9.1939699074074066E-2</v>
      </c>
      <c r="AV314" s="50"/>
      <c r="AW314" s="48"/>
      <c r="AX314" s="56"/>
    </row>
    <row r="315" spans="1:55" ht="12" customHeight="1" x14ac:dyDescent="0.2">
      <c r="A315" s="62">
        <v>311</v>
      </c>
      <c r="B315" s="63" t="str">
        <f t="shared" si="58"/>
        <v>M-A</v>
      </c>
      <c r="C315" s="62">
        <f>COUNTIF($B$4:$B315,$B315)</f>
        <v>95</v>
      </c>
      <c r="D315" s="64">
        <f t="shared" si="59"/>
        <v>1199.3633048254524</v>
      </c>
      <c r="E315" s="67" t="s">
        <v>1706</v>
      </c>
      <c r="F315" s="68" t="s">
        <v>1212</v>
      </c>
      <c r="G315" s="69">
        <v>1981</v>
      </c>
      <c r="H315" s="70" t="s">
        <v>1707</v>
      </c>
      <c r="I315" s="66" t="s">
        <v>1214</v>
      </c>
      <c r="J315" s="39">
        <f t="shared" si="60"/>
        <v>594.68165241272618</v>
      </c>
      <c r="K315" s="40">
        <f t="shared" si="61"/>
        <v>2</v>
      </c>
      <c r="L315" s="40">
        <f t="shared" si="62"/>
        <v>10</v>
      </c>
      <c r="M315" s="41"/>
      <c r="N315" s="41"/>
      <c r="O315" s="41"/>
      <c r="P315" s="42">
        <f>(AJ$3-AJ315)/AJ$3*500+500</f>
        <v>575.63952993891735</v>
      </c>
      <c r="Q315" s="41"/>
      <c r="R315" s="41"/>
      <c r="S315" s="41"/>
      <c r="T315" s="41"/>
      <c r="U315" s="41"/>
      <c r="V315" s="42"/>
      <c r="W315" s="42"/>
      <c r="X315" s="42"/>
      <c r="Y315" s="42"/>
      <c r="Z315" s="41"/>
      <c r="AA315" s="42"/>
      <c r="AB315" s="42">
        <f>(AV$3-AV315)/AV$3*500+500</f>
        <v>613.72377488653501</v>
      </c>
      <c r="AC315" s="43" t="e">
        <f t="shared" si="63"/>
        <v>#NUM!</v>
      </c>
      <c r="AD315" s="43" t="s">
        <v>1215</v>
      </c>
      <c r="AE315" s="44" t="e">
        <f t="shared" si="64"/>
        <v>#NUM!</v>
      </c>
      <c r="AF315" s="43">
        <f t="shared" si="65"/>
        <v>0</v>
      </c>
      <c r="AG315" s="45"/>
      <c r="AH315" s="45"/>
      <c r="AI315" s="45"/>
      <c r="AJ315" s="45">
        <v>6.1307870370000003E-2</v>
      </c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6"/>
      <c r="AV315" s="47">
        <v>0.12686342592592592</v>
      </c>
      <c r="AW315" s="48"/>
      <c r="AX315" s="56"/>
    </row>
    <row r="316" spans="1:55" s="49" customFormat="1" ht="12" customHeight="1" x14ac:dyDescent="0.2">
      <c r="A316" s="62">
        <v>312</v>
      </c>
      <c r="B316" s="63" t="str">
        <f t="shared" si="58"/>
        <v>M-A</v>
      </c>
      <c r="C316" s="62">
        <f>COUNTIF($B$4:$B316,$B316)</f>
        <v>96</v>
      </c>
      <c r="D316" s="64">
        <f t="shared" si="59"/>
        <v>1194.8709854457441</v>
      </c>
      <c r="E316" s="67" t="s">
        <v>1708</v>
      </c>
      <c r="F316" s="68" t="s">
        <v>1212</v>
      </c>
      <c r="G316" s="69">
        <v>1982</v>
      </c>
      <c r="H316" s="70" t="s">
        <v>1709</v>
      </c>
      <c r="I316" s="66" t="s">
        <v>1214</v>
      </c>
      <c r="J316" s="39">
        <f t="shared" si="60"/>
        <v>592.43549272287203</v>
      </c>
      <c r="K316" s="40">
        <f t="shared" si="61"/>
        <v>2</v>
      </c>
      <c r="L316" s="40">
        <f t="shared" si="62"/>
        <v>10</v>
      </c>
      <c r="M316" s="41">
        <f>(AG$3-AG316)/AG$3*500+500</f>
        <v>595.25203110273696</v>
      </c>
      <c r="N316" s="41"/>
      <c r="O316" s="41"/>
      <c r="P316" s="42"/>
      <c r="Q316" s="41"/>
      <c r="R316" s="41"/>
      <c r="S316" s="41"/>
      <c r="T316" s="41"/>
      <c r="U316" s="41"/>
      <c r="V316" s="42"/>
      <c r="W316" s="42"/>
      <c r="X316" s="42"/>
      <c r="Y316" s="42"/>
      <c r="Z316" s="41"/>
      <c r="AA316" s="42"/>
      <c r="AB316" s="42">
        <f>(AV$3-AV316)/AV$3*500+500</f>
        <v>589.61895434300709</v>
      </c>
      <c r="AC316" s="43" t="e">
        <f t="shared" si="63"/>
        <v>#NUM!</v>
      </c>
      <c r="AD316" s="43" t="s">
        <v>1215</v>
      </c>
      <c r="AE316" s="44" t="e">
        <f t="shared" si="64"/>
        <v>#NUM!</v>
      </c>
      <c r="AF316" s="43">
        <f t="shared" si="65"/>
        <v>0</v>
      </c>
      <c r="AG316" s="45">
        <v>4.6527777780000001E-2</v>
      </c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6"/>
      <c r="AV316" s="47">
        <v>0.13478009259259258</v>
      </c>
      <c r="AW316" s="48"/>
    </row>
    <row r="317" spans="1:55" ht="12" customHeight="1" x14ac:dyDescent="0.2">
      <c r="A317" s="62">
        <v>313</v>
      </c>
      <c r="B317" s="63" t="str">
        <f t="shared" si="58"/>
        <v>M-B</v>
      </c>
      <c r="C317" s="62">
        <f>COUNTIF($B$4:$B317,$B317)</f>
        <v>78</v>
      </c>
      <c r="D317" s="64">
        <f t="shared" si="59"/>
        <v>1188.8676477579334</v>
      </c>
      <c r="E317" s="67" t="s">
        <v>1710</v>
      </c>
      <c r="F317" s="68" t="s">
        <v>1212</v>
      </c>
      <c r="G317" s="69">
        <v>1970</v>
      </c>
      <c r="H317" s="65" t="s">
        <v>1711</v>
      </c>
      <c r="I317" s="66" t="s">
        <v>1680</v>
      </c>
      <c r="J317" s="39">
        <f t="shared" si="60"/>
        <v>589.43382387896668</v>
      </c>
      <c r="K317" s="40">
        <f t="shared" si="61"/>
        <v>2</v>
      </c>
      <c r="L317" s="40">
        <f t="shared" si="62"/>
        <v>10</v>
      </c>
      <c r="M317" s="41"/>
      <c r="N317" s="41"/>
      <c r="O317" s="41"/>
      <c r="P317" s="42"/>
      <c r="Q317" s="41"/>
      <c r="R317" s="41"/>
      <c r="S317" s="41"/>
      <c r="T317" s="41"/>
      <c r="U317" s="41"/>
      <c r="V317" s="42"/>
      <c r="W317" s="42">
        <f>(AQ$3-AQ317)/AQ$3*500+500</f>
        <v>581.42519902799177</v>
      </c>
      <c r="X317" s="42"/>
      <c r="Y317" s="42"/>
      <c r="Z317" s="41"/>
      <c r="AA317" s="42"/>
      <c r="AB317" s="42">
        <f>(AV$3-AV317)/AV$3*500+500</f>
        <v>597.44244872994159</v>
      </c>
      <c r="AC317" s="43" t="e">
        <f t="shared" si="63"/>
        <v>#NUM!</v>
      </c>
      <c r="AD317" s="43" t="s">
        <v>1215</v>
      </c>
      <c r="AE317" s="44" t="e">
        <f t="shared" si="64"/>
        <v>#NUM!</v>
      </c>
      <c r="AF317" s="43">
        <f t="shared" si="65"/>
        <v>0</v>
      </c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>
        <v>9.3877314810000001E-2</v>
      </c>
      <c r="AR317" s="45"/>
      <c r="AS317" s="45"/>
      <c r="AT317" s="45"/>
      <c r="AU317" s="46"/>
      <c r="AV317" s="47">
        <v>0.13221064814814815</v>
      </c>
      <c r="AW317" s="48"/>
      <c r="AX317" s="56"/>
    </row>
    <row r="318" spans="1:55" s="49" customFormat="1" ht="12" customHeight="1" x14ac:dyDescent="0.2">
      <c r="A318" s="62">
        <v>314</v>
      </c>
      <c r="B318" s="63" t="str">
        <f t="shared" si="58"/>
        <v>M-B</v>
      </c>
      <c r="C318" s="62">
        <f>COUNTIF($B$4:$B318,$B318)</f>
        <v>79</v>
      </c>
      <c r="D318" s="64">
        <f t="shared" si="59"/>
        <v>1185.1126471255261</v>
      </c>
      <c r="E318" s="65" t="s">
        <v>1712</v>
      </c>
      <c r="F318" s="66" t="s">
        <v>1212</v>
      </c>
      <c r="G318" s="66">
        <v>1977</v>
      </c>
      <c r="H318" s="65" t="s">
        <v>1713</v>
      </c>
      <c r="I318" s="66" t="s">
        <v>1214</v>
      </c>
      <c r="J318" s="39">
        <f t="shared" si="60"/>
        <v>587.55632356276305</v>
      </c>
      <c r="K318" s="40">
        <f t="shared" si="61"/>
        <v>2</v>
      </c>
      <c r="L318" s="40">
        <f t="shared" si="62"/>
        <v>10</v>
      </c>
      <c r="M318" s="41">
        <f>(AG$3-AG318)/AG$3*500+500</f>
        <v>590.62058666018754</v>
      </c>
      <c r="N318" s="41"/>
      <c r="O318" s="41"/>
      <c r="P318" s="42"/>
      <c r="Q318" s="41"/>
      <c r="R318" s="41"/>
      <c r="S318" s="41"/>
      <c r="T318" s="41"/>
      <c r="U318" s="41"/>
      <c r="V318" s="42"/>
      <c r="W318" s="42"/>
      <c r="X318" s="42"/>
      <c r="Y318" s="42"/>
      <c r="Z318" s="41"/>
      <c r="AA318" s="42">
        <f>(AU$3-AU318)/AU$3*500+500</f>
        <v>584.49206046533845</v>
      </c>
      <c r="AB318" s="42"/>
      <c r="AC318" s="43" t="e">
        <f t="shared" si="63"/>
        <v>#NUM!</v>
      </c>
      <c r="AD318" s="43" t="s">
        <v>1215</v>
      </c>
      <c r="AE318" s="44" t="e">
        <f t="shared" si="64"/>
        <v>#NUM!</v>
      </c>
      <c r="AF318" s="43">
        <f t="shared" si="65"/>
        <v>0</v>
      </c>
      <c r="AG318" s="45">
        <v>4.7060185189999999E-2</v>
      </c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6">
        <v>6.5318402777777784E-2</v>
      </c>
      <c r="AV318" s="50"/>
      <c r="AW318" s="48"/>
      <c r="AX318" s="72"/>
      <c r="AY318" s="73"/>
      <c r="AZ318" s="73"/>
      <c r="BA318" s="73"/>
    </row>
    <row r="319" spans="1:55" s="49" customFormat="1" ht="12" customHeight="1" x14ac:dyDescent="0.2">
      <c r="A319" s="62">
        <v>315</v>
      </c>
      <c r="B319" s="63" t="str">
        <f t="shared" si="58"/>
        <v>M-A</v>
      </c>
      <c r="C319" s="62">
        <f>COUNTIF($B$4:$B319,$B319)</f>
        <v>97</v>
      </c>
      <c r="D319" s="64">
        <f t="shared" si="59"/>
        <v>1179.5846061431585</v>
      </c>
      <c r="E319" s="65" t="s">
        <v>1714</v>
      </c>
      <c r="F319" s="66" t="s">
        <v>1212</v>
      </c>
      <c r="G319" s="66">
        <v>1980</v>
      </c>
      <c r="H319" s="70" t="s">
        <v>1235</v>
      </c>
      <c r="I319" s="66" t="s">
        <v>1214</v>
      </c>
      <c r="J319" s="39">
        <f t="shared" si="60"/>
        <v>584.79230307157923</v>
      </c>
      <c r="K319" s="40">
        <f t="shared" si="61"/>
        <v>2</v>
      </c>
      <c r="L319" s="40">
        <f t="shared" si="62"/>
        <v>10</v>
      </c>
      <c r="M319" s="41">
        <f>(AG$3-AG319)/AG$3*500+500</f>
        <v>589.00964951572996</v>
      </c>
      <c r="N319" s="41"/>
      <c r="O319" s="41">
        <f>(AI$3-AI319)/AI$3*500+500</f>
        <v>580.57495662742861</v>
      </c>
      <c r="P319" s="42"/>
      <c r="Q319" s="41"/>
      <c r="R319" s="41"/>
      <c r="S319" s="41"/>
      <c r="T319" s="41"/>
      <c r="U319" s="41"/>
      <c r="V319" s="42"/>
      <c r="W319" s="42"/>
      <c r="X319" s="42"/>
      <c r="Y319" s="42"/>
      <c r="Z319" s="41"/>
      <c r="AA319" s="42"/>
      <c r="AB319" s="42"/>
      <c r="AC319" s="43" t="e">
        <f t="shared" si="63"/>
        <v>#NUM!</v>
      </c>
      <c r="AD319" s="43" t="s">
        <v>1215</v>
      </c>
      <c r="AE319" s="44" t="e">
        <f t="shared" si="64"/>
        <v>#NUM!</v>
      </c>
      <c r="AF319" s="43">
        <f t="shared" si="65"/>
        <v>0</v>
      </c>
      <c r="AG319" s="45">
        <v>4.7245370369999998E-2</v>
      </c>
      <c r="AH319" s="45"/>
      <c r="AI319" s="45">
        <v>2.8912037037037038E-2</v>
      </c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6"/>
      <c r="AV319" s="50"/>
      <c r="AW319" s="48"/>
    </row>
    <row r="320" spans="1:55" ht="12" customHeight="1" x14ac:dyDescent="0.2">
      <c r="A320" s="62">
        <v>316</v>
      </c>
      <c r="B320" s="63" t="str">
        <f t="shared" si="58"/>
        <v>M-C</v>
      </c>
      <c r="C320" s="62">
        <f>COUNTIF($B$4:$B320,$B320)</f>
        <v>51</v>
      </c>
      <c r="D320" s="64">
        <f t="shared" si="59"/>
        <v>1177.1572595606349</v>
      </c>
      <c r="E320" s="65" t="s">
        <v>1715</v>
      </c>
      <c r="F320" s="66" t="s">
        <v>1212</v>
      </c>
      <c r="G320" s="66">
        <v>1965</v>
      </c>
      <c r="H320" s="65" t="s">
        <v>1716</v>
      </c>
      <c r="I320" s="66" t="s">
        <v>1214</v>
      </c>
      <c r="J320" s="39">
        <f t="shared" si="60"/>
        <v>583.57862978031744</v>
      </c>
      <c r="K320" s="40">
        <f t="shared" si="61"/>
        <v>2</v>
      </c>
      <c r="L320" s="40">
        <f t="shared" si="62"/>
        <v>10</v>
      </c>
      <c r="M320" s="41">
        <f>(AG$3-AG320)/AG$3*500+500</f>
        <v>587.29802874537449</v>
      </c>
      <c r="N320" s="41">
        <f>(AH$3-AH320)/AH$3*500+500</f>
        <v>579.8592308152605</v>
      </c>
      <c r="O320" s="41"/>
      <c r="P320" s="42"/>
      <c r="Q320" s="41"/>
      <c r="R320" s="41"/>
      <c r="S320" s="41"/>
      <c r="T320" s="41"/>
      <c r="U320" s="41"/>
      <c r="V320" s="42"/>
      <c r="W320" s="42"/>
      <c r="X320" s="42"/>
      <c r="Y320" s="42"/>
      <c r="Z320" s="41"/>
      <c r="AA320" s="42"/>
      <c r="AB320" s="42"/>
      <c r="AC320" s="43" t="e">
        <f t="shared" si="63"/>
        <v>#NUM!</v>
      </c>
      <c r="AD320" s="43" t="s">
        <v>1215</v>
      </c>
      <c r="AE320" s="44" t="e">
        <f t="shared" si="64"/>
        <v>#NUM!</v>
      </c>
      <c r="AF320" s="43">
        <f t="shared" si="65"/>
        <v>0</v>
      </c>
      <c r="AG320" s="45">
        <v>4.7442129630000003E-2</v>
      </c>
      <c r="AH320" s="45">
        <v>4.353009259E-2</v>
      </c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6"/>
      <c r="AV320" s="50"/>
      <c r="AW320" s="48"/>
      <c r="AX320" s="56"/>
    </row>
    <row r="321" spans="1:55" ht="12" customHeight="1" x14ac:dyDescent="0.2">
      <c r="A321" s="62">
        <v>317</v>
      </c>
      <c r="B321" s="63" t="str">
        <f t="shared" si="58"/>
        <v>M-A</v>
      </c>
      <c r="C321" s="62">
        <f>COUNTIF($B$4:$B321,$B321)</f>
        <v>98</v>
      </c>
      <c r="D321" s="64">
        <f t="shared" si="59"/>
        <v>1177.1190652520586</v>
      </c>
      <c r="E321" s="65" t="s">
        <v>1717</v>
      </c>
      <c r="F321" s="66" t="s">
        <v>1212</v>
      </c>
      <c r="G321" s="66">
        <v>1985</v>
      </c>
      <c r="H321" s="65" t="s">
        <v>1718</v>
      </c>
      <c r="I321" s="66" t="s">
        <v>1214</v>
      </c>
      <c r="J321" s="39">
        <f t="shared" si="60"/>
        <v>387.37302175068618</v>
      </c>
      <c r="K321" s="40">
        <f t="shared" si="61"/>
        <v>3</v>
      </c>
      <c r="L321" s="40">
        <f t="shared" si="62"/>
        <v>15</v>
      </c>
      <c r="M321" s="41"/>
      <c r="N321" s="41"/>
      <c r="O321" s="41"/>
      <c r="P321" s="42"/>
      <c r="Q321" s="41"/>
      <c r="R321" s="41"/>
      <c r="S321" s="41"/>
      <c r="T321" s="41"/>
      <c r="U321" s="41">
        <f>(AO$3-AO321)/AO$3*500+500</f>
        <v>381.84659503689949</v>
      </c>
      <c r="V321" s="42"/>
      <c r="W321" s="42"/>
      <c r="X321" s="42">
        <f>(AR$3-AR321)/AR$3*500+500</f>
        <v>379.35750738532317</v>
      </c>
      <c r="Y321" s="42"/>
      <c r="Z321" s="41"/>
      <c r="AA321" s="42">
        <f>(AU$3-AU321)/AU$3*500+500</f>
        <v>400.9149628298361</v>
      </c>
      <c r="AB321" s="42"/>
      <c r="AC321" s="43" t="e">
        <f t="shared" si="63"/>
        <v>#NUM!</v>
      </c>
      <c r="AD321" s="43" t="s">
        <v>1215</v>
      </c>
      <c r="AE321" s="44" t="e">
        <f t="shared" si="64"/>
        <v>#NUM!</v>
      </c>
      <c r="AF321" s="43">
        <f t="shared" si="65"/>
        <v>0</v>
      </c>
      <c r="AG321" s="45"/>
      <c r="AH321" s="45"/>
      <c r="AI321" s="45"/>
      <c r="AJ321" s="45"/>
      <c r="AK321" s="45"/>
      <c r="AL321" s="45"/>
      <c r="AM321" s="45"/>
      <c r="AN321" s="45"/>
      <c r="AO321" s="45">
        <v>6.8495370370000003E-2</v>
      </c>
      <c r="AP321" s="45"/>
      <c r="AQ321" s="45"/>
      <c r="AR321" s="45">
        <v>5.3533564814814812E-2</v>
      </c>
      <c r="AS321" s="45"/>
      <c r="AT321" s="45"/>
      <c r="AU321" s="46">
        <v>9.4176967592592586E-2</v>
      </c>
      <c r="AV321" s="50"/>
      <c r="AW321" s="48"/>
      <c r="AX321" s="56"/>
    </row>
    <row r="322" spans="1:55" ht="12" customHeight="1" x14ac:dyDescent="0.2">
      <c r="A322" s="62">
        <v>318</v>
      </c>
      <c r="B322" s="63" t="str">
        <f t="shared" si="58"/>
        <v>M-A</v>
      </c>
      <c r="C322" s="62">
        <f>COUNTIF($B$4:$B322,$B322)</f>
        <v>99</v>
      </c>
      <c r="D322" s="64">
        <f t="shared" si="59"/>
        <v>1176.2946774050974</v>
      </c>
      <c r="E322" s="67" t="s">
        <v>1719</v>
      </c>
      <c r="F322" s="68" t="s">
        <v>1212</v>
      </c>
      <c r="G322" s="69">
        <v>1985</v>
      </c>
      <c r="H322" s="65" t="s">
        <v>1720</v>
      </c>
      <c r="I322" s="66" t="s">
        <v>1214</v>
      </c>
      <c r="J322" s="39">
        <f t="shared" si="60"/>
        <v>583.14733870254872</v>
      </c>
      <c r="K322" s="40">
        <f t="shared" si="61"/>
        <v>2</v>
      </c>
      <c r="L322" s="40">
        <f t="shared" si="62"/>
        <v>10</v>
      </c>
      <c r="M322" s="41">
        <f>(AG$3-AG322)/AG$3*500+500</f>
        <v>580.55222928985063</v>
      </c>
      <c r="N322" s="41"/>
      <c r="O322" s="41"/>
      <c r="P322" s="42"/>
      <c r="Q322" s="41"/>
      <c r="R322" s="41"/>
      <c r="S322" s="41"/>
      <c r="T322" s="41"/>
      <c r="U322" s="41"/>
      <c r="V322" s="42"/>
      <c r="W322" s="42"/>
      <c r="X322" s="42"/>
      <c r="Y322" s="42"/>
      <c r="Z322" s="41"/>
      <c r="AA322" s="42"/>
      <c r="AB322" s="42">
        <f>(AV$3-AV322)/AV$3*500+500</f>
        <v>585.7424481152467</v>
      </c>
      <c r="AC322" s="43" t="e">
        <f t="shared" si="63"/>
        <v>#NUM!</v>
      </c>
      <c r="AD322" s="43" t="s">
        <v>1215</v>
      </c>
      <c r="AE322" s="44" t="e">
        <f t="shared" si="64"/>
        <v>#NUM!</v>
      </c>
      <c r="AF322" s="43">
        <f t="shared" si="65"/>
        <v>0</v>
      </c>
      <c r="AG322" s="45">
        <v>4.8217592589999997E-2</v>
      </c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6"/>
      <c r="AV322" s="47">
        <v>0.13605324074074074</v>
      </c>
      <c r="AW322" s="48"/>
      <c r="AX322" s="56"/>
    </row>
    <row r="323" spans="1:55" s="49" customFormat="1" ht="12" customHeight="1" x14ac:dyDescent="0.2">
      <c r="A323" s="62">
        <v>319</v>
      </c>
      <c r="B323" s="63" t="str">
        <f t="shared" si="58"/>
        <v>M-C</v>
      </c>
      <c r="C323" s="62">
        <f>COUNTIF($B$4:$B323,$B323)</f>
        <v>52</v>
      </c>
      <c r="D323" s="64">
        <f t="shared" si="59"/>
        <v>1175.527300957838</v>
      </c>
      <c r="E323" s="65" t="s">
        <v>1721</v>
      </c>
      <c r="F323" s="66" t="s">
        <v>1212</v>
      </c>
      <c r="G323" s="66">
        <v>1969</v>
      </c>
      <c r="H323" s="70" t="s">
        <v>1722</v>
      </c>
      <c r="I323" s="66" t="s">
        <v>1214</v>
      </c>
      <c r="J323" s="39">
        <f t="shared" si="60"/>
        <v>582.76365047891898</v>
      </c>
      <c r="K323" s="40">
        <f t="shared" si="61"/>
        <v>2</v>
      </c>
      <c r="L323" s="40">
        <f t="shared" si="62"/>
        <v>10</v>
      </c>
      <c r="M323" s="41"/>
      <c r="N323" s="41"/>
      <c r="O323" s="41">
        <f>(AI$3-AI323)/AI$3*500+500</f>
        <v>578.39220019674667</v>
      </c>
      <c r="P323" s="42"/>
      <c r="Q323" s="41"/>
      <c r="R323" s="41"/>
      <c r="S323" s="41"/>
      <c r="T323" s="41"/>
      <c r="U323" s="41"/>
      <c r="V323" s="42"/>
      <c r="W323" s="42"/>
      <c r="X323" s="42"/>
      <c r="Y323" s="42">
        <f>(AS$3-AS323)/AS$3*500+500</f>
        <v>587.13510076109128</v>
      </c>
      <c r="Z323" s="41"/>
      <c r="AA323" s="42"/>
      <c r="AB323" s="42"/>
      <c r="AC323" s="43" t="e">
        <f t="shared" si="63"/>
        <v>#NUM!</v>
      </c>
      <c r="AD323" s="43" t="s">
        <v>1215</v>
      </c>
      <c r="AE323" s="44" t="e">
        <f t="shared" si="64"/>
        <v>#NUM!</v>
      </c>
      <c r="AF323" s="43">
        <f t="shared" si="65"/>
        <v>0</v>
      </c>
      <c r="AG323" s="45"/>
      <c r="AH323" s="45"/>
      <c r="AI323" s="45">
        <v>2.9062500000000002E-2</v>
      </c>
      <c r="AJ323" s="45"/>
      <c r="AK323" s="45"/>
      <c r="AL323" s="45"/>
      <c r="AM323" s="45"/>
      <c r="AN323" s="45"/>
      <c r="AO323" s="45"/>
      <c r="AP323" s="45"/>
      <c r="AQ323" s="45"/>
      <c r="AR323" s="45"/>
      <c r="AS323" s="45">
        <v>6.1944444444444441E-2</v>
      </c>
      <c r="AT323" s="45"/>
      <c r="AU323" s="46"/>
      <c r="AV323" s="50"/>
      <c r="AW323" s="48"/>
    </row>
    <row r="324" spans="1:55" ht="12" customHeight="1" x14ac:dyDescent="0.2">
      <c r="A324" s="62">
        <v>320</v>
      </c>
      <c r="B324" s="63" t="str">
        <f t="shared" si="58"/>
        <v>Ž-F</v>
      </c>
      <c r="C324" s="62">
        <f>COUNTIF($B$4:$B324,$B324)</f>
        <v>21</v>
      </c>
      <c r="D324" s="64">
        <f t="shared" si="59"/>
        <v>1174.8268002521254</v>
      </c>
      <c r="E324" s="67" t="s">
        <v>1723</v>
      </c>
      <c r="F324" s="68" t="s">
        <v>1247</v>
      </c>
      <c r="G324" s="69">
        <v>1987</v>
      </c>
      <c r="H324" s="70" t="s">
        <v>1724</v>
      </c>
      <c r="I324" s="66" t="s">
        <v>1214</v>
      </c>
      <c r="J324" s="39">
        <f t="shared" si="60"/>
        <v>582.4134001260627</v>
      </c>
      <c r="K324" s="40">
        <f t="shared" si="61"/>
        <v>2</v>
      </c>
      <c r="L324" s="40">
        <f t="shared" si="62"/>
        <v>10</v>
      </c>
      <c r="M324" s="41"/>
      <c r="N324" s="41"/>
      <c r="O324" s="41">
        <f>(AI$3-AI324)/AI$3*500+500</f>
        <v>582.92561739893222</v>
      </c>
      <c r="P324" s="42"/>
      <c r="Q324" s="41"/>
      <c r="R324" s="41"/>
      <c r="S324" s="41"/>
      <c r="T324" s="41"/>
      <c r="U324" s="41"/>
      <c r="V324" s="42"/>
      <c r="W324" s="42"/>
      <c r="X324" s="42"/>
      <c r="Y324" s="42"/>
      <c r="Z324" s="41"/>
      <c r="AA324" s="42"/>
      <c r="AB324" s="42">
        <f>(AV$3-AV324)/AV$3*500+500</f>
        <v>581.90118285319329</v>
      </c>
      <c r="AC324" s="43" t="e">
        <f t="shared" si="63"/>
        <v>#NUM!</v>
      </c>
      <c r="AD324" s="43" t="s">
        <v>1215</v>
      </c>
      <c r="AE324" s="44" t="e">
        <f t="shared" si="64"/>
        <v>#NUM!</v>
      </c>
      <c r="AF324" s="43">
        <f t="shared" si="65"/>
        <v>0</v>
      </c>
      <c r="AG324" s="45"/>
      <c r="AH324" s="45"/>
      <c r="AI324" s="45">
        <v>2.8750000000000001E-2</v>
      </c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6"/>
      <c r="AV324" s="47">
        <v>0.13731481481481481</v>
      </c>
      <c r="AW324" s="48"/>
      <c r="AX324" s="56"/>
    </row>
    <row r="325" spans="1:55" ht="12" customHeight="1" x14ac:dyDescent="0.2">
      <c r="A325" s="62">
        <v>321</v>
      </c>
      <c r="B325" s="63" t="str">
        <f t="shared" ref="B325:B388" si="66">IF($F325="m",IF($C$1-$G325&gt;19,IF($C$1-$G325&lt;40,"M-A",IF($C$1-$G325&gt;49,IF($C$1-$G325&gt;59,IF($C$1-$G325&gt;69,"M-E","M-D"),"M-C"),"M-B")),"M-jun."),IF($C$1-$G325&lt;40,"Ž-F",IF($C$1-$G325&gt;49,IF($C$1-$G325&gt;59,"Ž-I","Ž-H"),"Ž-G")))</f>
        <v>M-B</v>
      </c>
      <c r="C325" s="62">
        <f>COUNTIF($B$4:$B325,$B325)</f>
        <v>80</v>
      </c>
      <c r="D325" s="64">
        <f t="shared" ref="D325:D388" si="67">SUM(L325:AB325,-AF325)</f>
        <v>1174.2364278151381</v>
      </c>
      <c r="E325" s="65" t="s">
        <v>1725</v>
      </c>
      <c r="F325" s="66" t="s">
        <v>1212</v>
      </c>
      <c r="G325" s="66">
        <v>1972</v>
      </c>
      <c r="H325" s="65" t="s">
        <v>1726</v>
      </c>
      <c r="I325" s="66" t="s">
        <v>1214</v>
      </c>
      <c r="J325" s="39">
        <f t="shared" ref="J325:J388" si="68">AVERAGE(M325:AB325)</f>
        <v>582.11821390756904</v>
      </c>
      <c r="K325" s="40">
        <f t="shared" ref="K325:K388" si="69">SUBTOTAL(2,M325:AB325)</f>
        <v>2</v>
      </c>
      <c r="L325" s="40">
        <f t="shared" ref="L325:L388" si="70">K325*5</f>
        <v>10</v>
      </c>
      <c r="M325" s="41"/>
      <c r="N325" s="41"/>
      <c r="O325" s="41"/>
      <c r="P325" s="42">
        <f>(AJ$3-AJ325)/AJ$3*500+500</f>
        <v>563.62252588590468</v>
      </c>
      <c r="Q325" s="41"/>
      <c r="R325" s="41"/>
      <c r="S325" s="41"/>
      <c r="T325" s="41"/>
      <c r="U325" s="41"/>
      <c r="V325" s="42"/>
      <c r="W325" s="42"/>
      <c r="X325" s="42"/>
      <c r="Y325" s="42"/>
      <c r="Z325" s="41"/>
      <c r="AA325" s="42">
        <f>(AU$3-AU325)/AU$3*500+500</f>
        <v>600.61390192923329</v>
      </c>
      <c r="AB325" s="42"/>
      <c r="AC325" s="43" t="e">
        <f t="shared" ref="AC325:AC388" si="71">LARGE(M325:AB325,6)</f>
        <v>#NUM!</v>
      </c>
      <c r="AD325" s="43" t="s">
        <v>1215</v>
      </c>
      <c r="AE325" s="44" t="e">
        <f t="shared" ref="AE325:AE388" si="72">CONCATENATE(AD325,AC325)</f>
        <v>#NUM!</v>
      </c>
      <c r="AF325" s="43">
        <f t="shared" ref="AF325:AF388" si="73">SUMIF(M325:AB325,AE325)</f>
        <v>0</v>
      </c>
      <c r="AG325" s="45"/>
      <c r="AH325" s="45"/>
      <c r="AI325" s="45"/>
      <c r="AJ325" s="45">
        <v>6.3043981479999997E-2</v>
      </c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6">
        <v>6.2784027777777779E-2</v>
      </c>
      <c r="AV325" s="50"/>
      <c r="AW325" s="48"/>
      <c r="AX325" s="56"/>
    </row>
    <row r="326" spans="1:55" ht="12" customHeight="1" x14ac:dyDescent="0.2">
      <c r="A326" s="62">
        <v>322</v>
      </c>
      <c r="B326" s="63" t="str">
        <f t="shared" si="66"/>
        <v>M-B</v>
      </c>
      <c r="C326" s="62">
        <f>COUNTIF($B$4:$B326,$B326)</f>
        <v>81</v>
      </c>
      <c r="D326" s="64">
        <f t="shared" si="67"/>
        <v>1172.8763130491129</v>
      </c>
      <c r="E326" s="67" t="s">
        <v>1727</v>
      </c>
      <c r="F326" s="68" t="s">
        <v>1212</v>
      </c>
      <c r="G326" s="69">
        <v>1972</v>
      </c>
      <c r="H326" s="70" t="s">
        <v>1334</v>
      </c>
      <c r="I326" s="66" t="s">
        <v>1214</v>
      </c>
      <c r="J326" s="39">
        <f t="shared" si="68"/>
        <v>581.43815652455646</v>
      </c>
      <c r="K326" s="40">
        <f t="shared" si="69"/>
        <v>2</v>
      </c>
      <c r="L326" s="40">
        <f t="shared" si="70"/>
        <v>10</v>
      </c>
      <c r="M326" s="41"/>
      <c r="N326" s="41"/>
      <c r="O326" s="41">
        <f>(AI$3-AI326)/AI$3*500+500</f>
        <v>578.89591321921182</v>
      </c>
      <c r="P326" s="42"/>
      <c r="Q326" s="41"/>
      <c r="R326" s="41"/>
      <c r="S326" s="41"/>
      <c r="T326" s="41"/>
      <c r="U326" s="41"/>
      <c r="V326" s="42"/>
      <c r="W326" s="42"/>
      <c r="X326" s="42"/>
      <c r="Y326" s="42"/>
      <c r="Z326" s="41"/>
      <c r="AA326" s="42"/>
      <c r="AB326" s="42">
        <f>(AV$3-AV326)/AV$3*500+500</f>
        <v>583.98039982990099</v>
      </c>
      <c r="AC326" s="43" t="e">
        <f t="shared" si="71"/>
        <v>#NUM!</v>
      </c>
      <c r="AD326" s="43" t="s">
        <v>1215</v>
      </c>
      <c r="AE326" s="44" t="e">
        <f t="shared" si="72"/>
        <v>#NUM!</v>
      </c>
      <c r="AF326" s="43">
        <f t="shared" si="73"/>
        <v>0</v>
      </c>
      <c r="AG326" s="45"/>
      <c r="AH326" s="45"/>
      <c r="AI326" s="45">
        <v>2.9027777777777777E-2</v>
      </c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6"/>
      <c r="AV326" s="47">
        <v>0.13663194444444446</v>
      </c>
      <c r="AW326" s="48"/>
      <c r="AX326" s="56"/>
    </row>
    <row r="327" spans="1:55" s="49" customFormat="1" ht="12" customHeight="1" x14ac:dyDescent="0.2">
      <c r="A327" s="62">
        <v>323</v>
      </c>
      <c r="B327" s="63" t="str">
        <f t="shared" si="66"/>
        <v>M-A</v>
      </c>
      <c r="C327" s="62">
        <f>COUNTIF($B$4:$B327,$B327)</f>
        <v>100</v>
      </c>
      <c r="D327" s="64">
        <f t="shared" si="67"/>
        <v>1171.5164469372339</v>
      </c>
      <c r="E327" s="65" t="s">
        <v>1728</v>
      </c>
      <c r="F327" s="66" t="s">
        <v>1212</v>
      </c>
      <c r="G327" s="66">
        <v>1980</v>
      </c>
      <c r="H327" s="65" t="s">
        <v>1729</v>
      </c>
      <c r="I327" s="66" t="s">
        <v>1214</v>
      </c>
      <c r="J327" s="39">
        <f t="shared" si="68"/>
        <v>580.75822346861696</v>
      </c>
      <c r="K327" s="40">
        <f t="shared" si="69"/>
        <v>2</v>
      </c>
      <c r="L327" s="40">
        <f t="shared" si="70"/>
        <v>10</v>
      </c>
      <c r="M327" s="41">
        <f>(AG$3-AG327)/AG$3*500+500</f>
        <v>559.00594439554277</v>
      </c>
      <c r="N327" s="41"/>
      <c r="O327" s="41"/>
      <c r="P327" s="42"/>
      <c r="Q327" s="41"/>
      <c r="R327" s="41"/>
      <c r="S327" s="41"/>
      <c r="T327" s="41"/>
      <c r="U327" s="41"/>
      <c r="V327" s="42"/>
      <c r="W327" s="42"/>
      <c r="X327" s="42"/>
      <c r="Y327" s="42"/>
      <c r="Z327" s="41"/>
      <c r="AA327" s="42">
        <f>(AU$3-AU327)/AU$3*500+500</f>
        <v>602.51050254169127</v>
      </c>
      <c r="AB327" s="42"/>
      <c r="AC327" s="43" t="e">
        <f t="shared" si="71"/>
        <v>#NUM!</v>
      </c>
      <c r="AD327" s="43" t="s">
        <v>1215</v>
      </c>
      <c r="AE327" s="44" t="e">
        <f t="shared" si="72"/>
        <v>#NUM!</v>
      </c>
      <c r="AF327" s="43">
        <f t="shared" si="73"/>
        <v>0</v>
      </c>
      <c r="AG327" s="45">
        <v>5.069444444E-2</v>
      </c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6">
        <v>6.2485879629629627E-2</v>
      </c>
      <c r="AV327" s="50"/>
      <c r="AW327" s="48"/>
      <c r="AX327" s="72"/>
      <c r="AY327" s="73"/>
      <c r="AZ327" s="73"/>
      <c r="BA327" s="73"/>
      <c r="BB327" s="73"/>
      <c r="BC327" s="73"/>
    </row>
    <row r="328" spans="1:55" ht="12" customHeight="1" x14ac:dyDescent="0.2">
      <c r="A328" s="62">
        <v>324</v>
      </c>
      <c r="B328" s="63" t="str">
        <f t="shared" si="66"/>
        <v>M-C</v>
      </c>
      <c r="C328" s="62">
        <f>COUNTIF($B$4:$B328,$B328)</f>
        <v>53</v>
      </c>
      <c r="D328" s="64">
        <f t="shared" si="67"/>
        <v>1169.8037666949854</v>
      </c>
      <c r="E328" s="65" t="s">
        <v>1730</v>
      </c>
      <c r="F328" s="66" t="s">
        <v>1212</v>
      </c>
      <c r="G328" s="66">
        <v>1968</v>
      </c>
      <c r="H328" s="70" t="s">
        <v>1374</v>
      </c>
      <c r="I328" s="66" t="s">
        <v>1214</v>
      </c>
      <c r="J328" s="39">
        <f t="shared" si="68"/>
        <v>579.90188334749269</v>
      </c>
      <c r="K328" s="40">
        <f t="shared" si="69"/>
        <v>2</v>
      </c>
      <c r="L328" s="40">
        <f t="shared" si="70"/>
        <v>10</v>
      </c>
      <c r="M328" s="41">
        <f>(AG$3-AG328)/AG$3*500+500</f>
        <v>583.57273650095169</v>
      </c>
      <c r="N328" s="41"/>
      <c r="O328" s="41"/>
      <c r="P328" s="42"/>
      <c r="Q328" s="41"/>
      <c r="R328" s="41"/>
      <c r="S328" s="41"/>
      <c r="T328" s="41"/>
      <c r="U328" s="41"/>
      <c r="V328" s="42">
        <f>(AP$3-AP328)/AP$3*500+500</f>
        <v>576.23103019403356</v>
      </c>
      <c r="W328" s="42"/>
      <c r="X328" s="42"/>
      <c r="Y328" s="42"/>
      <c r="Z328" s="41"/>
      <c r="AA328" s="42"/>
      <c r="AB328" s="42"/>
      <c r="AC328" s="43" t="e">
        <f t="shared" si="71"/>
        <v>#NUM!</v>
      </c>
      <c r="AD328" s="43" t="s">
        <v>1215</v>
      </c>
      <c r="AE328" s="44" t="e">
        <f t="shared" si="72"/>
        <v>#NUM!</v>
      </c>
      <c r="AF328" s="43">
        <f t="shared" si="73"/>
        <v>0</v>
      </c>
      <c r="AG328" s="45">
        <v>4.7870370369999998E-2</v>
      </c>
      <c r="AH328" s="45"/>
      <c r="AI328" s="45"/>
      <c r="AJ328" s="45"/>
      <c r="AK328" s="45"/>
      <c r="AL328" s="45"/>
      <c r="AM328" s="45"/>
      <c r="AN328" s="45"/>
      <c r="AO328" s="45"/>
      <c r="AP328" s="45">
        <v>2.97337962962963E-2</v>
      </c>
      <c r="AQ328" s="45"/>
      <c r="AR328" s="45"/>
      <c r="AS328" s="45"/>
      <c r="AT328" s="45"/>
      <c r="AU328" s="46"/>
      <c r="AV328" s="50"/>
      <c r="AW328" s="48"/>
      <c r="AX328" s="56"/>
    </row>
    <row r="329" spans="1:55" s="49" customFormat="1" ht="12" customHeight="1" x14ac:dyDescent="0.2">
      <c r="A329" s="62">
        <v>325</v>
      </c>
      <c r="B329" s="63" t="str">
        <f t="shared" si="66"/>
        <v>Ž-F</v>
      </c>
      <c r="C329" s="62">
        <f>COUNTIF($B$4:$B329,$B329)</f>
        <v>22</v>
      </c>
      <c r="D329" s="64">
        <f t="shared" si="67"/>
        <v>1169.0297974290565</v>
      </c>
      <c r="E329" s="65" t="s">
        <v>1731</v>
      </c>
      <c r="F329" s="66" t="s">
        <v>1247</v>
      </c>
      <c r="G329" s="66">
        <v>1992</v>
      </c>
      <c r="H329" s="70" t="s">
        <v>1334</v>
      </c>
      <c r="I329" s="66" t="s">
        <v>1214</v>
      </c>
      <c r="J329" s="39">
        <f t="shared" si="68"/>
        <v>384.67659914301885</v>
      </c>
      <c r="K329" s="40">
        <f t="shared" si="69"/>
        <v>3</v>
      </c>
      <c r="L329" s="40">
        <f t="shared" si="70"/>
        <v>15</v>
      </c>
      <c r="M329" s="41">
        <f>(AG$3-AG329)/AG$3*500+500</f>
        <v>369.9221916931541</v>
      </c>
      <c r="N329" s="41">
        <f>(AH$3-AH329)/AH$3*500+500</f>
        <v>385.03724153671641</v>
      </c>
      <c r="O329" s="41">
        <f>(AI$3-AI329)/AI$3*500+500</f>
        <v>399.0703641991862</v>
      </c>
      <c r="P329" s="42"/>
      <c r="Q329" s="41"/>
      <c r="R329" s="41"/>
      <c r="S329" s="41"/>
      <c r="T329" s="41"/>
      <c r="U329" s="41"/>
      <c r="V329" s="42"/>
      <c r="W329" s="42"/>
      <c r="X329" s="42"/>
      <c r="Y329" s="42"/>
      <c r="Z329" s="41"/>
      <c r="AA329" s="42"/>
      <c r="AB329" s="42"/>
      <c r="AC329" s="43" t="e">
        <f t="shared" si="71"/>
        <v>#NUM!</v>
      </c>
      <c r="AD329" s="43" t="s">
        <v>1215</v>
      </c>
      <c r="AE329" s="44" t="e">
        <f t="shared" si="72"/>
        <v>#NUM!</v>
      </c>
      <c r="AF329" s="43">
        <f t="shared" si="73"/>
        <v>0</v>
      </c>
      <c r="AG329" s="45">
        <v>7.2430555559999998E-2</v>
      </c>
      <c r="AH329" s="45">
        <v>6.3715277779999996E-2</v>
      </c>
      <c r="AI329" s="45">
        <v>4.1423611111111112E-2</v>
      </c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6"/>
      <c r="AV329" s="50"/>
      <c r="AW329" s="48"/>
    </row>
    <row r="330" spans="1:55" s="49" customFormat="1" ht="12" customHeight="1" x14ac:dyDescent="0.2">
      <c r="A330" s="62">
        <v>326</v>
      </c>
      <c r="B330" s="63" t="str">
        <f t="shared" si="66"/>
        <v>M-B</v>
      </c>
      <c r="C330" s="62">
        <f>COUNTIF($B$4:$B330,$B330)</f>
        <v>82</v>
      </c>
      <c r="D330" s="64">
        <f t="shared" si="67"/>
        <v>1169.0234156836605</v>
      </c>
      <c r="E330" s="65" t="s">
        <v>1732</v>
      </c>
      <c r="F330" s="66" t="s">
        <v>1212</v>
      </c>
      <c r="G330" s="66">
        <v>1974</v>
      </c>
      <c r="H330" s="65" t="s">
        <v>1733</v>
      </c>
      <c r="I330" s="66" t="s">
        <v>1214</v>
      </c>
      <c r="J330" s="39">
        <f t="shared" si="68"/>
        <v>384.67447189455351</v>
      </c>
      <c r="K330" s="40">
        <f t="shared" si="69"/>
        <v>3</v>
      </c>
      <c r="L330" s="40">
        <f t="shared" si="70"/>
        <v>15</v>
      </c>
      <c r="M330" s="41">
        <f>(AG$3-AG330)/AG$3*500+500</f>
        <v>391.87121091707172</v>
      </c>
      <c r="N330" s="41">
        <f>(AH$3-AH330)/AH$3*500+500</f>
        <v>365.26459699808453</v>
      </c>
      <c r="O330" s="41">
        <f>(AI$3-AI330)/AI$3*500+500</f>
        <v>396.88760776850427</v>
      </c>
      <c r="P330" s="42"/>
      <c r="Q330" s="41"/>
      <c r="R330" s="41"/>
      <c r="S330" s="41"/>
      <c r="T330" s="41"/>
      <c r="U330" s="41"/>
      <c r="V330" s="42"/>
      <c r="W330" s="42"/>
      <c r="X330" s="42"/>
      <c r="Y330" s="42"/>
      <c r="Z330" s="41"/>
      <c r="AA330" s="42"/>
      <c r="AB330" s="42"/>
      <c r="AC330" s="43" t="e">
        <f t="shared" si="71"/>
        <v>#NUM!</v>
      </c>
      <c r="AD330" s="43" t="s">
        <v>1215</v>
      </c>
      <c r="AE330" s="44" t="e">
        <f t="shared" si="72"/>
        <v>#NUM!</v>
      </c>
      <c r="AF330" s="43">
        <f t="shared" si="73"/>
        <v>0</v>
      </c>
      <c r="AG330" s="45">
        <v>6.9907407409999997E-2</v>
      </c>
      <c r="AH330" s="45">
        <v>6.5763888889999997E-2</v>
      </c>
      <c r="AI330" s="45">
        <v>4.1574074074074076E-2</v>
      </c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6"/>
      <c r="AV330" s="50"/>
      <c r="AW330" s="48"/>
      <c r="AX330" s="72"/>
      <c r="AY330" s="73"/>
      <c r="AZ330" s="73"/>
      <c r="BA330" s="73"/>
      <c r="BB330" s="73"/>
      <c r="BC330" s="73"/>
    </row>
    <row r="331" spans="1:55" s="49" customFormat="1" ht="12" customHeight="1" x14ac:dyDescent="0.2">
      <c r="A331" s="62">
        <v>327</v>
      </c>
      <c r="B331" s="63" t="str">
        <f t="shared" si="66"/>
        <v>M-jun.</v>
      </c>
      <c r="C331" s="62">
        <f>COUNTIF($B$4:$B331,$B331)</f>
        <v>4</v>
      </c>
      <c r="D331" s="64">
        <f t="shared" si="67"/>
        <v>1168.4751368995344</v>
      </c>
      <c r="E331" s="65" t="s">
        <v>1734</v>
      </c>
      <c r="F331" s="66" t="s">
        <v>1212</v>
      </c>
      <c r="G331" s="66">
        <v>2001</v>
      </c>
      <c r="H331" s="70" t="s">
        <v>1263</v>
      </c>
      <c r="I331" s="66" t="s">
        <v>1214</v>
      </c>
      <c r="J331" s="39">
        <f t="shared" si="68"/>
        <v>579.2375684497672</v>
      </c>
      <c r="K331" s="40">
        <f t="shared" si="69"/>
        <v>2</v>
      </c>
      <c r="L331" s="40">
        <f t="shared" si="70"/>
        <v>10</v>
      </c>
      <c r="M331" s="41">
        <f>(AG$3-AG331)/AG$3*500+500</f>
        <v>606.62927500081014</v>
      </c>
      <c r="N331" s="41"/>
      <c r="O331" s="41"/>
      <c r="P331" s="42">
        <f>(AJ$3-AJ331)/AJ$3*500+500</f>
        <v>551.84586189872425</v>
      </c>
      <c r="Q331" s="41"/>
      <c r="R331" s="41"/>
      <c r="S331" s="41"/>
      <c r="T331" s="41"/>
      <c r="U331" s="41"/>
      <c r="V331" s="42"/>
      <c r="W331" s="42"/>
      <c r="X331" s="42"/>
      <c r="Y331" s="42"/>
      <c r="Z331" s="41"/>
      <c r="AA331" s="42"/>
      <c r="AB331" s="42"/>
      <c r="AC331" s="43" t="e">
        <f t="shared" si="71"/>
        <v>#NUM!</v>
      </c>
      <c r="AD331" s="43" t="s">
        <v>1215</v>
      </c>
      <c r="AE331" s="44" t="e">
        <f t="shared" si="72"/>
        <v>#NUM!</v>
      </c>
      <c r="AF331" s="43">
        <f t="shared" si="73"/>
        <v>0</v>
      </c>
      <c r="AG331" s="45">
        <v>4.5219907410000003E-2</v>
      </c>
      <c r="AH331" s="45"/>
      <c r="AI331" s="45"/>
      <c r="AJ331" s="45">
        <v>6.4745370369999999E-2</v>
      </c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6"/>
      <c r="AV331" s="50"/>
      <c r="AW331" s="48"/>
      <c r="BB331" s="73"/>
      <c r="BC331" s="73"/>
    </row>
    <row r="332" spans="1:55" s="49" customFormat="1" ht="12" customHeight="1" x14ac:dyDescent="0.2">
      <c r="A332" s="62">
        <v>328</v>
      </c>
      <c r="B332" s="63" t="str">
        <f t="shared" si="66"/>
        <v>M-A</v>
      </c>
      <c r="C332" s="62">
        <f>COUNTIF($B$4:$B332,$B332)</f>
        <v>101</v>
      </c>
      <c r="D332" s="64">
        <f t="shared" si="67"/>
        <v>1166.466935162857</v>
      </c>
      <c r="E332" s="65" t="s">
        <v>1735</v>
      </c>
      <c r="F332" s="66" t="s">
        <v>1212</v>
      </c>
      <c r="G332" s="66">
        <v>1983</v>
      </c>
      <c r="H332" s="65" t="s">
        <v>1736</v>
      </c>
      <c r="I332" s="66" t="s">
        <v>1214</v>
      </c>
      <c r="J332" s="39">
        <f t="shared" si="68"/>
        <v>383.82231172095231</v>
      </c>
      <c r="K332" s="40">
        <f t="shared" si="69"/>
        <v>3</v>
      </c>
      <c r="L332" s="40">
        <f t="shared" si="70"/>
        <v>15</v>
      </c>
      <c r="M332" s="41"/>
      <c r="N332" s="41">
        <f>(AH$3-AH332)/AH$3*500+500</f>
        <v>378.66977975413477</v>
      </c>
      <c r="O332" s="41"/>
      <c r="P332" s="42"/>
      <c r="Q332" s="41"/>
      <c r="R332" s="41">
        <f>(AL$3-AL332)/AL$3*500+500</f>
        <v>343.87079241466051</v>
      </c>
      <c r="S332" s="41"/>
      <c r="T332" s="41"/>
      <c r="U332" s="41"/>
      <c r="V332" s="42">
        <f>(AP$3-AP332)/AP$3*500+500</f>
        <v>428.92636299406172</v>
      </c>
      <c r="W332" s="42"/>
      <c r="X332" s="42"/>
      <c r="Y332" s="42"/>
      <c r="Z332" s="41"/>
      <c r="AA332" s="42"/>
      <c r="AB332" s="42"/>
      <c r="AC332" s="43" t="e">
        <f t="shared" si="71"/>
        <v>#NUM!</v>
      </c>
      <c r="AD332" s="43" t="s">
        <v>1215</v>
      </c>
      <c r="AE332" s="44" t="e">
        <f t="shared" si="72"/>
        <v>#NUM!</v>
      </c>
      <c r="AF332" s="43">
        <f t="shared" si="73"/>
        <v>0</v>
      </c>
      <c r="AG332" s="45"/>
      <c r="AH332" s="45">
        <v>6.4375000000000002E-2</v>
      </c>
      <c r="AI332" s="45"/>
      <c r="AJ332" s="45"/>
      <c r="AK332" s="45"/>
      <c r="AL332" s="45">
        <v>0.22585648150000001</v>
      </c>
      <c r="AM332" s="45"/>
      <c r="AN332" s="45"/>
      <c r="AO332" s="45"/>
      <c r="AP332" s="45">
        <v>4.0069444444444442E-2</v>
      </c>
      <c r="AQ332" s="45"/>
      <c r="AR332" s="45"/>
      <c r="AS332" s="45"/>
      <c r="AT332" s="45"/>
      <c r="AU332" s="46"/>
      <c r="AV332" s="50"/>
      <c r="AW332" s="48"/>
      <c r="AX332" s="72"/>
      <c r="AY332" s="73"/>
      <c r="AZ332" s="73"/>
      <c r="BA332" s="73"/>
    </row>
    <row r="333" spans="1:55" ht="12" customHeight="1" x14ac:dyDescent="0.2">
      <c r="A333" s="62">
        <v>329</v>
      </c>
      <c r="B333" s="63" t="str">
        <f t="shared" si="66"/>
        <v>M-B</v>
      </c>
      <c r="C333" s="62">
        <f>COUNTIF($B$4:$B333,$B333)</f>
        <v>83</v>
      </c>
      <c r="D333" s="64">
        <f t="shared" si="67"/>
        <v>1161.2886038044962</v>
      </c>
      <c r="E333" s="65" t="s">
        <v>1737</v>
      </c>
      <c r="F333" s="66" t="s">
        <v>1212</v>
      </c>
      <c r="G333" s="66">
        <v>1977</v>
      </c>
      <c r="H333" s="65" t="s">
        <v>1738</v>
      </c>
      <c r="I333" s="66" t="s">
        <v>1214</v>
      </c>
      <c r="J333" s="39">
        <f t="shared" si="68"/>
        <v>382.09620126816543</v>
      </c>
      <c r="K333" s="40">
        <f t="shared" si="69"/>
        <v>3</v>
      </c>
      <c r="L333" s="40">
        <f t="shared" si="70"/>
        <v>15</v>
      </c>
      <c r="M333" s="41">
        <f>(AG$3-AG333)/AG$3*500+500</f>
        <v>394.9924017540705</v>
      </c>
      <c r="N333" s="41"/>
      <c r="O333" s="41">
        <f>(AI$3-AI333)/AI$3*500+500</f>
        <v>382.61573879866097</v>
      </c>
      <c r="P333" s="42"/>
      <c r="Q333" s="41"/>
      <c r="R333" s="41"/>
      <c r="S333" s="41"/>
      <c r="T333" s="41">
        <f>(AN$3-AN333)/AN$3*500+500</f>
        <v>368.68046325176476</v>
      </c>
      <c r="U333" s="41"/>
      <c r="V333" s="42"/>
      <c r="W333" s="42"/>
      <c r="X333" s="42"/>
      <c r="Y333" s="42"/>
      <c r="Z333" s="41"/>
      <c r="AA333" s="42"/>
      <c r="AB333" s="42"/>
      <c r="AC333" s="43" t="e">
        <f t="shared" si="71"/>
        <v>#NUM!</v>
      </c>
      <c r="AD333" s="43" t="s">
        <v>1215</v>
      </c>
      <c r="AE333" s="44" t="e">
        <f t="shared" si="72"/>
        <v>#NUM!</v>
      </c>
      <c r="AF333" s="43">
        <f t="shared" si="73"/>
        <v>0</v>
      </c>
      <c r="AG333" s="45">
        <v>6.9548611110000005E-2</v>
      </c>
      <c r="AH333" s="45"/>
      <c r="AI333" s="45">
        <v>4.2557870370370371E-2</v>
      </c>
      <c r="AJ333" s="45"/>
      <c r="AK333" s="45"/>
      <c r="AL333" s="45"/>
      <c r="AM333" s="45"/>
      <c r="AN333" s="45">
        <v>4.4872685185185189E-2</v>
      </c>
      <c r="AO333" s="45"/>
      <c r="AP333" s="45"/>
      <c r="AQ333" s="45"/>
      <c r="AR333" s="45"/>
      <c r="AS333" s="45"/>
      <c r="AT333" s="45"/>
      <c r="AU333" s="46"/>
      <c r="AV333" s="50"/>
      <c r="AW333" s="48"/>
      <c r="AX333" s="56"/>
    </row>
    <row r="334" spans="1:55" s="49" customFormat="1" ht="12" customHeight="1" x14ac:dyDescent="0.2">
      <c r="A334" s="62">
        <v>330</v>
      </c>
      <c r="B334" s="63" t="str">
        <f t="shared" si="66"/>
        <v>M-A</v>
      </c>
      <c r="C334" s="62">
        <f>COUNTIF($B$4:$B334,$B334)</f>
        <v>102</v>
      </c>
      <c r="D334" s="64">
        <f t="shared" si="67"/>
        <v>1157.2460680963409</v>
      </c>
      <c r="E334" s="65" t="s">
        <v>1739</v>
      </c>
      <c r="F334" s="66" t="s">
        <v>1212</v>
      </c>
      <c r="G334" s="66">
        <v>1992</v>
      </c>
      <c r="H334" s="70" t="s">
        <v>1278</v>
      </c>
      <c r="I334" s="66" t="s">
        <v>1214</v>
      </c>
      <c r="J334" s="39">
        <f t="shared" si="68"/>
        <v>573.62303404817044</v>
      </c>
      <c r="K334" s="40">
        <f t="shared" si="69"/>
        <v>2</v>
      </c>
      <c r="L334" s="40">
        <f t="shared" si="70"/>
        <v>10</v>
      </c>
      <c r="M334" s="41">
        <f>(AG$3-AG334)/AG$3*500+500</f>
        <v>601.39372915083686</v>
      </c>
      <c r="N334" s="41"/>
      <c r="O334" s="41">
        <f>(AI$3-AI334)/AI$3*500+500</f>
        <v>545.85233894550402</v>
      </c>
      <c r="P334" s="42"/>
      <c r="Q334" s="41"/>
      <c r="R334" s="41"/>
      <c r="S334" s="41"/>
      <c r="T334" s="41"/>
      <c r="U334" s="41"/>
      <c r="V334" s="42"/>
      <c r="W334" s="42"/>
      <c r="X334" s="42"/>
      <c r="Y334" s="42"/>
      <c r="Z334" s="41"/>
      <c r="AA334" s="42"/>
      <c r="AB334" s="42"/>
      <c r="AC334" s="43" t="e">
        <f t="shared" si="71"/>
        <v>#NUM!</v>
      </c>
      <c r="AD334" s="43" t="s">
        <v>1215</v>
      </c>
      <c r="AE334" s="44" t="e">
        <f t="shared" si="72"/>
        <v>#NUM!</v>
      </c>
      <c r="AF334" s="43">
        <f t="shared" si="73"/>
        <v>0</v>
      </c>
      <c r="AG334" s="45">
        <v>4.5821759259999997E-2</v>
      </c>
      <c r="AH334" s="45"/>
      <c r="AI334" s="45">
        <v>3.1305555555555552E-2</v>
      </c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6"/>
      <c r="AV334" s="45"/>
      <c r="AW334" s="48"/>
      <c r="BB334" s="73"/>
      <c r="BC334" s="80"/>
    </row>
    <row r="335" spans="1:55" s="49" customFormat="1" ht="12" customHeight="1" x14ac:dyDescent="0.2">
      <c r="A335" s="62">
        <v>331</v>
      </c>
      <c r="B335" s="63" t="str">
        <f t="shared" si="66"/>
        <v>M-B</v>
      </c>
      <c r="C335" s="62">
        <f>COUNTIF($B$4:$B335,$B335)</f>
        <v>84</v>
      </c>
      <c r="D335" s="64">
        <f t="shared" si="67"/>
        <v>1155.9601849388373</v>
      </c>
      <c r="E335" s="67" t="s">
        <v>1740</v>
      </c>
      <c r="F335" s="68" t="s">
        <v>1212</v>
      </c>
      <c r="G335" s="69">
        <v>1971</v>
      </c>
      <c r="H335" s="65" t="s">
        <v>1741</v>
      </c>
      <c r="I335" s="66" t="s">
        <v>1214</v>
      </c>
      <c r="J335" s="39">
        <f t="shared" si="68"/>
        <v>572.98009246941865</v>
      </c>
      <c r="K335" s="40">
        <f t="shared" si="69"/>
        <v>2</v>
      </c>
      <c r="L335" s="40">
        <f t="shared" si="70"/>
        <v>10</v>
      </c>
      <c r="M335" s="41"/>
      <c r="N335" s="41"/>
      <c r="O335" s="41"/>
      <c r="P335" s="42">
        <f>(AJ$3-AJ335)/AJ$3*500+500</f>
        <v>566.66683354795566</v>
      </c>
      <c r="Q335" s="41"/>
      <c r="R335" s="41"/>
      <c r="S335" s="41"/>
      <c r="T335" s="41"/>
      <c r="U335" s="41"/>
      <c r="V335" s="42"/>
      <c r="W335" s="42"/>
      <c r="X335" s="42"/>
      <c r="Y335" s="42"/>
      <c r="Z335" s="41"/>
      <c r="AA335" s="42"/>
      <c r="AB335" s="42">
        <f>(AV$3-AV335)/AV$3*500+500</f>
        <v>579.29335139088175</v>
      </c>
      <c r="AC335" s="43" t="e">
        <f t="shared" si="71"/>
        <v>#NUM!</v>
      </c>
      <c r="AD335" s="43" t="s">
        <v>1215</v>
      </c>
      <c r="AE335" s="44" t="e">
        <f t="shared" si="72"/>
        <v>#NUM!</v>
      </c>
      <c r="AF335" s="43">
        <f t="shared" si="73"/>
        <v>0</v>
      </c>
      <c r="AG335" s="45"/>
      <c r="AH335" s="45"/>
      <c r="AI335" s="45"/>
      <c r="AJ335" s="45">
        <v>6.2604166670000003E-2</v>
      </c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6"/>
      <c r="AV335" s="47">
        <v>0.13817129629629629</v>
      </c>
      <c r="AW335" s="48"/>
      <c r="AX335" s="72"/>
      <c r="AY335" s="73"/>
      <c r="AZ335" s="73"/>
      <c r="BA335" s="73"/>
    </row>
    <row r="336" spans="1:55" s="49" customFormat="1" ht="12" customHeight="1" x14ac:dyDescent="0.2">
      <c r="A336" s="62">
        <v>332</v>
      </c>
      <c r="B336" s="63" t="str">
        <f t="shared" si="66"/>
        <v>M-A</v>
      </c>
      <c r="C336" s="62">
        <f>COUNTIF($B$4:$B336,$B336)</f>
        <v>103</v>
      </c>
      <c r="D336" s="64">
        <f t="shared" si="67"/>
        <v>1150.9624308719322</v>
      </c>
      <c r="E336" s="65" t="s">
        <v>1742</v>
      </c>
      <c r="F336" s="66" t="s">
        <v>1212</v>
      </c>
      <c r="G336" s="66">
        <v>1980</v>
      </c>
      <c r="H336" s="65" t="s">
        <v>1743</v>
      </c>
      <c r="I336" s="66" t="s">
        <v>1214</v>
      </c>
      <c r="J336" s="39">
        <f t="shared" si="68"/>
        <v>570.48121543596608</v>
      </c>
      <c r="K336" s="40">
        <f t="shared" si="69"/>
        <v>2</v>
      </c>
      <c r="L336" s="40">
        <f t="shared" si="70"/>
        <v>10</v>
      </c>
      <c r="M336" s="41"/>
      <c r="N336" s="41"/>
      <c r="O336" s="41"/>
      <c r="P336" s="42"/>
      <c r="Q336" s="41"/>
      <c r="R336" s="41"/>
      <c r="S336" s="41"/>
      <c r="T336" s="41"/>
      <c r="U336" s="41"/>
      <c r="V336" s="42"/>
      <c r="W336" s="42"/>
      <c r="X336" s="42">
        <f>(AR$3-AR336)/AR$3*500+500</f>
        <v>570.15814291676713</v>
      </c>
      <c r="Y336" s="42"/>
      <c r="Z336" s="41"/>
      <c r="AA336" s="42">
        <f>(AU$3-AU336)/AU$3*500+500</f>
        <v>570.80428795516514</v>
      </c>
      <c r="AB336" s="42"/>
      <c r="AC336" s="43" t="e">
        <f t="shared" si="71"/>
        <v>#NUM!</v>
      </c>
      <c r="AD336" s="43" t="s">
        <v>1215</v>
      </c>
      <c r="AE336" s="44" t="e">
        <f t="shared" si="72"/>
        <v>#NUM!</v>
      </c>
      <c r="AF336" s="43">
        <f t="shared" si="73"/>
        <v>0</v>
      </c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>
        <v>3.7076041666666663E-2</v>
      </c>
      <c r="AS336" s="45"/>
      <c r="AT336" s="45"/>
      <c r="AU336" s="46">
        <v>6.7470138888888878E-2</v>
      </c>
      <c r="AV336" s="50"/>
      <c r="AW336" s="48"/>
    </row>
    <row r="337" spans="1:55" s="49" customFormat="1" ht="12" customHeight="1" x14ac:dyDescent="0.2">
      <c r="A337" s="62">
        <v>333</v>
      </c>
      <c r="B337" s="63" t="str">
        <f t="shared" si="66"/>
        <v>M-A</v>
      </c>
      <c r="C337" s="62">
        <f>COUNTIF($B$4:$B337,$B337)</f>
        <v>104</v>
      </c>
      <c r="D337" s="64">
        <f t="shared" si="67"/>
        <v>1150.8986508529952</v>
      </c>
      <c r="E337" s="65" t="s">
        <v>1744</v>
      </c>
      <c r="F337" s="66" t="s">
        <v>1212</v>
      </c>
      <c r="G337" s="66">
        <v>1986</v>
      </c>
      <c r="H337" s="70" t="s">
        <v>1272</v>
      </c>
      <c r="I337" s="66" t="s">
        <v>1214</v>
      </c>
      <c r="J337" s="39">
        <f t="shared" si="68"/>
        <v>570.44932542649758</v>
      </c>
      <c r="K337" s="40">
        <f t="shared" si="69"/>
        <v>2</v>
      </c>
      <c r="L337" s="40">
        <f t="shared" si="70"/>
        <v>10</v>
      </c>
      <c r="M337" s="41"/>
      <c r="N337" s="41"/>
      <c r="O337" s="41"/>
      <c r="P337" s="42"/>
      <c r="Q337" s="41"/>
      <c r="R337" s="41"/>
      <c r="S337" s="41"/>
      <c r="T337" s="41">
        <f>(AN$3-AN337)/AN$3*500+500</f>
        <v>572.71538188615705</v>
      </c>
      <c r="U337" s="41"/>
      <c r="V337" s="42"/>
      <c r="W337" s="42"/>
      <c r="X337" s="42"/>
      <c r="Y337" s="42"/>
      <c r="Z337" s="41">
        <f>(AT$3-AT337)/AT$3*500+500</f>
        <v>568.183268966838</v>
      </c>
      <c r="AA337" s="42"/>
      <c r="AB337" s="42"/>
      <c r="AC337" s="43" t="e">
        <f t="shared" si="71"/>
        <v>#NUM!</v>
      </c>
      <c r="AD337" s="43" t="s">
        <v>1215</v>
      </c>
      <c r="AE337" s="44" t="e">
        <f t="shared" si="72"/>
        <v>#NUM!</v>
      </c>
      <c r="AF337" s="43">
        <f t="shared" si="73"/>
        <v>0</v>
      </c>
      <c r="AG337" s="45"/>
      <c r="AH337" s="45"/>
      <c r="AI337" s="45"/>
      <c r="AJ337" s="45"/>
      <c r="AK337" s="45"/>
      <c r="AL337" s="45"/>
      <c r="AM337" s="45"/>
      <c r="AN337" s="45">
        <v>3.037037037037037E-2</v>
      </c>
      <c r="AO337" s="45"/>
      <c r="AP337" s="45"/>
      <c r="AQ337" s="45"/>
      <c r="AR337" s="45"/>
      <c r="AS337" s="45"/>
      <c r="AT337" s="45">
        <v>2.9826388888888892E-2</v>
      </c>
      <c r="AU337" s="46"/>
      <c r="AV337" s="50"/>
      <c r="AW337" s="48"/>
    </row>
    <row r="338" spans="1:55" ht="12" customHeight="1" x14ac:dyDescent="0.2">
      <c r="A338" s="62">
        <v>334</v>
      </c>
      <c r="B338" s="63" t="str">
        <f t="shared" si="66"/>
        <v>M-A</v>
      </c>
      <c r="C338" s="62">
        <f>COUNTIF($B$4:$B338,$B338)</f>
        <v>105</v>
      </c>
      <c r="D338" s="64">
        <f t="shared" si="67"/>
        <v>1148.9322861923988</v>
      </c>
      <c r="E338" s="65" t="s">
        <v>1745</v>
      </c>
      <c r="F338" s="66" t="s">
        <v>1212</v>
      </c>
      <c r="G338" s="66">
        <v>1989</v>
      </c>
      <c r="H338" s="65" t="s">
        <v>1746</v>
      </c>
      <c r="I338" s="66" t="s">
        <v>1214</v>
      </c>
      <c r="J338" s="39">
        <f t="shared" si="68"/>
        <v>569.4661430961994</v>
      </c>
      <c r="K338" s="40">
        <f t="shared" si="69"/>
        <v>2</v>
      </c>
      <c r="L338" s="40">
        <f t="shared" si="70"/>
        <v>10</v>
      </c>
      <c r="M338" s="41"/>
      <c r="N338" s="41"/>
      <c r="O338" s="41"/>
      <c r="P338" s="42"/>
      <c r="Q338" s="41"/>
      <c r="R338" s="41"/>
      <c r="S338" s="41"/>
      <c r="T338" s="41"/>
      <c r="U338" s="41">
        <f>(AO$3-AO338)/AO$3*500+500</f>
        <v>580.51637812333365</v>
      </c>
      <c r="V338" s="42">
        <f>(AP$3-AP338)/AP$3*500+500</f>
        <v>558.41590806906504</v>
      </c>
      <c r="W338" s="42"/>
      <c r="X338" s="42"/>
      <c r="Y338" s="42"/>
      <c r="Z338" s="41"/>
      <c r="AA338" s="42"/>
      <c r="AB338" s="42"/>
      <c r="AC338" s="43" t="e">
        <f t="shared" si="71"/>
        <v>#NUM!</v>
      </c>
      <c r="AD338" s="43" t="s">
        <v>1215</v>
      </c>
      <c r="AE338" s="44" t="e">
        <f t="shared" si="72"/>
        <v>#NUM!</v>
      </c>
      <c r="AF338" s="43">
        <f t="shared" si="73"/>
        <v>0</v>
      </c>
      <c r="AG338" s="45"/>
      <c r="AH338" s="45"/>
      <c r="AI338" s="45"/>
      <c r="AJ338" s="45"/>
      <c r="AK338" s="45"/>
      <c r="AL338" s="45"/>
      <c r="AM338" s="45"/>
      <c r="AN338" s="45"/>
      <c r="AO338" s="45">
        <v>4.6481481480000003E-2</v>
      </c>
      <c r="AP338" s="45">
        <v>3.0983796296296297E-2</v>
      </c>
      <c r="AQ338" s="45"/>
      <c r="AR338" s="45"/>
      <c r="AS338" s="45"/>
      <c r="AT338" s="45"/>
      <c r="AU338" s="46"/>
      <c r="AV338" s="50"/>
      <c r="AW338" s="48"/>
      <c r="AX338" s="56"/>
    </row>
    <row r="339" spans="1:55" s="49" customFormat="1" ht="12" customHeight="1" x14ac:dyDescent="0.2">
      <c r="A339" s="62">
        <v>335</v>
      </c>
      <c r="B339" s="63" t="str">
        <f t="shared" si="66"/>
        <v>M-C</v>
      </c>
      <c r="C339" s="62">
        <f>COUNTIF($B$4:$B339,$B339)</f>
        <v>54</v>
      </c>
      <c r="D339" s="64">
        <f t="shared" si="67"/>
        <v>1147.9691955256139</v>
      </c>
      <c r="E339" s="65" t="s">
        <v>1747</v>
      </c>
      <c r="F339" s="66" t="s">
        <v>1212</v>
      </c>
      <c r="G339" s="66">
        <v>1965</v>
      </c>
      <c r="H339" s="65" t="s">
        <v>1748</v>
      </c>
      <c r="I339" s="66" t="s">
        <v>1214</v>
      </c>
      <c r="J339" s="39">
        <f t="shared" si="68"/>
        <v>568.98459776280697</v>
      </c>
      <c r="K339" s="40">
        <f t="shared" si="69"/>
        <v>2</v>
      </c>
      <c r="L339" s="40">
        <f t="shared" si="70"/>
        <v>10</v>
      </c>
      <c r="M339" s="41"/>
      <c r="N339" s="41"/>
      <c r="O339" s="41"/>
      <c r="P339" s="42">
        <f>(AJ$3-AJ339)/AJ$3*500+500</f>
        <v>555.05039629440273</v>
      </c>
      <c r="Q339" s="41"/>
      <c r="R339" s="41"/>
      <c r="S339" s="41"/>
      <c r="T339" s="41"/>
      <c r="U339" s="41">
        <f>(AO$3-AO339)/AO$3*500+500</f>
        <v>582.91879923121121</v>
      </c>
      <c r="V339" s="42"/>
      <c r="W339" s="42"/>
      <c r="X339" s="42"/>
      <c r="Y339" s="42"/>
      <c r="Z339" s="41"/>
      <c r="AA339" s="42"/>
      <c r="AB339" s="42"/>
      <c r="AC339" s="43" t="e">
        <f t="shared" si="71"/>
        <v>#NUM!</v>
      </c>
      <c r="AD339" s="43" t="s">
        <v>1215</v>
      </c>
      <c r="AE339" s="44" t="e">
        <f t="shared" si="72"/>
        <v>#NUM!</v>
      </c>
      <c r="AF339" s="43">
        <f t="shared" si="73"/>
        <v>0</v>
      </c>
      <c r="AG339" s="45"/>
      <c r="AH339" s="45"/>
      <c r="AI339" s="45"/>
      <c r="AJ339" s="45">
        <v>6.4282407410000006E-2</v>
      </c>
      <c r="AK339" s="45"/>
      <c r="AL339" s="45"/>
      <c r="AM339" s="45"/>
      <c r="AN339" s="45"/>
      <c r="AO339" s="45">
        <v>4.6215277780000001E-2</v>
      </c>
      <c r="AP339" s="45"/>
      <c r="AQ339" s="45"/>
      <c r="AR339" s="45"/>
      <c r="AS339" s="45"/>
      <c r="AT339" s="45"/>
      <c r="AU339" s="46"/>
      <c r="AV339" s="50"/>
      <c r="AW339" s="48"/>
    </row>
    <row r="340" spans="1:55" s="49" customFormat="1" ht="12" customHeight="1" x14ac:dyDescent="0.2">
      <c r="A340" s="62">
        <v>336</v>
      </c>
      <c r="B340" s="63" t="str">
        <f t="shared" si="66"/>
        <v>M-A</v>
      </c>
      <c r="C340" s="62">
        <f>COUNTIF($B$4:$B340,$B340)</f>
        <v>106</v>
      </c>
      <c r="D340" s="64">
        <f t="shared" si="67"/>
        <v>1147.795877719077</v>
      </c>
      <c r="E340" s="65" t="s">
        <v>1749</v>
      </c>
      <c r="F340" s="66" t="s">
        <v>1212</v>
      </c>
      <c r="G340" s="66">
        <v>1994</v>
      </c>
      <c r="H340" s="65" t="s">
        <v>1750</v>
      </c>
      <c r="I340" s="66" t="s">
        <v>1214</v>
      </c>
      <c r="J340" s="39">
        <f t="shared" si="68"/>
        <v>568.8979388595385</v>
      </c>
      <c r="K340" s="40">
        <f t="shared" si="69"/>
        <v>2</v>
      </c>
      <c r="L340" s="40">
        <f t="shared" si="70"/>
        <v>10</v>
      </c>
      <c r="M340" s="41"/>
      <c r="N340" s="41"/>
      <c r="O340" s="41"/>
      <c r="P340" s="42"/>
      <c r="Q340" s="41"/>
      <c r="R340" s="41"/>
      <c r="S340" s="41"/>
      <c r="T340" s="41">
        <f>(AN$3-AN340)/AN$3*500+500</f>
        <v>587.04504895704815</v>
      </c>
      <c r="U340" s="41"/>
      <c r="V340" s="42"/>
      <c r="W340" s="42"/>
      <c r="X340" s="42"/>
      <c r="Y340" s="42"/>
      <c r="Z340" s="41"/>
      <c r="AA340" s="42">
        <f>(AU$3-AU340)/AU$3*500+500</f>
        <v>550.75082876202885</v>
      </c>
      <c r="AB340" s="42"/>
      <c r="AC340" s="43" t="e">
        <f t="shared" si="71"/>
        <v>#NUM!</v>
      </c>
      <c r="AD340" s="43" t="s">
        <v>1215</v>
      </c>
      <c r="AE340" s="44" t="e">
        <f t="shared" si="72"/>
        <v>#NUM!</v>
      </c>
      <c r="AF340" s="43">
        <f t="shared" si="73"/>
        <v>0</v>
      </c>
      <c r="AG340" s="45"/>
      <c r="AH340" s="45"/>
      <c r="AI340" s="45"/>
      <c r="AJ340" s="45"/>
      <c r="AK340" s="45"/>
      <c r="AL340" s="45"/>
      <c r="AM340" s="45"/>
      <c r="AN340" s="45">
        <v>2.9351851851851851E-2</v>
      </c>
      <c r="AO340" s="45"/>
      <c r="AP340" s="45"/>
      <c r="AQ340" s="45"/>
      <c r="AR340" s="45"/>
      <c r="AS340" s="45"/>
      <c r="AT340" s="45"/>
      <c r="AU340" s="46">
        <v>7.062256944444445E-2</v>
      </c>
      <c r="AV340" s="50"/>
      <c r="AW340" s="48"/>
      <c r="BB340" s="73"/>
      <c r="BC340" s="73"/>
    </row>
    <row r="341" spans="1:55" s="49" customFormat="1" ht="12" customHeight="1" x14ac:dyDescent="0.2">
      <c r="A341" s="62">
        <v>337</v>
      </c>
      <c r="B341" s="63" t="str">
        <f t="shared" si="66"/>
        <v>M-B</v>
      </c>
      <c r="C341" s="62">
        <f>COUNTIF($B$4:$B341,$B341)</f>
        <v>85</v>
      </c>
      <c r="D341" s="64">
        <f t="shared" si="67"/>
        <v>1146.2473737982136</v>
      </c>
      <c r="E341" s="67" t="s">
        <v>1751</v>
      </c>
      <c r="F341" s="68" t="s">
        <v>1212</v>
      </c>
      <c r="G341" s="69">
        <v>1976</v>
      </c>
      <c r="H341" s="70" t="s">
        <v>1752</v>
      </c>
      <c r="I341" s="66" t="s">
        <v>1214</v>
      </c>
      <c r="J341" s="39">
        <f t="shared" si="68"/>
        <v>568.12368689910681</v>
      </c>
      <c r="K341" s="40">
        <f t="shared" si="69"/>
        <v>2</v>
      </c>
      <c r="L341" s="40">
        <f t="shared" si="70"/>
        <v>10</v>
      </c>
      <c r="M341" s="41"/>
      <c r="N341" s="41"/>
      <c r="O341" s="41"/>
      <c r="P341" s="42"/>
      <c r="Q341" s="41"/>
      <c r="R341" s="41"/>
      <c r="S341" s="41"/>
      <c r="T341" s="41"/>
      <c r="U341" s="41"/>
      <c r="V341" s="42"/>
      <c r="W341" s="42"/>
      <c r="X341" s="42"/>
      <c r="Y341" s="42">
        <f>(AS$3-AS341)/AS$3*500+500</f>
        <v>571.86095090135586</v>
      </c>
      <c r="Z341" s="41"/>
      <c r="AA341" s="42"/>
      <c r="AB341" s="42">
        <f>(AV$3-AV341)/AV$3*500+500</f>
        <v>564.38642289685788</v>
      </c>
      <c r="AC341" s="43" t="e">
        <f t="shared" si="71"/>
        <v>#NUM!</v>
      </c>
      <c r="AD341" s="43" t="s">
        <v>1215</v>
      </c>
      <c r="AE341" s="44" t="e">
        <f t="shared" si="72"/>
        <v>#NUM!</v>
      </c>
      <c r="AF341" s="43">
        <f t="shared" si="73"/>
        <v>0</v>
      </c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>
        <v>6.4236111111111105E-2</v>
      </c>
      <c r="AT341" s="45"/>
      <c r="AU341" s="46"/>
      <c r="AV341" s="47">
        <v>0.14306712962962961</v>
      </c>
      <c r="AW341" s="48"/>
    </row>
    <row r="342" spans="1:55" s="49" customFormat="1" ht="12" customHeight="1" x14ac:dyDescent="0.2">
      <c r="A342" s="62">
        <v>338</v>
      </c>
      <c r="B342" s="63" t="str">
        <f t="shared" si="66"/>
        <v>M-C</v>
      </c>
      <c r="C342" s="62">
        <f>COUNTIF($B$4:$B342,$B342)</f>
        <v>55</v>
      </c>
      <c r="D342" s="64">
        <f t="shared" si="67"/>
        <v>1145.3824959778995</v>
      </c>
      <c r="E342" s="65" t="s">
        <v>1753</v>
      </c>
      <c r="F342" s="66" t="s">
        <v>1212</v>
      </c>
      <c r="G342" s="66">
        <v>1963</v>
      </c>
      <c r="H342" s="70" t="s">
        <v>1754</v>
      </c>
      <c r="I342" s="66" t="s">
        <v>1214</v>
      </c>
      <c r="J342" s="39">
        <f t="shared" si="68"/>
        <v>567.69124798894973</v>
      </c>
      <c r="K342" s="40">
        <f t="shared" si="69"/>
        <v>2</v>
      </c>
      <c r="L342" s="40">
        <f t="shared" si="70"/>
        <v>10</v>
      </c>
      <c r="M342" s="74"/>
      <c r="N342" s="74"/>
      <c r="O342" s="74"/>
      <c r="P342" s="74"/>
      <c r="Q342" s="41">
        <f>(AK$3-AK342)/AK$3*500+500</f>
        <v>577.83282042818257</v>
      </c>
      <c r="R342" s="74"/>
      <c r="S342" s="74"/>
      <c r="T342" s="74"/>
      <c r="U342" s="74"/>
      <c r="V342" s="74"/>
      <c r="W342" s="74"/>
      <c r="X342" s="74"/>
      <c r="Y342" s="74"/>
      <c r="Z342" s="74"/>
      <c r="AA342" s="42"/>
      <c r="AB342" s="42">
        <f>(AV$3-AV342)/AV$3*500+500</f>
        <v>557.54967554971688</v>
      </c>
      <c r="AC342" s="43" t="e">
        <f t="shared" si="71"/>
        <v>#NUM!</v>
      </c>
      <c r="AD342" s="43" t="s">
        <v>1215</v>
      </c>
      <c r="AE342" s="44" t="e">
        <f t="shared" si="72"/>
        <v>#NUM!</v>
      </c>
      <c r="AF342" s="43">
        <f t="shared" si="73"/>
        <v>0</v>
      </c>
      <c r="AG342" s="45"/>
      <c r="AH342" s="45"/>
      <c r="AI342" s="45"/>
      <c r="AJ342" s="45"/>
      <c r="AK342" s="45">
        <v>0.1430902778</v>
      </c>
      <c r="AL342" s="45"/>
      <c r="AM342" s="45"/>
      <c r="AN342" s="45"/>
      <c r="AO342" s="45"/>
      <c r="AP342" s="45"/>
      <c r="AQ342" s="45"/>
      <c r="AR342" s="45"/>
      <c r="AS342" s="45"/>
      <c r="AT342" s="45"/>
      <c r="AU342" s="46"/>
      <c r="AV342" s="47">
        <v>0.14531250000000001</v>
      </c>
      <c r="AW342" s="48"/>
    </row>
    <row r="343" spans="1:55" ht="12" customHeight="1" x14ac:dyDescent="0.2">
      <c r="A343" s="62">
        <v>339</v>
      </c>
      <c r="B343" s="63" t="str">
        <f t="shared" si="66"/>
        <v>Ž-F</v>
      </c>
      <c r="C343" s="62">
        <f>COUNTIF($B$4:$B343,$B343)</f>
        <v>23</v>
      </c>
      <c r="D343" s="64">
        <f t="shared" si="67"/>
        <v>1143.6653609305522</v>
      </c>
      <c r="E343" s="65" t="s">
        <v>1755</v>
      </c>
      <c r="F343" s="66" t="s">
        <v>1247</v>
      </c>
      <c r="G343" s="66">
        <v>1988</v>
      </c>
      <c r="H343" s="70" t="s">
        <v>1263</v>
      </c>
      <c r="I343" s="66" t="s">
        <v>1214</v>
      </c>
      <c r="J343" s="39">
        <f t="shared" si="68"/>
        <v>566.8326804652761</v>
      </c>
      <c r="K343" s="40">
        <f t="shared" si="69"/>
        <v>2</v>
      </c>
      <c r="L343" s="40">
        <f t="shared" si="70"/>
        <v>10</v>
      </c>
      <c r="M343" s="41"/>
      <c r="N343" s="41"/>
      <c r="O343" s="41"/>
      <c r="P343" s="42"/>
      <c r="Q343" s="41"/>
      <c r="R343" s="41"/>
      <c r="S343" s="41"/>
      <c r="T343" s="41"/>
      <c r="U343" s="41">
        <f>(AO$3-AO343)/AO$3*500+500</f>
        <v>565.89294509266097</v>
      </c>
      <c r="V343" s="42"/>
      <c r="W343" s="42"/>
      <c r="X343" s="42"/>
      <c r="Y343" s="42">
        <f>(AS$3-AS343)/AS$3*500+500</f>
        <v>567.77241583789134</v>
      </c>
      <c r="Z343" s="41"/>
      <c r="AA343" s="42"/>
      <c r="AB343" s="42"/>
      <c r="AC343" s="43" t="e">
        <f t="shared" si="71"/>
        <v>#NUM!</v>
      </c>
      <c r="AD343" s="43" t="s">
        <v>1215</v>
      </c>
      <c r="AE343" s="44" t="e">
        <f t="shared" si="72"/>
        <v>#NUM!</v>
      </c>
      <c r="AF343" s="43">
        <f t="shared" si="73"/>
        <v>0</v>
      </c>
      <c r="AG343" s="45"/>
      <c r="AH343" s="45"/>
      <c r="AI343" s="45"/>
      <c r="AJ343" s="45"/>
      <c r="AK343" s="45"/>
      <c r="AL343" s="45"/>
      <c r="AM343" s="45"/>
      <c r="AN343" s="45"/>
      <c r="AO343" s="45">
        <v>4.8101851850000002E-2</v>
      </c>
      <c r="AP343" s="45"/>
      <c r="AQ343" s="45"/>
      <c r="AR343" s="45"/>
      <c r="AS343" s="45">
        <v>6.4849537037037039E-2</v>
      </c>
      <c r="AT343" s="45"/>
      <c r="AU343" s="46"/>
      <c r="AV343" s="50"/>
      <c r="AW343" s="48"/>
      <c r="AX343" s="56"/>
    </row>
    <row r="344" spans="1:55" ht="12" customHeight="1" x14ac:dyDescent="0.2">
      <c r="A344" s="62">
        <v>340</v>
      </c>
      <c r="B344" s="63" t="str">
        <f t="shared" si="66"/>
        <v>Ž-F</v>
      </c>
      <c r="C344" s="62">
        <f>COUNTIF($B$4:$B344,$B344)</f>
        <v>24</v>
      </c>
      <c r="D344" s="64">
        <f t="shared" si="67"/>
        <v>1140.773030139575</v>
      </c>
      <c r="E344" s="67" t="s">
        <v>1756</v>
      </c>
      <c r="F344" s="68" t="s">
        <v>1247</v>
      </c>
      <c r="G344" s="69">
        <v>1988</v>
      </c>
      <c r="H344" s="70" t="s">
        <v>1757</v>
      </c>
      <c r="I344" s="66" t="s">
        <v>1214</v>
      </c>
      <c r="J344" s="39">
        <f t="shared" si="68"/>
        <v>565.38651506978749</v>
      </c>
      <c r="K344" s="40">
        <f t="shared" si="69"/>
        <v>2</v>
      </c>
      <c r="L344" s="40">
        <f t="shared" si="70"/>
        <v>10</v>
      </c>
      <c r="M344" s="41"/>
      <c r="N344" s="41"/>
      <c r="O344" s="41"/>
      <c r="P344" s="42"/>
      <c r="Q344" s="41"/>
      <c r="R344" s="41"/>
      <c r="S344" s="41"/>
      <c r="T344" s="41">
        <f>(AN$3-AN344)/AN$3*500+500</f>
        <v>566.52757110554489</v>
      </c>
      <c r="U344" s="41"/>
      <c r="V344" s="42"/>
      <c r="W344" s="42"/>
      <c r="X344" s="42"/>
      <c r="Y344" s="42"/>
      <c r="Z344" s="41"/>
      <c r="AA344" s="42"/>
      <c r="AB344" s="42">
        <f>(AV$3-AV344)/AV$3*500+500</f>
        <v>564.2454590340302</v>
      </c>
      <c r="AC344" s="43" t="e">
        <f t="shared" si="71"/>
        <v>#NUM!</v>
      </c>
      <c r="AD344" s="43" t="s">
        <v>1215</v>
      </c>
      <c r="AE344" s="44" t="e">
        <f t="shared" si="72"/>
        <v>#NUM!</v>
      </c>
      <c r="AF344" s="43">
        <f t="shared" si="73"/>
        <v>0</v>
      </c>
      <c r="AG344" s="45"/>
      <c r="AH344" s="45"/>
      <c r="AI344" s="45"/>
      <c r="AJ344" s="45"/>
      <c r="AK344" s="45"/>
      <c r="AL344" s="45"/>
      <c r="AM344" s="45"/>
      <c r="AN344" s="45">
        <v>3.0810185185185187E-2</v>
      </c>
      <c r="AO344" s="45"/>
      <c r="AP344" s="45"/>
      <c r="AQ344" s="45"/>
      <c r="AR344" s="45"/>
      <c r="AS344" s="45"/>
      <c r="AT344" s="45"/>
      <c r="AU344" s="46"/>
      <c r="AV344" s="47">
        <v>0.14311342592592594</v>
      </c>
      <c r="AW344" s="48"/>
      <c r="AX344" s="56"/>
    </row>
    <row r="345" spans="1:55" s="49" customFormat="1" ht="12" customHeight="1" x14ac:dyDescent="0.2">
      <c r="A345" s="62">
        <v>341</v>
      </c>
      <c r="B345" s="63" t="str">
        <f t="shared" si="66"/>
        <v>M-A</v>
      </c>
      <c r="C345" s="62">
        <f>COUNTIF($B$4:$B345,$B345)</f>
        <v>107</v>
      </c>
      <c r="D345" s="64">
        <f t="shared" si="67"/>
        <v>1140.3207101359726</v>
      </c>
      <c r="E345" s="65" t="s">
        <v>1758</v>
      </c>
      <c r="F345" s="66" t="s">
        <v>1212</v>
      </c>
      <c r="G345" s="66">
        <v>1986</v>
      </c>
      <c r="H345" s="65" t="s">
        <v>1759</v>
      </c>
      <c r="I345" s="66" t="s">
        <v>1214</v>
      </c>
      <c r="J345" s="39">
        <f t="shared" si="68"/>
        <v>565.1603550679863</v>
      </c>
      <c r="K345" s="40">
        <f t="shared" si="69"/>
        <v>2</v>
      </c>
      <c r="L345" s="40">
        <f t="shared" si="70"/>
        <v>10</v>
      </c>
      <c r="M345" s="41"/>
      <c r="N345" s="41"/>
      <c r="O345" s="41"/>
      <c r="P345" s="42"/>
      <c r="Q345" s="41"/>
      <c r="R345" s="41"/>
      <c r="S345" s="41"/>
      <c r="T345" s="41"/>
      <c r="U345" s="41">
        <f>(AO$3-AO345)/AO$3*500+500</f>
        <v>548.76263780753061</v>
      </c>
      <c r="V345" s="42"/>
      <c r="W345" s="42"/>
      <c r="X345" s="42"/>
      <c r="Y345" s="42"/>
      <c r="Z345" s="41"/>
      <c r="AA345" s="42">
        <f>(AU$3-AU345)/AU$3*500+500</f>
        <v>581.55807232844199</v>
      </c>
      <c r="AB345" s="42"/>
      <c r="AC345" s="43" t="e">
        <f t="shared" si="71"/>
        <v>#NUM!</v>
      </c>
      <c r="AD345" s="43" t="s">
        <v>1215</v>
      </c>
      <c r="AE345" s="44" t="e">
        <f t="shared" si="72"/>
        <v>#NUM!</v>
      </c>
      <c r="AF345" s="43">
        <f t="shared" si="73"/>
        <v>0</v>
      </c>
      <c r="AG345" s="45"/>
      <c r="AH345" s="45"/>
      <c r="AI345" s="45"/>
      <c r="AJ345" s="45"/>
      <c r="AK345" s="45"/>
      <c r="AL345" s="45"/>
      <c r="AM345" s="45"/>
      <c r="AN345" s="45"/>
      <c r="AO345" s="45">
        <v>0.05</v>
      </c>
      <c r="AP345" s="45"/>
      <c r="AQ345" s="45"/>
      <c r="AR345" s="45"/>
      <c r="AS345" s="45"/>
      <c r="AT345" s="45"/>
      <c r="AU345" s="46">
        <v>6.5779629629629632E-2</v>
      </c>
      <c r="AV345" s="50"/>
      <c r="AW345" s="48"/>
    </row>
    <row r="346" spans="1:55" s="49" customFormat="1" ht="12" customHeight="1" x14ac:dyDescent="0.2">
      <c r="A346" s="62">
        <v>342</v>
      </c>
      <c r="B346" s="63" t="str">
        <f t="shared" si="66"/>
        <v>M-A</v>
      </c>
      <c r="C346" s="62">
        <f>COUNTIF($B$4:$B346,$B346)</f>
        <v>108</v>
      </c>
      <c r="D346" s="64">
        <f t="shared" si="67"/>
        <v>1139.7201512113979</v>
      </c>
      <c r="E346" s="67" t="s">
        <v>1760</v>
      </c>
      <c r="F346" s="68" t="s">
        <v>1212</v>
      </c>
      <c r="G346" s="69">
        <v>1990</v>
      </c>
      <c r="H346" s="70"/>
      <c r="I346" s="66" t="s">
        <v>1214</v>
      </c>
      <c r="J346" s="39">
        <f t="shared" si="68"/>
        <v>564.86007560569897</v>
      </c>
      <c r="K346" s="40">
        <f t="shared" si="69"/>
        <v>2</v>
      </c>
      <c r="L346" s="40">
        <f t="shared" si="70"/>
        <v>10</v>
      </c>
      <c r="M346" s="41"/>
      <c r="N346" s="41"/>
      <c r="O346" s="41"/>
      <c r="P346" s="42"/>
      <c r="Q346" s="41"/>
      <c r="R346" s="41"/>
      <c r="S346" s="41"/>
      <c r="T346" s="41"/>
      <c r="U346" s="41"/>
      <c r="V346" s="42"/>
      <c r="W346" s="42">
        <f>(AQ$3-AQ346)/AQ$3*500+500</f>
        <v>556.2415591621567</v>
      </c>
      <c r="X346" s="42"/>
      <c r="Y346" s="42"/>
      <c r="Z346" s="41"/>
      <c r="AA346" s="42"/>
      <c r="AB346" s="42">
        <f>(AV$3-AV346)/AV$3*500+500</f>
        <v>573.47859204924123</v>
      </c>
      <c r="AC346" s="43" t="e">
        <f t="shared" si="71"/>
        <v>#NUM!</v>
      </c>
      <c r="AD346" s="43" t="s">
        <v>1215</v>
      </c>
      <c r="AE346" s="44" t="e">
        <f t="shared" si="72"/>
        <v>#NUM!</v>
      </c>
      <c r="AF346" s="43">
        <f t="shared" si="73"/>
        <v>0</v>
      </c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>
        <v>9.9525462960000005E-2</v>
      </c>
      <c r="AR346" s="45"/>
      <c r="AS346" s="45"/>
      <c r="AT346" s="45"/>
      <c r="AU346" s="46"/>
      <c r="AV346" s="47">
        <v>0.14008101851851851</v>
      </c>
      <c r="AW346" s="48"/>
    </row>
    <row r="347" spans="1:55" s="49" customFormat="1" ht="12" customHeight="1" x14ac:dyDescent="0.2">
      <c r="A347" s="62">
        <v>343</v>
      </c>
      <c r="B347" s="63" t="str">
        <f t="shared" si="66"/>
        <v>M-B</v>
      </c>
      <c r="C347" s="62">
        <f>COUNTIF($B$4:$B347,$B347)</f>
        <v>86</v>
      </c>
      <c r="D347" s="64">
        <f t="shared" si="67"/>
        <v>1138.0571738354388</v>
      </c>
      <c r="E347" s="67" t="s">
        <v>1761</v>
      </c>
      <c r="F347" s="68" t="s">
        <v>1212</v>
      </c>
      <c r="G347" s="69">
        <v>1971</v>
      </c>
      <c r="H347" s="70" t="s">
        <v>1762</v>
      </c>
      <c r="I347" s="66" t="s">
        <v>1214</v>
      </c>
      <c r="J347" s="39">
        <f t="shared" si="68"/>
        <v>564.02858691771939</v>
      </c>
      <c r="K347" s="40">
        <f t="shared" si="69"/>
        <v>2</v>
      </c>
      <c r="L347" s="40">
        <f t="shared" si="70"/>
        <v>10</v>
      </c>
      <c r="M347" s="41"/>
      <c r="N347" s="41"/>
      <c r="O347" s="41"/>
      <c r="P347" s="42"/>
      <c r="Q347" s="41"/>
      <c r="R347" s="41"/>
      <c r="S347" s="41"/>
      <c r="T347" s="41"/>
      <c r="U347" s="41"/>
      <c r="V347" s="42"/>
      <c r="W347" s="42"/>
      <c r="X347" s="42"/>
      <c r="Y347" s="42">
        <f>(AS$3-AS347)/AS$3*500+500</f>
        <v>550.87828038697182</v>
      </c>
      <c r="Z347" s="41"/>
      <c r="AA347" s="42"/>
      <c r="AB347" s="42">
        <f>(AV$3-AV347)/AV$3*500+500</f>
        <v>577.17889344846708</v>
      </c>
      <c r="AC347" s="43" t="e">
        <f t="shared" si="71"/>
        <v>#NUM!</v>
      </c>
      <c r="AD347" s="43" t="s">
        <v>1215</v>
      </c>
      <c r="AE347" s="44" t="e">
        <f t="shared" si="72"/>
        <v>#NUM!</v>
      </c>
      <c r="AF347" s="43">
        <f t="shared" si="73"/>
        <v>0</v>
      </c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>
        <v>6.7384259259259269E-2</v>
      </c>
      <c r="AT347" s="45"/>
      <c r="AU347" s="46"/>
      <c r="AV347" s="47">
        <v>0.13886574074074073</v>
      </c>
      <c r="AW347" s="48"/>
    </row>
    <row r="348" spans="1:55" ht="12" customHeight="1" x14ac:dyDescent="0.2">
      <c r="A348" s="62">
        <v>344</v>
      </c>
      <c r="B348" s="63" t="str">
        <f t="shared" si="66"/>
        <v>M-B</v>
      </c>
      <c r="C348" s="62">
        <f>COUNTIF($B$4:$B348,$B348)</f>
        <v>87</v>
      </c>
      <c r="D348" s="64">
        <f t="shared" si="67"/>
        <v>1137.9830487660861</v>
      </c>
      <c r="E348" s="67" t="s">
        <v>1763</v>
      </c>
      <c r="F348" s="68" t="s">
        <v>1212</v>
      </c>
      <c r="G348" s="69">
        <v>1975</v>
      </c>
      <c r="H348" s="70" t="s">
        <v>1764</v>
      </c>
      <c r="I348" s="66" t="s">
        <v>1214</v>
      </c>
      <c r="J348" s="39">
        <f t="shared" si="68"/>
        <v>563.99152438304304</v>
      </c>
      <c r="K348" s="40">
        <f t="shared" si="69"/>
        <v>2</v>
      </c>
      <c r="L348" s="40">
        <f t="shared" si="70"/>
        <v>10</v>
      </c>
      <c r="M348" s="41"/>
      <c r="N348" s="41"/>
      <c r="O348" s="41"/>
      <c r="P348" s="42"/>
      <c r="Q348" s="41"/>
      <c r="R348" s="41"/>
      <c r="S348" s="41"/>
      <c r="T348" s="41"/>
      <c r="U348" s="41"/>
      <c r="V348" s="42"/>
      <c r="W348" s="42">
        <f>(AQ$3-AQ348)/AQ$3*500+500</f>
        <v>552.31951684301634</v>
      </c>
      <c r="X348" s="42"/>
      <c r="Y348" s="42"/>
      <c r="Z348" s="41"/>
      <c r="AA348" s="42"/>
      <c r="AB348" s="42">
        <f>(AV$3-AV348)/AV$3*500+500</f>
        <v>575.66353192306974</v>
      </c>
      <c r="AC348" s="43" t="e">
        <f t="shared" si="71"/>
        <v>#NUM!</v>
      </c>
      <c r="AD348" s="43" t="s">
        <v>1215</v>
      </c>
      <c r="AE348" s="44" t="e">
        <f t="shared" si="72"/>
        <v>#NUM!</v>
      </c>
      <c r="AF348" s="43">
        <f t="shared" si="73"/>
        <v>0</v>
      </c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>
        <v>0.1004050926</v>
      </c>
      <c r="AR348" s="45"/>
      <c r="AS348" s="45"/>
      <c r="AT348" s="45"/>
      <c r="AU348" s="46"/>
      <c r="AV348" s="47">
        <v>0.13936342592592593</v>
      </c>
      <c r="AW348" s="48"/>
      <c r="AX348" s="56"/>
    </row>
    <row r="349" spans="1:55" ht="12" customHeight="1" x14ac:dyDescent="0.2">
      <c r="A349" s="62">
        <v>345</v>
      </c>
      <c r="B349" s="63" t="str">
        <f t="shared" si="66"/>
        <v>M-B</v>
      </c>
      <c r="C349" s="62">
        <f>COUNTIF($B$4:$B349,$B349)</f>
        <v>88</v>
      </c>
      <c r="D349" s="64">
        <f t="shared" si="67"/>
        <v>1137.8832045070474</v>
      </c>
      <c r="E349" s="65" t="s">
        <v>1765</v>
      </c>
      <c r="F349" s="66" t="s">
        <v>1212</v>
      </c>
      <c r="G349" s="66">
        <v>1972</v>
      </c>
      <c r="H349" s="70" t="s">
        <v>1272</v>
      </c>
      <c r="I349" s="66" t="s">
        <v>1214</v>
      </c>
      <c r="J349" s="39">
        <f t="shared" si="68"/>
        <v>563.94160225352368</v>
      </c>
      <c r="K349" s="40">
        <f t="shared" si="69"/>
        <v>2</v>
      </c>
      <c r="L349" s="40">
        <f t="shared" si="70"/>
        <v>10</v>
      </c>
      <c r="M349" s="41"/>
      <c r="N349" s="41"/>
      <c r="O349" s="41"/>
      <c r="P349" s="42"/>
      <c r="Q349" s="41"/>
      <c r="R349" s="41"/>
      <c r="S349" s="41"/>
      <c r="T349" s="41">
        <f>(AN$3-AN349)/AN$3*500+500</f>
        <v>565.06203697329477</v>
      </c>
      <c r="U349" s="41"/>
      <c r="V349" s="42"/>
      <c r="W349" s="42"/>
      <c r="X349" s="42"/>
      <c r="Y349" s="42"/>
      <c r="Z349" s="41">
        <f>(AT$3-AT349)/AT$3*500+500</f>
        <v>562.8211675337526</v>
      </c>
      <c r="AA349" s="42"/>
      <c r="AB349" s="42"/>
      <c r="AC349" s="43" t="e">
        <f t="shared" si="71"/>
        <v>#NUM!</v>
      </c>
      <c r="AD349" s="43" t="s">
        <v>1215</v>
      </c>
      <c r="AE349" s="44" t="e">
        <f t="shared" si="72"/>
        <v>#NUM!</v>
      </c>
      <c r="AF349" s="43">
        <f t="shared" si="73"/>
        <v>0</v>
      </c>
      <c r="AG349" s="45"/>
      <c r="AH349" s="45"/>
      <c r="AI349" s="45"/>
      <c r="AJ349" s="45"/>
      <c r="AK349" s="45"/>
      <c r="AL349" s="45"/>
      <c r="AM349" s="45"/>
      <c r="AN349" s="45">
        <v>3.0914351851851849E-2</v>
      </c>
      <c r="AO349" s="45"/>
      <c r="AP349" s="45"/>
      <c r="AQ349" s="45"/>
      <c r="AR349" s="45"/>
      <c r="AS349" s="45"/>
      <c r="AT349" s="45">
        <v>3.019675925925926E-2</v>
      </c>
      <c r="AU349" s="46"/>
      <c r="AV349" s="50"/>
      <c r="AW349" s="48"/>
      <c r="AX349" s="56"/>
    </row>
    <row r="350" spans="1:55" s="49" customFormat="1" ht="12" customHeight="1" x14ac:dyDescent="0.2">
      <c r="A350" s="62">
        <v>346</v>
      </c>
      <c r="B350" s="63" t="str">
        <f t="shared" si="66"/>
        <v>M-B</v>
      </c>
      <c r="C350" s="62">
        <f>COUNTIF($B$4:$B350,$B350)</f>
        <v>89</v>
      </c>
      <c r="D350" s="64">
        <f t="shared" si="67"/>
        <v>1136.0796511514025</v>
      </c>
      <c r="E350" s="65" t="s">
        <v>1766</v>
      </c>
      <c r="F350" s="66" t="s">
        <v>1212</v>
      </c>
      <c r="G350" s="66">
        <v>1973</v>
      </c>
      <c r="H350" s="70" t="s">
        <v>1462</v>
      </c>
      <c r="I350" s="66" t="s">
        <v>1214</v>
      </c>
      <c r="J350" s="39">
        <f t="shared" si="68"/>
        <v>563.03982557570123</v>
      </c>
      <c r="K350" s="40">
        <f t="shared" si="69"/>
        <v>2</v>
      </c>
      <c r="L350" s="40">
        <f t="shared" si="70"/>
        <v>10</v>
      </c>
      <c r="M350" s="41"/>
      <c r="N350" s="41">
        <f>(AH$3-AH350)/AH$3*500+500</f>
        <v>558.07580880048488</v>
      </c>
      <c r="O350" s="41"/>
      <c r="P350" s="42"/>
      <c r="Q350" s="41"/>
      <c r="R350" s="41"/>
      <c r="S350" s="41"/>
      <c r="T350" s="41"/>
      <c r="U350" s="41"/>
      <c r="V350" s="42"/>
      <c r="W350" s="42"/>
      <c r="X350" s="42"/>
      <c r="Y350" s="42">
        <f>(AS$3-AS350)/AS$3*500+500</f>
        <v>568.00384235091758</v>
      </c>
      <c r="Z350" s="41"/>
      <c r="AA350" s="42"/>
      <c r="AB350" s="42"/>
      <c r="AC350" s="43" t="e">
        <f t="shared" si="71"/>
        <v>#NUM!</v>
      </c>
      <c r="AD350" s="43" t="s">
        <v>1215</v>
      </c>
      <c r="AE350" s="44" t="e">
        <f t="shared" si="72"/>
        <v>#NUM!</v>
      </c>
      <c r="AF350" s="43">
        <f t="shared" si="73"/>
        <v>0</v>
      </c>
      <c r="AG350" s="45"/>
      <c r="AH350" s="45">
        <v>4.5787037039999999E-2</v>
      </c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>
        <v>6.4814814814814811E-2</v>
      </c>
      <c r="AT350" s="45"/>
      <c r="AU350" s="46"/>
      <c r="AV350" s="50"/>
      <c r="AW350" s="48"/>
    </row>
    <row r="351" spans="1:55" s="49" customFormat="1" ht="12" customHeight="1" x14ac:dyDescent="0.2">
      <c r="A351" s="62">
        <v>347</v>
      </c>
      <c r="B351" s="63" t="str">
        <f t="shared" si="66"/>
        <v>M-B</v>
      </c>
      <c r="C351" s="62">
        <f>COUNTIF($B$4:$B351,$B351)</f>
        <v>90</v>
      </c>
      <c r="D351" s="64">
        <f t="shared" si="67"/>
        <v>1135.814470192408</v>
      </c>
      <c r="E351" s="65" t="s">
        <v>1767</v>
      </c>
      <c r="F351" s="66" t="s">
        <v>1212</v>
      </c>
      <c r="G351" s="66">
        <v>1978</v>
      </c>
      <c r="H351" s="70" t="s">
        <v>1367</v>
      </c>
      <c r="I351" s="66" t="s">
        <v>1214</v>
      </c>
      <c r="J351" s="39">
        <f t="shared" si="68"/>
        <v>562.90723509620398</v>
      </c>
      <c r="K351" s="40">
        <f t="shared" si="69"/>
        <v>2</v>
      </c>
      <c r="L351" s="40">
        <f t="shared" si="70"/>
        <v>10</v>
      </c>
      <c r="M351" s="41">
        <f>(AG$3-AG351)/AG$3*500+500</f>
        <v>557.49569070300163</v>
      </c>
      <c r="N351" s="41"/>
      <c r="O351" s="41"/>
      <c r="P351" s="42"/>
      <c r="Q351" s="41"/>
      <c r="R351" s="41"/>
      <c r="S351" s="41"/>
      <c r="T351" s="41">
        <f>(AN$3-AN351)/AN$3*500+500</f>
        <v>568.31877948940632</v>
      </c>
      <c r="U351" s="41"/>
      <c r="V351" s="42"/>
      <c r="W351" s="42"/>
      <c r="X351" s="42"/>
      <c r="Y351" s="42"/>
      <c r="Z351" s="41"/>
      <c r="AA351" s="42"/>
      <c r="AB351" s="42"/>
      <c r="AC351" s="43" t="e">
        <f t="shared" si="71"/>
        <v>#NUM!</v>
      </c>
      <c r="AD351" s="43" t="s">
        <v>1215</v>
      </c>
      <c r="AE351" s="44" t="e">
        <f t="shared" si="72"/>
        <v>#NUM!</v>
      </c>
      <c r="AF351" s="43">
        <f t="shared" si="73"/>
        <v>0</v>
      </c>
      <c r="AG351" s="45">
        <v>5.086805556E-2</v>
      </c>
      <c r="AH351" s="45"/>
      <c r="AI351" s="45"/>
      <c r="AJ351" s="45"/>
      <c r="AK351" s="45"/>
      <c r="AL351" s="45"/>
      <c r="AM351" s="45"/>
      <c r="AN351" s="45">
        <v>3.0682870370370371E-2</v>
      </c>
      <c r="AO351" s="45"/>
      <c r="AP351" s="45"/>
      <c r="AQ351" s="45"/>
      <c r="AR351" s="45"/>
      <c r="AS351" s="45"/>
      <c r="AT351" s="45"/>
      <c r="AU351" s="46"/>
      <c r="AV351" s="50"/>
      <c r="AW351" s="48"/>
    </row>
    <row r="352" spans="1:55" s="49" customFormat="1" ht="12" customHeight="1" x14ac:dyDescent="0.2">
      <c r="A352" s="62">
        <v>348</v>
      </c>
      <c r="B352" s="63" t="str">
        <f t="shared" si="66"/>
        <v>M-A</v>
      </c>
      <c r="C352" s="62">
        <f>COUNTIF($B$4:$B352,$B352)</f>
        <v>109</v>
      </c>
      <c r="D352" s="64">
        <f t="shared" si="67"/>
        <v>1135.2045351367919</v>
      </c>
      <c r="E352" s="67" t="s">
        <v>1768</v>
      </c>
      <c r="F352" s="68" t="s">
        <v>1212</v>
      </c>
      <c r="G352" s="69">
        <v>1995</v>
      </c>
      <c r="H352" s="70" t="s">
        <v>1769</v>
      </c>
      <c r="I352" s="66" t="s">
        <v>1214</v>
      </c>
      <c r="J352" s="39">
        <f t="shared" si="68"/>
        <v>562.60226756839597</v>
      </c>
      <c r="K352" s="40">
        <f t="shared" si="69"/>
        <v>2</v>
      </c>
      <c r="L352" s="40">
        <f t="shared" si="70"/>
        <v>10</v>
      </c>
      <c r="M352" s="41"/>
      <c r="N352" s="41"/>
      <c r="O352" s="41"/>
      <c r="P352" s="42"/>
      <c r="Q352" s="41"/>
      <c r="R352" s="41"/>
      <c r="S352" s="41"/>
      <c r="T352" s="41"/>
      <c r="U352" s="41"/>
      <c r="V352" s="42"/>
      <c r="W352" s="42">
        <f>(AQ$3-AQ352)/AQ$3*500+500</f>
        <v>560.7828712742272</v>
      </c>
      <c r="X352" s="42"/>
      <c r="Y352" s="42"/>
      <c r="Z352" s="41"/>
      <c r="AA352" s="42"/>
      <c r="AB352" s="42">
        <f>(AV$3-AV352)/AV$3*500+500</f>
        <v>564.42166386256474</v>
      </c>
      <c r="AC352" s="43" t="e">
        <f t="shared" si="71"/>
        <v>#NUM!</v>
      </c>
      <c r="AD352" s="43" t="s">
        <v>1215</v>
      </c>
      <c r="AE352" s="44" t="e">
        <f t="shared" si="72"/>
        <v>#NUM!</v>
      </c>
      <c r="AF352" s="43">
        <f t="shared" si="73"/>
        <v>0</v>
      </c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>
        <v>9.8506944439999994E-2</v>
      </c>
      <c r="AR352" s="45"/>
      <c r="AS352" s="45"/>
      <c r="AT352" s="45"/>
      <c r="AU352" s="46"/>
      <c r="AV352" s="47">
        <v>0.14305555555555557</v>
      </c>
      <c r="AW352" s="48"/>
    </row>
    <row r="353" spans="1:55" s="78" customFormat="1" ht="12" customHeight="1" x14ac:dyDescent="0.2">
      <c r="A353" s="62">
        <v>349</v>
      </c>
      <c r="B353" s="63" t="str">
        <f t="shared" si="66"/>
        <v>M-B</v>
      </c>
      <c r="C353" s="62">
        <f>COUNTIF($B$4:$B353,$B353)</f>
        <v>91</v>
      </c>
      <c r="D353" s="64">
        <f t="shared" si="67"/>
        <v>1134.9240377658732</v>
      </c>
      <c r="E353" s="67" t="s">
        <v>1770</v>
      </c>
      <c r="F353" s="68" t="s">
        <v>1212</v>
      </c>
      <c r="G353" s="69">
        <v>1970</v>
      </c>
      <c r="H353" s="65" t="s">
        <v>1771</v>
      </c>
      <c r="I353" s="66" t="s">
        <v>1214</v>
      </c>
      <c r="J353" s="39">
        <f t="shared" si="68"/>
        <v>562.4620188829366</v>
      </c>
      <c r="K353" s="40">
        <f t="shared" si="69"/>
        <v>2</v>
      </c>
      <c r="L353" s="40">
        <f t="shared" si="70"/>
        <v>10</v>
      </c>
      <c r="M353" s="41"/>
      <c r="N353" s="41"/>
      <c r="O353" s="41"/>
      <c r="P353" s="42"/>
      <c r="Q353" s="41">
        <f>(AK$3-AK353)/AK$3*500+500</f>
        <v>503.83490104659359</v>
      </c>
      <c r="R353" s="41"/>
      <c r="S353" s="41"/>
      <c r="T353" s="41"/>
      <c r="U353" s="41"/>
      <c r="V353" s="42"/>
      <c r="W353" s="42"/>
      <c r="X353" s="42"/>
      <c r="Y353" s="42"/>
      <c r="Z353" s="41"/>
      <c r="AA353" s="42"/>
      <c r="AB353" s="42">
        <f>(AV$3-AV353)/AV$3*500+500</f>
        <v>621.08913671927962</v>
      </c>
      <c r="AC353" s="43" t="e">
        <f t="shared" si="71"/>
        <v>#NUM!</v>
      </c>
      <c r="AD353" s="43" t="s">
        <v>1215</v>
      </c>
      <c r="AE353" s="44" t="e">
        <f t="shared" si="72"/>
        <v>#NUM!</v>
      </c>
      <c r="AF353" s="43">
        <f t="shared" si="73"/>
        <v>0</v>
      </c>
      <c r="AG353" s="45"/>
      <c r="AH353" s="45"/>
      <c r="AI353" s="45"/>
      <c r="AJ353" s="45"/>
      <c r="AK353" s="45">
        <v>0.16817129629999999</v>
      </c>
      <c r="AL353" s="45"/>
      <c r="AM353" s="45"/>
      <c r="AN353" s="45"/>
      <c r="AO353" s="45"/>
      <c r="AP353" s="45"/>
      <c r="AQ353" s="45"/>
      <c r="AR353" s="45"/>
      <c r="AS353" s="45"/>
      <c r="AT353" s="45"/>
      <c r="AU353" s="46"/>
      <c r="AV353" s="47">
        <v>0.12444444444444445</v>
      </c>
      <c r="AW353" s="48"/>
      <c r="AX353" s="49"/>
      <c r="AY353" s="49"/>
      <c r="AZ353" s="49"/>
      <c r="BA353" s="49"/>
      <c r="BB353" s="49"/>
      <c r="BC353" s="49"/>
    </row>
    <row r="354" spans="1:55" s="49" customFormat="1" ht="12" customHeight="1" x14ac:dyDescent="0.2">
      <c r="A354" s="62">
        <v>350</v>
      </c>
      <c r="B354" s="63" t="str">
        <f t="shared" si="66"/>
        <v>M-C</v>
      </c>
      <c r="C354" s="62">
        <f>COUNTIF($B$4:$B354,$B354)</f>
        <v>56</v>
      </c>
      <c r="D354" s="64">
        <f t="shared" si="67"/>
        <v>1134.9085966456396</v>
      </c>
      <c r="E354" s="67" t="s">
        <v>1772</v>
      </c>
      <c r="F354" s="68" t="s">
        <v>1212</v>
      </c>
      <c r="G354" s="69">
        <v>1962</v>
      </c>
      <c r="H354" s="70"/>
      <c r="I354" s="66" t="s">
        <v>1387</v>
      </c>
      <c r="J354" s="39">
        <f t="shared" si="68"/>
        <v>562.4542983228198</v>
      </c>
      <c r="K354" s="40">
        <f t="shared" si="69"/>
        <v>2</v>
      </c>
      <c r="L354" s="40">
        <f t="shared" si="70"/>
        <v>10</v>
      </c>
      <c r="M354" s="41"/>
      <c r="N354" s="41"/>
      <c r="O354" s="41"/>
      <c r="P354" s="42"/>
      <c r="Q354" s="41"/>
      <c r="R354" s="41">
        <f>(AL$3-AL354)/AL$3*500+500</f>
        <v>552.13482391053651</v>
      </c>
      <c r="S354" s="41"/>
      <c r="T354" s="41"/>
      <c r="U354" s="41"/>
      <c r="V354" s="42"/>
      <c r="W354" s="42"/>
      <c r="X354" s="42"/>
      <c r="Y354" s="42"/>
      <c r="Z354" s="41"/>
      <c r="AA354" s="42"/>
      <c r="AB354" s="42">
        <f>(AV$3-AV354)/AV$3*500+500</f>
        <v>572.77377273510297</v>
      </c>
      <c r="AC354" s="43" t="e">
        <f t="shared" si="71"/>
        <v>#NUM!</v>
      </c>
      <c r="AD354" s="43" t="s">
        <v>1215</v>
      </c>
      <c r="AE354" s="44" t="e">
        <f t="shared" si="72"/>
        <v>#NUM!</v>
      </c>
      <c r="AF354" s="43">
        <f t="shared" si="73"/>
        <v>0</v>
      </c>
      <c r="AG354" s="45"/>
      <c r="AH354" s="45"/>
      <c r="AI354" s="45"/>
      <c r="AJ354" s="45"/>
      <c r="AK354" s="45"/>
      <c r="AL354" s="45">
        <v>0.15416666670000001</v>
      </c>
      <c r="AM354" s="45"/>
      <c r="AN354" s="45"/>
      <c r="AO354" s="45"/>
      <c r="AP354" s="45"/>
      <c r="AQ354" s="45"/>
      <c r="AR354" s="45"/>
      <c r="AS354" s="45"/>
      <c r="AT354" s="45"/>
      <c r="AU354" s="46"/>
      <c r="AV354" s="47">
        <v>0.14031250000000001</v>
      </c>
      <c r="AW354" s="48"/>
    </row>
    <row r="355" spans="1:55" ht="12" customHeight="1" x14ac:dyDescent="0.2">
      <c r="A355" s="62">
        <v>351</v>
      </c>
      <c r="B355" s="63" t="str">
        <f t="shared" si="66"/>
        <v>M-A</v>
      </c>
      <c r="C355" s="62">
        <f>COUNTIF($B$4:$B355,$B355)</f>
        <v>110</v>
      </c>
      <c r="D355" s="64">
        <f t="shared" si="67"/>
        <v>1133.26689325649</v>
      </c>
      <c r="E355" s="67" t="s">
        <v>1773</v>
      </c>
      <c r="F355" s="68" t="s">
        <v>1212</v>
      </c>
      <c r="G355" s="69">
        <v>1996</v>
      </c>
      <c r="H355" s="70"/>
      <c r="I355" s="66" t="s">
        <v>1214</v>
      </c>
      <c r="J355" s="39">
        <f t="shared" si="68"/>
        <v>561.633446628245</v>
      </c>
      <c r="K355" s="40">
        <f t="shared" si="69"/>
        <v>2</v>
      </c>
      <c r="L355" s="40">
        <f t="shared" si="70"/>
        <v>10</v>
      </c>
      <c r="M355" s="41"/>
      <c r="N355" s="41"/>
      <c r="O355" s="41"/>
      <c r="P355" s="42">
        <f>(AJ$3-AJ355)/AJ$3*500+500</f>
        <v>548.80155416745527</v>
      </c>
      <c r="Q355" s="41"/>
      <c r="R355" s="41"/>
      <c r="S355" s="41"/>
      <c r="T355" s="41"/>
      <c r="U355" s="41"/>
      <c r="V355" s="42"/>
      <c r="W355" s="42"/>
      <c r="X355" s="42"/>
      <c r="Y355" s="42"/>
      <c r="Z355" s="41"/>
      <c r="AA355" s="42"/>
      <c r="AB355" s="42">
        <f>(AV$3-AV355)/AV$3*500+500</f>
        <v>574.46533908903473</v>
      </c>
      <c r="AC355" s="43" t="e">
        <f t="shared" si="71"/>
        <v>#NUM!</v>
      </c>
      <c r="AD355" s="43" t="s">
        <v>1215</v>
      </c>
      <c r="AE355" s="44" t="e">
        <f t="shared" si="72"/>
        <v>#NUM!</v>
      </c>
      <c r="AF355" s="43">
        <f t="shared" si="73"/>
        <v>0</v>
      </c>
      <c r="AG355" s="45"/>
      <c r="AH355" s="45"/>
      <c r="AI355" s="45"/>
      <c r="AJ355" s="45">
        <v>6.5185185189999995E-2</v>
      </c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6"/>
      <c r="AV355" s="47">
        <v>0.13975694444444445</v>
      </c>
      <c r="AW355" s="48"/>
      <c r="AX355" s="56"/>
    </row>
    <row r="356" spans="1:55" ht="12" customHeight="1" x14ac:dyDescent="0.2">
      <c r="A356" s="62">
        <v>352</v>
      </c>
      <c r="B356" s="63" t="str">
        <f t="shared" si="66"/>
        <v>M-B</v>
      </c>
      <c r="C356" s="62">
        <f>COUNTIF($B$4:$B356,$B356)</f>
        <v>92</v>
      </c>
      <c r="D356" s="64">
        <f t="shared" si="67"/>
        <v>1130.1463382233492</v>
      </c>
      <c r="E356" s="65" t="s">
        <v>1774</v>
      </c>
      <c r="F356" s="66" t="s">
        <v>1212</v>
      </c>
      <c r="G356" s="66">
        <v>1979</v>
      </c>
      <c r="H356" s="65" t="s">
        <v>1775</v>
      </c>
      <c r="I356" s="66" t="s">
        <v>1214</v>
      </c>
      <c r="J356" s="39">
        <f t="shared" si="68"/>
        <v>560.07316911167459</v>
      </c>
      <c r="K356" s="40">
        <f t="shared" si="69"/>
        <v>2</v>
      </c>
      <c r="L356" s="40">
        <f t="shared" si="70"/>
        <v>10</v>
      </c>
      <c r="M356" s="41"/>
      <c r="N356" s="41"/>
      <c r="O356" s="41"/>
      <c r="P356" s="42"/>
      <c r="Q356" s="41"/>
      <c r="R356" s="41"/>
      <c r="S356" s="41"/>
      <c r="T356" s="41"/>
      <c r="U356" s="41">
        <f>(AO$3-AO356)/AO$3*500+500</f>
        <v>543.95779550152815</v>
      </c>
      <c r="V356" s="42"/>
      <c r="W356" s="42"/>
      <c r="X356" s="42"/>
      <c r="Y356" s="42"/>
      <c r="Z356" s="41"/>
      <c r="AA356" s="42">
        <f>(AU$3-AU356)/AU$3*500+500</f>
        <v>576.18854272182091</v>
      </c>
      <c r="AB356" s="42"/>
      <c r="AC356" s="43" t="e">
        <f t="shared" si="71"/>
        <v>#NUM!</v>
      </c>
      <c r="AD356" s="43" t="s">
        <v>1215</v>
      </c>
      <c r="AE356" s="44" t="e">
        <f t="shared" si="72"/>
        <v>#NUM!</v>
      </c>
      <c r="AF356" s="43">
        <f t="shared" si="73"/>
        <v>0</v>
      </c>
      <c r="AG356" s="45"/>
      <c r="AH356" s="45"/>
      <c r="AI356" s="45"/>
      <c r="AJ356" s="45"/>
      <c r="AK356" s="45"/>
      <c r="AL356" s="45"/>
      <c r="AM356" s="45"/>
      <c r="AN356" s="45"/>
      <c r="AO356" s="45">
        <v>5.0532407410000001E-2</v>
      </c>
      <c r="AP356" s="45"/>
      <c r="AQ356" s="45"/>
      <c r="AR356" s="45"/>
      <c r="AS356" s="45"/>
      <c r="AT356" s="45"/>
      <c r="AU356" s="46">
        <v>6.6623726851851847E-2</v>
      </c>
      <c r="AV356" s="50"/>
      <c r="AW356" s="48"/>
      <c r="AX356" s="56"/>
    </row>
    <row r="357" spans="1:55" s="49" customFormat="1" ht="12" customHeight="1" x14ac:dyDescent="0.2">
      <c r="A357" s="62">
        <v>353</v>
      </c>
      <c r="B357" s="63" t="str">
        <f t="shared" si="66"/>
        <v>M-A</v>
      </c>
      <c r="C357" s="62">
        <f>COUNTIF($B$4:$B357,$B357)</f>
        <v>111</v>
      </c>
      <c r="D357" s="64">
        <f t="shared" si="67"/>
        <v>1129.1370137580836</v>
      </c>
      <c r="E357" s="65" t="s">
        <v>1776</v>
      </c>
      <c r="F357" s="66" t="s">
        <v>1212</v>
      </c>
      <c r="G357" s="66">
        <v>1980</v>
      </c>
      <c r="H357" s="70" t="s">
        <v>1367</v>
      </c>
      <c r="I357" s="66" t="s">
        <v>1214</v>
      </c>
      <c r="J357" s="39">
        <f t="shared" si="68"/>
        <v>559.56850687904182</v>
      </c>
      <c r="K357" s="40">
        <f t="shared" si="69"/>
        <v>2</v>
      </c>
      <c r="L357" s="40">
        <f t="shared" si="70"/>
        <v>10</v>
      </c>
      <c r="M357" s="41">
        <f>(AG$3-AG357)/AG$3*500+500</f>
        <v>551.95809414931625</v>
      </c>
      <c r="N357" s="41"/>
      <c r="O357" s="41"/>
      <c r="P357" s="42"/>
      <c r="Q357" s="41"/>
      <c r="R357" s="41"/>
      <c r="S357" s="41"/>
      <c r="T357" s="41">
        <f>(AN$3-AN357)/AN$3*500+500</f>
        <v>567.17891960876739</v>
      </c>
      <c r="U357" s="41"/>
      <c r="V357" s="42"/>
      <c r="W357" s="42"/>
      <c r="X357" s="42"/>
      <c r="Y357" s="42"/>
      <c r="Z357" s="41"/>
      <c r="AA357" s="42"/>
      <c r="AB357" s="42"/>
      <c r="AC357" s="43" t="e">
        <f t="shared" si="71"/>
        <v>#NUM!</v>
      </c>
      <c r="AD357" s="43" t="s">
        <v>1215</v>
      </c>
      <c r="AE357" s="44" t="e">
        <f t="shared" si="72"/>
        <v>#NUM!</v>
      </c>
      <c r="AF357" s="43">
        <f t="shared" si="73"/>
        <v>0</v>
      </c>
      <c r="AG357" s="45">
        <v>5.150462963E-2</v>
      </c>
      <c r="AH357" s="45"/>
      <c r="AI357" s="45"/>
      <c r="AJ357" s="45"/>
      <c r="AK357" s="45"/>
      <c r="AL357" s="45"/>
      <c r="AM357" s="45"/>
      <c r="AN357" s="45">
        <v>3.0763888888888886E-2</v>
      </c>
      <c r="AO357" s="45"/>
      <c r="AP357" s="45"/>
      <c r="AQ357" s="45"/>
      <c r="AR357" s="45"/>
      <c r="AS357" s="45"/>
      <c r="AT357" s="45"/>
      <c r="AU357" s="46"/>
      <c r="AV357" s="50"/>
      <c r="AW357" s="48"/>
    </row>
    <row r="358" spans="1:55" s="49" customFormat="1" ht="12" customHeight="1" x14ac:dyDescent="0.2">
      <c r="A358" s="62">
        <v>354</v>
      </c>
      <c r="B358" s="63" t="str">
        <f t="shared" si="66"/>
        <v>M-A</v>
      </c>
      <c r="C358" s="62">
        <f>COUNTIF($B$4:$B358,$B358)</f>
        <v>112</v>
      </c>
      <c r="D358" s="64">
        <f t="shared" si="67"/>
        <v>1128.3189717877938</v>
      </c>
      <c r="E358" s="65" t="s">
        <v>1777</v>
      </c>
      <c r="F358" s="66" t="s">
        <v>1212</v>
      </c>
      <c r="G358" s="66">
        <v>1982</v>
      </c>
      <c r="H358" s="70" t="s">
        <v>1235</v>
      </c>
      <c r="I358" s="66" t="s">
        <v>1214</v>
      </c>
      <c r="J358" s="39">
        <f t="shared" si="68"/>
        <v>559.15948589389689</v>
      </c>
      <c r="K358" s="40">
        <f t="shared" si="69"/>
        <v>2</v>
      </c>
      <c r="L358" s="40">
        <f t="shared" si="70"/>
        <v>10</v>
      </c>
      <c r="M358" s="41"/>
      <c r="N358" s="41"/>
      <c r="O358" s="41">
        <f>(AI$3-AI358)/AI$3*500+500</f>
        <v>543.9718103283011</v>
      </c>
      <c r="P358" s="42"/>
      <c r="Q358" s="41"/>
      <c r="R358" s="41"/>
      <c r="S358" s="41"/>
      <c r="T358" s="41"/>
      <c r="U358" s="41"/>
      <c r="V358" s="42"/>
      <c r="W358" s="42"/>
      <c r="X358" s="42"/>
      <c r="Y358" s="42"/>
      <c r="Z358" s="41"/>
      <c r="AA358" s="42">
        <f>(AU$3-AU358)/AU$3*500+500</f>
        <v>574.34716145949267</v>
      </c>
      <c r="AB358" s="42"/>
      <c r="AC358" s="43" t="e">
        <f t="shared" si="71"/>
        <v>#NUM!</v>
      </c>
      <c r="AD358" s="43" t="s">
        <v>1215</v>
      </c>
      <c r="AE358" s="44" t="e">
        <f t="shared" si="72"/>
        <v>#NUM!</v>
      </c>
      <c r="AF358" s="43">
        <f t="shared" si="73"/>
        <v>0</v>
      </c>
      <c r="AG358" s="45"/>
      <c r="AH358" s="45"/>
      <c r="AI358" s="45">
        <v>3.1435185185185184E-2</v>
      </c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6">
        <v>6.6913194444444449E-2</v>
      </c>
      <c r="AV358" s="50"/>
      <c r="AW358" s="48"/>
      <c r="BB358" s="73"/>
      <c r="BC358" s="73"/>
    </row>
    <row r="359" spans="1:55" ht="12" customHeight="1" x14ac:dyDescent="0.2">
      <c r="A359" s="62">
        <v>355</v>
      </c>
      <c r="B359" s="63" t="str">
        <f t="shared" si="66"/>
        <v>M-B</v>
      </c>
      <c r="C359" s="62">
        <f>COUNTIF($B$4:$B359,$B359)</f>
        <v>93</v>
      </c>
      <c r="D359" s="64">
        <f t="shared" si="67"/>
        <v>1127.7178356796742</v>
      </c>
      <c r="E359" s="67" t="s">
        <v>1778</v>
      </c>
      <c r="F359" s="68" t="s">
        <v>1212</v>
      </c>
      <c r="G359" s="69">
        <v>1977</v>
      </c>
      <c r="H359" s="70" t="s">
        <v>1779</v>
      </c>
      <c r="I359" s="66" t="s">
        <v>1214</v>
      </c>
      <c r="J359" s="39">
        <f t="shared" si="68"/>
        <v>558.85891783983709</v>
      </c>
      <c r="K359" s="40">
        <f t="shared" si="69"/>
        <v>2</v>
      </c>
      <c r="L359" s="40">
        <f t="shared" si="70"/>
        <v>10</v>
      </c>
      <c r="M359" s="41"/>
      <c r="N359" s="41"/>
      <c r="O359" s="41"/>
      <c r="P359" s="42"/>
      <c r="Q359" s="41"/>
      <c r="R359" s="41"/>
      <c r="S359" s="41"/>
      <c r="T359" s="41"/>
      <c r="U359" s="41"/>
      <c r="V359" s="42"/>
      <c r="W359" s="42">
        <f>(AQ$3-AQ359)/AQ$3*500+500</f>
        <v>573.73593192711849</v>
      </c>
      <c r="X359" s="42"/>
      <c r="Y359" s="42"/>
      <c r="Z359" s="41"/>
      <c r="AA359" s="42"/>
      <c r="AB359" s="42">
        <f>(AV$3-AV359)/AV$3*500+500</f>
        <v>543.9819037525557</v>
      </c>
      <c r="AC359" s="43" t="e">
        <f t="shared" si="71"/>
        <v>#NUM!</v>
      </c>
      <c r="AD359" s="43" t="s">
        <v>1215</v>
      </c>
      <c r="AE359" s="44" t="e">
        <f t="shared" si="72"/>
        <v>#NUM!</v>
      </c>
      <c r="AF359" s="43">
        <f t="shared" si="73"/>
        <v>0</v>
      </c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>
        <v>9.5601851850000003E-2</v>
      </c>
      <c r="AR359" s="45"/>
      <c r="AS359" s="45"/>
      <c r="AT359" s="45"/>
      <c r="AU359" s="46"/>
      <c r="AV359" s="47">
        <v>0.14976851851851852</v>
      </c>
      <c r="AW359" s="48"/>
      <c r="AX359" s="56"/>
    </row>
    <row r="360" spans="1:55" s="49" customFormat="1" ht="12" customHeight="1" x14ac:dyDescent="0.2">
      <c r="A360" s="62">
        <v>356</v>
      </c>
      <c r="B360" s="63" t="str">
        <f t="shared" si="66"/>
        <v>M-B</v>
      </c>
      <c r="C360" s="62">
        <f>COUNTIF($B$4:$B360,$B360)</f>
        <v>94</v>
      </c>
      <c r="D360" s="64">
        <f t="shared" si="67"/>
        <v>1123.8216108904044</v>
      </c>
      <c r="E360" s="67" t="s">
        <v>1780</v>
      </c>
      <c r="F360" s="68" t="s">
        <v>1212</v>
      </c>
      <c r="G360" s="69">
        <v>1977</v>
      </c>
      <c r="H360" s="70" t="s">
        <v>1781</v>
      </c>
      <c r="I360" s="66" t="s">
        <v>1214</v>
      </c>
      <c r="J360" s="39">
        <f t="shared" si="68"/>
        <v>556.91080544520219</v>
      </c>
      <c r="K360" s="40">
        <f t="shared" si="69"/>
        <v>2</v>
      </c>
      <c r="L360" s="40">
        <f t="shared" si="70"/>
        <v>10</v>
      </c>
      <c r="M360" s="41"/>
      <c r="N360" s="41"/>
      <c r="O360" s="41"/>
      <c r="P360" s="42"/>
      <c r="Q360" s="41">
        <f>(AK$3-AK360)/AK$3*500+500</f>
        <v>591.93579263608274</v>
      </c>
      <c r="R360" s="41"/>
      <c r="S360" s="41"/>
      <c r="T360" s="41"/>
      <c r="U360" s="41"/>
      <c r="V360" s="42"/>
      <c r="W360" s="42"/>
      <c r="X360" s="42"/>
      <c r="Y360" s="42"/>
      <c r="Z360" s="41"/>
      <c r="AA360" s="42"/>
      <c r="AB360" s="42">
        <f>(AV$3-AV360)/AV$3*500+500</f>
        <v>521.88581825432175</v>
      </c>
      <c r="AC360" s="43" t="e">
        <f t="shared" si="71"/>
        <v>#NUM!</v>
      </c>
      <c r="AD360" s="43" t="s">
        <v>1215</v>
      </c>
      <c r="AE360" s="44" t="e">
        <f t="shared" si="72"/>
        <v>#NUM!</v>
      </c>
      <c r="AF360" s="43">
        <f t="shared" si="73"/>
        <v>0</v>
      </c>
      <c r="AG360" s="45"/>
      <c r="AH360" s="45"/>
      <c r="AI360" s="45"/>
      <c r="AJ360" s="45"/>
      <c r="AK360" s="45">
        <v>0.13831018519999999</v>
      </c>
      <c r="AL360" s="45"/>
      <c r="AM360" s="45"/>
      <c r="AN360" s="45"/>
      <c r="AO360" s="45"/>
      <c r="AP360" s="45"/>
      <c r="AQ360" s="45"/>
      <c r="AR360" s="45"/>
      <c r="AS360" s="45"/>
      <c r="AT360" s="45"/>
      <c r="AU360" s="46"/>
      <c r="AV360" s="47">
        <v>0.15702546296296296</v>
      </c>
      <c r="AW360" s="48"/>
    </row>
    <row r="361" spans="1:55" ht="12" customHeight="1" x14ac:dyDescent="0.2">
      <c r="A361" s="62">
        <v>357</v>
      </c>
      <c r="B361" s="63" t="str">
        <f t="shared" si="66"/>
        <v>M-A</v>
      </c>
      <c r="C361" s="62">
        <f>COUNTIF($B$4:$B361,$B361)</f>
        <v>113</v>
      </c>
      <c r="D361" s="64">
        <f t="shared" si="67"/>
        <v>1123.6988568171796</v>
      </c>
      <c r="E361" s="67" t="s">
        <v>1782</v>
      </c>
      <c r="F361" s="68" t="s">
        <v>1212</v>
      </c>
      <c r="G361" s="69">
        <v>1997</v>
      </c>
      <c r="H361" s="70"/>
      <c r="I361" s="66" t="s">
        <v>1214</v>
      </c>
      <c r="J361" s="39">
        <f t="shared" si="68"/>
        <v>556.8494284085898</v>
      </c>
      <c r="K361" s="40">
        <f t="shared" si="69"/>
        <v>2</v>
      </c>
      <c r="L361" s="40">
        <f t="shared" si="70"/>
        <v>10</v>
      </c>
      <c r="M361" s="41"/>
      <c r="N361" s="41"/>
      <c r="O361" s="41"/>
      <c r="P361" s="42"/>
      <c r="Q361" s="41"/>
      <c r="R361" s="41"/>
      <c r="S361" s="41"/>
      <c r="T361" s="41"/>
      <c r="U361" s="41"/>
      <c r="V361" s="42"/>
      <c r="W361" s="42"/>
      <c r="X361" s="42"/>
      <c r="Y361" s="42"/>
      <c r="Z361" s="41"/>
      <c r="AA361" s="42">
        <f>(AU$3-AU361)/AU$3*500+500</f>
        <v>570.28080851593461</v>
      </c>
      <c r="AB361" s="42">
        <f>(AV$3-AV361)/AV$3*500+500</f>
        <v>543.41804830124511</v>
      </c>
      <c r="AC361" s="43" t="e">
        <f t="shared" si="71"/>
        <v>#NUM!</v>
      </c>
      <c r="AD361" s="43" t="s">
        <v>1215</v>
      </c>
      <c r="AE361" s="44" t="e">
        <f t="shared" si="72"/>
        <v>#NUM!</v>
      </c>
      <c r="AF361" s="43">
        <f t="shared" si="73"/>
        <v>0</v>
      </c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6">
        <v>6.7552430555555557E-2</v>
      </c>
      <c r="AV361" s="47">
        <v>0.1499537037037037</v>
      </c>
      <c r="AW361" s="48"/>
      <c r="AX361" s="56"/>
    </row>
    <row r="362" spans="1:55" ht="12" customHeight="1" x14ac:dyDescent="0.2">
      <c r="A362" s="62">
        <v>358</v>
      </c>
      <c r="B362" s="63" t="str">
        <f t="shared" si="66"/>
        <v>M-C</v>
      </c>
      <c r="C362" s="62">
        <f>COUNTIF($B$4:$B362,$B362)</f>
        <v>57</v>
      </c>
      <c r="D362" s="64">
        <f t="shared" si="67"/>
        <v>1121.37577743784</v>
      </c>
      <c r="E362" s="65" t="s">
        <v>1783</v>
      </c>
      <c r="F362" s="66" t="s">
        <v>1212</v>
      </c>
      <c r="G362" s="66">
        <v>1962</v>
      </c>
      <c r="H362" s="65" t="s">
        <v>1784</v>
      </c>
      <c r="I362" s="66" t="s">
        <v>1214</v>
      </c>
      <c r="J362" s="39">
        <f t="shared" si="68"/>
        <v>555.68788871892002</v>
      </c>
      <c r="K362" s="40">
        <f t="shared" si="69"/>
        <v>2</v>
      </c>
      <c r="L362" s="40">
        <f t="shared" si="70"/>
        <v>10</v>
      </c>
      <c r="M362" s="41"/>
      <c r="N362" s="41"/>
      <c r="O362" s="41"/>
      <c r="P362" s="42"/>
      <c r="Q362" s="41"/>
      <c r="R362" s="41"/>
      <c r="S362" s="41"/>
      <c r="T362" s="41">
        <f>(AN$3-AN362)/AN$3*500+500</f>
        <v>560.50259745073845</v>
      </c>
      <c r="U362" s="41"/>
      <c r="V362" s="42"/>
      <c r="W362" s="42"/>
      <c r="X362" s="42">
        <f>(AR$3-AR362)/AR$3*500+500</f>
        <v>550.87317998710171</v>
      </c>
      <c r="Y362" s="42"/>
      <c r="Z362" s="41"/>
      <c r="AA362" s="42"/>
      <c r="AB362" s="42"/>
      <c r="AC362" s="43" t="e">
        <f t="shared" si="71"/>
        <v>#NUM!</v>
      </c>
      <c r="AD362" s="43" t="s">
        <v>1215</v>
      </c>
      <c r="AE362" s="44" t="e">
        <f t="shared" si="72"/>
        <v>#NUM!</v>
      </c>
      <c r="AF362" s="43">
        <f t="shared" si="73"/>
        <v>0</v>
      </c>
      <c r="AG362" s="45"/>
      <c r="AH362" s="45"/>
      <c r="AI362" s="45"/>
      <c r="AJ362" s="45"/>
      <c r="AK362" s="45"/>
      <c r="AL362" s="45"/>
      <c r="AM362" s="45"/>
      <c r="AN362" s="45">
        <v>3.123842592592593E-2</v>
      </c>
      <c r="AO362" s="45"/>
      <c r="AP362" s="45"/>
      <c r="AQ362" s="45"/>
      <c r="AR362" s="45">
        <v>3.8739467592592593E-2</v>
      </c>
      <c r="AS362" s="45"/>
      <c r="AT362" s="45"/>
      <c r="AU362" s="46"/>
      <c r="AV362" s="50"/>
      <c r="AW362" s="48"/>
      <c r="AX362" s="56"/>
    </row>
    <row r="363" spans="1:55" ht="12" customHeight="1" x14ac:dyDescent="0.2">
      <c r="A363" s="62">
        <v>359</v>
      </c>
      <c r="B363" s="63" t="str">
        <f t="shared" si="66"/>
        <v>M-B</v>
      </c>
      <c r="C363" s="62">
        <f>COUNTIF($B$4:$B363,$B363)</f>
        <v>95</v>
      </c>
      <c r="D363" s="64">
        <f t="shared" si="67"/>
        <v>1121.3449620110432</v>
      </c>
      <c r="E363" s="67" t="s">
        <v>1785</v>
      </c>
      <c r="F363" s="68" t="s">
        <v>1212</v>
      </c>
      <c r="G363" s="69">
        <v>1978</v>
      </c>
      <c r="H363" s="70"/>
      <c r="I363" s="66" t="s">
        <v>1214</v>
      </c>
      <c r="J363" s="39">
        <f t="shared" si="68"/>
        <v>555.6724810055216</v>
      </c>
      <c r="K363" s="40">
        <f t="shared" si="69"/>
        <v>2</v>
      </c>
      <c r="L363" s="40">
        <f t="shared" si="70"/>
        <v>10</v>
      </c>
      <c r="M363" s="41">
        <f>(AG$3-AG363)/AG$3*500+500</f>
        <v>559.61004580296674</v>
      </c>
      <c r="N363" s="41"/>
      <c r="O363" s="41"/>
      <c r="P363" s="42"/>
      <c r="Q363" s="41"/>
      <c r="R363" s="41"/>
      <c r="S363" s="41"/>
      <c r="T363" s="41"/>
      <c r="U363" s="41"/>
      <c r="V363" s="42"/>
      <c r="W363" s="42"/>
      <c r="X363" s="42"/>
      <c r="Y363" s="42"/>
      <c r="Z363" s="41"/>
      <c r="AA363" s="42"/>
      <c r="AB363" s="42">
        <f>(AV$3-AV363)/AV$3*500+500</f>
        <v>551.73491620807636</v>
      </c>
      <c r="AC363" s="43" t="e">
        <f t="shared" si="71"/>
        <v>#NUM!</v>
      </c>
      <c r="AD363" s="43" t="s">
        <v>1215</v>
      </c>
      <c r="AE363" s="44" t="e">
        <f t="shared" si="72"/>
        <v>#NUM!</v>
      </c>
      <c r="AF363" s="43">
        <f t="shared" si="73"/>
        <v>0</v>
      </c>
      <c r="AG363" s="45">
        <v>5.0625000000000003E-2</v>
      </c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6"/>
      <c r="AV363" s="47">
        <v>0.14722222222222223</v>
      </c>
      <c r="AW363" s="48"/>
      <c r="AX363" s="56"/>
    </row>
    <row r="364" spans="1:55" ht="12" customHeight="1" x14ac:dyDescent="0.2">
      <c r="A364" s="62">
        <v>360</v>
      </c>
      <c r="B364" s="63" t="str">
        <f t="shared" si="66"/>
        <v>M-B</v>
      </c>
      <c r="C364" s="62">
        <f>COUNTIF($B$4:$B364,$B364)</f>
        <v>96</v>
      </c>
      <c r="D364" s="64">
        <f t="shared" si="67"/>
        <v>1120.0346583706937</v>
      </c>
      <c r="E364" s="65" t="s">
        <v>1786</v>
      </c>
      <c r="F364" s="66" t="s">
        <v>1212</v>
      </c>
      <c r="G364" s="66">
        <v>1977</v>
      </c>
      <c r="H364" s="65" t="s">
        <v>1556</v>
      </c>
      <c r="I364" s="66" t="s">
        <v>1214</v>
      </c>
      <c r="J364" s="39">
        <f t="shared" si="68"/>
        <v>555.01732918534685</v>
      </c>
      <c r="K364" s="40">
        <f t="shared" si="69"/>
        <v>2</v>
      </c>
      <c r="L364" s="40">
        <f t="shared" si="70"/>
        <v>10</v>
      </c>
      <c r="M364" s="41"/>
      <c r="N364" s="41"/>
      <c r="O364" s="41"/>
      <c r="P364" s="42"/>
      <c r="Q364" s="41"/>
      <c r="R364" s="41"/>
      <c r="S364" s="41"/>
      <c r="T364" s="41">
        <f>(AN$3-AN364)/AN$3*500+500</f>
        <v>550.73236990240366</v>
      </c>
      <c r="U364" s="41"/>
      <c r="V364" s="42"/>
      <c r="W364" s="42"/>
      <c r="X364" s="42"/>
      <c r="Y364" s="42"/>
      <c r="Z364" s="41">
        <f>(AT$3-AT364)/AT$3*500+500</f>
        <v>559.30228846829016</v>
      </c>
      <c r="AA364" s="42"/>
      <c r="AB364" s="42"/>
      <c r="AC364" s="43" t="e">
        <f t="shared" si="71"/>
        <v>#NUM!</v>
      </c>
      <c r="AD364" s="43" t="s">
        <v>1215</v>
      </c>
      <c r="AE364" s="44" t="e">
        <f t="shared" si="72"/>
        <v>#NUM!</v>
      </c>
      <c r="AF364" s="43">
        <f t="shared" si="73"/>
        <v>0</v>
      </c>
      <c r="AG364" s="45"/>
      <c r="AH364" s="45"/>
      <c r="AI364" s="45"/>
      <c r="AJ364" s="45"/>
      <c r="AK364" s="45"/>
      <c r="AL364" s="45"/>
      <c r="AM364" s="45"/>
      <c r="AN364" s="45">
        <v>3.1932870370370368E-2</v>
      </c>
      <c r="AO364" s="45"/>
      <c r="AP364" s="45"/>
      <c r="AQ364" s="45"/>
      <c r="AR364" s="45"/>
      <c r="AS364" s="45"/>
      <c r="AT364" s="45">
        <v>3.0439814814814819E-2</v>
      </c>
      <c r="AU364" s="46"/>
      <c r="AV364" s="50"/>
      <c r="AW364" s="48"/>
      <c r="AX364" s="56"/>
    </row>
    <row r="365" spans="1:55" s="49" customFormat="1" ht="12" customHeight="1" x14ac:dyDescent="0.2">
      <c r="A365" s="62">
        <v>361</v>
      </c>
      <c r="B365" s="63" t="str">
        <f t="shared" si="66"/>
        <v>M-A</v>
      </c>
      <c r="C365" s="62">
        <f>COUNTIF($B$4:$B365,$B365)</f>
        <v>114</v>
      </c>
      <c r="D365" s="64">
        <f t="shared" si="67"/>
        <v>1118.5122586661114</v>
      </c>
      <c r="E365" s="65" t="s">
        <v>1787</v>
      </c>
      <c r="F365" s="66" t="s">
        <v>1212</v>
      </c>
      <c r="G365" s="66">
        <v>1993</v>
      </c>
      <c r="H365" s="65" t="s">
        <v>1788</v>
      </c>
      <c r="I365" s="66" t="s">
        <v>1214</v>
      </c>
      <c r="J365" s="39">
        <f t="shared" si="68"/>
        <v>554.2561293330557</v>
      </c>
      <c r="K365" s="40">
        <f t="shared" si="69"/>
        <v>2</v>
      </c>
      <c r="L365" s="40">
        <f t="shared" si="70"/>
        <v>10</v>
      </c>
      <c r="M365" s="41"/>
      <c r="N365" s="41"/>
      <c r="O365" s="41"/>
      <c r="P365" s="42"/>
      <c r="Q365" s="41"/>
      <c r="R365" s="41"/>
      <c r="S365" s="41"/>
      <c r="T365" s="41"/>
      <c r="U365" s="41">
        <f>(AO$3-AO365)/AO$3*500+500</f>
        <v>519.51577174618524</v>
      </c>
      <c r="V365" s="42"/>
      <c r="W365" s="42"/>
      <c r="X365" s="42"/>
      <c r="Y365" s="42"/>
      <c r="Z365" s="41"/>
      <c r="AA365" s="42">
        <f>(AU$3-AU365)/AU$3*500+500</f>
        <v>588.99648691992616</v>
      </c>
      <c r="AB365" s="42"/>
      <c r="AC365" s="43" t="e">
        <f t="shared" si="71"/>
        <v>#NUM!</v>
      </c>
      <c r="AD365" s="43" t="s">
        <v>1215</v>
      </c>
      <c r="AE365" s="44" t="e">
        <f t="shared" si="72"/>
        <v>#NUM!</v>
      </c>
      <c r="AF365" s="43">
        <f t="shared" si="73"/>
        <v>0</v>
      </c>
      <c r="AG365" s="45"/>
      <c r="AH365" s="45"/>
      <c r="AI365" s="45"/>
      <c r="AJ365" s="45"/>
      <c r="AK365" s="45"/>
      <c r="AL365" s="45"/>
      <c r="AM365" s="45"/>
      <c r="AN365" s="45"/>
      <c r="AO365" s="45">
        <v>5.324074074E-2</v>
      </c>
      <c r="AP365" s="45"/>
      <c r="AQ365" s="45"/>
      <c r="AR365" s="45"/>
      <c r="AS365" s="45"/>
      <c r="AT365" s="45"/>
      <c r="AU365" s="46">
        <v>6.4610300925925929E-2</v>
      </c>
      <c r="AV365" s="50"/>
      <c r="AW365" s="48"/>
    </row>
    <row r="366" spans="1:55" s="49" customFormat="1" ht="12" customHeight="1" x14ac:dyDescent="0.2">
      <c r="A366" s="62">
        <v>362</v>
      </c>
      <c r="B366" s="63" t="str">
        <f t="shared" si="66"/>
        <v>M-B</v>
      </c>
      <c r="C366" s="62">
        <f>COUNTIF($B$4:$B366,$B366)</f>
        <v>97</v>
      </c>
      <c r="D366" s="64">
        <f t="shared" si="67"/>
        <v>1117.2162887351756</v>
      </c>
      <c r="E366" s="67" t="s">
        <v>1789</v>
      </c>
      <c r="F366" s="68" t="s">
        <v>1212</v>
      </c>
      <c r="G366" s="69">
        <v>1974</v>
      </c>
      <c r="H366" s="70"/>
      <c r="I366" s="66" t="s">
        <v>1214</v>
      </c>
      <c r="J366" s="39">
        <f t="shared" si="68"/>
        <v>553.60814436758778</v>
      </c>
      <c r="K366" s="40">
        <f t="shared" si="69"/>
        <v>2</v>
      </c>
      <c r="L366" s="40">
        <f t="shared" si="70"/>
        <v>10</v>
      </c>
      <c r="M366" s="41"/>
      <c r="N366" s="41"/>
      <c r="O366" s="41"/>
      <c r="P366" s="42"/>
      <c r="Q366" s="41"/>
      <c r="R366" s="41"/>
      <c r="S366" s="41"/>
      <c r="T366" s="41"/>
      <c r="U366" s="41"/>
      <c r="V366" s="42"/>
      <c r="W366" s="42">
        <f>(AQ$3-AQ366)/AQ$3*500+500</f>
        <v>534.61872082860702</v>
      </c>
      <c r="X366" s="42"/>
      <c r="Y366" s="42"/>
      <c r="Z366" s="41"/>
      <c r="AA366" s="42"/>
      <c r="AB366" s="42">
        <f>(AV$3-AV366)/AV$3*500+500</f>
        <v>572.59756790656843</v>
      </c>
      <c r="AC366" s="43" t="e">
        <f t="shared" si="71"/>
        <v>#NUM!</v>
      </c>
      <c r="AD366" s="43" t="s">
        <v>1215</v>
      </c>
      <c r="AE366" s="44" t="e">
        <f t="shared" si="72"/>
        <v>#NUM!</v>
      </c>
      <c r="AF366" s="43">
        <f t="shared" si="73"/>
        <v>0</v>
      </c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>
        <v>0.104375</v>
      </c>
      <c r="AR366" s="45"/>
      <c r="AS366" s="45"/>
      <c r="AT366" s="45"/>
      <c r="AU366" s="46"/>
      <c r="AV366" s="47">
        <v>0.14037037037037037</v>
      </c>
      <c r="AW366" s="48"/>
    </row>
    <row r="367" spans="1:55" s="49" customFormat="1" ht="12" customHeight="1" x14ac:dyDescent="0.2">
      <c r="A367" s="62">
        <v>363</v>
      </c>
      <c r="B367" s="63" t="str">
        <f t="shared" si="66"/>
        <v>M-B</v>
      </c>
      <c r="C367" s="62">
        <f>COUNTIF($B$4:$B367,$B367)</f>
        <v>98</v>
      </c>
      <c r="D367" s="64">
        <f t="shared" si="67"/>
        <v>1116.2600411465514</v>
      </c>
      <c r="E367" s="65" t="s">
        <v>1790</v>
      </c>
      <c r="F367" s="66" t="s">
        <v>1212</v>
      </c>
      <c r="G367" s="66">
        <v>1973</v>
      </c>
      <c r="H367" s="65" t="s">
        <v>1791</v>
      </c>
      <c r="I367" s="66" t="s">
        <v>1214</v>
      </c>
      <c r="J367" s="39">
        <f t="shared" si="68"/>
        <v>553.13002057327571</v>
      </c>
      <c r="K367" s="40">
        <f t="shared" si="69"/>
        <v>2</v>
      </c>
      <c r="L367" s="40">
        <f t="shared" si="70"/>
        <v>10</v>
      </c>
      <c r="M367" s="41"/>
      <c r="N367" s="41"/>
      <c r="O367" s="41">
        <f>(AI$3-AI367)/AI$3*500+500</f>
        <v>548.33732318966497</v>
      </c>
      <c r="P367" s="42"/>
      <c r="Q367" s="41"/>
      <c r="R367" s="41"/>
      <c r="S367" s="41"/>
      <c r="T367" s="41"/>
      <c r="U367" s="41"/>
      <c r="V367" s="42"/>
      <c r="W367" s="42"/>
      <c r="X367" s="42"/>
      <c r="Y367" s="42"/>
      <c r="Z367" s="41"/>
      <c r="AA367" s="42">
        <f>(AU$3-AU367)/AU$3*500+500</f>
        <v>557.92271795688657</v>
      </c>
      <c r="AB367" s="42"/>
      <c r="AC367" s="43" t="e">
        <f t="shared" si="71"/>
        <v>#NUM!</v>
      </c>
      <c r="AD367" s="43" t="s">
        <v>1215</v>
      </c>
      <c r="AE367" s="44" t="e">
        <f t="shared" si="72"/>
        <v>#NUM!</v>
      </c>
      <c r="AF367" s="43">
        <f t="shared" si="73"/>
        <v>0</v>
      </c>
      <c r="AG367" s="45"/>
      <c r="AH367" s="45"/>
      <c r="AI367" s="45">
        <v>3.1134259259259261E-2</v>
      </c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6">
        <v>6.9495138888888891E-2</v>
      </c>
      <c r="AV367" s="50"/>
      <c r="AW367" s="48"/>
      <c r="BB367" s="73"/>
      <c r="BC367" s="73"/>
    </row>
    <row r="368" spans="1:55" ht="12" customHeight="1" x14ac:dyDescent="0.2">
      <c r="A368" s="62">
        <v>364</v>
      </c>
      <c r="B368" s="63" t="str">
        <f t="shared" si="66"/>
        <v>M-B</v>
      </c>
      <c r="C368" s="62">
        <f>COUNTIF($B$4:$B368,$B368)</f>
        <v>99</v>
      </c>
      <c r="D368" s="64">
        <f t="shared" si="67"/>
        <v>1115.3551785753475</v>
      </c>
      <c r="E368" s="65" t="s">
        <v>1792</v>
      </c>
      <c r="F368" s="66" t="s">
        <v>1212</v>
      </c>
      <c r="G368" s="66">
        <v>1975</v>
      </c>
      <c r="H368" s="65" t="s">
        <v>1793</v>
      </c>
      <c r="I368" s="66" t="s">
        <v>1214</v>
      </c>
      <c r="J368" s="39">
        <f t="shared" si="68"/>
        <v>552.67758928767375</v>
      </c>
      <c r="K368" s="40">
        <f t="shared" si="69"/>
        <v>2</v>
      </c>
      <c r="L368" s="40">
        <f t="shared" si="70"/>
        <v>10</v>
      </c>
      <c r="M368" s="41"/>
      <c r="N368" s="41">
        <f>(AH$3-AH368)/AH$3*500+500</f>
        <v>556.17674123774759</v>
      </c>
      <c r="O368" s="41"/>
      <c r="P368" s="42"/>
      <c r="Q368" s="41"/>
      <c r="R368" s="41"/>
      <c r="S368" s="41"/>
      <c r="T368" s="41"/>
      <c r="U368" s="41"/>
      <c r="V368" s="42">
        <f>(AP$3-AP368)/AP$3*500+500</f>
        <v>549.17843733759992</v>
      </c>
      <c r="W368" s="42"/>
      <c r="X368" s="42"/>
      <c r="Y368" s="42"/>
      <c r="Z368" s="41"/>
      <c r="AA368" s="42"/>
      <c r="AB368" s="42"/>
      <c r="AC368" s="43" t="e">
        <f t="shared" si="71"/>
        <v>#NUM!</v>
      </c>
      <c r="AD368" s="43" t="s">
        <v>1215</v>
      </c>
      <c r="AE368" s="44" t="e">
        <f t="shared" si="72"/>
        <v>#NUM!</v>
      </c>
      <c r="AF368" s="43">
        <f t="shared" si="73"/>
        <v>0</v>
      </c>
      <c r="AG368" s="45"/>
      <c r="AH368" s="45">
        <v>4.5983796299999997E-2</v>
      </c>
      <c r="AI368" s="45"/>
      <c r="AJ368" s="45"/>
      <c r="AK368" s="45"/>
      <c r="AL368" s="45"/>
      <c r="AM368" s="45"/>
      <c r="AN368" s="45"/>
      <c r="AO368" s="45"/>
      <c r="AP368" s="45">
        <v>3.1631944444444442E-2</v>
      </c>
      <c r="AQ368" s="45"/>
      <c r="AR368" s="45"/>
      <c r="AS368" s="45"/>
      <c r="AT368" s="45"/>
      <c r="AU368" s="46"/>
      <c r="AV368" s="50"/>
      <c r="AW368" s="48"/>
      <c r="AX368" s="56"/>
    </row>
    <row r="369" spans="1:55" ht="12" customHeight="1" x14ac:dyDescent="0.2">
      <c r="A369" s="62">
        <v>365</v>
      </c>
      <c r="B369" s="63" t="str">
        <f t="shared" si="66"/>
        <v>M-B</v>
      </c>
      <c r="C369" s="62">
        <f>COUNTIF($B$4:$B369,$B369)</f>
        <v>100</v>
      </c>
      <c r="D369" s="64">
        <f t="shared" si="67"/>
        <v>1115.1475130612334</v>
      </c>
      <c r="E369" s="65" t="s">
        <v>1794</v>
      </c>
      <c r="F369" s="66" t="s">
        <v>1212</v>
      </c>
      <c r="G369" s="66">
        <v>1975</v>
      </c>
      <c r="H369" s="70" t="s">
        <v>1614</v>
      </c>
      <c r="I369" s="66" t="s">
        <v>1214</v>
      </c>
      <c r="J369" s="39">
        <f t="shared" si="68"/>
        <v>552.57375653061672</v>
      </c>
      <c r="K369" s="40">
        <f t="shared" si="69"/>
        <v>2</v>
      </c>
      <c r="L369" s="40">
        <f t="shared" si="70"/>
        <v>10</v>
      </c>
      <c r="M369" s="41"/>
      <c r="N369" s="41"/>
      <c r="O369" s="41"/>
      <c r="P369" s="42"/>
      <c r="Q369" s="41"/>
      <c r="R369" s="41">
        <f>(AL$3-AL369)/AL$3*500+500</f>
        <v>498.23633475590464</v>
      </c>
      <c r="S369" s="41"/>
      <c r="T369" s="41">
        <f>(AN$3-AN369)/AN$3*500+500</f>
        <v>606.91117830532892</v>
      </c>
      <c r="U369" s="41"/>
      <c r="V369" s="42"/>
      <c r="W369" s="42"/>
      <c r="X369" s="42"/>
      <c r="Y369" s="42"/>
      <c r="Z369" s="41"/>
      <c r="AA369" s="42"/>
      <c r="AB369" s="42"/>
      <c r="AC369" s="43" t="e">
        <f t="shared" si="71"/>
        <v>#NUM!</v>
      </c>
      <c r="AD369" s="43" t="s">
        <v>1215</v>
      </c>
      <c r="AE369" s="44" t="e">
        <f t="shared" si="72"/>
        <v>#NUM!</v>
      </c>
      <c r="AF369" s="43">
        <f t="shared" si="73"/>
        <v>0</v>
      </c>
      <c r="AG369" s="45"/>
      <c r="AH369" s="45"/>
      <c r="AI369" s="45"/>
      <c r="AJ369" s="45"/>
      <c r="AK369" s="45"/>
      <c r="AL369" s="45">
        <v>0.17271990740000001</v>
      </c>
      <c r="AM369" s="45"/>
      <c r="AN369" s="45">
        <v>2.7939814814814817E-2</v>
      </c>
      <c r="AO369" s="45"/>
      <c r="AP369" s="45"/>
      <c r="AQ369" s="45"/>
      <c r="AR369" s="45"/>
      <c r="AS369" s="45"/>
      <c r="AT369" s="45"/>
      <c r="AU369" s="46"/>
      <c r="AV369" s="50"/>
      <c r="AW369" s="48"/>
      <c r="AX369" s="56"/>
    </row>
    <row r="370" spans="1:55" ht="12" customHeight="1" x14ac:dyDescent="0.2">
      <c r="A370" s="62">
        <v>366</v>
      </c>
      <c r="B370" s="63" t="str">
        <f t="shared" si="66"/>
        <v>Ž-F</v>
      </c>
      <c r="C370" s="62">
        <f>COUNTIF($B$4:$B370,$B370)</f>
        <v>25</v>
      </c>
      <c r="D370" s="64">
        <f t="shared" si="67"/>
        <v>1114.0183609871683</v>
      </c>
      <c r="E370" s="67" t="s">
        <v>1795</v>
      </c>
      <c r="F370" s="68" t="s">
        <v>1247</v>
      </c>
      <c r="G370" s="69">
        <v>1994</v>
      </c>
      <c r="H370" s="70" t="s">
        <v>1796</v>
      </c>
      <c r="I370" s="66" t="s">
        <v>1214</v>
      </c>
      <c r="J370" s="39">
        <f t="shared" si="68"/>
        <v>552.00918049358415</v>
      </c>
      <c r="K370" s="40">
        <f t="shared" si="69"/>
        <v>2</v>
      </c>
      <c r="L370" s="40">
        <f t="shared" si="70"/>
        <v>10</v>
      </c>
      <c r="M370" s="41"/>
      <c r="N370" s="41"/>
      <c r="O370" s="41">
        <f>(AI$3-AI370)/AI$3*500+500</f>
        <v>565.46356595347697</v>
      </c>
      <c r="P370" s="42"/>
      <c r="Q370" s="41"/>
      <c r="R370" s="41"/>
      <c r="S370" s="41"/>
      <c r="T370" s="41"/>
      <c r="U370" s="41"/>
      <c r="V370" s="42"/>
      <c r="W370" s="42"/>
      <c r="X370" s="42"/>
      <c r="Y370" s="42"/>
      <c r="Z370" s="41"/>
      <c r="AA370" s="42"/>
      <c r="AB370" s="42">
        <f>(AV$3-AV370)/AV$3*500+500</f>
        <v>538.55479503369122</v>
      </c>
      <c r="AC370" s="43" t="e">
        <f t="shared" si="71"/>
        <v>#NUM!</v>
      </c>
      <c r="AD370" s="43" t="s">
        <v>1215</v>
      </c>
      <c r="AE370" s="44" t="e">
        <f t="shared" si="72"/>
        <v>#NUM!</v>
      </c>
      <c r="AF370" s="43">
        <f t="shared" si="73"/>
        <v>0</v>
      </c>
      <c r="AG370" s="45"/>
      <c r="AH370" s="45"/>
      <c r="AI370" s="45">
        <v>2.9953703703703705E-2</v>
      </c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6"/>
      <c r="AV370" s="47">
        <v>0.15155092592592592</v>
      </c>
      <c r="AW370" s="48"/>
      <c r="AX370" s="56"/>
    </row>
    <row r="371" spans="1:55" s="49" customFormat="1" ht="12" customHeight="1" x14ac:dyDescent="0.2">
      <c r="A371" s="62">
        <v>367</v>
      </c>
      <c r="B371" s="63" t="str">
        <f t="shared" si="66"/>
        <v>M-A</v>
      </c>
      <c r="C371" s="62">
        <f>COUNTIF($B$4:$B371,$B371)</f>
        <v>115</v>
      </c>
      <c r="D371" s="64">
        <f t="shared" si="67"/>
        <v>1108.7458568156626</v>
      </c>
      <c r="E371" s="65" t="s">
        <v>1797</v>
      </c>
      <c r="F371" s="66" t="s">
        <v>1212</v>
      </c>
      <c r="G371" s="66">
        <v>1995</v>
      </c>
      <c r="H371" s="70" t="s">
        <v>1750</v>
      </c>
      <c r="I371" s="66" t="s">
        <v>1214</v>
      </c>
      <c r="J371" s="39">
        <f t="shared" si="68"/>
        <v>549.3729284078313</v>
      </c>
      <c r="K371" s="40">
        <f t="shared" si="69"/>
        <v>2</v>
      </c>
      <c r="L371" s="40">
        <f t="shared" si="70"/>
        <v>10</v>
      </c>
      <c r="M371" s="41"/>
      <c r="N371" s="41"/>
      <c r="O371" s="41"/>
      <c r="P371" s="42"/>
      <c r="Q371" s="41"/>
      <c r="R371" s="41"/>
      <c r="S371" s="41"/>
      <c r="T371" s="41">
        <f>(AN$3-AN371)/AN$3*500+500</f>
        <v>544.05604774437495</v>
      </c>
      <c r="U371" s="41"/>
      <c r="V371" s="42"/>
      <c r="W371" s="42"/>
      <c r="X371" s="42"/>
      <c r="Y371" s="42"/>
      <c r="Z371" s="41"/>
      <c r="AA371" s="42">
        <f>(AU$3-AU371)/AU$3*500+500</f>
        <v>554.68980907128753</v>
      </c>
      <c r="AB371" s="42"/>
      <c r="AC371" s="43" t="e">
        <f t="shared" si="71"/>
        <v>#NUM!</v>
      </c>
      <c r="AD371" s="43" t="s">
        <v>1215</v>
      </c>
      <c r="AE371" s="44" t="e">
        <f t="shared" si="72"/>
        <v>#NUM!</v>
      </c>
      <c r="AF371" s="43">
        <f t="shared" si="73"/>
        <v>0</v>
      </c>
      <c r="AG371" s="45"/>
      <c r="AH371" s="45"/>
      <c r="AI371" s="45"/>
      <c r="AJ371" s="45"/>
      <c r="AK371" s="45"/>
      <c r="AL371" s="45"/>
      <c r="AM371" s="45"/>
      <c r="AN371" s="45">
        <v>3.2407407407407406E-2</v>
      </c>
      <c r="AO371" s="45"/>
      <c r="AP371" s="45"/>
      <c r="AQ371" s="45"/>
      <c r="AR371" s="45"/>
      <c r="AS371" s="45"/>
      <c r="AT371" s="45"/>
      <c r="AU371" s="46">
        <v>7.0003356481481482E-2</v>
      </c>
      <c r="AV371" s="50"/>
      <c r="AW371" s="48"/>
      <c r="BB371" s="73"/>
      <c r="BC371" s="73"/>
    </row>
    <row r="372" spans="1:55" s="49" customFormat="1" ht="12" customHeight="1" x14ac:dyDescent="0.2">
      <c r="A372" s="62">
        <v>368</v>
      </c>
      <c r="B372" s="63" t="str">
        <f t="shared" si="66"/>
        <v>M-B</v>
      </c>
      <c r="C372" s="62">
        <f>COUNTIF($B$4:$B372,$B372)</f>
        <v>101</v>
      </c>
      <c r="D372" s="64">
        <f t="shared" si="67"/>
        <v>1107.5659050867553</v>
      </c>
      <c r="E372" s="65" t="s">
        <v>1798</v>
      </c>
      <c r="F372" s="66" t="s">
        <v>1212</v>
      </c>
      <c r="G372" s="66">
        <v>1978</v>
      </c>
      <c r="H372" s="70" t="s">
        <v>1280</v>
      </c>
      <c r="I372" s="66" t="s">
        <v>1214</v>
      </c>
      <c r="J372" s="39">
        <f t="shared" si="68"/>
        <v>548.78295254337763</v>
      </c>
      <c r="K372" s="40">
        <f t="shared" si="69"/>
        <v>2</v>
      </c>
      <c r="L372" s="40">
        <f t="shared" si="70"/>
        <v>10</v>
      </c>
      <c r="M372" s="41"/>
      <c r="N372" s="41">
        <f>(AH$3-AH372)/AH$3*500+500</f>
        <v>546.68140352057833</v>
      </c>
      <c r="O372" s="41"/>
      <c r="P372" s="42">
        <f>(AJ$3-AJ372)/AJ$3*500+500</f>
        <v>550.88450156617705</v>
      </c>
      <c r="Q372" s="41"/>
      <c r="R372" s="41"/>
      <c r="S372" s="41"/>
      <c r="T372" s="41"/>
      <c r="U372" s="41"/>
      <c r="V372" s="42"/>
      <c r="W372" s="42"/>
      <c r="X372" s="42"/>
      <c r="Y372" s="42"/>
      <c r="Z372" s="41"/>
      <c r="AA372" s="42"/>
      <c r="AB372" s="42"/>
      <c r="AC372" s="43" t="e">
        <f t="shared" si="71"/>
        <v>#NUM!</v>
      </c>
      <c r="AD372" s="43" t="s">
        <v>1215</v>
      </c>
      <c r="AE372" s="44" t="e">
        <f t="shared" si="72"/>
        <v>#NUM!</v>
      </c>
      <c r="AF372" s="43">
        <f t="shared" si="73"/>
        <v>0</v>
      </c>
      <c r="AG372" s="45"/>
      <c r="AH372" s="45">
        <v>4.6967592590000003E-2</v>
      </c>
      <c r="AI372" s="45"/>
      <c r="AJ372" s="45">
        <v>6.4884259259999993E-2</v>
      </c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6"/>
      <c r="AV372" s="50"/>
      <c r="AW372" s="48"/>
    </row>
    <row r="373" spans="1:55" s="49" customFormat="1" ht="12" customHeight="1" x14ac:dyDescent="0.2">
      <c r="A373" s="62">
        <v>369</v>
      </c>
      <c r="B373" s="63" t="str">
        <f t="shared" si="66"/>
        <v>M-B</v>
      </c>
      <c r="C373" s="62">
        <f>COUNTIF($B$4:$B373,$B373)</f>
        <v>102</v>
      </c>
      <c r="D373" s="64">
        <f t="shared" si="67"/>
        <v>1106.6314567251598</v>
      </c>
      <c r="E373" s="65" t="s">
        <v>1799</v>
      </c>
      <c r="F373" s="66" t="s">
        <v>1212</v>
      </c>
      <c r="G373" s="66">
        <v>1979</v>
      </c>
      <c r="H373" s="65" t="s">
        <v>1800</v>
      </c>
      <c r="I373" s="66" t="s">
        <v>1214</v>
      </c>
      <c r="J373" s="39">
        <f t="shared" si="68"/>
        <v>548.31572836257988</v>
      </c>
      <c r="K373" s="40">
        <f t="shared" si="69"/>
        <v>2</v>
      </c>
      <c r="L373" s="40">
        <f t="shared" si="70"/>
        <v>10</v>
      </c>
      <c r="M373" s="41"/>
      <c r="N373" s="41"/>
      <c r="O373" s="41"/>
      <c r="P373" s="42"/>
      <c r="Q373" s="41"/>
      <c r="R373" s="41"/>
      <c r="S373" s="41"/>
      <c r="T373" s="41"/>
      <c r="U373" s="41"/>
      <c r="V373" s="42"/>
      <c r="W373" s="42">
        <f>(AQ$3-AQ373)/AQ$3*500+500</f>
        <v>536.27010718088695</v>
      </c>
      <c r="X373" s="42">
        <f>(AR$3-AR373)/AR$3*500+500</f>
        <v>560.36134954427291</v>
      </c>
      <c r="Y373" s="42"/>
      <c r="Z373" s="41"/>
      <c r="AA373" s="42"/>
      <c r="AB373" s="42"/>
      <c r="AC373" s="43" t="e">
        <f t="shared" si="71"/>
        <v>#NUM!</v>
      </c>
      <c r="AD373" s="43" t="s">
        <v>1215</v>
      </c>
      <c r="AE373" s="44" t="e">
        <f t="shared" si="72"/>
        <v>#NUM!</v>
      </c>
      <c r="AF373" s="43">
        <f t="shared" si="73"/>
        <v>0</v>
      </c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>
        <v>0.1040046296</v>
      </c>
      <c r="AR373" s="45">
        <v>3.792106481481481E-2</v>
      </c>
      <c r="AS373" s="45"/>
      <c r="AT373" s="45"/>
      <c r="AU373" s="46"/>
      <c r="AV373" s="50"/>
      <c r="AW373" s="48"/>
    </row>
    <row r="374" spans="1:55" s="49" customFormat="1" ht="12" customHeight="1" x14ac:dyDescent="0.2">
      <c r="A374" s="62">
        <v>370</v>
      </c>
      <c r="B374" s="63" t="str">
        <f t="shared" si="66"/>
        <v>M-B</v>
      </c>
      <c r="C374" s="62">
        <f>COUNTIF($B$4:$B374,$B374)</f>
        <v>103</v>
      </c>
      <c r="D374" s="64">
        <f t="shared" si="67"/>
        <v>1104.8017282644014</v>
      </c>
      <c r="E374" s="67" t="s">
        <v>1801</v>
      </c>
      <c r="F374" s="68" t="s">
        <v>1212</v>
      </c>
      <c r="G374" s="69">
        <v>1975</v>
      </c>
      <c r="H374" s="70"/>
      <c r="I374" s="66" t="s">
        <v>1214</v>
      </c>
      <c r="J374" s="39">
        <f t="shared" si="68"/>
        <v>547.4008641322007</v>
      </c>
      <c r="K374" s="40">
        <f t="shared" si="69"/>
        <v>2</v>
      </c>
      <c r="L374" s="40">
        <f t="shared" si="70"/>
        <v>10</v>
      </c>
      <c r="M374" s="41">
        <f>(AG$3-AG374)/AG$3*500+500</f>
        <v>562.02645160664383</v>
      </c>
      <c r="N374" s="41"/>
      <c r="O374" s="41"/>
      <c r="P374" s="42"/>
      <c r="Q374" s="41"/>
      <c r="R374" s="41"/>
      <c r="S374" s="41"/>
      <c r="T374" s="41"/>
      <c r="U374" s="41"/>
      <c r="V374" s="42"/>
      <c r="W374" s="42"/>
      <c r="X374" s="42"/>
      <c r="Y374" s="42"/>
      <c r="Z374" s="41"/>
      <c r="AA374" s="42"/>
      <c r="AB374" s="42">
        <f>(AV$3-AV374)/AV$3*500+500</f>
        <v>532.77527665775756</v>
      </c>
      <c r="AC374" s="43" t="e">
        <f t="shared" si="71"/>
        <v>#NUM!</v>
      </c>
      <c r="AD374" s="43" t="s">
        <v>1215</v>
      </c>
      <c r="AE374" s="44" t="e">
        <f t="shared" si="72"/>
        <v>#NUM!</v>
      </c>
      <c r="AF374" s="43">
        <f t="shared" si="73"/>
        <v>0</v>
      </c>
      <c r="AG374" s="45">
        <v>5.0347222220000001E-2</v>
      </c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6"/>
      <c r="AV374" s="47">
        <v>0.15344907407407407</v>
      </c>
      <c r="AW374" s="48"/>
    </row>
    <row r="375" spans="1:55" s="49" customFormat="1" ht="12" customHeight="1" x14ac:dyDescent="0.2">
      <c r="A375" s="62">
        <v>371</v>
      </c>
      <c r="B375" s="63" t="str">
        <f t="shared" si="66"/>
        <v>M-C</v>
      </c>
      <c r="C375" s="62">
        <f>COUNTIF($B$4:$B375,$B375)</f>
        <v>58</v>
      </c>
      <c r="D375" s="64">
        <f t="shared" si="67"/>
        <v>1104.0339936709399</v>
      </c>
      <c r="E375" s="65" t="s">
        <v>1802</v>
      </c>
      <c r="F375" s="66" t="s">
        <v>1212</v>
      </c>
      <c r="G375" s="66">
        <v>1964</v>
      </c>
      <c r="H375" s="65" t="s">
        <v>1803</v>
      </c>
      <c r="I375" s="66" t="s">
        <v>1673</v>
      </c>
      <c r="J375" s="39">
        <f t="shared" si="68"/>
        <v>547.01699683546997</v>
      </c>
      <c r="K375" s="40">
        <f t="shared" si="69"/>
        <v>2</v>
      </c>
      <c r="L375" s="40">
        <f t="shared" si="70"/>
        <v>10</v>
      </c>
      <c r="M375" s="41"/>
      <c r="N375" s="41"/>
      <c r="O375" s="41"/>
      <c r="P375" s="42"/>
      <c r="Q375" s="41"/>
      <c r="R375" s="41"/>
      <c r="S375" s="41"/>
      <c r="T375" s="41"/>
      <c r="U375" s="41"/>
      <c r="V375" s="42"/>
      <c r="W375" s="42"/>
      <c r="X375" s="42"/>
      <c r="Y375" s="42"/>
      <c r="Z375" s="41"/>
      <c r="AA375" s="42">
        <f>(AU$3-AU375)/AU$3*500+500</f>
        <v>554.73913835740359</v>
      </c>
      <c r="AB375" s="42">
        <f>(AV$3-AV375)/AV$3*500+500</f>
        <v>539.29485531353635</v>
      </c>
      <c r="AC375" s="43" t="e">
        <f t="shared" si="71"/>
        <v>#NUM!</v>
      </c>
      <c r="AD375" s="43" t="s">
        <v>1215</v>
      </c>
      <c r="AE375" s="44" t="e">
        <f t="shared" si="72"/>
        <v>#NUM!</v>
      </c>
      <c r="AF375" s="43">
        <f t="shared" si="73"/>
        <v>0</v>
      </c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6">
        <v>6.9995601851851844E-2</v>
      </c>
      <c r="AV375" s="50">
        <v>0.15130787037037038</v>
      </c>
      <c r="AW375" s="48"/>
    </row>
    <row r="376" spans="1:55" s="49" customFormat="1" ht="12" customHeight="1" x14ac:dyDescent="0.2">
      <c r="A376" s="62">
        <v>372</v>
      </c>
      <c r="B376" s="63" t="str">
        <f t="shared" si="66"/>
        <v>M-C</v>
      </c>
      <c r="C376" s="62">
        <f>COUNTIF($B$4:$B376,$B376)</f>
        <v>59</v>
      </c>
      <c r="D376" s="64">
        <f t="shared" si="67"/>
        <v>1101.6625642726901</v>
      </c>
      <c r="E376" s="67" t="s">
        <v>1804</v>
      </c>
      <c r="F376" s="68" t="s">
        <v>1212</v>
      </c>
      <c r="G376" s="69">
        <v>1969</v>
      </c>
      <c r="H376" s="70" t="s">
        <v>1334</v>
      </c>
      <c r="I376" s="66" t="s">
        <v>1214</v>
      </c>
      <c r="J376" s="39">
        <f t="shared" si="68"/>
        <v>545.83128213634507</v>
      </c>
      <c r="K376" s="40">
        <f t="shared" si="69"/>
        <v>2</v>
      </c>
      <c r="L376" s="40">
        <f t="shared" si="70"/>
        <v>10</v>
      </c>
      <c r="M376" s="41"/>
      <c r="N376" s="41"/>
      <c r="O376" s="41"/>
      <c r="P376" s="42"/>
      <c r="Q376" s="41"/>
      <c r="R376" s="41"/>
      <c r="S376" s="41">
        <f>(AM$3-AM376)/AM$3*500+500</f>
        <v>533.19662361459359</v>
      </c>
      <c r="T376" s="41"/>
      <c r="U376" s="41"/>
      <c r="V376" s="42"/>
      <c r="W376" s="42"/>
      <c r="X376" s="42"/>
      <c r="Y376" s="42"/>
      <c r="Z376" s="41"/>
      <c r="AA376" s="42"/>
      <c r="AB376" s="42">
        <f>(AV$3-AV376)/AV$3*500+500</f>
        <v>558.46594065809654</v>
      </c>
      <c r="AC376" s="43" t="e">
        <f t="shared" si="71"/>
        <v>#NUM!</v>
      </c>
      <c r="AD376" s="43" t="s">
        <v>1215</v>
      </c>
      <c r="AE376" s="44" t="e">
        <f t="shared" si="72"/>
        <v>#NUM!</v>
      </c>
      <c r="AF376" s="43">
        <f t="shared" si="73"/>
        <v>0</v>
      </c>
      <c r="AG376" s="45"/>
      <c r="AH376" s="45"/>
      <c r="AI376" s="45"/>
      <c r="AJ376" s="45"/>
      <c r="AK376" s="45"/>
      <c r="AL376" s="45"/>
      <c r="AM376" s="45">
        <v>7.0324074074074081E-2</v>
      </c>
      <c r="AN376" s="45"/>
      <c r="AO376" s="45"/>
      <c r="AP376" s="45"/>
      <c r="AQ376" s="45"/>
      <c r="AR376" s="45"/>
      <c r="AS376" s="45"/>
      <c r="AT376" s="45"/>
      <c r="AU376" s="46"/>
      <c r="AV376" s="47">
        <v>0.14501157407407408</v>
      </c>
      <c r="AW376" s="48"/>
    </row>
    <row r="377" spans="1:55" s="49" customFormat="1" ht="12" customHeight="1" x14ac:dyDescent="0.2">
      <c r="A377" s="62">
        <v>373</v>
      </c>
      <c r="B377" s="63" t="str">
        <f t="shared" si="66"/>
        <v>Ž-F</v>
      </c>
      <c r="C377" s="62">
        <f>COUNTIF($B$4:$B377,$B377)</f>
        <v>26</v>
      </c>
      <c r="D377" s="64">
        <f t="shared" si="67"/>
        <v>1100.5102895137338</v>
      </c>
      <c r="E377" s="65" t="s">
        <v>1805</v>
      </c>
      <c r="F377" s="66" t="s">
        <v>1247</v>
      </c>
      <c r="G377" s="66">
        <v>1981</v>
      </c>
      <c r="H377" s="70" t="s">
        <v>1235</v>
      </c>
      <c r="I377" s="66" t="s">
        <v>1214</v>
      </c>
      <c r="J377" s="39">
        <f t="shared" si="68"/>
        <v>545.25514475686691</v>
      </c>
      <c r="K377" s="40">
        <f t="shared" si="69"/>
        <v>2</v>
      </c>
      <c r="L377" s="40">
        <f t="shared" si="70"/>
        <v>10</v>
      </c>
      <c r="M377" s="41"/>
      <c r="N377" s="41">
        <f>(AH$3-AH377)/AH$3*500+500</f>
        <v>552.71373575597511</v>
      </c>
      <c r="O377" s="41"/>
      <c r="P377" s="42"/>
      <c r="Q377" s="41"/>
      <c r="R377" s="41"/>
      <c r="S377" s="41"/>
      <c r="T377" s="41"/>
      <c r="U377" s="41"/>
      <c r="V377" s="42">
        <f>(AP$3-AP377)/AP$3*500+500</f>
        <v>537.79655375775872</v>
      </c>
      <c r="W377" s="42"/>
      <c r="X377" s="42"/>
      <c r="Y377" s="42"/>
      <c r="Z377" s="41"/>
      <c r="AA377" s="42"/>
      <c r="AB377" s="42"/>
      <c r="AC377" s="43" t="e">
        <f t="shared" si="71"/>
        <v>#NUM!</v>
      </c>
      <c r="AD377" s="43" t="s">
        <v>1215</v>
      </c>
      <c r="AE377" s="44" t="e">
        <f t="shared" si="72"/>
        <v>#NUM!</v>
      </c>
      <c r="AF377" s="43">
        <f t="shared" si="73"/>
        <v>0</v>
      </c>
      <c r="AG377" s="45"/>
      <c r="AH377" s="45">
        <v>4.6342592590000002E-2</v>
      </c>
      <c r="AI377" s="45"/>
      <c r="AJ377" s="45"/>
      <c r="AK377" s="45"/>
      <c r="AL377" s="45"/>
      <c r="AM377" s="45"/>
      <c r="AN377" s="45"/>
      <c r="AO377" s="45"/>
      <c r="AP377" s="45">
        <v>3.243055555555556E-2</v>
      </c>
      <c r="AQ377" s="45"/>
      <c r="AR377" s="45"/>
      <c r="AS377" s="45"/>
      <c r="AT377" s="45"/>
      <c r="AU377" s="46"/>
      <c r="AV377" s="50"/>
      <c r="AW377" s="48"/>
    </row>
    <row r="378" spans="1:55" ht="12" customHeight="1" x14ac:dyDescent="0.2">
      <c r="A378" s="62">
        <v>374</v>
      </c>
      <c r="B378" s="63" t="str">
        <f t="shared" si="66"/>
        <v>M-A</v>
      </c>
      <c r="C378" s="62">
        <f>COUNTIF($B$4:$B378,$B378)</f>
        <v>116</v>
      </c>
      <c r="D378" s="64">
        <f t="shared" si="67"/>
        <v>1099.7454953448923</v>
      </c>
      <c r="E378" s="67" t="s">
        <v>1806</v>
      </c>
      <c r="F378" s="68" t="s">
        <v>1212</v>
      </c>
      <c r="G378" s="69">
        <v>1991</v>
      </c>
      <c r="H378" s="70" t="s">
        <v>1807</v>
      </c>
      <c r="I378" s="66" t="s">
        <v>1214</v>
      </c>
      <c r="J378" s="39">
        <f t="shared" si="68"/>
        <v>544.87274767244617</v>
      </c>
      <c r="K378" s="40">
        <f t="shared" si="69"/>
        <v>2</v>
      </c>
      <c r="L378" s="40">
        <f t="shared" si="70"/>
        <v>10</v>
      </c>
      <c r="M378" s="41"/>
      <c r="N378" s="41"/>
      <c r="O378" s="41"/>
      <c r="P378" s="42"/>
      <c r="Q378" s="41"/>
      <c r="R378" s="41"/>
      <c r="S378" s="41"/>
      <c r="T378" s="41"/>
      <c r="U378" s="41"/>
      <c r="V378" s="42"/>
      <c r="W378" s="42"/>
      <c r="X378" s="42"/>
      <c r="Y378" s="42"/>
      <c r="Z378" s="41"/>
      <c r="AA378" s="42">
        <f>(AU$3-AU378)/AU$3*500+500</f>
        <v>575.5774485803845</v>
      </c>
      <c r="AB378" s="42">
        <f>(AV$3-AV378)/AV$3*500+500</f>
        <v>514.16804676450795</v>
      </c>
      <c r="AC378" s="43" t="e">
        <f t="shared" si="71"/>
        <v>#NUM!</v>
      </c>
      <c r="AD378" s="43" t="s">
        <v>1215</v>
      </c>
      <c r="AE378" s="44" t="e">
        <f t="shared" si="72"/>
        <v>#NUM!</v>
      </c>
      <c r="AF378" s="43">
        <f t="shared" si="73"/>
        <v>0</v>
      </c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6">
        <v>6.6719791666666667E-2</v>
      </c>
      <c r="AV378" s="47">
        <v>0.15956018518518519</v>
      </c>
      <c r="AW378" s="48"/>
      <c r="AX378" s="56"/>
    </row>
    <row r="379" spans="1:55" s="49" customFormat="1" ht="12" customHeight="1" x14ac:dyDescent="0.2">
      <c r="A379" s="62">
        <v>375</v>
      </c>
      <c r="B379" s="63" t="str">
        <f t="shared" si="66"/>
        <v>M-B</v>
      </c>
      <c r="C379" s="62">
        <f>COUNTIF($B$4:$B379,$B379)</f>
        <v>104</v>
      </c>
      <c r="D379" s="64">
        <f t="shared" si="67"/>
        <v>1098.8749706236244</v>
      </c>
      <c r="E379" s="65" t="s">
        <v>1808</v>
      </c>
      <c r="F379" s="66" t="s">
        <v>1212</v>
      </c>
      <c r="G379" s="66">
        <v>1973</v>
      </c>
      <c r="H379" s="70" t="s">
        <v>1263</v>
      </c>
      <c r="I379" s="66" t="s">
        <v>1214</v>
      </c>
      <c r="J379" s="39">
        <f t="shared" si="68"/>
        <v>544.43748531181222</v>
      </c>
      <c r="K379" s="40">
        <f t="shared" si="69"/>
        <v>2</v>
      </c>
      <c r="L379" s="40">
        <f t="shared" si="70"/>
        <v>10</v>
      </c>
      <c r="M379" s="41">
        <f>(AG$3-AG379)/AG$3*500+500</f>
        <v>556.99227283448477</v>
      </c>
      <c r="N379" s="41"/>
      <c r="O379" s="41">
        <f>(AI$3-AI379)/AI$3*500+500</f>
        <v>531.88269778913968</v>
      </c>
      <c r="P379" s="42"/>
      <c r="Q379" s="41"/>
      <c r="R379" s="41"/>
      <c r="S379" s="41"/>
      <c r="T379" s="41"/>
      <c r="U379" s="41"/>
      <c r="V379" s="42"/>
      <c r="W379" s="42"/>
      <c r="X379" s="42"/>
      <c r="Y379" s="42"/>
      <c r="Z379" s="41"/>
      <c r="AA379" s="42"/>
      <c r="AB379" s="42"/>
      <c r="AC379" s="43" t="e">
        <f t="shared" si="71"/>
        <v>#NUM!</v>
      </c>
      <c r="AD379" s="43" t="s">
        <v>1215</v>
      </c>
      <c r="AE379" s="44" t="e">
        <f t="shared" si="72"/>
        <v>#NUM!</v>
      </c>
      <c r="AF379" s="43">
        <f t="shared" si="73"/>
        <v>0</v>
      </c>
      <c r="AG379" s="45">
        <v>5.0925925929999998E-2</v>
      </c>
      <c r="AH379" s="45"/>
      <c r="AI379" s="45">
        <v>3.2268518518518523E-2</v>
      </c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6"/>
      <c r="AV379" s="50"/>
      <c r="AW379" s="48"/>
    </row>
    <row r="380" spans="1:55" s="49" customFormat="1" ht="12" customHeight="1" x14ac:dyDescent="0.2">
      <c r="A380" s="62">
        <v>376</v>
      </c>
      <c r="B380" s="63" t="str">
        <f t="shared" si="66"/>
        <v>M-D</v>
      </c>
      <c r="C380" s="62">
        <f>COUNTIF($B$4:$B380,$B380)</f>
        <v>33</v>
      </c>
      <c r="D380" s="64">
        <f t="shared" si="67"/>
        <v>1098.7740046656579</v>
      </c>
      <c r="E380" s="67" t="s">
        <v>1809</v>
      </c>
      <c r="F380" s="68" t="s">
        <v>1212</v>
      </c>
      <c r="G380" s="69">
        <v>1957</v>
      </c>
      <c r="H380" s="70" t="s">
        <v>1810</v>
      </c>
      <c r="I380" s="66" t="s">
        <v>1214</v>
      </c>
      <c r="J380" s="39">
        <f t="shared" si="68"/>
        <v>544.38700233282896</v>
      </c>
      <c r="K380" s="40">
        <f t="shared" si="69"/>
        <v>2</v>
      </c>
      <c r="L380" s="40">
        <f t="shared" si="70"/>
        <v>10</v>
      </c>
      <c r="M380" s="41"/>
      <c r="N380" s="41"/>
      <c r="O380" s="41"/>
      <c r="P380" s="42"/>
      <c r="Q380" s="41"/>
      <c r="R380" s="41"/>
      <c r="S380" s="41"/>
      <c r="T380" s="41"/>
      <c r="U380" s="41"/>
      <c r="V380" s="42"/>
      <c r="W380" s="42">
        <f>(AQ$3-AQ380)/AQ$3*500+500</f>
        <v>535.80565465783968</v>
      </c>
      <c r="X380" s="42"/>
      <c r="Y380" s="42"/>
      <c r="Z380" s="41"/>
      <c r="AA380" s="42"/>
      <c r="AB380" s="42">
        <f>(AV$3-AV380)/AV$3*500+500</f>
        <v>552.96835000781823</v>
      </c>
      <c r="AC380" s="43" t="e">
        <f t="shared" si="71"/>
        <v>#NUM!</v>
      </c>
      <c r="AD380" s="43" t="s">
        <v>1215</v>
      </c>
      <c r="AE380" s="44" t="e">
        <f t="shared" si="72"/>
        <v>#NUM!</v>
      </c>
      <c r="AF380" s="43">
        <f t="shared" si="73"/>
        <v>0</v>
      </c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>
        <v>0.1041087963</v>
      </c>
      <c r="AR380" s="45"/>
      <c r="AS380" s="45"/>
      <c r="AT380" s="45"/>
      <c r="AU380" s="46"/>
      <c r="AV380" s="47">
        <v>0.14681712962962964</v>
      </c>
      <c r="AW380" s="48"/>
      <c r="AX380" s="72"/>
      <c r="AY380" s="73"/>
      <c r="AZ380" s="73"/>
      <c r="BA380" s="73"/>
    </row>
    <row r="381" spans="1:55" s="49" customFormat="1" ht="12" customHeight="1" x14ac:dyDescent="0.2">
      <c r="A381" s="62">
        <v>377</v>
      </c>
      <c r="B381" s="63" t="str">
        <f t="shared" si="66"/>
        <v>M-A</v>
      </c>
      <c r="C381" s="62">
        <f>COUNTIF($B$4:$B381,$B381)</f>
        <v>117</v>
      </c>
      <c r="D381" s="64">
        <f t="shared" si="67"/>
        <v>1097.1293963605722</v>
      </c>
      <c r="E381" s="65" t="s">
        <v>1811</v>
      </c>
      <c r="F381" s="66" t="s">
        <v>1212</v>
      </c>
      <c r="G381" s="66">
        <v>1985</v>
      </c>
      <c r="H381" s="70" t="s">
        <v>1238</v>
      </c>
      <c r="I381" s="66" t="s">
        <v>1214</v>
      </c>
      <c r="J381" s="39">
        <f t="shared" si="68"/>
        <v>543.56469818028609</v>
      </c>
      <c r="K381" s="40">
        <f t="shared" si="69"/>
        <v>2</v>
      </c>
      <c r="L381" s="40">
        <f t="shared" si="70"/>
        <v>10</v>
      </c>
      <c r="M381" s="41"/>
      <c r="N381" s="41"/>
      <c r="O381" s="41"/>
      <c r="P381" s="42"/>
      <c r="Q381" s="41"/>
      <c r="R381" s="41"/>
      <c r="S381" s="41">
        <f>(AM$3-AM381)/AM$3*500+500</f>
        <v>531.35276564335436</v>
      </c>
      <c r="T381" s="41"/>
      <c r="U381" s="41"/>
      <c r="V381" s="42">
        <f>(AP$3-AP381)/AP$3*500+500</f>
        <v>555.77663071721781</v>
      </c>
      <c r="W381" s="42"/>
      <c r="X381" s="42"/>
      <c r="Y381" s="42"/>
      <c r="Z381" s="41"/>
      <c r="AA381" s="42"/>
      <c r="AB381" s="42"/>
      <c r="AC381" s="43" t="e">
        <f t="shared" si="71"/>
        <v>#NUM!</v>
      </c>
      <c r="AD381" s="43" t="s">
        <v>1215</v>
      </c>
      <c r="AE381" s="44" t="e">
        <f t="shared" si="72"/>
        <v>#NUM!</v>
      </c>
      <c r="AF381" s="43">
        <f t="shared" si="73"/>
        <v>0</v>
      </c>
      <c r="AG381" s="45"/>
      <c r="AH381" s="45"/>
      <c r="AI381" s="45"/>
      <c r="AJ381" s="45"/>
      <c r="AK381" s="45"/>
      <c r="AL381" s="45"/>
      <c r="AM381" s="45">
        <v>7.0601851851851846E-2</v>
      </c>
      <c r="AN381" s="45"/>
      <c r="AO381" s="45"/>
      <c r="AP381" s="45">
        <v>3.1168981481481482E-2</v>
      </c>
      <c r="AQ381" s="45"/>
      <c r="AR381" s="45"/>
      <c r="AS381" s="45"/>
      <c r="AT381" s="45"/>
      <c r="AU381" s="46"/>
      <c r="AV381" s="50"/>
      <c r="AW381" s="48"/>
      <c r="BB381" s="73"/>
      <c r="BC381" s="80"/>
    </row>
    <row r="382" spans="1:55" ht="12" customHeight="1" x14ac:dyDescent="0.2">
      <c r="A382" s="62">
        <v>378</v>
      </c>
      <c r="B382" s="63" t="str">
        <f t="shared" si="66"/>
        <v>M-B</v>
      </c>
      <c r="C382" s="62">
        <f>COUNTIF($B$4:$B382,$B382)</f>
        <v>105</v>
      </c>
      <c r="D382" s="64">
        <f t="shared" si="67"/>
        <v>1095.4849567906317</v>
      </c>
      <c r="E382" s="65" t="s">
        <v>1812</v>
      </c>
      <c r="F382" s="66" t="s">
        <v>1212</v>
      </c>
      <c r="G382" s="66">
        <v>1970</v>
      </c>
      <c r="H382" s="70" t="s">
        <v>1272</v>
      </c>
      <c r="I382" s="66" t="s">
        <v>1214</v>
      </c>
      <c r="J382" s="39">
        <f t="shared" si="68"/>
        <v>542.74247839531586</v>
      </c>
      <c r="K382" s="40">
        <f t="shared" si="69"/>
        <v>2</v>
      </c>
      <c r="L382" s="40">
        <f t="shared" si="70"/>
        <v>10</v>
      </c>
      <c r="M382" s="41"/>
      <c r="N382" s="41"/>
      <c r="O382" s="41"/>
      <c r="P382" s="42"/>
      <c r="Q382" s="41"/>
      <c r="R382" s="41"/>
      <c r="S382" s="41"/>
      <c r="T382" s="41">
        <f>(AN$3-AN382)/AN$3*500+500</f>
        <v>553.66343816690426</v>
      </c>
      <c r="U382" s="41"/>
      <c r="V382" s="42"/>
      <c r="W382" s="42"/>
      <c r="X382" s="42"/>
      <c r="Y382" s="42"/>
      <c r="Z382" s="41">
        <f>(AT$3-AT382)/AT$3*500+500</f>
        <v>531.82151862372734</v>
      </c>
      <c r="AA382" s="42"/>
      <c r="AB382" s="42"/>
      <c r="AC382" s="43" t="e">
        <f t="shared" si="71"/>
        <v>#NUM!</v>
      </c>
      <c r="AD382" s="43" t="s">
        <v>1215</v>
      </c>
      <c r="AE382" s="44" t="e">
        <f t="shared" si="72"/>
        <v>#NUM!</v>
      </c>
      <c r="AF382" s="43">
        <f t="shared" si="73"/>
        <v>0</v>
      </c>
      <c r="AG382" s="45"/>
      <c r="AH382" s="45"/>
      <c r="AI382" s="45"/>
      <c r="AJ382" s="45"/>
      <c r="AK382" s="45"/>
      <c r="AL382" s="45"/>
      <c r="AM382" s="45"/>
      <c r="AN382" s="45">
        <v>3.172453703703703E-2</v>
      </c>
      <c r="AO382" s="45"/>
      <c r="AP382" s="45"/>
      <c r="AQ382" s="45"/>
      <c r="AR382" s="45"/>
      <c r="AS382" s="45"/>
      <c r="AT382" s="45">
        <v>3.2337962962962964E-2</v>
      </c>
      <c r="AU382" s="46"/>
      <c r="AV382" s="50"/>
      <c r="AW382" s="48"/>
      <c r="AX382" s="56"/>
    </row>
    <row r="383" spans="1:55" ht="12" customHeight="1" x14ac:dyDescent="0.2">
      <c r="A383" s="62">
        <v>379</v>
      </c>
      <c r="B383" s="63" t="str">
        <f t="shared" si="66"/>
        <v>M-A</v>
      </c>
      <c r="C383" s="62">
        <f>COUNTIF($B$4:$B383,$B383)</f>
        <v>118</v>
      </c>
      <c r="D383" s="64">
        <f t="shared" si="67"/>
        <v>1095.4778684068447</v>
      </c>
      <c r="E383" s="65" t="s">
        <v>1813</v>
      </c>
      <c r="F383" s="66" t="s">
        <v>1212</v>
      </c>
      <c r="G383" s="66">
        <v>1993</v>
      </c>
      <c r="H383" s="65" t="s">
        <v>1814</v>
      </c>
      <c r="I383" s="66" t="s">
        <v>1214</v>
      </c>
      <c r="J383" s="39">
        <f t="shared" si="68"/>
        <v>542.73893420342233</v>
      </c>
      <c r="K383" s="40">
        <f t="shared" si="69"/>
        <v>2</v>
      </c>
      <c r="L383" s="40">
        <f t="shared" si="70"/>
        <v>10</v>
      </c>
      <c r="M383" s="41">
        <f>(AG$3-AG383)/AG$3*500+500</f>
        <v>538.06376090865888</v>
      </c>
      <c r="N383" s="41"/>
      <c r="O383" s="41"/>
      <c r="P383" s="42"/>
      <c r="Q383" s="41"/>
      <c r="R383" s="41"/>
      <c r="S383" s="41"/>
      <c r="T383" s="41"/>
      <c r="U383" s="41"/>
      <c r="V383" s="42"/>
      <c r="W383" s="42"/>
      <c r="X383" s="42"/>
      <c r="Y383" s="42"/>
      <c r="Z383" s="41"/>
      <c r="AA383" s="42">
        <f>(AU$3-AU383)/AU$3*500+500</f>
        <v>547.41410749818579</v>
      </c>
      <c r="AB383" s="42"/>
      <c r="AC383" s="43" t="e">
        <f t="shared" si="71"/>
        <v>#NUM!</v>
      </c>
      <c r="AD383" s="43" t="s">
        <v>1215</v>
      </c>
      <c r="AE383" s="44" t="e">
        <f t="shared" si="72"/>
        <v>#NUM!</v>
      </c>
      <c r="AF383" s="43">
        <f t="shared" si="73"/>
        <v>0</v>
      </c>
      <c r="AG383" s="45">
        <v>5.3101851849999999E-2</v>
      </c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6">
        <v>7.1147106481481481E-2</v>
      </c>
      <c r="AV383" s="50"/>
      <c r="AW383" s="48"/>
      <c r="AX383" s="56"/>
    </row>
    <row r="384" spans="1:55" s="49" customFormat="1" ht="12" customHeight="1" x14ac:dyDescent="0.2">
      <c r="A384" s="62">
        <v>380</v>
      </c>
      <c r="B384" s="63" t="str">
        <f t="shared" si="66"/>
        <v>M-jun.</v>
      </c>
      <c r="C384" s="62">
        <f>COUNTIF($B$4:$B384,$B384)</f>
        <v>5</v>
      </c>
      <c r="D384" s="64">
        <f t="shared" si="67"/>
        <v>1092.9297860698941</v>
      </c>
      <c r="E384" s="65" t="s">
        <v>1815</v>
      </c>
      <c r="F384" s="66" t="s">
        <v>1212</v>
      </c>
      <c r="G384" s="66">
        <v>2002</v>
      </c>
      <c r="H384" s="65" t="s">
        <v>1816</v>
      </c>
      <c r="I384" s="66" t="s">
        <v>1214</v>
      </c>
      <c r="J384" s="39">
        <f t="shared" si="68"/>
        <v>541.46489303494707</v>
      </c>
      <c r="K384" s="40">
        <f t="shared" si="69"/>
        <v>2</v>
      </c>
      <c r="L384" s="40">
        <f t="shared" si="70"/>
        <v>10</v>
      </c>
      <c r="M384" s="41"/>
      <c r="N384" s="41">
        <f>(AH$3-AH384)/AH$3*500+500</f>
        <v>518.97735918381238</v>
      </c>
      <c r="O384" s="41">
        <f>(AI$3-AI384)/AI$3*500+500</f>
        <v>563.95242688608175</v>
      </c>
      <c r="P384" s="42"/>
      <c r="Q384" s="41"/>
      <c r="R384" s="41"/>
      <c r="S384" s="41"/>
      <c r="T384" s="41"/>
      <c r="U384" s="41"/>
      <c r="V384" s="42"/>
      <c r="W384" s="42"/>
      <c r="X384" s="42"/>
      <c r="Y384" s="42"/>
      <c r="Z384" s="41"/>
      <c r="AA384" s="42"/>
      <c r="AB384" s="42"/>
      <c r="AC384" s="43" t="e">
        <f t="shared" si="71"/>
        <v>#NUM!</v>
      </c>
      <c r="AD384" s="43" t="s">
        <v>1215</v>
      </c>
      <c r="AE384" s="44" t="e">
        <f t="shared" si="72"/>
        <v>#NUM!</v>
      </c>
      <c r="AF384" s="43">
        <f t="shared" si="73"/>
        <v>0</v>
      </c>
      <c r="AG384" s="45"/>
      <c r="AH384" s="45">
        <v>4.9837962960000003E-2</v>
      </c>
      <c r="AI384" s="45">
        <v>3.005787037037037E-2</v>
      </c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6"/>
      <c r="AV384" s="50"/>
      <c r="AW384" s="48"/>
    </row>
    <row r="385" spans="1:50" ht="12" customHeight="1" x14ac:dyDescent="0.2">
      <c r="A385" s="62">
        <v>381</v>
      </c>
      <c r="B385" s="63" t="str">
        <f t="shared" si="66"/>
        <v>M-C</v>
      </c>
      <c r="C385" s="62">
        <f>COUNTIF($B$4:$B385,$B385)</f>
        <v>60</v>
      </c>
      <c r="D385" s="64">
        <f t="shared" si="67"/>
        <v>1092.8358103531195</v>
      </c>
      <c r="E385" s="67" t="s">
        <v>1817</v>
      </c>
      <c r="F385" s="68" t="s">
        <v>1212</v>
      </c>
      <c r="G385" s="69">
        <v>1968</v>
      </c>
      <c r="H385" s="70" t="s">
        <v>1818</v>
      </c>
      <c r="I385" s="66" t="s">
        <v>1214</v>
      </c>
      <c r="J385" s="39">
        <f t="shared" si="68"/>
        <v>541.41790517655977</v>
      </c>
      <c r="K385" s="40">
        <f t="shared" si="69"/>
        <v>2</v>
      </c>
      <c r="L385" s="40">
        <f t="shared" si="70"/>
        <v>10</v>
      </c>
      <c r="M385" s="41"/>
      <c r="N385" s="41"/>
      <c r="O385" s="41"/>
      <c r="P385" s="42"/>
      <c r="Q385" s="41"/>
      <c r="R385" s="41"/>
      <c r="S385" s="41"/>
      <c r="T385" s="41"/>
      <c r="U385" s="41">
        <f>(AO$3-AO385)/AO$3*500+500</f>
        <v>557.95451001371021</v>
      </c>
      <c r="V385" s="42"/>
      <c r="W385" s="42"/>
      <c r="X385" s="42"/>
      <c r="Y385" s="42"/>
      <c r="Z385" s="41"/>
      <c r="AA385" s="42"/>
      <c r="AB385" s="42">
        <f>(AV$3-AV385)/AV$3*500+500</f>
        <v>524.88130033940922</v>
      </c>
      <c r="AC385" s="43" t="e">
        <f t="shared" si="71"/>
        <v>#NUM!</v>
      </c>
      <c r="AD385" s="43" t="s">
        <v>1215</v>
      </c>
      <c r="AE385" s="44" t="e">
        <f t="shared" si="72"/>
        <v>#NUM!</v>
      </c>
      <c r="AF385" s="43">
        <f t="shared" si="73"/>
        <v>0</v>
      </c>
      <c r="AG385" s="45"/>
      <c r="AH385" s="45"/>
      <c r="AI385" s="45"/>
      <c r="AJ385" s="45"/>
      <c r="AK385" s="45"/>
      <c r="AL385" s="45"/>
      <c r="AM385" s="45"/>
      <c r="AN385" s="45"/>
      <c r="AO385" s="45">
        <v>4.8981481479999998E-2</v>
      </c>
      <c r="AP385" s="45"/>
      <c r="AQ385" s="45"/>
      <c r="AR385" s="45"/>
      <c r="AS385" s="45"/>
      <c r="AT385" s="45"/>
      <c r="AU385" s="46"/>
      <c r="AV385" s="47">
        <v>0.15604166666666666</v>
      </c>
      <c r="AW385" s="48"/>
      <c r="AX385" s="56"/>
    </row>
    <row r="386" spans="1:50" s="49" customFormat="1" ht="12" customHeight="1" x14ac:dyDescent="0.2">
      <c r="A386" s="62">
        <v>382</v>
      </c>
      <c r="B386" s="63" t="str">
        <f t="shared" si="66"/>
        <v>M-B</v>
      </c>
      <c r="C386" s="62">
        <f>COUNTIF($B$4:$B386,$B386)</f>
        <v>106</v>
      </c>
      <c r="D386" s="64">
        <f t="shared" si="67"/>
        <v>1092.5396846588055</v>
      </c>
      <c r="E386" s="65" t="s">
        <v>1819</v>
      </c>
      <c r="F386" s="66" t="s">
        <v>1212</v>
      </c>
      <c r="G386" s="66">
        <v>1977</v>
      </c>
      <c r="H386" s="70" t="s">
        <v>1433</v>
      </c>
      <c r="I386" s="66" t="s">
        <v>1214</v>
      </c>
      <c r="J386" s="39">
        <f t="shared" si="68"/>
        <v>541.26984232940276</v>
      </c>
      <c r="K386" s="40">
        <f t="shared" si="69"/>
        <v>2</v>
      </c>
      <c r="L386" s="40">
        <f t="shared" si="70"/>
        <v>10</v>
      </c>
      <c r="M386" s="41"/>
      <c r="N386" s="41"/>
      <c r="O386" s="41"/>
      <c r="P386" s="42">
        <f>(AJ$3-AJ386)/AJ$3*500+500</f>
        <v>547.19928696961586</v>
      </c>
      <c r="Q386" s="41"/>
      <c r="R386" s="41"/>
      <c r="S386" s="41"/>
      <c r="T386" s="41"/>
      <c r="U386" s="41"/>
      <c r="V386" s="42"/>
      <c r="W386" s="42"/>
      <c r="X386" s="42"/>
      <c r="Y386" s="42"/>
      <c r="Z386" s="41">
        <f>(AT$3-AT386)/AT$3*500+500</f>
        <v>535.34039768918956</v>
      </c>
      <c r="AA386" s="42"/>
      <c r="AB386" s="42"/>
      <c r="AC386" s="43" t="e">
        <f t="shared" si="71"/>
        <v>#NUM!</v>
      </c>
      <c r="AD386" s="43" t="s">
        <v>1215</v>
      </c>
      <c r="AE386" s="44" t="e">
        <f t="shared" si="72"/>
        <v>#NUM!</v>
      </c>
      <c r="AF386" s="43">
        <f t="shared" si="73"/>
        <v>0</v>
      </c>
      <c r="AG386" s="45"/>
      <c r="AH386" s="45"/>
      <c r="AI386" s="45"/>
      <c r="AJ386" s="45">
        <v>6.5416666669999998E-2</v>
      </c>
      <c r="AK386" s="45"/>
      <c r="AL386" s="45"/>
      <c r="AM386" s="45"/>
      <c r="AN386" s="45"/>
      <c r="AO386" s="45"/>
      <c r="AP386" s="45"/>
      <c r="AQ386" s="45"/>
      <c r="AR386" s="45"/>
      <c r="AS386" s="45"/>
      <c r="AT386" s="45">
        <v>3.2094907407407412E-2</v>
      </c>
      <c r="AU386" s="46"/>
      <c r="AV386" s="50"/>
      <c r="AW386" s="48"/>
    </row>
    <row r="387" spans="1:50" s="49" customFormat="1" ht="12" customHeight="1" x14ac:dyDescent="0.2">
      <c r="A387" s="62">
        <v>383</v>
      </c>
      <c r="B387" s="63" t="str">
        <f t="shared" si="66"/>
        <v>M-B</v>
      </c>
      <c r="C387" s="62">
        <f>COUNTIF($B$4:$B387,$B387)</f>
        <v>107</v>
      </c>
      <c r="D387" s="64">
        <f t="shared" si="67"/>
        <v>1091.9586624012045</v>
      </c>
      <c r="E387" s="65" t="s">
        <v>1820</v>
      </c>
      <c r="F387" s="66" t="s">
        <v>1212</v>
      </c>
      <c r="G387" s="66">
        <v>1974</v>
      </c>
      <c r="H387" s="65" t="s">
        <v>1821</v>
      </c>
      <c r="I387" s="66" t="s">
        <v>1214</v>
      </c>
      <c r="J387" s="39">
        <f t="shared" si="68"/>
        <v>540.97933120060225</v>
      </c>
      <c r="K387" s="40">
        <f t="shared" si="69"/>
        <v>2</v>
      </c>
      <c r="L387" s="40">
        <f t="shared" si="70"/>
        <v>10</v>
      </c>
      <c r="M387" s="41"/>
      <c r="N387" s="41">
        <f>(AH$3-AH387)/AH$3*500+500</f>
        <v>533.38793058141732</v>
      </c>
      <c r="O387" s="41"/>
      <c r="P387" s="42"/>
      <c r="Q387" s="41"/>
      <c r="R387" s="41">
        <f>(AL$3-AL387)/AL$3*500+500</f>
        <v>548.57073181978717</v>
      </c>
      <c r="S387" s="41"/>
      <c r="T387" s="41"/>
      <c r="U387" s="41"/>
      <c r="V387" s="42"/>
      <c r="W387" s="42"/>
      <c r="X387" s="42"/>
      <c r="Y387" s="42"/>
      <c r="Z387" s="41"/>
      <c r="AA387" s="42"/>
      <c r="AB387" s="42"/>
      <c r="AC387" s="43" t="e">
        <f t="shared" si="71"/>
        <v>#NUM!</v>
      </c>
      <c r="AD387" s="43" t="s">
        <v>1215</v>
      </c>
      <c r="AE387" s="44" t="e">
        <f t="shared" si="72"/>
        <v>#NUM!</v>
      </c>
      <c r="AF387" s="43">
        <f t="shared" si="73"/>
        <v>0</v>
      </c>
      <c r="AG387" s="45"/>
      <c r="AH387" s="45">
        <v>4.8344907409999999E-2</v>
      </c>
      <c r="AI387" s="45"/>
      <c r="AJ387" s="45"/>
      <c r="AK387" s="45"/>
      <c r="AL387" s="45">
        <v>0.15539351849999999</v>
      </c>
      <c r="AM387" s="45"/>
      <c r="AN387" s="45"/>
      <c r="AO387" s="45"/>
      <c r="AP387" s="45"/>
      <c r="AQ387" s="45"/>
      <c r="AR387" s="45"/>
      <c r="AS387" s="45"/>
      <c r="AT387" s="45"/>
      <c r="AU387" s="46"/>
      <c r="AV387" s="50"/>
      <c r="AW387" s="48"/>
    </row>
    <row r="388" spans="1:50" s="49" customFormat="1" ht="12" customHeight="1" x14ac:dyDescent="0.2">
      <c r="A388" s="62">
        <v>384</v>
      </c>
      <c r="B388" s="63" t="str">
        <f t="shared" si="66"/>
        <v>M-A</v>
      </c>
      <c r="C388" s="62">
        <f>COUNTIF($B$4:$B388,$B388)</f>
        <v>119</v>
      </c>
      <c r="D388" s="64">
        <f t="shared" si="67"/>
        <v>1091.8904717844232</v>
      </c>
      <c r="E388" s="65" t="s">
        <v>1822</v>
      </c>
      <c r="F388" s="66" t="s">
        <v>1212</v>
      </c>
      <c r="G388" s="66">
        <v>1987</v>
      </c>
      <c r="H388" s="70" t="s">
        <v>1433</v>
      </c>
      <c r="I388" s="66" t="s">
        <v>1214</v>
      </c>
      <c r="J388" s="39">
        <f t="shared" si="68"/>
        <v>540.9452358922116</v>
      </c>
      <c r="K388" s="40">
        <f t="shared" si="69"/>
        <v>2</v>
      </c>
      <c r="L388" s="40">
        <f t="shared" si="70"/>
        <v>10</v>
      </c>
      <c r="M388" s="41"/>
      <c r="N388" s="41"/>
      <c r="O388" s="41"/>
      <c r="P388" s="42"/>
      <c r="Q388" s="41"/>
      <c r="R388" s="41"/>
      <c r="S388" s="41"/>
      <c r="T388" s="41"/>
      <c r="U388" s="41"/>
      <c r="V388" s="42"/>
      <c r="W388" s="42"/>
      <c r="X388" s="42"/>
      <c r="Y388" s="42"/>
      <c r="Z388" s="41">
        <f>(AT$3-AT388)/AT$3*500+500</f>
        <v>530.64855893523998</v>
      </c>
      <c r="AA388" s="42">
        <f>(AU$3-AU388)/AU$3*500+500</f>
        <v>551.24191284918322</v>
      </c>
      <c r="AB388" s="42"/>
      <c r="AC388" s="43" t="e">
        <f t="shared" si="71"/>
        <v>#NUM!</v>
      </c>
      <c r="AD388" s="43" t="s">
        <v>1215</v>
      </c>
      <c r="AE388" s="44" t="e">
        <f t="shared" si="72"/>
        <v>#NUM!</v>
      </c>
      <c r="AF388" s="43">
        <f t="shared" si="73"/>
        <v>0</v>
      </c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>
        <v>3.2418981481481479E-2</v>
      </c>
      <c r="AU388" s="46">
        <v>7.0545370370370369E-2</v>
      </c>
      <c r="AV388" s="50"/>
      <c r="AW388" s="48"/>
    </row>
    <row r="389" spans="1:50" ht="12" customHeight="1" x14ac:dyDescent="0.2">
      <c r="A389" s="62">
        <v>385</v>
      </c>
      <c r="B389" s="63" t="str">
        <f t="shared" ref="B389:B452" si="74">IF($F389="m",IF($C$1-$G389&gt;19,IF($C$1-$G389&lt;40,"M-A",IF($C$1-$G389&gt;49,IF($C$1-$G389&gt;59,IF($C$1-$G389&gt;69,"M-E","M-D"),"M-C"),"M-B")),"M-jun."),IF($C$1-$G389&lt;40,"Ž-F",IF($C$1-$G389&gt;49,IF($C$1-$G389&gt;59,"Ž-I","Ž-H"),"Ž-G")))</f>
        <v>M-A</v>
      </c>
      <c r="C389" s="62">
        <f>COUNTIF($B$4:$B389,$B389)</f>
        <v>120</v>
      </c>
      <c r="D389" s="64">
        <f t="shared" ref="D389:D452" si="75">SUM(L389:AB389,-AF389)</f>
        <v>1090.1066030950687</v>
      </c>
      <c r="E389" s="65" t="s">
        <v>1823</v>
      </c>
      <c r="F389" s="66" t="s">
        <v>1212</v>
      </c>
      <c r="G389" s="66">
        <v>1982</v>
      </c>
      <c r="H389" s="65" t="s">
        <v>1824</v>
      </c>
      <c r="I389" s="66" t="s">
        <v>1214</v>
      </c>
      <c r="J389" s="39">
        <f t="shared" ref="J389:J452" si="76">AVERAGE(M389:AB389)</f>
        <v>540.05330154753437</v>
      </c>
      <c r="K389" s="40">
        <f t="shared" ref="K389:K452" si="77">SUBTOTAL(2,M389:AB389)</f>
        <v>2</v>
      </c>
      <c r="L389" s="40">
        <f t="shared" ref="L389:L452" si="78">K389*5</f>
        <v>10</v>
      </c>
      <c r="M389" s="41"/>
      <c r="N389" s="41"/>
      <c r="O389" s="41"/>
      <c r="P389" s="42"/>
      <c r="Q389" s="41"/>
      <c r="R389" s="41"/>
      <c r="S389" s="41"/>
      <c r="T389" s="41">
        <f>(AN$3-AN389)/AN$3*500+500</f>
        <v>548.45265014112545</v>
      </c>
      <c r="U389" s="41"/>
      <c r="V389" s="42"/>
      <c r="W389" s="42"/>
      <c r="X389" s="42"/>
      <c r="Y389" s="42"/>
      <c r="Z389" s="41">
        <f>(AT$3-AT389)/AT$3*500+500</f>
        <v>531.65395295394342</v>
      </c>
      <c r="AA389" s="42"/>
      <c r="AB389" s="42"/>
      <c r="AC389" s="43" t="e">
        <f t="shared" ref="AC389:AC452" si="79">LARGE(M389:AB389,6)</f>
        <v>#NUM!</v>
      </c>
      <c r="AD389" s="43" t="s">
        <v>1215</v>
      </c>
      <c r="AE389" s="44" t="e">
        <f t="shared" ref="AE389:AE452" si="80">CONCATENATE(AD389,AC389)</f>
        <v>#NUM!</v>
      </c>
      <c r="AF389" s="43">
        <f t="shared" ref="AF389:AF452" si="81">SUMIF(M389:AB389,AE389)</f>
        <v>0</v>
      </c>
      <c r="AG389" s="45"/>
      <c r="AH389" s="45"/>
      <c r="AI389" s="45"/>
      <c r="AJ389" s="45"/>
      <c r="AK389" s="45"/>
      <c r="AL389" s="45"/>
      <c r="AM389" s="45"/>
      <c r="AN389" s="45">
        <v>3.2094907407407412E-2</v>
      </c>
      <c r="AO389" s="45"/>
      <c r="AP389" s="45"/>
      <c r="AQ389" s="45"/>
      <c r="AR389" s="45"/>
      <c r="AS389" s="45"/>
      <c r="AT389" s="45">
        <v>3.2349537037037038E-2</v>
      </c>
      <c r="AU389" s="46"/>
      <c r="AV389" s="50"/>
      <c r="AW389" s="48"/>
      <c r="AX389" s="56"/>
    </row>
    <row r="390" spans="1:50" s="49" customFormat="1" ht="12" customHeight="1" x14ac:dyDescent="0.2">
      <c r="A390" s="62">
        <v>386</v>
      </c>
      <c r="B390" s="63" t="str">
        <f t="shared" si="74"/>
        <v>M-A</v>
      </c>
      <c r="C390" s="62">
        <f>COUNTIF($B$4:$B390,$B390)</f>
        <v>121</v>
      </c>
      <c r="D390" s="64">
        <f t="shared" si="75"/>
        <v>1089.7796080075891</v>
      </c>
      <c r="E390" s="67" t="s">
        <v>1825</v>
      </c>
      <c r="F390" s="68" t="s">
        <v>1212</v>
      </c>
      <c r="G390" s="69">
        <v>1980</v>
      </c>
      <c r="H390" s="70" t="s">
        <v>1826</v>
      </c>
      <c r="I390" s="66" t="s">
        <v>1214</v>
      </c>
      <c r="J390" s="39">
        <f t="shared" si="76"/>
        <v>539.88980400379455</v>
      </c>
      <c r="K390" s="40">
        <f t="shared" si="77"/>
        <v>2</v>
      </c>
      <c r="L390" s="40">
        <f t="shared" si="78"/>
        <v>10</v>
      </c>
      <c r="M390" s="41"/>
      <c r="N390" s="41"/>
      <c r="O390" s="41"/>
      <c r="P390" s="42"/>
      <c r="Q390" s="41"/>
      <c r="R390" s="41"/>
      <c r="S390" s="41"/>
      <c r="T390" s="41"/>
      <c r="U390" s="41"/>
      <c r="V390" s="42"/>
      <c r="W390" s="42">
        <f>(AQ$3-AQ390)/AQ$3*500+500</f>
        <v>528.89047497647869</v>
      </c>
      <c r="X390" s="42"/>
      <c r="Y390" s="42"/>
      <c r="Z390" s="41"/>
      <c r="AA390" s="42"/>
      <c r="AB390" s="42">
        <f>(AV$3-AV390)/AV$3*500+500</f>
        <v>550.88913303111053</v>
      </c>
      <c r="AC390" s="43" t="e">
        <f t="shared" si="79"/>
        <v>#NUM!</v>
      </c>
      <c r="AD390" s="43" t="s">
        <v>1215</v>
      </c>
      <c r="AE390" s="44" t="e">
        <f t="shared" si="80"/>
        <v>#NUM!</v>
      </c>
      <c r="AF390" s="43">
        <f t="shared" si="81"/>
        <v>0</v>
      </c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>
        <v>0.1056597222</v>
      </c>
      <c r="AR390" s="45"/>
      <c r="AS390" s="45"/>
      <c r="AT390" s="45"/>
      <c r="AU390" s="46"/>
      <c r="AV390" s="47">
        <v>0.14749999999999999</v>
      </c>
      <c r="AW390" s="48"/>
    </row>
    <row r="391" spans="1:50" s="49" customFormat="1" ht="12" customHeight="1" x14ac:dyDescent="0.2">
      <c r="A391" s="62">
        <v>387</v>
      </c>
      <c r="B391" s="63" t="str">
        <f t="shared" si="74"/>
        <v>M-A</v>
      </c>
      <c r="C391" s="62">
        <f>COUNTIF($B$4:$B391,$B391)</f>
        <v>122</v>
      </c>
      <c r="D391" s="64">
        <f t="shared" si="75"/>
        <v>1087.3267284225976</v>
      </c>
      <c r="E391" s="65" t="s">
        <v>1827</v>
      </c>
      <c r="F391" s="66" t="s">
        <v>1212</v>
      </c>
      <c r="G391" s="66">
        <v>1987</v>
      </c>
      <c r="H391" s="70" t="s">
        <v>1263</v>
      </c>
      <c r="I391" s="66" t="s">
        <v>1214</v>
      </c>
      <c r="J391" s="39">
        <f t="shared" si="76"/>
        <v>538.66336421129881</v>
      </c>
      <c r="K391" s="40">
        <f t="shared" si="77"/>
        <v>2</v>
      </c>
      <c r="L391" s="40">
        <f t="shared" si="78"/>
        <v>10</v>
      </c>
      <c r="M391" s="41"/>
      <c r="N391" s="41"/>
      <c r="O391" s="41"/>
      <c r="P391" s="42"/>
      <c r="Q391" s="41"/>
      <c r="R391" s="41"/>
      <c r="S391" s="41"/>
      <c r="T391" s="41"/>
      <c r="U391" s="41">
        <f>(AO$3-AO391)/AO$3*500+500</f>
        <v>540.7197496722473</v>
      </c>
      <c r="V391" s="42"/>
      <c r="W391" s="42"/>
      <c r="X391" s="42"/>
      <c r="Y391" s="42">
        <f>(AS$3-AS391)/AS$3*500+500</f>
        <v>536.60697875035032</v>
      </c>
      <c r="Z391" s="41"/>
      <c r="AA391" s="42"/>
      <c r="AB391" s="42"/>
      <c r="AC391" s="43" t="e">
        <f t="shared" si="79"/>
        <v>#NUM!</v>
      </c>
      <c r="AD391" s="43" t="s">
        <v>1215</v>
      </c>
      <c r="AE391" s="44" t="e">
        <f t="shared" si="80"/>
        <v>#NUM!</v>
      </c>
      <c r="AF391" s="43">
        <f t="shared" si="81"/>
        <v>0</v>
      </c>
      <c r="AG391" s="45"/>
      <c r="AH391" s="45"/>
      <c r="AI391" s="45"/>
      <c r="AJ391" s="45"/>
      <c r="AK391" s="45"/>
      <c r="AL391" s="45"/>
      <c r="AM391" s="45"/>
      <c r="AN391" s="45"/>
      <c r="AO391" s="45">
        <v>5.0891203699999998E-2</v>
      </c>
      <c r="AP391" s="45"/>
      <c r="AQ391" s="45"/>
      <c r="AR391" s="45"/>
      <c r="AS391" s="45">
        <v>6.9525462962962969E-2</v>
      </c>
      <c r="AT391" s="45"/>
      <c r="AU391" s="46"/>
      <c r="AV391" s="50"/>
      <c r="AW391" s="48"/>
    </row>
    <row r="392" spans="1:50" ht="12" customHeight="1" x14ac:dyDescent="0.2">
      <c r="A392" s="62">
        <v>388</v>
      </c>
      <c r="B392" s="63" t="str">
        <f t="shared" si="74"/>
        <v>M-B</v>
      </c>
      <c r="C392" s="62">
        <f>COUNTIF($B$4:$B392,$B392)</f>
        <v>108</v>
      </c>
      <c r="D392" s="64">
        <f t="shared" si="75"/>
        <v>1087.1500075303738</v>
      </c>
      <c r="E392" s="65" t="s">
        <v>1828</v>
      </c>
      <c r="F392" s="66" t="s">
        <v>1212</v>
      </c>
      <c r="G392" s="66">
        <v>1979</v>
      </c>
      <c r="H392" s="70" t="s">
        <v>1374</v>
      </c>
      <c r="I392" s="66" t="s">
        <v>1214</v>
      </c>
      <c r="J392" s="39">
        <f t="shared" si="76"/>
        <v>538.57500376518692</v>
      </c>
      <c r="K392" s="40">
        <f t="shared" si="77"/>
        <v>2</v>
      </c>
      <c r="L392" s="40">
        <f t="shared" si="78"/>
        <v>10</v>
      </c>
      <c r="M392" s="41">
        <f>(AG$3-AG392)/AG$3*500+500</f>
        <v>548.93758693821519</v>
      </c>
      <c r="N392" s="41"/>
      <c r="O392" s="41"/>
      <c r="P392" s="42">
        <f>(AJ$3-AJ392)/AJ$3*500+500</f>
        <v>528.21242059215865</v>
      </c>
      <c r="Q392" s="41"/>
      <c r="R392" s="41"/>
      <c r="S392" s="41"/>
      <c r="T392" s="41"/>
      <c r="U392" s="41"/>
      <c r="V392" s="42"/>
      <c r="W392" s="42"/>
      <c r="X392" s="42"/>
      <c r="Y392" s="42"/>
      <c r="Z392" s="41"/>
      <c r="AA392" s="42"/>
      <c r="AB392" s="42"/>
      <c r="AC392" s="43" t="e">
        <f t="shared" si="79"/>
        <v>#NUM!</v>
      </c>
      <c r="AD392" s="43" t="s">
        <v>1215</v>
      </c>
      <c r="AE392" s="44" t="e">
        <f t="shared" si="80"/>
        <v>#NUM!</v>
      </c>
      <c r="AF392" s="43">
        <f t="shared" si="81"/>
        <v>0</v>
      </c>
      <c r="AG392" s="45">
        <v>5.1851851849999998E-2</v>
      </c>
      <c r="AH392" s="45"/>
      <c r="AI392" s="45"/>
      <c r="AJ392" s="45">
        <v>6.8159722219999996E-2</v>
      </c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6"/>
      <c r="AV392" s="50"/>
      <c r="AW392" s="48"/>
      <c r="AX392" s="56"/>
    </row>
    <row r="393" spans="1:50" ht="12" customHeight="1" x14ac:dyDescent="0.2">
      <c r="A393" s="62">
        <v>389</v>
      </c>
      <c r="B393" s="63" t="str">
        <f t="shared" si="74"/>
        <v>M-B</v>
      </c>
      <c r="C393" s="62">
        <f>COUNTIF($B$4:$B393,$B393)</f>
        <v>109</v>
      </c>
      <c r="D393" s="64">
        <f t="shared" si="75"/>
        <v>1086.0549890758634</v>
      </c>
      <c r="E393" s="65" t="s">
        <v>1829</v>
      </c>
      <c r="F393" s="66" t="s">
        <v>1212</v>
      </c>
      <c r="G393" s="66">
        <v>1975</v>
      </c>
      <c r="H393" s="65" t="s">
        <v>1830</v>
      </c>
      <c r="I393" s="66" t="s">
        <v>1214</v>
      </c>
      <c r="J393" s="39">
        <f t="shared" si="76"/>
        <v>538.02749453793172</v>
      </c>
      <c r="K393" s="40">
        <f t="shared" si="77"/>
        <v>2</v>
      </c>
      <c r="L393" s="40">
        <f t="shared" si="78"/>
        <v>10</v>
      </c>
      <c r="M393" s="41">
        <f>(AG$3-AG393)/AG$3*500+500</f>
        <v>543.50067392343703</v>
      </c>
      <c r="N393" s="41"/>
      <c r="O393" s="41">
        <f>(AI$3-AI393)/AI$3*500+500</f>
        <v>532.55431515242651</v>
      </c>
      <c r="P393" s="42"/>
      <c r="Q393" s="41"/>
      <c r="R393" s="41"/>
      <c r="S393" s="41"/>
      <c r="T393" s="41"/>
      <c r="U393" s="41"/>
      <c r="V393" s="42"/>
      <c r="W393" s="42"/>
      <c r="X393" s="42"/>
      <c r="Y393" s="42"/>
      <c r="Z393" s="41"/>
      <c r="AA393" s="42"/>
      <c r="AB393" s="42"/>
      <c r="AC393" s="43" t="e">
        <f t="shared" si="79"/>
        <v>#NUM!</v>
      </c>
      <c r="AD393" s="43" t="s">
        <v>1215</v>
      </c>
      <c r="AE393" s="44" t="e">
        <f t="shared" si="80"/>
        <v>#NUM!</v>
      </c>
      <c r="AF393" s="43">
        <f t="shared" si="81"/>
        <v>0</v>
      </c>
      <c r="AG393" s="45">
        <v>5.2476851849999999E-2</v>
      </c>
      <c r="AH393" s="45"/>
      <c r="AI393" s="45">
        <v>3.2222222222222222E-2</v>
      </c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6"/>
      <c r="AV393" s="50"/>
      <c r="AW393" s="48"/>
      <c r="AX393" s="56"/>
    </row>
    <row r="394" spans="1:50" s="49" customFormat="1" ht="12" customHeight="1" x14ac:dyDescent="0.2">
      <c r="A394" s="62">
        <v>390</v>
      </c>
      <c r="B394" s="63" t="str">
        <f t="shared" si="74"/>
        <v>M-A</v>
      </c>
      <c r="C394" s="62">
        <f>COUNTIF($B$4:$B394,$B394)</f>
        <v>123</v>
      </c>
      <c r="D394" s="64">
        <f t="shared" si="75"/>
        <v>1085.1947216655453</v>
      </c>
      <c r="E394" s="65" t="s">
        <v>1831</v>
      </c>
      <c r="F394" s="66" t="s">
        <v>1212</v>
      </c>
      <c r="G394" s="66">
        <v>1983</v>
      </c>
      <c r="H394" s="70" t="s">
        <v>1263</v>
      </c>
      <c r="I394" s="66" t="s">
        <v>1214</v>
      </c>
      <c r="J394" s="39">
        <f t="shared" si="76"/>
        <v>537.59736083277267</v>
      </c>
      <c r="K394" s="40">
        <f t="shared" si="77"/>
        <v>2</v>
      </c>
      <c r="L394" s="40">
        <f t="shared" si="78"/>
        <v>10</v>
      </c>
      <c r="M394" s="41">
        <f>(AG$3-AG394)/AG$3*500+500</f>
        <v>537.15760871053226</v>
      </c>
      <c r="N394" s="41"/>
      <c r="O394" s="41"/>
      <c r="P394" s="42"/>
      <c r="Q394" s="41"/>
      <c r="R394" s="41"/>
      <c r="S394" s="41"/>
      <c r="T394" s="41"/>
      <c r="U394" s="41"/>
      <c r="V394" s="42"/>
      <c r="W394" s="42"/>
      <c r="X394" s="42">
        <f>(AR$3-AR394)/AR$3*500+500</f>
        <v>538.03711295501296</v>
      </c>
      <c r="Y394" s="42"/>
      <c r="Z394" s="41"/>
      <c r="AA394" s="42"/>
      <c r="AB394" s="42"/>
      <c r="AC394" s="43" t="e">
        <f t="shared" si="79"/>
        <v>#NUM!</v>
      </c>
      <c r="AD394" s="43" t="s">
        <v>1215</v>
      </c>
      <c r="AE394" s="44" t="e">
        <f t="shared" si="80"/>
        <v>#NUM!</v>
      </c>
      <c r="AF394" s="43">
        <f t="shared" si="81"/>
        <v>0</v>
      </c>
      <c r="AG394" s="45">
        <v>5.3206018520000002E-2</v>
      </c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>
        <v>3.9846643518518521E-2</v>
      </c>
      <c r="AS394" s="45"/>
      <c r="AT394" s="45"/>
      <c r="AU394" s="46"/>
      <c r="AV394" s="50"/>
      <c r="AW394" s="48"/>
    </row>
    <row r="395" spans="1:50" ht="12" customHeight="1" x14ac:dyDescent="0.2">
      <c r="A395" s="62">
        <v>391</v>
      </c>
      <c r="B395" s="63" t="str">
        <f t="shared" si="74"/>
        <v>Ž-G</v>
      </c>
      <c r="C395" s="62">
        <f>COUNTIF($B$4:$B395,$B395)</f>
        <v>16</v>
      </c>
      <c r="D395" s="64">
        <f t="shared" si="75"/>
        <v>1084.6168309745685</v>
      </c>
      <c r="E395" s="65" t="s">
        <v>1832</v>
      </c>
      <c r="F395" s="66" t="s">
        <v>1247</v>
      </c>
      <c r="G395" s="66">
        <v>1978</v>
      </c>
      <c r="H395" s="70" t="s">
        <v>1272</v>
      </c>
      <c r="I395" s="66" t="s">
        <v>1214</v>
      </c>
      <c r="J395" s="39">
        <f t="shared" si="76"/>
        <v>537.30841548728426</v>
      </c>
      <c r="K395" s="40">
        <f t="shared" si="77"/>
        <v>2</v>
      </c>
      <c r="L395" s="40">
        <f t="shared" si="78"/>
        <v>10</v>
      </c>
      <c r="M395" s="41"/>
      <c r="N395" s="41"/>
      <c r="O395" s="41"/>
      <c r="P395" s="42"/>
      <c r="Q395" s="41"/>
      <c r="R395" s="41"/>
      <c r="S395" s="41"/>
      <c r="T395" s="41">
        <f>(AN$3-AN395)/AN$3*500+500</f>
        <v>552.84925253787628</v>
      </c>
      <c r="U395" s="41"/>
      <c r="V395" s="42"/>
      <c r="W395" s="42"/>
      <c r="X395" s="42"/>
      <c r="Y395" s="42"/>
      <c r="Z395" s="41">
        <f>(AT$3-AT395)/AT$3*500+500</f>
        <v>521.76757843669213</v>
      </c>
      <c r="AA395" s="42"/>
      <c r="AB395" s="42"/>
      <c r="AC395" s="43" t="e">
        <f t="shared" si="79"/>
        <v>#NUM!</v>
      </c>
      <c r="AD395" s="43" t="s">
        <v>1215</v>
      </c>
      <c r="AE395" s="44" t="e">
        <f t="shared" si="80"/>
        <v>#NUM!</v>
      </c>
      <c r="AF395" s="43">
        <f t="shared" si="81"/>
        <v>0</v>
      </c>
      <c r="AG395" s="45"/>
      <c r="AH395" s="45"/>
      <c r="AI395" s="45"/>
      <c r="AJ395" s="45"/>
      <c r="AK395" s="45"/>
      <c r="AL395" s="45"/>
      <c r="AM395" s="45"/>
      <c r="AN395" s="45">
        <v>3.1782407407407405E-2</v>
      </c>
      <c r="AO395" s="45"/>
      <c r="AP395" s="45"/>
      <c r="AQ395" s="45"/>
      <c r="AR395" s="45"/>
      <c r="AS395" s="45"/>
      <c r="AT395" s="45">
        <v>3.3032407407407406E-2</v>
      </c>
      <c r="AU395" s="46"/>
      <c r="AV395" s="50"/>
      <c r="AW395" s="48"/>
      <c r="AX395" s="56"/>
    </row>
    <row r="396" spans="1:50" ht="12" customHeight="1" x14ac:dyDescent="0.2">
      <c r="A396" s="62">
        <v>392</v>
      </c>
      <c r="B396" s="63" t="str">
        <f t="shared" si="74"/>
        <v>Ž-G</v>
      </c>
      <c r="C396" s="62">
        <f>COUNTIF($B$4:$B396,$B396)</f>
        <v>17</v>
      </c>
      <c r="D396" s="64">
        <f t="shared" si="75"/>
        <v>1084.0566346756614</v>
      </c>
      <c r="E396" s="65" t="s">
        <v>1833</v>
      </c>
      <c r="F396" s="66" t="s">
        <v>1247</v>
      </c>
      <c r="G396" s="66">
        <v>1972</v>
      </c>
      <c r="H396" s="70" t="s">
        <v>1543</v>
      </c>
      <c r="I396" s="66" t="s">
        <v>1214</v>
      </c>
      <c r="J396" s="39">
        <f t="shared" si="76"/>
        <v>537.02831733783069</v>
      </c>
      <c r="K396" s="40">
        <f t="shared" si="77"/>
        <v>2</v>
      </c>
      <c r="L396" s="40">
        <f t="shared" si="78"/>
        <v>10</v>
      </c>
      <c r="M396" s="41"/>
      <c r="N396" s="41"/>
      <c r="O396" s="41">
        <f>(AI$3-AI396)/AI$3*500+500</f>
        <v>525.334428497094</v>
      </c>
      <c r="P396" s="42"/>
      <c r="Q396" s="41"/>
      <c r="R396" s="41"/>
      <c r="S396" s="41"/>
      <c r="T396" s="41"/>
      <c r="U396" s="41"/>
      <c r="V396" s="42"/>
      <c r="W396" s="42"/>
      <c r="X396" s="42">
        <f>(AR$3-AR396)/AR$3*500+500</f>
        <v>548.72220617856738</v>
      </c>
      <c r="Y396" s="42"/>
      <c r="Z396" s="41"/>
      <c r="AA396" s="42"/>
      <c r="AB396" s="42"/>
      <c r="AC396" s="43" t="e">
        <f t="shared" si="79"/>
        <v>#NUM!</v>
      </c>
      <c r="AD396" s="43" t="s">
        <v>1215</v>
      </c>
      <c r="AE396" s="44" t="e">
        <f t="shared" si="80"/>
        <v>#NUM!</v>
      </c>
      <c r="AF396" s="43">
        <f t="shared" si="81"/>
        <v>0</v>
      </c>
      <c r="AG396" s="45"/>
      <c r="AH396" s="45"/>
      <c r="AI396" s="45">
        <v>3.2719907407407406E-2</v>
      </c>
      <c r="AJ396" s="45"/>
      <c r="AK396" s="45"/>
      <c r="AL396" s="45"/>
      <c r="AM396" s="45"/>
      <c r="AN396" s="45"/>
      <c r="AO396" s="45"/>
      <c r="AP396" s="45"/>
      <c r="AQ396" s="45"/>
      <c r="AR396" s="45">
        <v>3.8925000000000001E-2</v>
      </c>
      <c r="AS396" s="45"/>
      <c r="AT396" s="45"/>
      <c r="AU396" s="46"/>
      <c r="AV396" s="50"/>
      <c r="AW396" s="48"/>
      <c r="AX396" s="56"/>
    </row>
    <row r="397" spans="1:50" ht="12" customHeight="1" x14ac:dyDescent="0.2">
      <c r="A397" s="62">
        <v>393</v>
      </c>
      <c r="B397" s="63" t="str">
        <f t="shared" si="74"/>
        <v>M-B</v>
      </c>
      <c r="C397" s="62">
        <f>COUNTIF($B$4:$B397,$B397)</f>
        <v>110</v>
      </c>
      <c r="D397" s="64">
        <f t="shared" si="75"/>
        <v>1081.4255444028495</v>
      </c>
      <c r="E397" s="67" t="s">
        <v>1834</v>
      </c>
      <c r="F397" s="68" t="s">
        <v>1212</v>
      </c>
      <c r="G397" s="69">
        <v>1971</v>
      </c>
      <c r="H397" s="70" t="s">
        <v>1543</v>
      </c>
      <c r="I397" s="66" t="s">
        <v>1214</v>
      </c>
      <c r="J397" s="39">
        <f t="shared" si="76"/>
        <v>535.71277220142474</v>
      </c>
      <c r="K397" s="40">
        <f t="shared" si="77"/>
        <v>2</v>
      </c>
      <c r="L397" s="40">
        <f t="shared" si="78"/>
        <v>10</v>
      </c>
      <c r="M397" s="41"/>
      <c r="N397" s="41">
        <f>(AH$3-AH397)/AH$3*500+500</f>
        <v>538.86171353933344</v>
      </c>
      <c r="O397" s="41"/>
      <c r="P397" s="42"/>
      <c r="Q397" s="41"/>
      <c r="R397" s="41"/>
      <c r="S397" s="41"/>
      <c r="T397" s="41"/>
      <c r="U397" s="41"/>
      <c r="V397" s="42"/>
      <c r="W397" s="42"/>
      <c r="X397" s="42"/>
      <c r="Y397" s="42"/>
      <c r="Z397" s="41"/>
      <c r="AA397" s="42"/>
      <c r="AB397" s="42">
        <f>(AV$3-AV397)/AV$3*500+500</f>
        <v>532.56383086351616</v>
      </c>
      <c r="AC397" s="43" t="e">
        <f t="shared" si="79"/>
        <v>#NUM!</v>
      </c>
      <c r="AD397" s="43" t="s">
        <v>1215</v>
      </c>
      <c r="AE397" s="44" t="e">
        <f t="shared" si="80"/>
        <v>#NUM!</v>
      </c>
      <c r="AF397" s="43">
        <f t="shared" si="81"/>
        <v>0</v>
      </c>
      <c r="AG397" s="45"/>
      <c r="AH397" s="45">
        <v>4.7777777780000003E-2</v>
      </c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6"/>
      <c r="AV397" s="47">
        <v>0.15351851851851853</v>
      </c>
      <c r="AW397" s="48"/>
      <c r="AX397" s="56"/>
    </row>
    <row r="398" spans="1:50" s="49" customFormat="1" ht="12" customHeight="1" x14ac:dyDescent="0.2">
      <c r="A398" s="62">
        <v>394</v>
      </c>
      <c r="B398" s="63" t="str">
        <f t="shared" si="74"/>
        <v>Ž-G</v>
      </c>
      <c r="C398" s="62">
        <f>COUNTIF($B$4:$B398,$B398)</f>
        <v>18</v>
      </c>
      <c r="D398" s="64">
        <f t="shared" si="75"/>
        <v>1080.7656940347376</v>
      </c>
      <c r="E398" s="67" t="s">
        <v>1835</v>
      </c>
      <c r="F398" s="68" t="s">
        <v>1247</v>
      </c>
      <c r="G398" s="69">
        <v>1974</v>
      </c>
      <c r="H398" s="70" t="s">
        <v>1836</v>
      </c>
      <c r="I398" s="66" t="s">
        <v>1214</v>
      </c>
      <c r="J398" s="39">
        <f t="shared" si="76"/>
        <v>535.38284701736882</v>
      </c>
      <c r="K398" s="40">
        <f t="shared" si="77"/>
        <v>2</v>
      </c>
      <c r="L398" s="40">
        <f t="shared" si="78"/>
        <v>10</v>
      </c>
      <c r="M398" s="41"/>
      <c r="N398" s="41"/>
      <c r="O398" s="41"/>
      <c r="P398" s="42"/>
      <c r="Q398" s="41"/>
      <c r="R398" s="41"/>
      <c r="S398" s="41"/>
      <c r="T398" s="41"/>
      <c r="U398" s="41"/>
      <c r="V398" s="42"/>
      <c r="W398" s="42"/>
      <c r="X398" s="42">
        <f>(AR$3-AR398)/AR$3*500+500</f>
        <v>530.06120009292476</v>
      </c>
      <c r="Y398" s="42"/>
      <c r="Z398" s="41"/>
      <c r="AA398" s="42"/>
      <c r="AB398" s="42">
        <f>(AV$3-AV398)/AV$3*500+500</f>
        <v>540.70449394181287</v>
      </c>
      <c r="AC398" s="43" t="e">
        <f t="shared" si="79"/>
        <v>#NUM!</v>
      </c>
      <c r="AD398" s="43" t="s">
        <v>1215</v>
      </c>
      <c r="AE398" s="44" t="e">
        <f t="shared" si="80"/>
        <v>#NUM!</v>
      </c>
      <c r="AF398" s="43">
        <f t="shared" si="81"/>
        <v>0</v>
      </c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>
        <v>4.053460648148148E-2</v>
      </c>
      <c r="AS398" s="45"/>
      <c r="AT398" s="45"/>
      <c r="AU398" s="46"/>
      <c r="AV398" s="47">
        <v>0.15084490740740741</v>
      </c>
      <c r="AW398" s="48"/>
    </row>
    <row r="399" spans="1:50" ht="12" customHeight="1" x14ac:dyDescent="0.2">
      <c r="A399" s="62">
        <v>395</v>
      </c>
      <c r="B399" s="63" t="str">
        <f t="shared" si="74"/>
        <v>M-A</v>
      </c>
      <c r="C399" s="62">
        <f>COUNTIF($B$4:$B399,$B399)</f>
        <v>124</v>
      </c>
      <c r="D399" s="64">
        <f t="shared" si="75"/>
        <v>1080.5994455053828</v>
      </c>
      <c r="E399" s="67" t="s">
        <v>1837</v>
      </c>
      <c r="F399" s="68" t="s">
        <v>1212</v>
      </c>
      <c r="G399" s="69">
        <v>1988</v>
      </c>
      <c r="H399" s="70" t="s">
        <v>1838</v>
      </c>
      <c r="I399" s="66" t="s">
        <v>1214</v>
      </c>
      <c r="J399" s="39">
        <f t="shared" si="76"/>
        <v>535.29972275269142</v>
      </c>
      <c r="K399" s="40">
        <f t="shared" si="77"/>
        <v>2</v>
      </c>
      <c r="L399" s="40">
        <f t="shared" si="78"/>
        <v>10</v>
      </c>
      <c r="M399" s="41"/>
      <c r="N399" s="41"/>
      <c r="O399" s="41"/>
      <c r="P399" s="42"/>
      <c r="Q399" s="41"/>
      <c r="R399" s="41"/>
      <c r="S399" s="41"/>
      <c r="T399" s="41"/>
      <c r="U399" s="41"/>
      <c r="V399" s="42"/>
      <c r="W399" s="42"/>
      <c r="X399" s="42"/>
      <c r="Y399" s="42"/>
      <c r="Z399" s="41"/>
      <c r="AA399" s="42">
        <f>(AU$3-AU399)/AU$3*500+500</f>
        <v>546.63441027435317</v>
      </c>
      <c r="AB399" s="42">
        <f>(AV$3-AV399)/AV$3*500+500</f>
        <v>523.96503523102956</v>
      </c>
      <c r="AC399" s="43" t="e">
        <f t="shared" si="79"/>
        <v>#NUM!</v>
      </c>
      <c r="AD399" s="43" t="s">
        <v>1215</v>
      </c>
      <c r="AE399" s="44" t="e">
        <f t="shared" si="80"/>
        <v>#NUM!</v>
      </c>
      <c r="AF399" s="43">
        <f t="shared" si="81"/>
        <v>0</v>
      </c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6">
        <v>7.1269675925925924E-2</v>
      </c>
      <c r="AV399" s="47">
        <v>0.15634259259259259</v>
      </c>
      <c r="AW399" s="48"/>
      <c r="AX399" s="56"/>
    </row>
    <row r="400" spans="1:50" s="49" customFormat="1" ht="12" customHeight="1" x14ac:dyDescent="0.2">
      <c r="A400" s="62">
        <v>396</v>
      </c>
      <c r="B400" s="63" t="str">
        <f t="shared" si="74"/>
        <v>M-A</v>
      </c>
      <c r="C400" s="62">
        <f>COUNTIF($B$4:$B400,$B400)</f>
        <v>125</v>
      </c>
      <c r="D400" s="64">
        <f t="shared" si="75"/>
        <v>1080.5711550683848</v>
      </c>
      <c r="E400" s="67" t="s">
        <v>1839</v>
      </c>
      <c r="F400" s="68" t="s">
        <v>1212</v>
      </c>
      <c r="G400" s="69">
        <v>1986</v>
      </c>
      <c r="H400" s="70"/>
      <c r="I400" s="66" t="s">
        <v>1214</v>
      </c>
      <c r="J400" s="39">
        <f t="shared" si="76"/>
        <v>535.28557753419238</v>
      </c>
      <c r="K400" s="40">
        <f t="shared" si="77"/>
        <v>2</v>
      </c>
      <c r="L400" s="40">
        <f t="shared" si="78"/>
        <v>10</v>
      </c>
      <c r="M400" s="41"/>
      <c r="N400" s="41"/>
      <c r="O400" s="41"/>
      <c r="P400" s="42"/>
      <c r="Q400" s="41"/>
      <c r="R400" s="41"/>
      <c r="S400" s="41"/>
      <c r="T400" s="41"/>
      <c r="U400" s="41"/>
      <c r="V400" s="42"/>
      <c r="W400" s="42"/>
      <c r="X400" s="42">
        <f>(AR$3-AR400)/AR$3*500+500</f>
        <v>587.59136295449412</v>
      </c>
      <c r="Y400" s="42"/>
      <c r="Z400" s="41"/>
      <c r="AA400" s="42"/>
      <c r="AB400" s="42">
        <f>(AV$3-AV400)/AV$3*500+500</f>
        <v>482.9797921138906</v>
      </c>
      <c r="AC400" s="43" t="e">
        <f t="shared" si="79"/>
        <v>#NUM!</v>
      </c>
      <c r="AD400" s="43" t="s">
        <v>1215</v>
      </c>
      <c r="AE400" s="44" t="e">
        <f t="shared" si="80"/>
        <v>#NUM!</v>
      </c>
      <c r="AF400" s="43">
        <f t="shared" si="81"/>
        <v>0</v>
      </c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>
        <v>3.5572337962962962E-2</v>
      </c>
      <c r="AS400" s="45"/>
      <c r="AT400" s="45"/>
      <c r="AU400" s="46"/>
      <c r="AV400" s="47">
        <v>0.16980324074074074</v>
      </c>
      <c r="AW400" s="48"/>
    </row>
    <row r="401" spans="1:53" s="49" customFormat="1" ht="12" customHeight="1" x14ac:dyDescent="0.2">
      <c r="A401" s="62">
        <v>397</v>
      </c>
      <c r="B401" s="63" t="str">
        <f t="shared" si="74"/>
        <v>M-B</v>
      </c>
      <c r="C401" s="62">
        <f>COUNTIF($B$4:$B401,$B401)</f>
        <v>111</v>
      </c>
      <c r="D401" s="64">
        <f t="shared" si="75"/>
        <v>1079.6361522162015</v>
      </c>
      <c r="E401" s="67" t="s">
        <v>1840</v>
      </c>
      <c r="F401" s="68" t="s">
        <v>1212</v>
      </c>
      <c r="G401" s="69">
        <v>1970</v>
      </c>
      <c r="H401" s="70" t="s">
        <v>1841</v>
      </c>
      <c r="I401" s="66" t="s">
        <v>1214</v>
      </c>
      <c r="J401" s="39">
        <f t="shared" si="76"/>
        <v>534.81807610810074</v>
      </c>
      <c r="K401" s="40">
        <f t="shared" si="77"/>
        <v>2</v>
      </c>
      <c r="L401" s="40">
        <f t="shared" si="78"/>
        <v>10</v>
      </c>
      <c r="M401" s="41"/>
      <c r="N401" s="41"/>
      <c r="O401" s="41"/>
      <c r="P401" s="42">
        <f>(AJ$3-AJ401)/AJ$3*500+500</f>
        <v>521.8834651330061</v>
      </c>
      <c r="Q401" s="41"/>
      <c r="R401" s="41"/>
      <c r="S401" s="41"/>
      <c r="T401" s="41"/>
      <c r="U401" s="41"/>
      <c r="V401" s="42"/>
      <c r="W401" s="42"/>
      <c r="X401" s="42"/>
      <c r="Y401" s="42"/>
      <c r="Z401" s="41"/>
      <c r="AA401" s="42"/>
      <c r="AB401" s="42">
        <f>(AV$3-AV401)/AV$3*500+500</f>
        <v>547.75268708319527</v>
      </c>
      <c r="AC401" s="43" t="e">
        <f t="shared" si="79"/>
        <v>#NUM!</v>
      </c>
      <c r="AD401" s="43" t="s">
        <v>1215</v>
      </c>
      <c r="AE401" s="44" t="e">
        <f t="shared" si="80"/>
        <v>#NUM!</v>
      </c>
      <c r="AF401" s="43">
        <f t="shared" si="81"/>
        <v>0</v>
      </c>
      <c r="AG401" s="45"/>
      <c r="AH401" s="45"/>
      <c r="AI401" s="45"/>
      <c r="AJ401" s="45">
        <v>6.9074074070000005E-2</v>
      </c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6"/>
      <c r="AV401" s="47">
        <v>0.14853009259259259</v>
      </c>
      <c r="AW401" s="48"/>
      <c r="AX401" s="72"/>
      <c r="AY401" s="73"/>
      <c r="AZ401" s="73"/>
      <c r="BA401" s="73"/>
    </row>
    <row r="402" spans="1:53" s="49" customFormat="1" ht="12" customHeight="1" x14ac:dyDescent="0.2">
      <c r="A402" s="62">
        <v>398</v>
      </c>
      <c r="B402" s="63" t="str">
        <f t="shared" si="74"/>
        <v>M-A</v>
      </c>
      <c r="C402" s="62">
        <f>COUNTIF($B$4:$B402,$B402)</f>
        <v>126</v>
      </c>
      <c r="D402" s="64">
        <f t="shared" si="75"/>
        <v>1077.5551314921267</v>
      </c>
      <c r="E402" s="65" t="s">
        <v>1842</v>
      </c>
      <c r="F402" s="66" t="s">
        <v>1212</v>
      </c>
      <c r="G402" s="66">
        <v>1988</v>
      </c>
      <c r="H402" s="70" t="s">
        <v>1462</v>
      </c>
      <c r="I402" s="66" t="s">
        <v>1214</v>
      </c>
      <c r="J402" s="39">
        <f t="shared" si="76"/>
        <v>533.77756574606337</v>
      </c>
      <c r="K402" s="40">
        <f t="shared" si="77"/>
        <v>2</v>
      </c>
      <c r="L402" s="40">
        <f t="shared" si="78"/>
        <v>10</v>
      </c>
      <c r="M402" s="41"/>
      <c r="N402" s="41"/>
      <c r="O402" s="41">
        <f>(AI$3-AI402)/AI$3*500+500</f>
        <v>519.45777656833502</v>
      </c>
      <c r="P402" s="42"/>
      <c r="Q402" s="41"/>
      <c r="R402" s="41"/>
      <c r="S402" s="41"/>
      <c r="T402" s="41"/>
      <c r="U402" s="41"/>
      <c r="V402" s="42"/>
      <c r="W402" s="42"/>
      <c r="X402" s="42"/>
      <c r="Y402" s="42"/>
      <c r="Z402" s="41"/>
      <c r="AA402" s="42">
        <f>(AU$3-AU402)/AU$3*500+500</f>
        <v>548.09735492379184</v>
      </c>
      <c r="AB402" s="42"/>
      <c r="AC402" s="43" t="e">
        <f t="shared" si="79"/>
        <v>#NUM!</v>
      </c>
      <c r="AD402" s="43" t="s">
        <v>1215</v>
      </c>
      <c r="AE402" s="44" t="e">
        <f t="shared" si="80"/>
        <v>#NUM!</v>
      </c>
      <c r="AF402" s="43">
        <f t="shared" si="81"/>
        <v>0</v>
      </c>
      <c r="AG402" s="45"/>
      <c r="AH402" s="45"/>
      <c r="AI402" s="45">
        <v>3.3125000000000002E-2</v>
      </c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6">
        <v>7.1039699074074078E-2</v>
      </c>
      <c r="AV402" s="50"/>
      <c r="AW402" s="48"/>
    </row>
    <row r="403" spans="1:53" s="49" customFormat="1" ht="12" customHeight="1" x14ac:dyDescent="0.2">
      <c r="A403" s="62">
        <v>399</v>
      </c>
      <c r="B403" s="63" t="str">
        <f t="shared" si="74"/>
        <v>M-B</v>
      </c>
      <c r="C403" s="62">
        <f>COUNTIF($B$4:$B403,$B403)</f>
        <v>112</v>
      </c>
      <c r="D403" s="64">
        <f t="shared" si="75"/>
        <v>1076.6711836982092</v>
      </c>
      <c r="E403" s="67" t="s">
        <v>1843</v>
      </c>
      <c r="F403" s="68" t="s">
        <v>1212</v>
      </c>
      <c r="G403" s="69">
        <v>1978</v>
      </c>
      <c r="H403" s="70" t="s">
        <v>1844</v>
      </c>
      <c r="I403" s="66" t="s">
        <v>1214</v>
      </c>
      <c r="J403" s="39">
        <f t="shared" si="76"/>
        <v>533.33559184910462</v>
      </c>
      <c r="K403" s="40">
        <f t="shared" si="77"/>
        <v>2</v>
      </c>
      <c r="L403" s="40">
        <f t="shared" si="78"/>
        <v>10</v>
      </c>
      <c r="M403" s="41"/>
      <c r="N403" s="41"/>
      <c r="O403" s="41"/>
      <c r="P403" s="42"/>
      <c r="Q403" s="41"/>
      <c r="R403" s="41"/>
      <c r="S403" s="41"/>
      <c r="T403" s="41"/>
      <c r="U403" s="41"/>
      <c r="V403" s="42"/>
      <c r="W403" s="42"/>
      <c r="X403" s="42"/>
      <c r="Y403" s="42"/>
      <c r="Z403" s="41"/>
      <c r="AA403" s="42">
        <f>(AU$3-AU403)/AU$3*500+500</f>
        <v>573.64771635784859</v>
      </c>
      <c r="AB403" s="42">
        <f>(AV$3-AV403)/AV$3*500+500</f>
        <v>493.02346734036064</v>
      </c>
      <c r="AC403" s="43" t="e">
        <f t="shared" si="79"/>
        <v>#NUM!</v>
      </c>
      <c r="AD403" s="43" t="s">
        <v>1215</v>
      </c>
      <c r="AE403" s="44" t="e">
        <f t="shared" si="80"/>
        <v>#NUM!</v>
      </c>
      <c r="AF403" s="43">
        <f t="shared" si="81"/>
        <v>0</v>
      </c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6">
        <v>6.7023148148148151E-2</v>
      </c>
      <c r="AV403" s="47">
        <v>0.16650462962962961</v>
      </c>
      <c r="AW403" s="48"/>
    </row>
    <row r="404" spans="1:53" s="49" customFormat="1" ht="12" customHeight="1" x14ac:dyDescent="0.2">
      <c r="A404" s="62">
        <v>400</v>
      </c>
      <c r="B404" s="63" t="str">
        <f t="shared" si="74"/>
        <v>M-A</v>
      </c>
      <c r="C404" s="62">
        <f>COUNTIF($B$4:$B404,$B404)</f>
        <v>127</v>
      </c>
      <c r="D404" s="64">
        <f t="shared" si="75"/>
        <v>1073.5411605642425</v>
      </c>
      <c r="E404" s="65" t="s">
        <v>1845</v>
      </c>
      <c r="F404" s="66" t="s">
        <v>1212</v>
      </c>
      <c r="G404" s="66">
        <v>1992</v>
      </c>
      <c r="H404" s="65" t="s">
        <v>1846</v>
      </c>
      <c r="I404" s="66" t="s">
        <v>1214</v>
      </c>
      <c r="J404" s="39">
        <f t="shared" si="76"/>
        <v>531.77058028212127</v>
      </c>
      <c r="K404" s="40">
        <f t="shared" si="77"/>
        <v>2</v>
      </c>
      <c r="L404" s="40">
        <f t="shared" si="78"/>
        <v>10</v>
      </c>
      <c r="M404" s="41"/>
      <c r="N404" s="41"/>
      <c r="O404" s="41"/>
      <c r="P404" s="42"/>
      <c r="Q404" s="41"/>
      <c r="R404" s="41"/>
      <c r="S404" s="41"/>
      <c r="T404" s="41">
        <f>(AN$3-AN404)/AN$3*500+500</f>
        <v>554.96613517334879</v>
      </c>
      <c r="U404" s="41"/>
      <c r="V404" s="42"/>
      <c r="W404" s="42"/>
      <c r="X404" s="42"/>
      <c r="Y404" s="42"/>
      <c r="Z404" s="41"/>
      <c r="AA404" s="42">
        <f>(AU$3-AU404)/AU$3*500+500</f>
        <v>508.57502539089364</v>
      </c>
      <c r="AB404" s="42"/>
      <c r="AC404" s="43" t="e">
        <f t="shared" si="79"/>
        <v>#NUM!</v>
      </c>
      <c r="AD404" s="43" t="s">
        <v>1215</v>
      </c>
      <c r="AE404" s="44" t="e">
        <f t="shared" si="80"/>
        <v>#NUM!</v>
      </c>
      <c r="AF404" s="43">
        <f t="shared" si="81"/>
        <v>0</v>
      </c>
      <c r="AG404" s="45"/>
      <c r="AH404" s="45"/>
      <c r="AI404" s="45"/>
      <c r="AJ404" s="45"/>
      <c r="AK404" s="45"/>
      <c r="AL404" s="45"/>
      <c r="AM404" s="45"/>
      <c r="AN404" s="45">
        <v>3.1631944444444442E-2</v>
      </c>
      <c r="AO404" s="45"/>
      <c r="AP404" s="45"/>
      <c r="AQ404" s="45"/>
      <c r="AR404" s="45"/>
      <c r="AS404" s="45"/>
      <c r="AT404" s="45"/>
      <c r="AU404" s="46">
        <v>7.725266203703704E-2</v>
      </c>
      <c r="AV404" s="50"/>
      <c r="AW404" s="48"/>
    </row>
    <row r="405" spans="1:53" ht="12" customHeight="1" x14ac:dyDescent="0.2">
      <c r="A405" s="62">
        <v>401</v>
      </c>
      <c r="B405" s="63" t="str">
        <f t="shared" si="74"/>
        <v>M-B</v>
      </c>
      <c r="C405" s="62">
        <f>COUNTIF($B$4:$B405,$B405)</f>
        <v>113</v>
      </c>
      <c r="D405" s="64">
        <f t="shared" si="75"/>
        <v>1072.3431674400872</v>
      </c>
      <c r="E405" s="67" t="s">
        <v>1847</v>
      </c>
      <c r="F405" s="68" t="s">
        <v>1212</v>
      </c>
      <c r="G405" s="69">
        <v>1979</v>
      </c>
      <c r="H405" s="70" t="s">
        <v>1454</v>
      </c>
      <c r="I405" s="66" t="s">
        <v>1214</v>
      </c>
      <c r="J405" s="39">
        <f t="shared" si="76"/>
        <v>531.1715837200436</v>
      </c>
      <c r="K405" s="40">
        <f t="shared" si="77"/>
        <v>2</v>
      </c>
      <c r="L405" s="40">
        <f t="shared" si="78"/>
        <v>10</v>
      </c>
      <c r="M405" s="41"/>
      <c r="N405" s="41"/>
      <c r="O405" s="41"/>
      <c r="P405" s="42"/>
      <c r="Q405" s="41"/>
      <c r="R405" s="41"/>
      <c r="S405" s="41"/>
      <c r="T405" s="41"/>
      <c r="U405" s="41"/>
      <c r="V405" s="42"/>
      <c r="W405" s="42"/>
      <c r="X405" s="42"/>
      <c r="Y405" s="42"/>
      <c r="Z405" s="41"/>
      <c r="AA405" s="42">
        <f>(AU$3-AU405)/AU$3*500+500</f>
        <v>556.9501211366005</v>
      </c>
      <c r="AB405" s="42">
        <f>(AV$3-AV405)/AV$3*500+500</f>
        <v>505.39304630348676</v>
      </c>
      <c r="AC405" s="43" t="e">
        <f t="shared" si="79"/>
        <v>#NUM!</v>
      </c>
      <c r="AD405" s="43" t="s">
        <v>1215</v>
      </c>
      <c r="AE405" s="44" t="e">
        <f t="shared" si="80"/>
        <v>#NUM!</v>
      </c>
      <c r="AF405" s="43">
        <f t="shared" si="81"/>
        <v>0</v>
      </c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6">
        <v>6.9648032407407412E-2</v>
      </c>
      <c r="AV405" s="47">
        <v>0.16244212962962964</v>
      </c>
      <c r="AW405" s="48"/>
      <c r="AX405" s="56"/>
    </row>
    <row r="406" spans="1:53" ht="12" customHeight="1" x14ac:dyDescent="0.2">
      <c r="A406" s="62">
        <v>402</v>
      </c>
      <c r="B406" s="63" t="str">
        <f t="shared" si="74"/>
        <v>M-A</v>
      </c>
      <c r="C406" s="62">
        <f>COUNTIF($B$4:$B406,$B406)</f>
        <v>128</v>
      </c>
      <c r="D406" s="64">
        <f t="shared" si="75"/>
        <v>1068.7570437563968</v>
      </c>
      <c r="E406" s="65" t="s">
        <v>1848</v>
      </c>
      <c r="F406" s="66" t="s">
        <v>1212</v>
      </c>
      <c r="G406" s="66">
        <v>1987</v>
      </c>
      <c r="H406" s="70" t="s">
        <v>1457</v>
      </c>
      <c r="I406" s="66" t="s">
        <v>1214</v>
      </c>
      <c r="J406" s="39">
        <f t="shared" si="76"/>
        <v>529.3785218781984</v>
      </c>
      <c r="K406" s="40">
        <f t="shared" si="77"/>
        <v>2</v>
      </c>
      <c r="L406" s="40">
        <f t="shared" si="78"/>
        <v>10</v>
      </c>
      <c r="M406" s="41"/>
      <c r="N406" s="41"/>
      <c r="O406" s="41"/>
      <c r="P406" s="42"/>
      <c r="Q406" s="41"/>
      <c r="R406" s="41"/>
      <c r="S406" s="41"/>
      <c r="T406" s="41"/>
      <c r="U406" s="41"/>
      <c r="V406" s="42"/>
      <c r="W406" s="42"/>
      <c r="X406" s="42">
        <f>(AR$3-AR406)/AR$3*500+500</f>
        <v>524.19063838840998</v>
      </c>
      <c r="Y406" s="42"/>
      <c r="Z406" s="41"/>
      <c r="AA406" s="42">
        <f>(AU$3-AU406)/AU$3*500+500</f>
        <v>534.56640536798693</v>
      </c>
      <c r="AB406" s="42"/>
      <c r="AC406" s="43" t="e">
        <f t="shared" si="79"/>
        <v>#NUM!</v>
      </c>
      <c r="AD406" s="43" t="s">
        <v>1215</v>
      </c>
      <c r="AE406" s="44" t="e">
        <f t="shared" si="80"/>
        <v>#NUM!</v>
      </c>
      <c r="AF406" s="43">
        <f t="shared" si="81"/>
        <v>0</v>
      </c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>
        <v>4.1040972222222222E-2</v>
      </c>
      <c r="AS406" s="45"/>
      <c r="AT406" s="45"/>
      <c r="AU406" s="46">
        <v>7.3166782407407413E-2</v>
      </c>
      <c r="AV406" s="50"/>
      <c r="AW406" s="48"/>
      <c r="AX406" s="56"/>
    </row>
    <row r="407" spans="1:53" s="49" customFormat="1" ht="12" customHeight="1" x14ac:dyDescent="0.2">
      <c r="A407" s="62">
        <v>403</v>
      </c>
      <c r="B407" s="63" t="str">
        <f t="shared" si="74"/>
        <v>Ž-G</v>
      </c>
      <c r="C407" s="62">
        <f>COUNTIF($B$4:$B407,$B407)</f>
        <v>19</v>
      </c>
      <c r="D407" s="64">
        <f t="shared" si="75"/>
        <v>1067.4811044131557</v>
      </c>
      <c r="E407" s="65" t="s">
        <v>1849</v>
      </c>
      <c r="F407" s="66" t="s">
        <v>1247</v>
      </c>
      <c r="G407" s="66">
        <v>1970</v>
      </c>
      <c r="H407" s="65" t="s">
        <v>1850</v>
      </c>
      <c r="I407" s="66" t="s">
        <v>1214</v>
      </c>
      <c r="J407" s="39">
        <f t="shared" si="76"/>
        <v>528.74055220657783</v>
      </c>
      <c r="K407" s="40">
        <f t="shared" si="77"/>
        <v>2</v>
      </c>
      <c r="L407" s="40">
        <f t="shared" si="78"/>
        <v>10</v>
      </c>
      <c r="M407" s="41"/>
      <c r="N407" s="41"/>
      <c r="O407" s="41"/>
      <c r="P407" s="42"/>
      <c r="Q407" s="41"/>
      <c r="R407" s="41"/>
      <c r="S407" s="41"/>
      <c r="T407" s="41">
        <f>(AN$3-AN407)/AN$3*500+500</f>
        <v>537.05405133473494</v>
      </c>
      <c r="U407" s="41"/>
      <c r="V407" s="42"/>
      <c r="W407" s="42"/>
      <c r="X407" s="42"/>
      <c r="Y407" s="42"/>
      <c r="Z407" s="41">
        <f>(AT$3-AT407)/AT$3*500+500</f>
        <v>520.42705307842073</v>
      </c>
      <c r="AA407" s="42"/>
      <c r="AB407" s="42"/>
      <c r="AC407" s="43" t="e">
        <f t="shared" si="79"/>
        <v>#NUM!</v>
      </c>
      <c r="AD407" s="43" t="s">
        <v>1215</v>
      </c>
      <c r="AE407" s="44" t="e">
        <f t="shared" si="80"/>
        <v>#NUM!</v>
      </c>
      <c r="AF407" s="43">
        <f t="shared" si="81"/>
        <v>0</v>
      </c>
      <c r="AG407" s="45"/>
      <c r="AH407" s="45"/>
      <c r="AI407" s="45"/>
      <c r="AJ407" s="45"/>
      <c r="AK407" s="45"/>
      <c r="AL407" s="45"/>
      <c r="AM407" s="45"/>
      <c r="AN407" s="45">
        <v>3.290509259259259E-2</v>
      </c>
      <c r="AO407" s="45"/>
      <c r="AP407" s="45"/>
      <c r="AQ407" s="45"/>
      <c r="AR407" s="45"/>
      <c r="AS407" s="45"/>
      <c r="AT407" s="45">
        <v>3.3125000000000002E-2</v>
      </c>
      <c r="AU407" s="46"/>
      <c r="AV407" s="50"/>
      <c r="AW407" s="48"/>
    </row>
    <row r="408" spans="1:53" s="49" customFormat="1" ht="12" customHeight="1" x14ac:dyDescent="0.2">
      <c r="A408" s="62">
        <v>404</v>
      </c>
      <c r="B408" s="63" t="str">
        <f t="shared" si="74"/>
        <v>M-B</v>
      </c>
      <c r="C408" s="62">
        <f>COUNTIF($B$4:$B408,$B408)</f>
        <v>114</v>
      </c>
      <c r="D408" s="64">
        <f t="shared" si="75"/>
        <v>1067.218437515578</v>
      </c>
      <c r="E408" s="65" t="s">
        <v>1851</v>
      </c>
      <c r="F408" s="66" t="s">
        <v>1212</v>
      </c>
      <c r="G408" s="66">
        <v>1977</v>
      </c>
      <c r="H408" s="65" t="s">
        <v>1852</v>
      </c>
      <c r="I408" s="66" t="s">
        <v>1214</v>
      </c>
      <c r="J408" s="39">
        <f t="shared" si="76"/>
        <v>528.60921875778899</v>
      </c>
      <c r="K408" s="40">
        <f t="shared" si="77"/>
        <v>2</v>
      </c>
      <c r="L408" s="40">
        <f t="shared" si="78"/>
        <v>10</v>
      </c>
      <c r="M408" s="41">
        <f>(AG$3-AG408)/AG$3*500+500</f>
        <v>529.30428989207701</v>
      </c>
      <c r="N408" s="41">
        <f>(AH$3-AH408)/AH$3*500+500</f>
        <v>527.91414762350109</v>
      </c>
      <c r="O408" s="41"/>
      <c r="P408" s="42"/>
      <c r="Q408" s="41"/>
      <c r="R408" s="41"/>
      <c r="S408" s="41"/>
      <c r="T408" s="41"/>
      <c r="U408" s="41"/>
      <c r="V408" s="42"/>
      <c r="W408" s="42"/>
      <c r="X408" s="42"/>
      <c r="Y408" s="42"/>
      <c r="Z408" s="41"/>
      <c r="AA408" s="42"/>
      <c r="AB408" s="42"/>
      <c r="AC408" s="43" t="e">
        <f t="shared" si="79"/>
        <v>#NUM!</v>
      </c>
      <c r="AD408" s="43" t="s">
        <v>1215</v>
      </c>
      <c r="AE408" s="44" t="e">
        <f t="shared" si="80"/>
        <v>#NUM!</v>
      </c>
      <c r="AF408" s="43">
        <f t="shared" si="81"/>
        <v>0</v>
      </c>
      <c r="AG408" s="45">
        <v>5.4108796299999998E-2</v>
      </c>
      <c r="AH408" s="45">
        <v>4.8912037040000002E-2</v>
      </c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6"/>
      <c r="AV408" s="50"/>
      <c r="AW408" s="48"/>
    </row>
    <row r="409" spans="1:53" ht="12" customHeight="1" x14ac:dyDescent="0.2">
      <c r="A409" s="62">
        <v>405</v>
      </c>
      <c r="B409" s="63" t="str">
        <f t="shared" si="74"/>
        <v>M-B</v>
      </c>
      <c r="C409" s="62">
        <f>COUNTIF($B$4:$B409,$B409)</f>
        <v>115</v>
      </c>
      <c r="D409" s="64">
        <f t="shared" si="75"/>
        <v>1066.4734467589985</v>
      </c>
      <c r="E409" s="67" t="s">
        <v>1853</v>
      </c>
      <c r="F409" s="68" t="s">
        <v>1212</v>
      </c>
      <c r="G409" s="69">
        <v>1972</v>
      </c>
      <c r="H409" s="70" t="s">
        <v>1270</v>
      </c>
      <c r="I409" s="66" t="s">
        <v>1214</v>
      </c>
      <c r="J409" s="39">
        <f t="shared" si="76"/>
        <v>528.23672337949927</v>
      </c>
      <c r="K409" s="40">
        <f t="shared" si="77"/>
        <v>2</v>
      </c>
      <c r="L409" s="40">
        <f t="shared" si="78"/>
        <v>10</v>
      </c>
      <c r="M409" s="41"/>
      <c r="N409" s="41"/>
      <c r="O409" s="41"/>
      <c r="P409" s="42"/>
      <c r="Q409" s="41">
        <f>(AK$3-AK409)/AK$3*500+500</f>
        <v>539.45088177223067</v>
      </c>
      <c r="R409" s="41"/>
      <c r="S409" s="41"/>
      <c r="T409" s="41"/>
      <c r="U409" s="41"/>
      <c r="V409" s="42"/>
      <c r="W409" s="42"/>
      <c r="X409" s="42"/>
      <c r="Y409" s="42"/>
      <c r="Z409" s="41"/>
      <c r="AA409" s="42"/>
      <c r="AB409" s="42">
        <f>(AV$3-AV409)/AV$3*500+500</f>
        <v>517.02256498676786</v>
      </c>
      <c r="AC409" s="43" t="e">
        <f t="shared" si="79"/>
        <v>#NUM!</v>
      </c>
      <c r="AD409" s="43" t="s">
        <v>1215</v>
      </c>
      <c r="AE409" s="44" t="e">
        <f t="shared" si="80"/>
        <v>#NUM!</v>
      </c>
      <c r="AF409" s="43">
        <f t="shared" si="81"/>
        <v>0</v>
      </c>
      <c r="AG409" s="45"/>
      <c r="AH409" s="45"/>
      <c r="AI409" s="45"/>
      <c r="AJ409" s="45"/>
      <c r="AK409" s="45">
        <v>0.15609953700000001</v>
      </c>
      <c r="AL409" s="45"/>
      <c r="AM409" s="45"/>
      <c r="AN409" s="45"/>
      <c r="AO409" s="45"/>
      <c r="AP409" s="45"/>
      <c r="AQ409" s="45"/>
      <c r="AR409" s="45"/>
      <c r="AS409" s="45"/>
      <c r="AT409" s="45"/>
      <c r="AU409" s="46"/>
      <c r="AV409" s="47">
        <v>0.15862268518518519</v>
      </c>
      <c r="AW409" s="48"/>
      <c r="AX409" s="56"/>
    </row>
    <row r="410" spans="1:53" ht="12" customHeight="1" x14ac:dyDescent="0.2">
      <c r="A410" s="62">
        <v>406</v>
      </c>
      <c r="B410" s="63" t="str">
        <f t="shared" si="74"/>
        <v>M-A</v>
      </c>
      <c r="C410" s="62">
        <f>COUNTIF($B$4:$B410,$B410)</f>
        <v>129</v>
      </c>
      <c r="D410" s="64">
        <f t="shared" si="75"/>
        <v>1062.0276393442509</v>
      </c>
      <c r="E410" s="65" t="s">
        <v>1854</v>
      </c>
      <c r="F410" s="66" t="s">
        <v>1212</v>
      </c>
      <c r="G410" s="66">
        <v>1983</v>
      </c>
      <c r="H410" s="70" t="s">
        <v>1274</v>
      </c>
      <c r="I410" s="66" t="s">
        <v>1214</v>
      </c>
      <c r="J410" s="39">
        <f t="shared" si="76"/>
        <v>526.01381967212546</v>
      </c>
      <c r="K410" s="40">
        <f t="shared" si="77"/>
        <v>2</v>
      </c>
      <c r="L410" s="40">
        <f t="shared" si="78"/>
        <v>10</v>
      </c>
      <c r="M410" s="41">
        <f>(AG$3-AG410)/AG$3*500+500</f>
        <v>535.34530440126969</v>
      </c>
      <c r="N410" s="41"/>
      <c r="O410" s="41"/>
      <c r="P410" s="42"/>
      <c r="Q410" s="41"/>
      <c r="R410" s="41"/>
      <c r="S410" s="41"/>
      <c r="T410" s="41"/>
      <c r="U410" s="41"/>
      <c r="V410" s="42">
        <f>(AP$3-AP410)/AP$3*500+500</f>
        <v>516.68233494298113</v>
      </c>
      <c r="W410" s="42"/>
      <c r="X410" s="42"/>
      <c r="Y410" s="42"/>
      <c r="Z410" s="41"/>
      <c r="AA410" s="42"/>
      <c r="AB410" s="42"/>
      <c r="AC410" s="43" t="e">
        <f t="shared" si="79"/>
        <v>#NUM!</v>
      </c>
      <c r="AD410" s="43" t="s">
        <v>1215</v>
      </c>
      <c r="AE410" s="44" t="e">
        <f t="shared" si="80"/>
        <v>#NUM!</v>
      </c>
      <c r="AF410" s="43">
        <f t="shared" si="81"/>
        <v>0</v>
      </c>
      <c r="AG410" s="45">
        <v>5.341435185E-2</v>
      </c>
      <c r="AH410" s="45"/>
      <c r="AI410" s="45"/>
      <c r="AJ410" s="45"/>
      <c r="AK410" s="45"/>
      <c r="AL410" s="45"/>
      <c r="AM410" s="45"/>
      <c r="AN410" s="45"/>
      <c r="AO410" s="45"/>
      <c r="AP410" s="45">
        <v>3.3912037037037039E-2</v>
      </c>
      <c r="AQ410" s="45"/>
      <c r="AR410" s="45"/>
      <c r="AS410" s="45"/>
      <c r="AT410" s="45"/>
      <c r="AU410" s="46"/>
      <c r="AV410" s="50"/>
      <c r="AW410" s="48"/>
      <c r="AX410" s="56"/>
    </row>
    <row r="411" spans="1:53" s="49" customFormat="1" ht="12" customHeight="1" x14ac:dyDescent="0.2">
      <c r="A411" s="62">
        <v>407</v>
      </c>
      <c r="B411" s="63" t="str">
        <f t="shared" si="74"/>
        <v>M-A</v>
      </c>
      <c r="C411" s="62">
        <f>COUNTIF($B$4:$B411,$B411)</f>
        <v>130</v>
      </c>
      <c r="D411" s="64">
        <f t="shared" si="75"/>
        <v>1061.0867785242094</v>
      </c>
      <c r="E411" s="65" t="s">
        <v>1855</v>
      </c>
      <c r="F411" s="66" t="s">
        <v>1212</v>
      </c>
      <c r="G411" s="66">
        <v>1984</v>
      </c>
      <c r="H411" s="70" t="s">
        <v>1683</v>
      </c>
      <c r="I411" s="66" t="s">
        <v>1214</v>
      </c>
      <c r="J411" s="39">
        <f t="shared" si="76"/>
        <v>525.54338926210471</v>
      </c>
      <c r="K411" s="40">
        <f t="shared" si="77"/>
        <v>2</v>
      </c>
      <c r="L411" s="40">
        <f t="shared" si="78"/>
        <v>10</v>
      </c>
      <c r="M411" s="41">
        <f>(AG$3-AG411)/AG$3*500+500</f>
        <v>512.89286730883532</v>
      </c>
      <c r="N411" s="41"/>
      <c r="O411" s="41"/>
      <c r="P411" s="42"/>
      <c r="Q411" s="41"/>
      <c r="R411" s="41"/>
      <c r="S411" s="41"/>
      <c r="T411" s="41">
        <f>(AN$3-AN411)/AN$3*500+500</f>
        <v>538.19391121537399</v>
      </c>
      <c r="U411" s="41"/>
      <c r="V411" s="42"/>
      <c r="W411" s="42"/>
      <c r="X411" s="42"/>
      <c r="Y411" s="42"/>
      <c r="Z411" s="41"/>
      <c r="AA411" s="42"/>
      <c r="AB411" s="42"/>
      <c r="AC411" s="43" t="e">
        <f t="shared" si="79"/>
        <v>#NUM!</v>
      </c>
      <c r="AD411" s="43" t="s">
        <v>1215</v>
      </c>
      <c r="AE411" s="44" t="e">
        <f t="shared" si="80"/>
        <v>#NUM!</v>
      </c>
      <c r="AF411" s="43">
        <f t="shared" si="81"/>
        <v>0</v>
      </c>
      <c r="AG411" s="45">
        <v>5.5995370369999999E-2</v>
      </c>
      <c r="AH411" s="45"/>
      <c r="AI411" s="45"/>
      <c r="AJ411" s="45"/>
      <c r="AK411" s="45"/>
      <c r="AL411" s="45"/>
      <c r="AM411" s="45"/>
      <c r="AN411" s="45">
        <v>3.2824074074074075E-2</v>
      </c>
      <c r="AO411" s="45"/>
      <c r="AP411" s="45"/>
      <c r="AQ411" s="45"/>
      <c r="AR411" s="45"/>
      <c r="AS411" s="45"/>
      <c r="AT411" s="45"/>
      <c r="AU411" s="46"/>
      <c r="AV411" s="50"/>
      <c r="AW411" s="48"/>
    </row>
    <row r="412" spans="1:53" ht="12" customHeight="1" x14ac:dyDescent="0.2">
      <c r="A412" s="62">
        <v>408</v>
      </c>
      <c r="B412" s="63" t="str">
        <f t="shared" si="74"/>
        <v>Ž-F</v>
      </c>
      <c r="C412" s="62">
        <f>COUNTIF($B$4:$B412,$B412)</f>
        <v>27</v>
      </c>
      <c r="D412" s="64">
        <f t="shared" si="75"/>
        <v>1060.9605219044174</v>
      </c>
      <c r="E412" s="65" t="s">
        <v>1856</v>
      </c>
      <c r="F412" s="66" t="s">
        <v>1247</v>
      </c>
      <c r="G412" s="66">
        <v>1989</v>
      </c>
      <c r="H412" s="65" t="s">
        <v>1235</v>
      </c>
      <c r="I412" s="66" t="s">
        <v>1214</v>
      </c>
      <c r="J412" s="39">
        <f t="shared" si="76"/>
        <v>525.48026095220871</v>
      </c>
      <c r="K412" s="40">
        <f t="shared" si="77"/>
        <v>2</v>
      </c>
      <c r="L412" s="40">
        <f t="shared" si="78"/>
        <v>10</v>
      </c>
      <c r="M412" s="41"/>
      <c r="N412" s="41"/>
      <c r="O412" s="41"/>
      <c r="P412" s="42"/>
      <c r="Q412" s="41"/>
      <c r="R412" s="41"/>
      <c r="S412" s="41"/>
      <c r="T412" s="41"/>
      <c r="U412" s="41">
        <f>(AO$3-AO412)/AO$3*500+500</f>
        <v>522.64936451913343</v>
      </c>
      <c r="V412" s="42"/>
      <c r="W412" s="42"/>
      <c r="X412" s="42"/>
      <c r="Y412" s="42"/>
      <c r="Z412" s="41"/>
      <c r="AA412" s="42">
        <f>(AU$3-AU412)/AU$3*500+500</f>
        <v>528.31115738528388</v>
      </c>
      <c r="AB412" s="42"/>
      <c r="AC412" s="43" t="e">
        <f t="shared" si="79"/>
        <v>#NUM!</v>
      </c>
      <c r="AD412" s="43" t="s">
        <v>1215</v>
      </c>
      <c r="AE412" s="44" t="e">
        <f t="shared" si="80"/>
        <v>#NUM!</v>
      </c>
      <c r="AF412" s="43">
        <f t="shared" si="81"/>
        <v>0</v>
      </c>
      <c r="AG412" s="45"/>
      <c r="AH412" s="45"/>
      <c r="AI412" s="45"/>
      <c r="AJ412" s="45"/>
      <c r="AK412" s="45"/>
      <c r="AL412" s="45"/>
      <c r="AM412" s="45"/>
      <c r="AN412" s="45"/>
      <c r="AO412" s="45">
        <v>5.2893518520000002E-2</v>
      </c>
      <c r="AP412" s="45"/>
      <c r="AQ412" s="45"/>
      <c r="AR412" s="45"/>
      <c r="AS412" s="45"/>
      <c r="AT412" s="45"/>
      <c r="AU412" s="46">
        <v>7.4150115740740749E-2</v>
      </c>
      <c r="AV412" s="50"/>
      <c r="AW412" s="48"/>
      <c r="AX412" s="56"/>
    </row>
    <row r="413" spans="1:53" ht="12" customHeight="1" x14ac:dyDescent="0.2">
      <c r="A413" s="62">
        <v>409</v>
      </c>
      <c r="B413" s="63" t="str">
        <f t="shared" si="74"/>
        <v>M-A</v>
      </c>
      <c r="C413" s="62">
        <f>COUNTIF($B$4:$B413,$B413)</f>
        <v>131</v>
      </c>
      <c r="D413" s="64">
        <f t="shared" si="75"/>
        <v>1060.3149325753498</v>
      </c>
      <c r="E413" s="65" t="s">
        <v>1857</v>
      </c>
      <c r="F413" s="66" t="s">
        <v>1212</v>
      </c>
      <c r="G413" s="66">
        <v>1986</v>
      </c>
      <c r="H413" s="65" t="s">
        <v>1858</v>
      </c>
      <c r="I413" s="66" t="s">
        <v>1214</v>
      </c>
      <c r="J413" s="39">
        <f t="shared" si="76"/>
        <v>525.15746628767488</v>
      </c>
      <c r="K413" s="40">
        <f t="shared" si="77"/>
        <v>2</v>
      </c>
      <c r="L413" s="40">
        <f t="shared" si="78"/>
        <v>10</v>
      </c>
      <c r="M413" s="41">
        <f>(AG$3-AG413)/AG$3*500+500</f>
        <v>515.40995665141952</v>
      </c>
      <c r="N413" s="41"/>
      <c r="O413" s="41">
        <f>(AI$3-AI413)/AI$3*500+500</f>
        <v>534.90497592393012</v>
      </c>
      <c r="P413" s="42"/>
      <c r="Q413" s="41"/>
      <c r="R413" s="41"/>
      <c r="S413" s="41"/>
      <c r="T413" s="41"/>
      <c r="U413" s="41"/>
      <c r="V413" s="42"/>
      <c r="W413" s="42"/>
      <c r="X413" s="42"/>
      <c r="Y413" s="42"/>
      <c r="Z413" s="41"/>
      <c r="AA413" s="42"/>
      <c r="AB413" s="42"/>
      <c r="AC413" s="43" t="e">
        <f t="shared" si="79"/>
        <v>#NUM!</v>
      </c>
      <c r="AD413" s="43" t="s">
        <v>1215</v>
      </c>
      <c r="AE413" s="44" t="e">
        <f t="shared" si="80"/>
        <v>#NUM!</v>
      </c>
      <c r="AF413" s="43">
        <f t="shared" si="81"/>
        <v>0</v>
      </c>
      <c r="AG413" s="45">
        <v>5.5706018519999997E-2</v>
      </c>
      <c r="AH413" s="45"/>
      <c r="AI413" s="45">
        <v>3.2060185185185185E-2</v>
      </c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6"/>
      <c r="AV413" s="50"/>
      <c r="AW413" s="48"/>
      <c r="AX413" s="56"/>
    </row>
    <row r="414" spans="1:53" s="49" customFormat="1" ht="12" customHeight="1" x14ac:dyDescent="0.2">
      <c r="A414" s="62">
        <v>410</v>
      </c>
      <c r="B414" s="63" t="str">
        <f t="shared" si="74"/>
        <v>M-A</v>
      </c>
      <c r="C414" s="62">
        <f>COUNTIF($B$4:$B414,$B414)</f>
        <v>132</v>
      </c>
      <c r="D414" s="64">
        <f t="shared" si="75"/>
        <v>1059.1343788234863</v>
      </c>
      <c r="E414" s="67" t="s">
        <v>1859</v>
      </c>
      <c r="F414" s="68" t="s">
        <v>1212</v>
      </c>
      <c r="G414" s="69">
        <v>1981</v>
      </c>
      <c r="H414" s="70" t="s">
        <v>1242</v>
      </c>
      <c r="I414" s="66" t="s">
        <v>1214</v>
      </c>
      <c r="J414" s="39">
        <f t="shared" si="76"/>
        <v>524.56718941174313</v>
      </c>
      <c r="K414" s="40">
        <f t="shared" si="77"/>
        <v>2</v>
      </c>
      <c r="L414" s="40">
        <f t="shared" si="78"/>
        <v>10</v>
      </c>
      <c r="M414" s="41"/>
      <c r="N414" s="41"/>
      <c r="O414" s="41"/>
      <c r="P414" s="42"/>
      <c r="Q414" s="41"/>
      <c r="R414" s="41"/>
      <c r="S414" s="41">
        <f>(AM$3-AM414)/AM$3*500+500</f>
        <v>555.47657410040131</v>
      </c>
      <c r="T414" s="41"/>
      <c r="U414" s="41"/>
      <c r="V414" s="42"/>
      <c r="W414" s="42"/>
      <c r="X414" s="42"/>
      <c r="Y414" s="42"/>
      <c r="Z414" s="41"/>
      <c r="AA414" s="42"/>
      <c r="AB414" s="42">
        <f>(AV$3-AV414)/AV$3*500+500</f>
        <v>493.65780472308501</v>
      </c>
      <c r="AC414" s="43" t="e">
        <f t="shared" si="79"/>
        <v>#NUM!</v>
      </c>
      <c r="AD414" s="43" t="s">
        <v>1215</v>
      </c>
      <c r="AE414" s="44" t="e">
        <f t="shared" si="80"/>
        <v>#NUM!</v>
      </c>
      <c r="AF414" s="43">
        <f t="shared" si="81"/>
        <v>0</v>
      </c>
      <c r="AG414" s="45"/>
      <c r="AH414" s="45"/>
      <c r="AI414" s="45"/>
      <c r="AJ414" s="45"/>
      <c r="AK414" s="45"/>
      <c r="AL414" s="45"/>
      <c r="AM414" s="45">
        <v>6.6967592592592592E-2</v>
      </c>
      <c r="AN414" s="45"/>
      <c r="AO414" s="45"/>
      <c r="AP414" s="45"/>
      <c r="AQ414" s="45"/>
      <c r="AR414" s="45"/>
      <c r="AS414" s="45"/>
      <c r="AT414" s="45"/>
      <c r="AU414" s="46"/>
      <c r="AV414" s="47">
        <v>0.1662962962962963</v>
      </c>
      <c r="AW414" s="48"/>
    </row>
    <row r="415" spans="1:53" ht="12" customHeight="1" x14ac:dyDescent="0.2">
      <c r="A415" s="62">
        <v>411</v>
      </c>
      <c r="B415" s="63" t="str">
        <f t="shared" si="74"/>
        <v>M-A</v>
      </c>
      <c r="C415" s="62">
        <f>COUNTIF($B$4:$B415,$B415)</f>
        <v>133</v>
      </c>
      <c r="D415" s="64">
        <f t="shared" si="75"/>
        <v>1058.2364235877105</v>
      </c>
      <c r="E415" s="67" t="s">
        <v>1860</v>
      </c>
      <c r="F415" s="68" t="s">
        <v>1212</v>
      </c>
      <c r="G415" s="69">
        <v>1984</v>
      </c>
      <c r="H415" s="70" t="s">
        <v>1861</v>
      </c>
      <c r="I415" s="66" t="s">
        <v>1214</v>
      </c>
      <c r="J415" s="39">
        <f t="shared" si="76"/>
        <v>524.11821179385527</v>
      </c>
      <c r="K415" s="40">
        <f t="shared" si="77"/>
        <v>2</v>
      </c>
      <c r="L415" s="40">
        <f t="shared" si="78"/>
        <v>10</v>
      </c>
      <c r="M415" s="41"/>
      <c r="N415" s="41"/>
      <c r="O415" s="41">
        <f>(AI$3-AI415)/AI$3*500+500</f>
        <v>558.24367929814446</v>
      </c>
      <c r="P415" s="42"/>
      <c r="Q415" s="41"/>
      <c r="R415" s="41"/>
      <c r="S415" s="41"/>
      <c r="T415" s="41"/>
      <c r="U415" s="41"/>
      <c r="V415" s="42"/>
      <c r="W415" s="42"/>
      <c r="X415" s="42"/>
      <c r="Y415" s="42"/>
      <c r="Z415" s="41"/>
      <c r="AA415" s="42"/>
      <c r="AB415" s="42">
        <f>(AV$3-AV415)/AV$3*500+500</f>
        <v>489.99274428956613</v>
      </c>
      <c r="AC415" s="43" t="e">
        <f t="shared" si="79"/>
        <v>#NUM!</v>
      </c>
      <c r="AD415" s="43" t="s">
        <v>1215</v>
      </c>
      <c r="AE415" s="44" t="e">
        <f t="shared" si="80"/>
        <v>#NUM!</v>
      </c>
      <c r="AF415" s="43">
        <f t="shared" si="81"/>
        <v>0</v>
      </c>
      <c r="AG415" s="45"/>
      <c r="AH415" s="45"/>
      <c r="AI415" s="45">
        <v>3.0451388888888889E-2</v>
      </c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6"/>
      <c r="AV415" s="47">
        <v>0.16750000000000001</v>
      </c>
      <c r="AW415" s="48"/>
      <c r="AX415" s="56"/>
    </row>
    <row r="416" spans="1:53" s="49" customFormat="1" ht="12" customHeight="1" x14ac:dyDescent="0.2">
      <c r="A416" s="62">
        <v>412</v>
      </c>
      <c r="B416" s="63" t="str">
        <f t="shared" si="74"/>
        <v>M-B</v>
      </c>
      <c r="C416" s="62">
        <f>COUNTIF($B$4:$B416,$B416)</f>
        <v>116</v>
      </c>
      <c r="D416" s="64">
        <f t="shared" si="75"/>
        <v>1057.9789012281467</v>
      </c>
      <c r="E416" s="65" t="s">
        <v>1862</v>
      </c>
      <c r="F416" s="66" t="s">
        <v>1212</v>
      </c>
      <c r="G416" s="66">
        <v>1973</v>
      </c>
      <c r="H416" s="65" t="s">
        <v>1863</v>
      </c>
      <c r="I416" s="66" t="s">
        <v>1214</v>
      </c>
      <c r="J416" s="39">
        <f t="shared" si="76"/>
        <v>523.98945061407335</v>
      </c>
      <c r="K416" s="40">
        <f t="shared" si="77"/>
        <v>2</v>
      </c>
      <c r="L416" s="40">
        <f t="shared" si="78"/>
        <v>10</v>
      </c>
      <c r="M416" s="41"/>
      <c r="N416" s="41"/>
      <c r="O416" s="41">
        <f>(AI$3-AI416)/AI$3*500+500</f>
        <v>531.0431760850314</v>
      </c>
      <c r="P416" s="42"/>
      <c r="Q416" s="41"/>
      <c r="R416" s="41"/>
      <c r="S416" s="41"/>
      <c r="T416" s="41"/>
      <c r="U416" s="41"/>
      <c r="V416" s="42"/>
      <c r="W416" s="42"/>
      <c r="X416" s="42"/>
      <c r="Y416" s="42">
        <f>(AS$3-AS416)/AS$3*500+500</f>
        <v>516.93572514311529</v>
      </c>
      <c r="Z416" s="41"/>
      <c r="AA416" s="42"/>
      <c r="AB416" s="42"/>
      <c r="AC416" s="43" t="e">
        <f t="shared" si="79"/>
        <v>#NUM!</v>
      </c>
      <c r="AD416" s="43" t="s">
        <v>1215</v>
      </c>
      <c r="AE416" s="44" t="e">
        <f t="shared" si="80"/>
        <v>#NUM!</v>
      </c>
      <c r="AF416" s="43">
        <f t="shared" si="81"/>
        <v>0</v>
      </c>
      <c r="AG416" s="45"/>
      <c r="AH416" s="45"/>
      <c r="AI416" s="45">
        <v>3.2326388888888884E-2</v>
      </c>
      <c r="AJ416" s="45"/>
      <c r="AK416" s="45"/>
      <c r="AL416" s="45"/>
      <c r="AM416" s="45"/>
      <c r="AN416" s="45"/>
      <c r="AO416" s="45"/>
      <c r="AP416" s="45"/>
      <c r="AQ416" s="45"/>
      <c r="AR416" s="45"/>
      <c r="AS416" s="45">
        <v>7.2476851851851862E-2</v>
      </c>
      <c r="AT416" s="45"/>
      <c r="AU416" s="46"/>
      <c r="AV416" s="50"/>
      <c r="AW416" s="48"/>
    </row>
    <row r="417" spans="1:55" s="49" customFormat="1" ht="12" customHeight="1" x14ac:dyDescent="0.2">
      <c r="A417" s="62">
        <v>413</v>
      </c>
      <c r="B417" s="63" t="str">
        <f t="shared" si="74"/>
        <v>M-A</v>
      </c>
      <c r="C417" s="62">
        <f>COUNTIF($B$4:$B417,$B417)</f>
        <v>134</v>
      </c>
      <c r="D417" s="64">
        <f t="shared" si="75"/>
        <v>1056.887378731908</v>
      </c>
      <c r="E417" s="67" t="s">
        <v>1864</v>
      </c>
      <c r="F417" s="68" t="s">
        <v>1212</v>
      </c>
      <c r="G417" s="69">
        <v>1987</v>
      </c>
      <c r="H417" s="70" t="s">
        <v>1865</v>
      </c>
      <c r="I417" s="66" t="s">
        <v>1214</v>
      </c>
      <c r="J417" s="39">
        <f t="shared" si="76"/>
        <v>523.44368936595401</v>
      </c>
      <c r="K417" s="40">
        <f t="shared" si="77"/>
        <v>2</v>
      </c>
      <c r="L417" s="40">
        <f t="shared" si="78"/>
        <v>10</v>
      </c>
      <c r="M417" s="41"/>
      <c r="N417" s="41"/>
      <c r="O417" s="41"/>
      <c r="P417" s="42"/>
      <c r="Q417" s="41"/>
      <c r="R417" s="41"/>
      <c r="S417" s="41"/>
      <c r="T417" s="41"/>
      <c r="U417" s="41"/>
      <c r="V417" s="42"/>
      <c r="W417" s="42"/>
      <c r="X417" s="42"/>
      <c r="Y417" s="42"/>
      <c r="Z417" s="41"/>
      <c r="AA417" s="42">
        <f>(AU$3-AU417)/AU$3*500+500</f>
        <v>542.44583850250785</v>
      </c>
      <c r="AB417" s="42">
        <f>(AV$3-AV417)/AV$3*500+500</f>
        <v>504.44154022940012</v>
      </c>
      <c r="AC417" s="43" t="e">
        <f t="shared" si="79"/>
        <v>#NUM!</v>
      </c>
      <c r="AD417" s="43" t="s">
        <v>1215</v>
      </c>
      <c r="AE417" s="44" t="e">
        <f t="shared" si="80"/>
        <v>#NUM!</v>
      </c>
      <c r="AF417" s="43">
        <f t="shared" si="81"/>
        <v>0</v>
      </c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6">
        <v>7.1928124999999996E-2</v>
      </c>
      <c r="AV417" s="47">
        <v>0.16275462962962964</v>
      </c>
      <c r="AW417" s="48"/>
    </row>
    <row r="418" spans="1:55" s="49" customFormat="1" ht="12" customHeight="1" x14ac:dyDescent="0.2">
      <c r="A418" s="62">
        <v>414</v>
      </c>
      <c r="B418" s="63" t="str">
        <f t="shared" si="74"/>
        <v>M-B</v>
      </c>
      <c r="C418" s="62">
        <f>COUNTIF($B$4:$B418,$B418)</f>
        <v>117</v>
      </c>
      <c r="D418" s="64">
        <f t="shared" si="75"/>
        <v>1055.5054671264186</v>
      </c>
      <c r="E418" s="65" t="s">
        <v>1866</v>
      </c>
      <c r="F418" s="66" t="s">
        <v>1212</v>
      </c>
      <c r="G418" s="66">
        <v>1974</v>
      </c>
      <c r="H418" s="70" t="s">
        <v>1263</v>
      </c>
      <c r="I418" s="66" t="s">
        <v>1214</v>
      </c>
      <c r="J418" s="39">
        <f t="shared" si="76"/>
        <v>522.75273356320929</v>
      </c>
      <c r="K418" s="40">
        <f t="shared" si="77"/>
        <v>2</v>
      </c>
      <c r="L418" s="40">
        <f t="shared" si="78"/>
        <v>10</v>
      </c>
      <c r="M418" s="41"/>
      <c r="N418" s="41"/>
      <c r="O418" s="41"/>
      <c r="P418" s="42">
        <f>(AJ$3-AJ418)/AJ$3*500+500</f>
        <v>526.8504934601516</v>
      </c>
      <c r="Q418" s="41">
        <f>(AK$3-AK418)/AK$3*500+500</f>
        <v>518.65497366626698</v>
      </c>
      <c r="R418" s="41"/>
      <c r="S418" s="41"/>
      <c r="T418" s="41"/>
      <c r="U418" s="41"/>
      <c r="V418" s="42"/>
      <c r="W418" s="42"/>
      <c r="X418" s="42"/>
      <c r="Y418" s="42"/>
      <c r="Z418" s="41"/>
      <c r="AA418" s="42"/>
      <c r="AB418" s="42"/>
      <c r="AC418" s="43" t="e">
        <f t="shared" si="79"/>
        <v>#NUM!</v>
      </c>
      <c r="AD418" s="43" t="s">
        <v>1215</v>
      </c>
      <c r="AE418" s="44" t="e">
        <f t="shared" si="80"/>
        <v>#NUM!</v>
      </c>
      <c r="AF418" s="43">
        <f t="shared" si="81"/>
        <v>0</v>
      </c>
      <c r="AG418" s="45"/>
      <c r="AH418" s="45"/>
      <c r="AI418" s="45"/>
      <c r="AJ418" s="45">
        <v>6.8356481479999995E-2</v>
      </c>
      <c r="AK418" s="45">
        <v>0.1631481481</v>
      </c>
      <c r="AL418" s="45"/>
      <c r="AM418" s="45"/>
      <c r="AN418" s="45"/>
      <c r="AO418" s="45"/>
      <c r="AP418" s="45"/>
      <c r="AQ418" s="45"/>
      <c r="AR418" s="45"/>
      <c r="AS418" s="45"/>
      <c r="AT418" s="45"/>
      <c r="AU418" s="46"/>
      <c r="AV418" s="50"/>
      <c r="AW418" s="48"/>
    </row>
    <row r="419" spans="1:55" s="49" customFormat="1" ht="12" customHeight="1" x14ac:dyDescent="0.2">
      <c r="A419" s="62">
        <v>415</v>
      </c>
      <c r="B419" s="63" t="str">
        <f t="shared" si="74"/>
        <v>M-B</v>
      </c>
      <c r="C419" s="62">
        <f>COUNTIF($B$4:$B419,$B419)</f>
        <v>118</v>
      </c>
      <c r="D419" s="64">
        <f t="shared" si="75"/>
        <v>1055.2684820742745</v>
      </c>
      <c r="E419" s="65" t="s">
        <v>1867</v>
      </c>
      <c r="F419" s="66" t="s">
        <v>1212</v>
      </c>
      <c r="G419" s="66">
        <v>1971</v>
      </c>
      <c r="H419" s="70" t="s">
        <v>1683</v>
      </c>
      <c r="I419" s="66" t="s">
        <v>1214</v>
      </c>
      <c r="J419" s="39">
        <f t="shared" si="76"/>
        <v>522.63424103713726</v>
      </c>
      <c r="K419" s="40">
        <f t="shared" si="77"/>
        <v>2</v>
      </c>
      <c r="L419" s="40">
        <f t="shared" si="78"/>
        <v>10</v>
      </c>
      <c r="M419" s="41"/>
      <c r="N419" s="41"/>
      <c r="O419" s="41"/>
      <c r="P419" s="42"/>
      <c r="Q419" s="41"/>
      <c r="R419" s="41"/>
      <c r="S419" s="41"/>
      <c r="T419" s="41"/>
      <c r="U419" s="41"/>
      <c r="V419" s="42"/>
      <c r="W419" s="42">
        <f>(AQ$3-AQ419)/AQ$3*500+500</f>
        <v>504.79055729285881</v>
      </c>
      <c r="X419" s="42">
        <f>(AR$3-AR419)/AR$3*500+500</f>
        <v>540.47792478141571</v>
      </c>
      <c r="Y419" s="42"/>
      <c r="Z419" s="41"/>
      <c r="AA419" s="42"/>
      <c r="AB419" s="42"/>
      <c r="AC419" s="43" t="e">
        <f t="shared" si="79"/>
        <v>#NUM!</v>
      </c>
      <c r="AD419" s="43" t="s">
        <v>1215</v>
      </c>
      <c r="AE419" s="44" t="e">
        <f t="shared" si="80"/>
        <v>#NUM!</v>
      </c>
      <c r="AF419" s="43">
        <f t="shared" si="81"/>
        <v>0</v>
      </c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>
        <v>0.11106481479999999</v>
      </c>
      <c r="AR419" s="45">
        <v>3.9636111111111115E-2</v>
      </c>
      <c r="AS419" s="45"/>
      <c r="AT419" s="45"/>
      <c r="AU419" s="46"/>
      <c r="AV419" s="50"/>
      <c r="AW419" s="48"/>
    </row>
    <row r="420" spans="1:55" s="49" customFormat="1" ht="12" customHeight="1" x14ac:dyDescent="0.2">
      <c r="A420" s="62">
        <v>416</v>
      </c>
      <c r="B420" s="63" t="str">
        <f t="shared" si="74"/>
        <v>M-C</v>
      </c>
      <c r="C420" s="62">
        <f>COUNTIF($B$4:$B420,$B420)</f>
        <v>61</v>
      </c>
      <c r="D420" s="64">
        <f t="shared" si="75"/>
        <v>1054.371201407238</v>
      </c>
      <c r="E420" s="67" t="s">
        <v>1868</v>
      </c>
      <c r="F420" s="68" t="s">
        <v>1212</v>
      </c>
      <c r="G420" s="69">
        <v>1965</v>
      </c>
      <c r="H420" s="70" t="s">
        <v>1270</v>
      </c>
      <c r="I420" s="66" t="s">
        <v>1214</v>
      </c>
      <c r="J420" s="39">
        <f t="shared" si="76"/>
        <v>522.185600703619</v>
      </c>
      <c r="K420" s="40">
        <f t="shared" si="77"/>
        <v>2</v>
      </c>
      <c r="L420" s="40">
        <f t="shared" si="78"/>
        <v>10</v>
      </c>
      <c r="M420" s="41"/>
      <c r="N420" s="41"/>
      <c r="O420" s="41"/>
      <c r="P420" s="42"/>
      <c r="Q420" s="41">
        <f>(AK$3-AK420)/AK$3*500+500</f>
        <v>561.92002377895119</v>
      </c>
      <c r="R420" s="41"/>
      <c r="S420" s="41"/>
      <c r="T420" s="41"/>
      <c r="U420" s="41"/>
      <c r="V420" s="42"/>
      <c r="W420" s="42"/>
      <c r="X420" s="42"/>
      <c r="Y420" s="42"/>
      <c r="Z420" s="41"/>
      <c r="AA420" s="42"/>
      <c r="AB420" s="42">
        <f>(AV$3-AV420)/AV$3*500+500</f>
        <v>482.45117762828693</v>
      </c>
      <c r="AC420" s="43" t="e">
        <f t="shared" si="79"/>
        <v>#NUM!</v>
      </c>
      <c r="AD420" s="43" t="s">
        <v>1215</v>
      </c>
      <c r="AE420" s="44" t="e">
        <f t="shared" si="80"/>
        <v>#NUM!</v>
      </c>
      <c r="AF420" s="43">
        <f t="shared" si="81"/>
        <v>0</v>
      </c>
      <c r="AG420" s="45"/>
      <c r="AH420" s="45"/>
      <c r="AI420" s="45"/>
      <c r="AJ420" s="45"/>
      <c r="AK420" s="45">
        <v>0.1484837963</v>
      </c>
      <c r="AL420" s="45"/>
      <c r="AM420" s="45"/>
      <c r="AN420" s="45"/>
      <c r="AO420" s="45"/>
      <c r="AP420" s="45"/>
      <c r="AQ420" s="45"/>
      <c r="AR420" s="45"/>
      <c r="AS420" s="45"/>
      <c r="AT420" s="45"/>
      <c r="AU420" s="46"/>
      <c r="AV420" s="47">
        <v>0.16997685185185185</v>
      </c>
      <c r="AW420" s="48"/>
    </row>
    <row r="421" spans="1:55" ht="12" customHeight="1" x14ac:dyDescent="0.2">
      <c r="A421" s="62">
        <v>417</v>
      </c>
      <c r="B421" s="63" t="str">
        <f t="shared" si="74"/>
        <v>M-D</v>
      </c>
      <c r="C421" s="62">
        <f>COUNTIF($B$4:$B421,$B421)</f>
        <v>34</v>
      </c>
      <c r="D421" s="64">
        <f t="shared" si="75"/>
        <v>1052.3608765088275</v>
      </c>
      <c r="E421" s="65" t="s">
        <v>1869</v>
      </c>
      <c r="F421" s="66" t="s">
        <v>1212</v>
      </c>
      <c r="G421" s="66">
        <v>1959</v>
      </c>
      <c r="H421" s="65" t="s">
        <v>1870</v>
      </c>
      <c r="I421" s="66" t="s">
        <v>1214</v>
      </c>
      <c r="J421" s="39">
        <f t="shared" si="76"/>
        <v>521.18043825441373</v>
      </c>
      <c r="K421" s="40">
        <f t="shared" si="77"/>
        <v>2</v>
      </c>
      <c r="L421" s="40">
        <f t="shared" si="78"/>
        <v>10</v>
      </c>
      <c r="M421" s="41"/>
      <c r="N421" s="41"/>
      <c r="O421" s="41"/>
      <c r="P421" s="42"/>
      <c r="Q421" s="41"/>
      <c r="R421" s="41"/>
      <c r="S421" s="41"/>
      <c r="T421" s="41">
        <f>(AN$3-AN421)/AN$3*500+500</f>
        <v>542.10200223470792</v>
      </c>
      <c r="U421" s="41"/>
      <c r="V421" s="42"/>
      <c r="W421" s="42"/>
      <c r="X421" s="42">
        <f>(AR$3-AR421)/AR$3*500+500</f>
        <v>500.25887427411959</v>
      </c>
      <c r="Y421" s="42"/>
      <c r="Z421" s="41"/>
      <c r="AA421" s="42"/>
      <c r="AB421" s="42"/>
      <c r="AC421" s="43" t="e">
        <f t="shared" si="79"/>
        <v>#NUM!</v>
      </c>
      <c r="AD421" s="43" t="s">
        <v>1215</v>
      </c>
      <c r="AE421" s="44" t="e">
        <f t="shared" si="80"/>
        <v>#NUM!</v>
      </c>
      <c r="AF421" s="43">
        <f t="shared" si="81"/>
        <v>0</v>
      </c>
      <c r="AG421" s="45"/>
      <c r="AH421" s="45"/>
      <c r="AI421" s="45"/>
      <c r="AJ421" s="45"/>
      <c r="AK421" s="45"/>
      <c r="AL421" s="45"/>
      <c r="AM421" s="45"/>
      <c r="AN421" s="45">
        <v>3.2546296296296295E-2</v>
      </c>
      <c r="AO421" s="45"/>
      <c r="AP421" s="45"/>
      <c r="AQ421" s="45"/>
      <c r="AR421" s="45">
        <v>4.3105208333333332E-2</v>
      </c>
      <c r="AS421" s="45"/>
      <c r="AT421" s="45"/>
      <c r="AU421" s="46"/>
      <c r="AV421" s="50"/>
      <c r="AW421" s="48"/>
      <c r="AX421" s="56"/>
    </row>
    <row r="422" spans="1:55" s="49" customFormat="1" ht="12" customHeight="1" x14ac:dyDescent="0.2">
      <c r="A422" s="62">
        <v>418</v>
      </c>
      <c r="B422" s="63" t="str">
        <f t="shared" si="74"/>
        <v>M-A</v>
      </c>
      <c r="C422" s="62">
        <f>COUNTIF($B$4:$B422,$B422)</f>
        <v>135</v>
      </c>
      <c r="D422" s="64">
        <f t="shared" si="75"/>
        <v>1052.0557454362693</v>
      </c>
      <c r="E422" s="65" t="s">
        <v>1871</v>
      </c>
      <c r="F422" s="66" t="s">
        <v>1212</v>
      </c>
      <c r="G422" s="66">
        <v>1984</v>
      </c>
      <c r="H422" s="70" t="s">
        <v>1377</v>
      </c>
      <c r="I422" s="66" t="s">
        <v>1214</v>
      </c>
      <c r="J422" s="39">
        <f t="shared" si="76"/>
        <v>521.02787271813463</v>
      </c>
      <c r="K422" s="40">
        <f t="shared" si="77"/>
        <v>2</v>
      </c>
      <c r="L422" s="40">
        <f t="shared" si="78"/>
        <v>10</v>
      </c>
      <c r="M422" s="41"/>
      <c r="N422" s="41"/>
      <c r="O422" s="41"/>
      <c r="P422" s="42"/>
      <c r="Q422" s="41"/>
      <c r="R422" s="41"/>
      <c r="S422" s="41"/>
      <c r="T422" s="41"/>
      <c r="U422" s="41">
        <f>(AO$3-AO422)/AO$3*500+500</f>
        <v>517.53116295388566</v>
      </c>
      <c r="V422" s="42"/>
      <c r="W422" s="42"/>
      <c r="X422" s="42"/>
      <c r="Y422" s="42"/>
      <c r="Z422" s="41"/>
      <c r="AA422" s="42">
        <f>(AU$3-AU422)/AU$3*500+500</f>
        <v>524.52458248238349</v>
      </c>
      <c r="AB422" s="42"/>
      <c r="AC422" s="43" t="e">
        <f t="shared" si="79"/>
        <v>#NUM!</v>
      </c>
      <c r="AD422" s="43" t="s">
        <v>1215</v>
      </c>
      <c r="AE422" s="44" t="e">
        <f t="shared" si="80"/>
        <v>#NUM!</v>
      </c>
      <c r="AF422" s="43">
        <f t="shared" si="81"/>
        <v>0</v>
      </c>
      <c r="AG422" s="45"/>
      <c r="AH422" s="45"/>
      <c r="AI422" s="45"/>
      <c r="AJ422" s="45"/>
      <c r="AK422" s="45"/>
      <c r="AL422" s="45"/>
      <c r="AM422" s="45"/>
      <c r="AN422" s="45"/>
      <c r="AO422" s="45">
        <v>5.3460648149999998E-2</v>
      </c>
      <c r="AP422" s="45"/>
      <c r="AQ422" s="45"/>
      <c r="AR422" s="45"/>
      <c r="AS422" s="45"/>
      <c r="AT422" s="45"/>
      <c r="AU422" s="46">
        <v>7.4745370370370365E-2</v>
      </c>
      <c r="AV422" s="50"/>
      <c r="AW422" s="48"/>
      <c r="BB422" s="73"/>
      <c r="BC422" s="73"/>
    </row>
    <row r="423" spans="1:55" ht="12" customHeight="1" x14ac:dyDescent="0.2">
      <c r="A423" s="62">
        <v>419</v>
      </c>
      <c r="B423" s="63" t="str">
        <f t="shared" si="74"/>
        <v>M-A</v>
      </c>
      <c r="C423" s="62">
        <f>COUNTIF($B$4:$B423,$B423)</f>
        <v>136</v>
      </c>
      <c r="D423" s="64">
        <f t="shared" si="75"/>
        <v>1051.9407864308596</v>
      </c>
      <c r="E423" s="65" t="s">
        <v>1872</v>
      </c>
      <c r="F423" s="66" t="s">
        <v>1212</v>
      </c>
      <c r="G423" s="66">
        <v>1980</v>
      </c>
      <c r="H423" s="70" t="s">
        <v>1263</v>
      </c>
      <c r="I423" s="66" t="s">
        <v>1214</v>
      </c>
      <c r="J423" s="39">
        <f t="shared" si="76"/>
        <v>520.97039321542979</v>
      </c>
      <c r="K423" s="40">
        <f t="shared" si="77"/>
        <v>2</v>
      </c>
      <c r="L423" s="40">
        <f t="shared" si="78"/>
        <v>10</v>
      </c>
      <c r="M423" s="41"/>
      <c r="N423" s="41"/>
      <c r="O423" s="41"/>
      <c r="P423" s="42">
        <f>(AJ$3-AJ423)/AJ$3*500+500</f>
        <v>502.97671201853575</v>
      </c>
      <c r="Q423" s="41"/>
      <c r="R423" s="41"/>
      <c r="S423" s="41"/>
      <c r="T423" s="41"/>
      <c r="U423" s="41"/>
      <c r="V423" s="42"/>
      <c r="W423" s="42"/>
      <c r="X423" s="42"/>
      <c r="Y423" s="42"/>
      <c r="Z423" s="41"/>
      <c r="AA423" s="42">
        <f>(AU$3-AU423)/AU$3*500+500</f>
        <v>538.96407441232384</v>
      </c>
      <c r="AB423" s="42"/>
      <c r="AC423" s="43" t="e">
        <f t="shared" si="79"/>
        <v>#NUM!</v>
      </c>
      <c r="AD423" s="43" t="s">
        <v>1215</v>
      </c>
      <c r="AE423" s="44" t="e">
        <f t="shared" si="80"/>
        <v>#NUM!</v>
      </c>
      <c r="AF423" s="43">
        <f t="shared" si="81"/>
        <v>0</v>
      </c>
      <c r="AG423" s="45"/>
      <c r="AH423" s="45"/>
      <c r="AI423" s="45"/>
      <c r="AJ423" s="45">
        <v>7.1805555559999998E-2</v>
      </c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6">
        <v>7.2475462962962964E-2</v>
      </c>
      <c r="AV423" s="50"/>
      <c r="AW423" s="48"/>
      <c r="AX423" s="56"/>
    </row>
    <row r="424" spans="1:55" ht="12" customHeight="1" x14ac:dyDescent="0.2">
      <c r="A424" s="62">
        <v>420</v>
      </c>
      <c r="B424" s="63" t="str">
        <f t="shared" si="74"/>
        <v>M-D</v>
      </c>
      <c r="C424" s="62">
        <f>COUNTIF($B$4:$B424,$B424)</f>
        <v>35</v>
      </c>
      <c r="D424" s="64">
        <f t="shared" si="75"/>
        <v>1044.7941282557608</v>
      </c>
      <c r="E424" s="67" t="s">
        <v>1873</v>
      </c>
      <c r="F424" s="68" t="s">
        <v>1212</v>
      </c>
      <c r="G424" s="69">
        <v>1951</v>
      </c>
      <c r="H424" s="70" t="s">
        <v>1874</v>
      </c>
      <c r="I424" s="66" t="s">
        <v>1214</v>
      </c>
      <c r="J424" s="39">
        <f t="shared" si="76"/>
        <v>517.39706412788041</v>
      </c>
      <c r="K424" s="40">
        <f t="shared" si="77"/>
        <v>2</v>
      </c>
      <c r="L424" s="40">
        <f t="shared" si="78"/>
        <v>10</v>
      </c>
      <c r="M424" s="41"/>
      <c r="N424" s="41"/>
      <c r="O424" s="41"/>
      <c r="P424" s="42"/>
      <c r="Q424" s="41">
        <f>(AK$3-AK424)/AK$3*500+500</f>
        <v>640.90349744894434</v>
      </c>
      <c r="R424" s="41"/>
      <c r="S424" s="41"/>
      <c r="T424" s="41"/>
      <c r="U424" s="41"/>
      <c r="V424" s="42"/>
      <c r="W424" s="42"/>
      <c r="X424" s="42"/>
      <c r="Y424" s="42"/>
      <c r="Z424" s="41"/>
      <c r="AA424" s="42"/>
      <c r="AB424" s="42">
        <f>(AV$3-AV424)/AV$3*500+500</f>
        <v>393.89063080681649</v>
      </c>
      <c r="AC424" s="43" t="e">
        <f t="shared" si="79"/>
        <v>#NUM!</v>
      </c>
      <c r="AD424" s="43" t="s">
        <v>1215</v>
      </c>
      <c r="AE424" s="44" t="e">
        <f t="shared" si="80"/>
        <v>#NUM!</v>
      </c>
      <c r="AF424" s="43">
        <f t="shared" si="81"/>
        <v>0</v>
      </c>
      <c r="AG424" s="45"/>
      <c r="AH424" s="45"/>
      <c r="AI424" s="45"/>
      <c r="AJ424" s="45"/>
      <c r="AK424" s="45">
        <v>0.12171296299999999</v>
      </c>
      <c r="AL424" s="45"/>
      <c r="AM424" s="45"/>
      <c r="AN424" s="45"/>
      <c r="AO424" s="45"/>
      <c r="AP424" s="45"/>
      <c r="AQ424" s="45"/>
      <c r="AR424" s="45"/>
      <c r="AS424" s="45"/>
      <c r="AT424" s="45"/>
      <c r="AU424" s="46"/>
      <c r="AV424" s="47">
        <v>0.1990625</v>
      </c>
      <c r="AW424" s="48"/>
      <c r="AX424" s="56"/>
    </row>
    <row r="425" spans="1:55" s="49" customFormat="1" ht="12" customHeight="1" x14ac:dyDescent="0.2">
      <c r="A425" s="62">
        <v>421</v>
      </c>
      <c r="B425" s="63" t="str">
        <f t="shared" si="74"/>
        <v>M-C</v>
      </c>
      <c r="C425" s="62">
        <f>COUNTIF($B$4:$B425,$B425)</f>
        <v>62</v>
      </c>
      <c r="D425" s="64">
        <f t="shared" si="75"/>
        <v>1044.6309155995539</v>
      </c>
      <c r="E425" s="67" t="s">
        <v>1875</v>
      </c>
      <c r="F425" s="68" t="s">
        <v>1212</v>
      </c>
      <c r="G425" s="69">
        <v>1966</v>
      </c>
      <c r="H425" s="65" t="s">
        <v>1876</v>
      </c>
      <c r="I425" s="66" t="s">
        <v>1214</v>
      </c>
      <c r="J425" s="39">
        <f t="shared" si="76"/>
        <v>517.31545779977694</v>
      </c>
      <c r="K425" s="40">
        <f t="shared" si="77"/>
        <v>2</v>
      </c>
      <c r="L425" s="40">
        <f t="shared" si="78"/>
        <v>10</v>
      </c>
      <c r="M425" s="41"/>
      <c r="N425" s="41"/>
      <c r="O425" s="41"/>
      <c r="P425" s="42"/>
      <c r="Q425" s="41"/>
      <c r="R425" s="41"/>
      <c r="S425" s="41"/>
      <c r="T425" s="41">
        <f>(AN$3-AN425)/AN$3*500+500</f>
        <v>529.23786929606706</v>
      </c>
      <c r="U425" s="41"/>
      <c r="V425" s="42"/>
      <c r="W425" s="42"/>
      <c r="X425" s="42"/>
      <c r="Y425" s="42"/>
      <c r="Z425" s="41"/>
      <c r="AA425" s="42"/>
      <c r="AB425" s="42">
        <f>(AV$3-AV425)/AV$3*500+500</f>
        <v>505.39304630348676</v>
      </c>
      <c r="AC425" s="43" t="e">
        <f t="shared" si="79"/>
        <v>#NUM!</v>
      </c>
      <c r="AD425" s="43" t="s">
        <v>1215</v>
      </c>
      <c r="AE425" s="44" t="e">
        <f t="shared" si="80"/>
        <v>#NUM!</v>
      </c>
      <c r="AF425" s="43">
        <f t="shared" si="81"/>
        <v>0</v>
      </c>
      <c r="AG425" s="45"/>
      <c r="AH425" s="45"/>
      <c r="AI425" s="45"/>
      <c r="AJ425" s="45"/>
      <c r="AK425" s="45"/>
      <c r="AL425" s="45"/>
      <c r="AM425" s="45"/>
      <c r="AN425" s="45">
        <v>3.3460648148148149E-2</v>
      </c>
      <c r="AO425" s="45"/>
      <c r="AP425" s="45"/>
      <c r="AQ425" s="45"/>
      <c r="AR425" s="45"/>
      <c r="AS425" s="45"/>
      <c r="AT425" s="45"/>
      <c r="AU425" s="46"/>
      <c r="AV425" s="47">
        <v>0.16244212962962964</v>
      </c>
      <c r="AW425" s="48"/>
    </row>
    <row r="426" spans="1:55" s="49" customFormat="1" ht="12" customHeight="1" x14ac:dyDescent="0.2">
      <c r="A426" s="62">
        <v>422</v>
      </c>
      <c r="B426" s="63" t="str">
        <f t="shared" si="74"/>
        <v>M-C</v>
      </c>
      <c r="C426" s="62">
        <f>COUNTIF($B$4:$B426,$B426)</f>
        <v>63</v>
      </c>
      <c r="D426" s="64">
        <f t="shared" si="75"/>
        <v>1044.5663193517735</v>
      </c>
      <c r="E426" s="65" t="s">
        <v>1877</v>
      </c>
      <c r="F426" s="66" t="s">
        <v>1212</v>
      </c>
      <c r="G426" s="66">
        <v>1969</v>
      </c>
      <c r="H426" s="65" t="s">
        <v>1878</v>
      </c>
      <c r="I426" s="66" t="s">
        <v>1214</v>
      </c>
      <c r="J426" s="39">
        <f t="shared" si="76"/>
        <v>517.28315967588674</v>
      </c>
      <c r="K426" s="40">
        <f t="shared" si="77"/>
        <v>2</v>
      </c>
      <c r="L426" s="40">
        <f t="shared" si="78"/>
        <v>10</v>
      </c>
      <c r="M426" s="41"/>
      <c r="N426" s="41"/>
      <c r="O426" s="41"/>
      <c r="P426" s="42"/>
      <c r="Q426" s="41"/>
      <c r="R426" s="41"/>
      <c r="S426" s="41"/>
      <c r="T426" s="41"/>
      <c r="U426" s="41"/>
      <c r="V426" s="42"/>
      <c r="W426" s="42"/>
      <c r="X426" s="42">
        <f>(AR$3-AR426)/AR$3*500+500</f>
        <v>521.34459007406122</v>
      </c>
      <c r="Y426" s="42"/>
      <c r="Z426" s="41">
        <f>(AT$3-AT426)/AT$3*500+500</f>
        <v>513.22172927771237</v>
      </c>
      <c r="AA426" s="42"/>
      <c r="AB426" s="42"/>
      <c r="AC426" s="43" t="e">
        <f t="shared" si="79"/>
        <v>#NUM!</v>
      </c>
      <c r="AD426" s="43" t="s">
        <v>1215</v>
      </c>
      <c r="AE426" s="44" t="e">
        <f t="shared" si="80"/>
        <v>#NUM!</v>
      </c>
      <c r="AF426" s="43">
        <f t="shared" si="81"/>
        <v>0</v>
      </c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>
        <v>4.1286458333333338E-2</v>
      </c>
      <c r="AS426" s="45"/>
      <c r="AT426" s="45">
        <v>3.3622685185185179E-2</v>
      </c>
      <c r="AU426" s="46"/>
      <c r="AV426" s="50"/>
      <c r="AW426" s="48"/>
    </row>
    <row r="427" spans="1:55" s="49" customFormat="1" ht="12" customHeight="1" x14ac:dyDescent="0.2">
      <c r="A427" s="62">
        <v>423</v>
      </c>
      <c r="B427" s="63" t="str">
        <f t="shared" si="74"/>
        <v>M-B</v>
      </c>
      <c r="C427" s="62">
        <f>COUNTIF($B$4:$B427,$B427)</f>
        <v>119</v>
      </c>
      <c r="D427" s="64">
        <f t="shared" si="75"/>
        <v>1044.5451684678224</v>
      </c>
      <c r="E427" s="65" t="s">
        <v>1879</v>
      </c>
      <c r="F427" s="66" t="s">
        <v>1212</v>
      </c>
      <c r="G427" s="66">
        <v>1979</v>
      </c>
      <c r="H427" s="70" t="s">
        <v>1826</v>
      </c>
      <c r="I427" s="66" t="s">
        <v>1214</v>
      </c>
      <c r="J427" s="39">
        <f t="shared" si="76"/>
        <v>517.27258423391118</v>
      </c>
      <c r="K427" s="40">
        <f t="shared" si="77"/>
        <v>2</v>
      </c>
      <c r="L427" s="40">
        <f t="shared" si="78"/>
        <v>10</v>
      </c>
      <c r="M427" s="41"/>
      <c r="N427" s="41"/>
      <c r="O427" s="41"/>
      <c r="P427" s="42"/>
      <c r="Q427" s="41"/>
      <c r="R427" s="41"/>
      <c r="S427" s="41"/>
      <c r="T427" s="41"/>
      <c r="U427" s="41"/>
      <c r="V427" s="42"/>
      <c r="W427" s="42">
        <f>(AQ$3-AQ427)/AQ$3*500+500</f>
        <v>491.57946736636774</v>
      </c>
      <c r="X427" s="42">
        <f>(AR$3-AR427)/AR$3*500+500</f>
        <v>542.96570110145467</v>
      </c>
      <c r="Y427" s="42"/>
      <c r="Z427" s="41"/>
      <c r="AA427" s="42"/>
      <c r="AB427" s="42"/>
      <c r="AC427" s="43" t="e">
        <f t="shared" si="79"/>
        <v>#NUM!</v>
      </c>
      <c r="AD427" s="43" t="s">
        <v>1215</v>
      </c>
      <c r="AE427" s="44" t="e">
        <f t="shared" si="80"/>
        <v>#NUM!</v>
      </c>
      <c r="AF427" s="43">
        <f t="shared" si="81"/>
        <v>0</v>
      </c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>
        <v>0.11402777779999999</v>
      </c>
      <c r="AR427" s="45">
        <v>3.9421527777777778E-2</v>
      </c>
      <c r="AS427" s="45"/>
      <c r="AT427" s="45"/>
      <c r="AU427" s="46"/>
      <c r="AV427" s="50"/>
      <c r="AW427" s="48"/>
      <c r="BB427" s="73"/>
      <c r="BC427" s="73"/>
    </row>
    <row r="428" spans="1:55" s="49" customFormat="1" ht="12" customHeight="1" x14ac:dyDescent="0.2">
      <c r="A428" s="62">
        <v>424</v>
      </c>
      <c r="B428" s="63" t="str">
        <f t="shared" si="74"/>
        <v>M-A</v>
      </c>
      <c r="C428" s="62">
        <f>COUNTIF($B$4:$B428,$B428)</f>
        <v>137</v>
      </c>
      <c r="D428" s="64">
        <f t="shared" si="75"/>
        <v>1044.0923732218891</v>
      </c>
      <c r="E428" s="65" t="s">
        <v>1880</v>
      </c>
      <c r="F428" s="66" t="s">
        <v>1212</v>
      </c>
      <c r="G428" s="66">
        <v>1985</v>
      </c>
      <c r="H428" s="65" t="s">
        <v>1881</v>
      </c>
      <c r="I428" s="66" t="s">
        <v>1370</v>
      </c>
      <c r="J428" s="39">
        <f t="shared" si="76"/>
        <v>517.04618661094457</v>
      </c>
      <c r="K428" s="40">
        <f t="shared" si="77"/>
        <v>2</v>
      </c>
      <c r="L428" s="40">
        <f t="shared" si="78"/>
        <v>10</v>
      </c>
      <c r="M428" s="41"/>
      <c r="N428" s="41"/>
      <c r="O428" s="41"/>
      <c r="P428" s="42"/>
      <c r="Q428" s="41"/>
      <c r="R428" s="41"/>
      <c r="S428" s="41"/>
      <c r="T428" s="41"/>
      <c r="U428" s="41"/>
      <c r="V428" s="42"/>
      <c r="W428" s="42">
        <f>(AQ$3-AQ428)/AQ$3*500+500</f>
        <v>491.63107330134505</v>
      </c>
      <c r="X428" s="42"/>
      <c r="Y428" s="42"/>
      <c r="Z428" s="41"/>
      <c r="AA428" s="42">
        <f>(AU$3-AU428)/AU$3*500+500</f>
        <v>542.46129992054409</v>
      </c>
      <c r="AB428" s="42"/>
      <c r="AC428" s="43" t="e">
        <f t="shared" si="79"/>
        <v>#NUM!</v>
      </c>
      <c r="AD428" s="43" t="s">
        <v>1215</v>
      </c>
      <c r="AE428" s="44" t="e">
        <f t="shared" si="80"/>
        <v>#NUM!</v>
      </c>
      <c r="AF428" s="43">
        <f t="shared" si="81"/>
        <v>0</v>
      </c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>
        <v>0.1140162037</v>
      </c>
      <c r="AR428" s="45"/>
      <c r="AS428" s="45"/>
      <c r="AT428" s="45"/>
      <c r="AU428" s="46">
        <v>7.1925694444444452E-2</v>
      </c>
      <c r="AV428" s="50"/>
      <c r="AW428" s="48"/>
    </row>
    <row r="429" spans="1:55" s="49" customFormat="1" ht="12" customHeight="1" x14ac:dyDescent="0.2">
      <c r="A429" s="62">
        <v>425</v>
      </c>
      <c r="B429" s="63" t="str">
        <f t="shared" si="74"/>
        <v>M-A</v>
      </c>
      <c r="C429" s="62">
        <f>COUNTIF($B$4:$B429,$B429)</f>
        <v>138</v>
      </c>
      <c r="D429" s="64">
        <f t="shared" si="75"/>
        <v>1039.7049036921958</v>
      </c>
      <c r="E429" s="67" t="s">
        <v>1882</v>
      </c>
      <c r="F429" s="68" t="s">
        <v>1212</v>
      </c>
      <c r="G429" s="69">
        <v>1986</v>
      </c>
      <c r="H429" s="70" t="s">
        <v>1883</v>
      </c>
      <c r="I429" s="66" t="s">
        <v>1214</v>
      </c>
      <c r="J429" s="39">
        <f t="shared" si="76"/>
        <v>514.85245184609789</v>
      </c>
      <c r="K429" s="40">
        <f t="shared" si="77"/>
        <v>2</v>
      </c>
      <c r="L429" s="40">
        <f t="shared" si="78"/>
        <v>10</v>
      </c>
      <c r="M429" s="41"/>
      <c r="N429" s="41"/>
      <c r="O429" s="41"/>
      <c r="P429" s="42"/>
      <c r="Q429" s="41"/>
      <c r="R429" s="41"/>
      <c r="S429" s="41"/>
      <c r="T429" s="41"/>
      <c r="U429" s="41"/>
      <c r="V429" s="42"/>
      <c r="W429" s="42"/>
      <c r="X429" s="42"/>
      <c r="Y429" s="42"/>
      <c r="Z429" s="41"/>
      <c r="AA429" s="42">
        <f>(AU$3-AU429)/AU$3*500+500</f>
        <v>527.20161657667586</v>
      </c>
      <c r="AB429" s="42">
        <f>(AV$3-AV429)/AV$3*500+500</f>
        <v>502.50328711551992</v>
      </c>
      <c r="AC429" s="43" t="e">
        <f t="shared" si="79"/>
        <v>#NUM!</v>
      </c>
      <c r="AD429" s="43" t="s">
        <v>1215</v>
      </c>
      <c r="AE429" s="44" t="e">
        <f t="shared" si="80"/>
        <v>#NUM!</v>
      </c>
      <c r="AF429" s="43">
        <f t="shared" si="81"/>
        <v>0</v>
      </c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6">
        <v>7.4324537037037036E-2</v>
      </c>
      <c r="AV429" s="47">
        <v>0.16339120370370372</v>
      </c>
      <c r="AW429" s="48"/>
    </row>
    <row r="430" spans="1:55" s="49" customFormat="1" ht="12" customHeight="1" x14ac:dyDescent="0.2">
      <c r="A430" s="62">
        <v>426</v>
      </c>
      <c r="B430" s="63" t="str">
        <f t="shared" si="74"/>
        <v>Ž-F</v>
      </c>
      <c r="C430" s="62">
        <f>COUNTIF($B$4:$B430,$B430)</f>
        <v>28</v>
      </c>
      <c r="D430" s="64">
        <f t="shared" si="75"/>
        <v>1038.8150843868884</v>
      </c>
      <c r="E430" s="65" t="s">
        <v>1884</v>
      </c>
      <c r="F430" s="66" t="s">
        <v>1247</v>
      </c>
      <c r="G430" s="66">
        <v>1981</v>
      </c>
      <c r="H430" s="65" t="s">
        <v>1885</v>
      </c>
      <c r="I430" s="66" t="s">
        <v>1214</v>
      </c>
      <c r="J430" s="39">
        <f t="shared" si="76"/>
        <v>514.40754219344421</v>
      </c>
      <c r="K430" s="40">
        <f t="shared" si="77"/>
        <v>2</v>
      </c>
      <c r="L430" s="40">
        <f t="shared" si="78"/>
        <v>10</v>
      </c>
      <c r="M430" s="41"/>
      <c r="N430" s="41"/>
      <c r="O430" s="41">
        <f>(AI$3-AI430)/AI$3*500+500</f>
        <v>536.24821065050367</v>
      </c>
      <c r="P430" s="42"/>
      <c r="Q430" s="41"/>
      <c r="R430" s="41"/>
      <c r="S430" s="41"/>
      <c r="T430" s="41"/>
      <c r="U430" s="41">
        <f>(AO$3-AO430)/AO$3*500+500</f>
        <v>492.56687373638465</v>
      </c>
      <c r="V430" s="42"/>
      <c r="W430" s="42"/>
      <c r="X430" s="42"/>
      <c r="Y430" s="42"/>
      <c r="Z430" s="41"/>
      <c r="AA430" s="42"/>
      <c r="AB430" s="42"/>
      <c r="AC430" s="43" t="e">
        <f t="shared" si="79"/>
        <v>#NUM!</v>
      </c>
      <c r="AD430" s="43" t="s">
        <v>1215</v>
      </c>
      <c r="AE430" s="44" t="e">
        <f t="shared" si="80"/>
        <v>#NUM!</v>
      </c>
      <c r="AF430" s="43">
        <f t="shared" si="81"/>
        <v>0</v>
      </c>
      <c r="AG430" s="45"/>
      <c r="AH430" s="45"/>
      <c r="AI430" s="45">
        <v>3.1967592592592589E-2</v>
      </c>
      <c r="AJ430" s="45"/>
      <c r="AK430" s="45"/>
      <c r="AL430" s="45"/>
      <c r="AM430" s="45"/>
      <c r="AN430" s="45"/>
      <c r="AO430" s="45">
        <v>5.6226851850000002E-2</v>
      </c>
      <c r="AP430" s="45"/>
      <c r="AQ430" s="45"/>
      <c r="AR430" s="45"/>
      <c r="AS430" s="45"/>
      <c r="AT430" s="45"/>
      <c r="AU430" s="46"/>
      <c r="AV430" s="50"/>
      <c r="AW430" s="48"/>
    </row>
    <row r="431" spans="1:55" ht="12" customHeight="1" x14ac:dyDescent="0.2">
      <c r="A431" s="62">
        <v>427</v>
      </c>
      <c r="B431" s="63" t="str">
        <f t="shared" si="74"/>
        <v>M-A</v>
      </c>
      <c r="C431" s="62">
        <f>COUNTIF($B$4:$B431,$B431)</f>
        <v>139</v>
      </c>
      <c r="D431" s="64">
        <f t="shared" si="75"/>
        <v>1036.1393558790417</v>
      </c>
      <c r="E431" s="65" t="s">
        <v>1886</v>
      </c>
      <c r="F431" s="66" t="s">
        <v>1212</v>
      </c>
      <c r="G431" s="66">
        <v>1989</v>
      </c>
      <c r="H431" s="70" t="s">
        <v>1683</v>
      </c>
      <c r="I431" s="66" t="s">
        <v>1214</v>
      </c>
      <c r="J431" s="39">
        <f t="shared" si="76"/>
        <v>513.06967793952083</v>
      </c>
      <c r="K431" s="40">
        <f t="shared" si="77"/>
        <v>2</v>
      </c>
      <c r="L431" s="40">
        <f t="shared" si="78"/>
        <v>10</v>
      </c>
      <c r="M431" s="41"/>
      <c r="N431" s="41"/>
      <c r="O431" s="41"/>
      <c r="P431" s="42"/>
      <c r="Q431" s="41"/>
      <c r="R431" s="41"/>
      <c r="S431" s="41"/>
      <c r="T431" s="41">
        <f>(AN$3-AN431)/AN$3*500+500</f>
        <v>534.61149444765124</v>
      </c>
      <c r="U431" s="41"/>
      <c r="V431" s="42"/>
      <c r="W431" s="42">
        <f>(AQ$3-AQ431)/AQ$3*500+500</f>
        <v>491.52786143139036</v>
      </c>
      <c r="X431" s="42"/>
      <c r="Y431" s="42"/>
      <c r="Z431" s="41"/>
      <c r="AA431" s="42"/>
      <c r="AB431" s="42"/>
      <c r="AC431" s="43" t="e">
        <f t="shared" si="79"/>
        <v>#NUM!</v>
      </c>
      <c r="AD431" s="43" t="s">
        <v>1215</v>
      </c>
      <c r="AE431" s="44" t="e">
        <f t="shared" si="80"/>
        <v>#NUM!</v>
      </c>
      <c r="AF431" s="43">
        <f t="shared" si="81"/>
        <v>0</v>
      </c>
      <c r="AG431" s="45"/>
      <c r="AH431" s="45"/>
      <c r="AI431" s="45"/>
      <c r="AJ431" s="45"/>
      <c r="AK431" s="45"/>
      <c r="AL431" s="45"/>
      <c r="AM431" s="45"/>
      <c r="AN431" s="45">
        <v>3.30787037037037E-2</v>
      </c>
      <c r="AO431" s="45"/>
      <c r="AP431" s="45"/>
      <c r="AQ431" s="45">
        <v>0.1140393519</v>
      </c>
      <c r="AR431" s="45"/>
      <c r="AS431" s="45"/>
      <c r="AT431" s="45"/>
      <c r="AU431" s="46"/>
      <c r="AV431" s="50"/>
      <c r="AW431" s="48"/>
      <c r="AX431" s="56"/>
    </row>
    <row r="432" spans="1:55" s="49" customFormat="1" ht="12" customHeight="1" x14ac:dyDescent="0.2">
      <c r="A432" s="62">
        <v>428</v>
      </c>
      <c r="B432" s="63" t="str">
        <f t="shared" si="74"/>
        <v>M-E</v>
      </c>
      <c r="C432" s="62">
        <f>COUNTIF($B$4:$B432,$B432)</f>
        <v>6</v>
      </c>
      <c r="D432" s="64">
        <f t="shared" si="75"/>
        <v>1031.2037244566666</v>
      </c>
      <c r="E432" s="65" t="s">
        <v>1887</v>
      </c>
      <c r="F432" s="66" t="s">
        <v>1212</v>
      </c>
      <c r="G432" s="66">
        <v>1949</v>
      </c>
      <c r="H432" s="65" t="s">
        <v>1888</v>
      </c>
      <c r="I432" s="66" t="s">
        <v>1214</v>
      </c>
      <c r="J432" s="39">
        <f t="shared" si="76"/>
        <v>510.60186222833329</v>
      </c>
      <c r="K432" s="40">
        <f t="shared" si="77"/>
        <v>2</v>
      </c>
      <c r="L432" s="40">
        <f t="shared" si="78"/>
        <v>10</v>
      </c>
      <c r="M432" s="41"/>
      <c r="N432" s="41"/>
      <c r="O432" s="41"/>
      <c r="P432" s="42"/>
      <c r="Q432" s="41"/>
      <c r="R432" s="41"/>
      <c r="S432" s="41"/>
      <c r="T432" s="41"/>
      <c r="U432" s="41"/>
      <c r="V432" s="42"/>
      <c r="W432" s="42"/>
      <c r="X432" s="42">
        <f>(AR$3-AR432)/AR$3*500+500</f>
        <v>518.37106670555738</v>
      </c>
      <c r="Y432" s="42"/>
      <c r="Z432" s="41">
        <f>(AT$3-AT432)/AT$3*500+500</f>
        <v>502.83265775110914</v>
      </c>
      <c r="AA432" s="42"/>
      <c r="AB432" s="42"/>
      <c r="AC432" s="43" t="e">
        <f t="shared" si="79"/>
        <v>#NUM!</v>
      </c>
      <c r="AD432" s="43" t="s">
        <v>1215</v>
      </c>
      <c r="AE432" s="44" t="e">
        <f t="shared" si="80"/>
        <v>#NUM!</v>
      </c>
      <c r="AF432" s="43">
        <f t="shared" si="81"/>
        <v>0</v>
      </c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>
        <v>4.1542939814814814E-2</v>
      </c>
      <c r="AS432" s="45"/>
      <c r="AT432" s="45">
        <v>3.4340277777777782E-2</v>
      </c>
      <c r="AU432" s="46"/>
      <c r="AV432" s="50"/>
      <c r="AW432" s="48"/>
    </row>
    <row r="433" spans="1:55" s="49" customFormat="1" ht="12" customHeight="1" x14ac:dyDescent="0.2">
      <c r="A433" s="62">
        <v>429</v>
      </c>
      <c r="B433" s="63" t="str">
        <f t="shared" si="74"/>
        <v>M-B</v>
      </c>
      <c r="C433" s="62">
        <f>COUNTIF($B$4:$B433,$B433)</f>
        <v>120</v>
      </c>
      <c r="D433" s="64">
        <f t="shared" si="75"/>
        <v>1029.3064801311962</v>
      </c>
      <c r="E433" s="65" t="s">
        <v>1889</v>
      </c>
      <c r="F433" s="66" t="s">
        <v>1212</v>
      </c>
      <c r="G433" s="66">
        <v>1979</v>
      </c>
      <c r="H433" s="65" t="s">
        <v>1377</v>
      </c>
      <c r="I433" s="66" t="s">
        <v>1214</v>
      </c>
      <c r="J433" s="39">
        <f t="shared" si="76"/>
        <v>509.65324006559808</v>
      </c>
      <c r="K433" s="40">
        <f t="shared" si="77"/>
        <v>2</v>
      </c>
      <c r="L433" s="40">
        <f t="shared" si="78"/>
        <v>10</v>
      </c>
      <c r="M433" s="41"/>
      <c r="N433" s="41"/>
      <c r="O433" s="41"/>
      <c r="P433" s="42"/>
      <c r="Q433" s="41"/>
      <c r="R433" s="41"/>
      <c r="S433" s="41"/>
      <c r="T433" s="41"/>
      <c r="U433" s="41">
        <f>(AO$3-AO433)/AO$3*500+500</f>
        <v>501.02757427749344</v>
      </c>
      <c r="V433" s="42"/>
      <c r="W433" s="42"/>
      <c r="X433" s="42"/>
      <c r="Y433" s="42"/>
      <c r="Z433" s="41"/>
      <c r="AA433" s="42">
        <f>(AU$3-AU433)/AU$3*500+500</f>
        <v>518.27890585370278</v>
      </c>
      <c r="AB433" s="42"/>
      <c r="AC433" s="43" t="e">
        <f t="shared" si="79"/>
        <v>#NUM!</v>
      </c>
      <c r="AD433" s="43" t="s">
        <v>1215</v>
      </c>
      <c r="AE433" s="44" t="e">
        <f t="shared" si="80"/>
        <v>#NUM!</v>
      </c>
      <c r="AF433" s="43">
        <f t="shared" si="81"/>
        <v>0</v>
      </c>
      <c r="AG433" s="45"/>
      <c r="AH433" s="45"/>
      <c r="AI433" s="45"/>
      <c r="AJ433" s="45"/>
      <c r="AK433" s="45"/>
      <c r="AL433" s="45"/>
      <c r="AM433" s="45"/>
      <c r="AN433" s="45"/>
      <c r="AO433" s="45">
        <v>5.5289351850000001E-2</v>
      </c>
      <c r="AP433" s="45"/>
      <c r="AQ433" s="45"/>
      <c r="AR433" s="45"/>
      <c r="AS433" s="45"/>
      <c r="AT433" s="45"/>
      <c r="AU433" s="46">
        <v>7.5727199074074075E-2</v>
      </c>
      <c r="AV433" s="50"/>
      <c r="AW433" s="48"/>
    </row>
    <row r="434" spans="1:55" s="49" customFormat="1" ht="12" customHeight="1" x14ac:dyDescent="0.2">
      <c r="A434" s="62">
        <v>430</v>
      </c>
      <c r="B434" s="63" t="str">
        <f t="shared" si="74"/>
        <v>M-B</v>
      </c>
      <c r="C434" s="62">
        <f>COUNTIF($B$4:$B434,$B434)</f>
        <v>121</v>
      </c>
      <c r="D434" s="64">
        <f t="shared" si="75"/>
        <v>1028.2841777856338</v>
      </c>
      <c r="E434" s="65" t="s">
        <v>1890</v>
      </c>
      <c r="F434" s="66" t="s">
        <v>1212</v>
      </c>
      <c r="G434" s="66">
        <v>1975</v>
      </c>
      <c r="H434" s="70" t="s">
        <v>1263</v>
      </c>
      <c r="I434" s="66" t="s">
        <v>1214</v>
      </c>
      <c r="J434" s="39">
        <f t="shared" si="76"/>
        <v>509.14208889281696</v>
      </c>
      <c r="K434" s="40">
        <f t="shared" si="77"/>
        <v>2</v>
      </c>
      <c r="L434" s="40">
        <f t="shared" si="78"/>
        <v>10</v>
      </c>
      <c r="M434" s="41"/>
      <c r="N434" s="41"/>
      <c r="O434" s="41"/>
      <c r="P434" s="42"/>
      <c r="Q434" s="41"/>
      <c r="R434" s="41"/>
      <c r="S434" s="41"/>
      <c r="T434" s="41">
        <f>(AN$3-AN434)/AN$3*500+500</f>
        <v>504.81230042523009</v>
      </c>
      <c r="U434" s="41"/>
      <c r="V434" s="42"/>
      <c r="W434" s="42"/>
      <c r="X434" s="42"/>
      <c r="Y434" s="42"/>
      <c r="Z434" s="41"/>
      <c r="AA434" s="42">
        <f>(AU$3-AU434)/AU$3*500+500</f>
        <v>513.47187736040382</v>
      </c>
      <c r="AB434" s="42"/>
      <c r="AC434" s="43" t="e">
        <f t="shared" si="79"/>
        <v>#NUM!</v>
      </c>
      <c r="AD434" s="43" t="s">
        <v>1215</v>
      </c>
      <c r="AE434" s="44" t="e">
        <f t="shared" si="80"/>
        <v>#NUM!</v>
      </c>
      <c r="AF434" s="43">
        <f t="shared" si="81"/>
        <v>0</v>
      </c>
      <c r="AG434" s="45"/>
      <c r="AH434" s="45"/>
      <c r="AI434" s="45"/>
      <c r="AJ434" s="45"/>
      <c r="AK434" s="45"/>
      <c r="AL434" s="45"/>
      <c r="AM434" s="45"/>
      <c r="AN434" s="45">
        <v>3.5196759259259254E-2</v>
      </c>
      <c r="AO434" s="45"/>
      <c r="AP434" s="45"/>
      <c r="AQ434" s="45"/>
      <c r="AR434" s="45"/>
      <c r="AS434" s="45"/>
      <c r="AT434" s="45"/>
      <c r="AU434" s="46">
        <v>7.6482870370370368E-2</v>
      </c>
      <c r="AV434" s="50"/>
      <c r="AW434" s="48"/>
    </row>
    <row r="435" spans="1:55" s="49" customFormat="1" ht="12" customHeight="1" x14ac:dyDescent="0.2">
      <c r="A435" s="62">
        <v>431</v>
      </c>
      <c r="B435" s="63" t="str">
        <f t="shared" si="74"/>
        <v>M-B</v>
      </c>
      <c r="C435" s="62">
        <f>COUNTIF($B$4:$B435,$B435)</f>
        <v>122</v>
      </c>
      <c r="D435" s="64">
        <f t="shared" si="75"/>
        <v>1027.983974318498</v>
      </c>
      <c r="E435" s="65" t="s">
        <v>1891</v>
      </c>
      <c r="F435" s="66" t="s">
        <v>1212</v>
      </c>
      <c r="G435" s="66">
        <v>1977</v>
      </c>
      <c r="H435" s="65" t="s">
        <v>1892</v>
      </c>
      <c r="I435" s="66" t="s">
        <v>1214</v>
      </c>
      <c r="J435" s="39">
        <f t="shared" si="76"/>
        <v>508.99198715924905</v>
      </c>
      <c r="K435" s="40">
        <f t="shared" si="77"/>
        <v>2</v>
      </c>
      <c r="L435" s="40">
        <f t="shared" si="78"/>
        <v>10</v>
      </c>
      <c r="M435" s="41"/>
      <c r="N435" s="41"/>
      <c r="O435" s="41"/>
      <c r="P435" s="42"/>
      <c r="Q435" s="41"/>
      <c r="R435" s="41"/>
      <c r="S435" s="41"/>
      <c r="T435" s="41"/>
      <c r="U435" s="41"/>
      <c r="V435" s="42"/>
      <c r="W435" s="42">
        <f>(AQ$3-AQ435)/AQ$3*500+500</f>
        <v>495.14026885406565</v>
      </c>
      <c r="X435" s="42"/>
      <c r="Y435" s="42"/>
      <c r="Z435" s="41"/>
      <c r="AA435" s="42">
        <f>(AU$3-AU435)/AU$3*500+500</f>
        <v>522.84370546443245</v>
      </c>
      <c r="AB435" s="42"/>
      <c r="AC435" s="43" t="e">
        <f t="shared" si="79"/>
        <v>#NUM!</v>
      </c>
      <c r="AD435" s="43" t="s">
        <v>1215</v>
      </c>
      <c r="AE435" s="44" t="e">
        <f t="shared" si="80"/>
        <v>#NUM!</v>
      </c>
      <c r="AF435" s="43">
        <f t="shared" si="81"/>
        <v>0</v>
      </c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>
        <v>0.11322916669999999</v>
      </c>
      <c r="AR435" s="45"/>
      <c r="AS435" s="45"/>
      <c r="AT435" s="45"/>
      <c r="AU435" s="46">
        <v>7.5009606481481486E-2</v>
      </c>
      <c r="AV435" s="50"/>
      <c r="AW435" s="48"/>
    </row>
    <row r="436" spans="1:55" s="49" customFormat="1" ht="12" customHeight="1" x14ac:dyDescent="0.2">
      <c r="A436" s="62">
        <v>432</v>
      </c>
      <c r="B436" s="63" t="str">
        <f t="shared" si="74"/>
        <v>M-A</v>
      </c>
      <c r="C436" s="62">
        <f>COUNTIF($B$4:$B436,$B436)</f>
        <v>140</v>
      </c>
      <c r="D436" s="64">
        <f t="shared" si="75"/>
        <v>1027.3724562265791</v>
      </c>
      <c r="E436" s="65" t="s">
        <v>1893</v>
      </c>
      <c r="F436" s="66" t="s">
        <v>1212</v>
      </c>
      <c r="G436" s="66">
        <v>1982</v>
      </c>
      <c r="H436" s="70" t="s">
        <v>1575</v>
      </c>
      <c r="I436" s="66" t="s">
        <v>1214</v>
      </c>
      <c r="J436" s="39">
        <f t="shared" si="76"/>
        <v>508.68622811328953</v>
      </c>
      <c r="K436" s="40">
        <f t="shared" si="77"/>
        <v>2</v>
      </c>
      <c r="L436" s="40">
        <f t="shared" si="78"/>
        <v>10</v>
      </c>
      <c r="M436" s="41"/>
      <c r="N436" s="41"/>
      <c r="O436" s="41"/>
      <c r="P436" s="42"/>
      <c r="Q436" s="41"/>
      <c r="R436" s="41"/>
      <c r="S436" s="41">
        <f>(AM$3-AM436)/AM$3*500+500</f>
        <v>495.39753520418867</v>
      </c>
      <c r="T436" s="41"/>
      <c r="U436" s="41"/>
      <c r="V436" s="42"/>
      <c r="W436" s="42"/>
      <c r="X436" s="42"/>
      <c r="Y436" s="42"/>
      <c r="Z436" s="41"/>
      <c r="AA436" s="42">
        <f>(AU$3-AU436)/AU$3*500+500</f>
        <v>521.97492102239039</v>
      </c>
      <c r="AB436" s="42"/>
      <c r="AC436" s="43" t="e">
        <f t="shared" si="79"/>
        <v>#NUM!</v>
      </c>
      <c r="AD436" s="43" t="s">
        <v>1215</v>
      </c>
      <c r="AE436" s="44" t="e">
        <f t="shared" si="80"/>
        <v>#NUM!</v>
      </c>
      <c r="AF436" s="43">
        <f t="shared" si="81"/>
        <v>0</v>
      </c>
      <c r="AG436" s="45"/>
      <c r="AH436" s="45"/>
      <c r="AI436" s="45"/>
      <c r="AJ436" s="45"/>
      <c r="AK436" s="45"/>
      <c r="AL436" s="45"/>
      <c r="AM436" s="45">
        <v>7.6018518518518527E-2</v>
      </c>
      <c r="AN436" s="45"/>
      <c r="AO436" s="45"/>
      <c r="AP436" s="45"/>
      <c r="AQ436" s="45"/>
      <c r="AR436" s="45"/>
      <c r="AS436" s="45"/>
      <c r="AT436" s="45"/>
      <c r="AU436" s="46">
        <v>7.5146180555555553E-2</v>
      </c>
      <c r="AV436" s="50"/>
      <c r="AW436" s="48"/>
    </row>
    <row r="437" spans="1:55" s="49" customFormat="1" ht="12" customHeight="1" x14ac:dyDescent="0.2">
      <c r="A437" s="62">
        <v>433</v>
      </c>
      <c r="B437" s="63" t="str">
        <f t="shared" si="74"/>
        <v>M-C</v>
      </c>
      <c r="C437" s="62">
        <f>COUNTIF($B$4:$B437,$B437)</f>
        <v>64</v>
      </c>
      <c r="D437" s="64">
        <f t="shared" si="75"/>
        <v>1025.8628508594629</v>
      </c>
      <c r="E437" s="67" t="s">
        <v>1894</v>
      </c>
      <c r="F437" s="68" t="s">
        <v>1212</v>
      </c>
      <c r="G437" s="69">
        <v>1961</v>
      </c>
      <c r="H437" s="70" t="s">
        <v>1895</v>
      </c>
      <c r="I437" s="66" t="s">
        <v>1214</v>
      </c>
      <c r="J437" s="39">
        <f t="shared" si="76"/>
        <v>507.93142542973152</v>
      </c>
      <c r="K437" s="40">
        <f t="shared" si="77"/>
        <v>2</v>
      </c>
      <c r="L437" s="40">
        <f t="shared" si="78"/>
        <v>10</v>
      </c>
      <c r="M437" s="41"/>
      <c r="N437" s="41"/>
      <c r="O437" s="41"/>
      <c r="P437" s="42"/>
      <c r="Q437" s="41"/>
      <c r="R437" s="41">
        <f>(AL$3-AL437)/AL$3*500+500</f>
        <v>522.31076903349879</v>
      </c>
      <c r="S437" s="41"/>
      <c r="T437" s="41"/>
      <c r="U437" s="41"/>
      <c r="V437" s="42"/>
      <c r="W437" s="42"/>
      <c r="X437" s="42"/>
      <c r="Y437" s="42"/>
      <c r="Z437" s="41"/>
      <c r="AA437" s="42"/>
      <c r="AB437" s="42">
        <f>(AV$3-AV437)/AV$3*500+500</f>
        <v>493.55208182596425</v>
      </c>
      <c r="AC437" s="43" t="e">
        <f t="shared" si="79"/>
        <v>#NUM!</v>
      </c>
      <c r="AD437" s="43" t="s">
        <v>1215</v>
      </c>
      <c r="AE437" s="44" t="e">
        <f t="shared" si="80"/>
        <v>#NUM!</v>
      </c>
      <c r="AF437" s="43">
        <f t="shared" si="81"/>
        <v>0</v>
      </c>
      <c r="AG437" s="45"/>
      <c r="AH437" s="45"/>
      <c r="AI437" s="45"/>
      <c r="AJ437" s="45"/>
      <c r="AK437" s="45"/>
      <c r="AL437" s="45">
        <v>0.16443287039999999</v>
      </c>
      <c r="AM437" s="45"/>
      <c r="AN437" s="45"/>
      <c r="AO437" s="45"/>
      <c r="AP437" s="45"/>
      <c r="AQ437" s="45"/>
      <c r="AR437" s="45"/>
      <c r="AS437" s="45"/>
      <c r="AT437" s="45"/>
      <c r="AU437" s="46"/>
      <c r="AV437" s="47">
        <v>0.16633101851851853</v>
      </c>
      <c r="AW437" s="48"/>
    </row>
    <row r="438" spans="1:55" s="49" customFormat="1" ht="12" customHeight="1" x14ac:dyDescent="0.2">
      <c r="A438" s="62">
        <v>434</v>
      </c>
      <c r="B438" s="63" t="str">
        <f t="shared" si="74"/>
        <v>M-E</v>
      </c>
      <c r="C438" s="62">
        <f>COUNTIF($B$4:$B438,$B438)</f>
        <v>7</v>
      </c>
      <c r="D438" s="64">
        <f t="shared" si="75"/>
        <v>1025.4677582046893</v>
      </c>
      <c r="E438" s="67" t="s">
        <v>1896</v>
      </c>
      <c r="F438" s="68" t="s">
        <v>1212</v>
      </c>
      <c r="G438" s="69">
        <v>1947</v>
      </c>
      <c r="H438" s="70" t="s">
        <v>1897</v>
      </c>
      <c r="I438" s="66" t="s">
        <v>1214</v>
      </c>
      <c r="J438" s="39">
        <f t="shared" si="76"/>
        <v>336.82258606822978</v>
      </c>
      <c r="K438" s="40">
        <f t="shared" si="77"/>
        <v>3</v>
      </c>
      <c r="L438" s="40">
        <f t="shared" si="78"/>
        <v>15</v>
      </c>
      <c r="M438" s="41"/>
      <c r="N438" s="41"/>
      <c r="O438" s="41"/>
      <c r="P438" s="42"/>
      <c r="Q438" s="41">
        <f>(AK$3-AK438)/AK$3*500+500</f>
        <v>353.34628513921353</v>
      </c>
      <c r="R438" s="41">
        <f>(AL$3-AL438)/AL$3*500+500</f>
        <v>400.45916272137561</v>
      </c>
      <c r="S438" s="41"/>
      <c r="T438" s="41"/>
      <c r="U438" s="41"/>
      <c r="V438" s="42"/>
      <c r="W438" s="42"/>
      <c r="X438" s="42"/>
      <c r="Y438" s="42"/>
      <c r="Z438" s="41"/>
      <c r="AA438" s="42"/>
      <c r="AB438" s="42">
        <f>(AV$3-AV438)/AV$3*500+500</f>
        <v>256.66231034410026</v>
      </c>
      <c r="AC438" s="43" t="e">
        <f t="shared" si="79"/>
        <v>#NUM!</v>
      </c>
      <c r="AD438" s="43" t="s">
        <v>1215</v>
      </c>
      <c r="AE438" s="44" t="e">
        <f t="shared" si="80"/>
        <v>#NUM!</v>
      </c>
      <c r="AF438" s="43">
        <f t="shared" si="81"/>
        <v>0</v>
      </c>
      <c r="AG438" s="45"/>
      <c r="AH438" s="45"/>
      <c r="AI438" s="45"/>
      <c r="AJ438" s="45"/>
      <c r="AK438" s="45">
        <v>0.2191782407</v>
      </c>
      <c r="AL438" s="45">
        <v>0.20637731479999999</v>
      </c>
      <c r="AM438" s="45"/>
      <c r="AN438" s="45"/>
      <c r="AO438" s="45"/>
      <c r="AP438" s="45"/>
      <c r="AQ438" s="45"/>
      <c r="AR438" s="45"/>
      <c r="AS438" s="45"/>
      <c r="AT438" s="45"/>
      <c r="AU438" s="46"/>
      <c r="AV438" s="47">
        <v>0.24413194444444444</v>
      </c>
      <c r="AW438" s="48"/>
      <c r="AX438" s="72"/>
      <c r="AY438" s="73"/>
      <c r="AZ438" s="73"/>
      <c r="BA438" s="73"/>
    </row>
    <row r="439" spans="1:55" ht="12" customHeight="1" x14ac:dyDescent="0.2">
      <c r="A439" s="62">
        <v>435</v>
      </c>
      <c r="B439" s="63" t="str">
        <f t="shared" si="74"/>
        <v>M-A</v>
      </c>
      <c r="C439" s="62">
        <f>COUNTIF($B$4:$B439,$B439)</f>
        <v>141</v>
      </c>
      <c r="D439" s="64">
        <f t="shared" si="75"/>
        <v>1025.4630896716885</v>
      </c>
      <c r="E439" s="65" t="s">
        <v>1898</v>
      </c>
      <c r="F439" s="66" t="s">
        <v>1212</v>
      </c>
      <c r="G439" s="66">
        <v>1988</v>
      </c>
      <c r="H439" s="65" t="s">
        <v>1899</v>
      </c>
      <c r="I439" s="66" t="s">
        <v>1214</v>
      </c>
      <c r="J439" s="39">
        <f t="shared" si="76"/>
        <v>507.73154483584432</v>
      </c>
      <c r="K439" s="40">
        <f t="shared" si="77"/>
        <v>2</v>
      </c>
      <c r="L439" s="40">
        <f t="shared" si="78"/>
        <v>10</v>
      </c>
      <c r="M439" s="41"/>
      <c r="N439" s="41"/>
      <c r="O439" s="41"/>
      <c r="P439" s="42"/>
      <c r="Q439" s="41"/>
      <c r="R439" s="41"/>
      <c r="S439" s="41"/>
      <c r="T439" s="41"/>
      <c r="U439" s="41">
        <f>(AO$3-AO439)/AO$3*500+500</f>
        <v>501.96765205522945</v>
      </c>
      <c r="V439" s="42"/>
      <c r="W439" s="42"/>
      <c r="X439" s="42"/>
      <c r="Y439" s="42"/>
      <c r="Z439" s="41"/>
      <c r="AA439" s="42">
        <f>(AU$3-AU439)/AU$3*500+500</f>
        <v>513.49543761645918</v>
      </c>
      <c r="AB439" s="42"/>
      <c r="AC439" s="43" t="e">
        <f t="shared" si="79"/>
        <v>#NUM!</v>
      </c>
      <c r="AD439" s="43" t="s">
        <v>1215</v>
      </c>
      <c r="AE439" s="44" t="e">
        <f t="shared" si="80"/>
        <v>#NUM!</v>
      </c>
      <c r="AF439" s="43">
        <f t="shared" si="81"/>
        <v>0</v>
      </c>
      <c r="AG439" s="45"/>
      <c r="AH439" s="45"/>
      <c r="AI439" s="45"/>
      <c r="AJ439" s="45"/>
      <c r="AK439" s="45"/>
      <c r="AL439" s="45"/>
      <c r="AM439" s="45"/>
      <c r="AN439" s="45"/>
      <c r="AO439" s="45">
        <v>5.518518519E-2</v>
      </c>
      <c r="AP439" s="45"/>
      <c r="AQ439" s="45"/>
      <c r="AR439" s="45"/>
      <c r="AS439" s="45"/>
      <c r="AT439" s="45"/>
      <c r="AU439" s="46">
        <v>7.6479166666666668E-2</v>
      </c>
      <c r="AV439" s="50"/>
      <c r="AW439" s="48"/>
      <c r="AX439" s="56"/>
    </row>
    <row r="440" spans="1:55" ht="12" customHeight="1" x14ac:dyDescent="0.2">
      <c r="A440" s="62">
        <v>436</v>
      </c>
      <c r="B440" s="63" t="str">
        <f t="shared" si="74"/>
        <v>M-B</v>
      </c>
      <c r="C440" s="62">
        <f>COUNTIF($B$4:$B440,$B440)</f>
        <v>123</v>
      </c>
      <c r="D440" s="64">
        <f t="shared" si="75"/>
        <v>1025.2876276540926</v>
      </c>
      <c r="E440" s="65" t="s">
        <v>1900</v>
      </c>
      <c r="F440" s="66" t="s">
        <v>1212</v>
      </c>
      <c r="G440" s="66">
        <v>1977</v>
      </c>
      <c r="H440" s="65" t="s">
        <v>1901</v>
      </c>
      <c r="I440" s="66" t="s">
        <v>1214</v>
      </c>
      <c r="J440" s="39">
        <f t="shared" si="76"/>
        <v>507.6438138270463</v>
      </c>
      <c r="K440" s="40">
        <f t="shared" si="77"/>
        <v>2</v>
      </c>
      <c r="L440" s="40">
        <f t="shared" si="78"/>
        <v>10</v>
      </c>
      <c r="M440" s="41">
        <f>(AG$3-AG440)/AG$3*500+500</f>
        <v>504.93886495147285</v>
      </c>
      <c r="N440" s="41"/>
      <c r="O440" s="41"/>
      <c r="P440" s="42"/>
      <c r="Q440" s="41"/>
      <c r="R440" s="41"/>
      <c r="S440" s="41"/>
      <c r="T440" s="41">
        <f>(AN$3-AN440)/AN$3*500+500</f>
        <v>510.34876270261975</v>
      </c>
      <c r="U440" s="41"/>
      <c r="V440" s="42"/>
      <c r="W440" s="42"/>
      <c r="X440" s="42"/>
      <c r="Y440" s="42"/>
      <c r="Z440" s="41"/>
      <c r="AA440" s="42"/>
      <c r="AB440" s="42"/>
      <c r="AC440" s="43" t="e">
        <f t="shared" si="79"/>
        <v>#NUM!</v>
      </c>
      <c r="AD440" s="43" t="s">
        <v>1215</v>
      </c>
      <c r="AE440" s="44" t="e">
        <f t="shared" si="80"/>
        <v>#NUM!</v>
      </c>
      <c r="AF440" s="43">
        <f t="shared" si="81"/>
        <v>0</v>
      </c>
      <c r="AG440" s="45">
        <v>5.690972222E-2</v>
      </c>
      <c r="AH440" s="45"/>
      <c r="AI440" s="45"/>
      <c r="AJ440" s="45"/>
      <c r="AK440" s="45"/>
      <c r="AL440" s="45"/>
      <c r="AM440" s="45"/>
      <c r="AN440" s="45">
        <v>3.4803240740740739E-2</v>
      </c>
      <c r="AO440" s="45"/>
      <c r="AP440" s="45"/>
      <c r="AQ440" s="45"/>
      <c r="AR440" s="45"/>
      <c r="AS440" s="45"/>
      <c r="AT440" s="45"/>
      <c r="AU440" s="46"/>
      <c r="AV440" s="50"/>
      <c r="AW440" s="48"/>
      <c r="AX440" s="56"/>
    </row>
    <row r="441" spans="1:55" s="49" customFormat="1" ht="12" customHeight="1" x14ac:dyDescent="0.2">
      <c r="A441" s="62">
        <v>437</v>
      </c>
      <c r="B441" s="63" t="str">
        <f t="shared" si="74"/>
        <v>M-C</v>
      </c>
      <c r="C441" s="62">
        <f>COUNTIF($B$4:$B441,$B441)</f>
        <v>65</v>
      </c>
      <c r="D441" s="64">
        <f t="shared" si="75"/>
        <v>1025.2876276540926</v>
      </c>
      <c r="E441" s="65" t="s">
        <v>1902</v>
      </c>
      <c r="F441" s="66" t="s">
        <v>1212</v>
      </c>
      <c r="G441" s="66">
        <v>1969</v>
      </c>
      <c r="H441" s="70" t="s">
        <v>1901</v>
      </c>
      <c r="I441" s="66" t="s">
        <v>1214</v>
      </c>
      <c r="J441" s="39">
        <f t="shared" si="76"/>
        <v>507.6438138270463</v>
      </c>
      <c r="K441" s="40">
        <f t="shared" si="77"/>
        <v>2</v>
      </c>
      <c r="L441" s="40">
        <f t="shared" si="78"/>
        <v>10</v>
      </c>
      <c r="M441" s="41">
        <f>(AG$3-AG441)/AG$3*500+500</f>
        <v>504.93886495147285</v>
      </c>
      <c r="N441" s="41"/>
      <c r="O441" s="41"/>
      <c r="P441" s="42"/>
      <c r="Q441" s="41"/>
      <c r="R441" s="41"/>
      <c r="S441" s="41"/>
      <c r="T441" s="41">
        <f>(AN$3-AN441)/AN$3*500+500</f>
        <v>510.34876270261975</v>
      </c>
      <c r="U441" s="41"/>
      <c r="V441" s="42"/>
      <c r="W441" s="42"/>
      <c r="X441" s="42"/>
      <c r="Y441" s="42"/>
      <c r="Z441" s="41"/>
      <c r="AA441" s="42"/>
      <c r="AB441" s="42"/>
      <c r="AC441" s="43" t="e">
        <f t="shared" si="79"/>
        <v>#NUM!</v>
      </c>
      <c r="AD441" s="43" t="s">
        <v>1215</v>
      </c>
      <c r="AE441" s="44" t="e">
        <f t="shared" si="80"/>
        <v>#NUM!</v>
      </c>
      <c r="AF441" s="43">
        <f t="shared" si="81"/>
        <v>0</v>
      </c>
      <c r="AG441" s="45">
        <v>5.690972222E-2</v>
      </c>
      <c r="AH441" s="45"/>
      <c r="AI441" s="45"/>
      <c r="AJ441" s="45"/>
      <c r="AK441" s="45"/>
      <c r="AL441" s="45"/>
      <c r="AM441" s="45"/>
      <c r="AN441" s="45">
        <v>3.4803240740740739E-2</v>
      </c>
      <c r="AO441" s="45"/>
      <c r="AP441" s="45"/>
      <c r="AQ441" s="45"/>
      <c r="AR441" s="45"/>
      <c r="AS441" s="45"/>
      <c r="AT441" s="45"/>
      <c r="AU441" s="46"/>
      <c r="AV441" s="50"/>
      <c r="AW441" s="48"/>
    </row>
    <row r="442" spans="1:55" s="49" customFormat="1" ht="12" customHeight="1" x14ac:dyDescent="0.2">
      <c r="A442" s="62">
        <v>438</v>
      </c>
      <c r="B442" s="63" t="str">
        <f t="shared" si="74"/>
        <v>M-C</v>
      </c>
      <c r="C442" s="62">
        <f>COUNTIF($B$4:$B442,$B442)</f>
        <v>66</v>
      </c>
      <c r="D442" s="64">
        <f t="shared" si="75"/>
        <v>1024.0569743401315</v>
      </c>
      <c r="E442" s="65" t="s">
        <v>1903</v>
      </c>
      <c r="F442" s="66" t="s">
        <v>1212</v>
      </c>
      <c r="G442" s="66">
        <v>1961</v>
      </c>
      <c r="H442" s="70" t="s">
        <v>1876</v>
      </c>
      <c r="I442" s="66" t="s">
        <v>1214</v>
      </c>
      <c r="J442" s="39">
        <f t="shared" si="76"/>
        <v>507.02848717006577</v>
      </c>
      <c r="K442" s="40">
        <f t="shared" si="77"/>
        <v>2</v>
      </c>
      <c r="L442" s="40">
        <f t="shared" si="78"/>
        <v>10</v>
      </c>
      <c r="M442" s="41"/>
      <c r="N442" s="41"/>
      <c r="O442" s="41"/>
      <c r="P442" s="42"/>
      <c r="Q442" s="41"/>
      <c r="R442" s="41"/>
      <c r="S442" s="41"/>
      <c r="T442" s="41">
        <f>(AN$3-AN442)/AN$3*500+500</f>
        <v>529.23786929606706</v>
      </c>
      <c r="U442" s="41"/>
      <c r="V442" s="42"/>
      <c r="W442" s="42">
        <f>(AQ$3-AQ442)/AQ$3*500+500</f>
        <v>484.81910504406449</v>
      </c>
      <c r="X442" s="42"/>
      <c r="Y442" s="42"/>
      <c r="Z442" s="41"/>
      <c r="AA442" s="42"/>
      <c r="AB442" s="42"/>
      <c r="AC442" s="43" t="e">
        <f t="shared" si="79"/>
        <v>#NUM!</v>
      </c>
      <c r="AD442" s="43" t="s">
        <v>1215</v>
      </c>
      <c r="AE442" s="44" t="e">
        <f t="shared" si="80"/>
        <v>#NUM!</v>
      </c>
      <c r="AF442" s="43">
        <f t="shared" si="81"/>
        <v>0</v>
      </c>
      <c r="AG442" s="45"/>
      <c r="AH442" s="45"/>
      <c r="AI442" s="45"/>
      <c r="AJ442" s="45"/>
      <c r="AK442" s="45"/>
      <c r="AL442" s="45"/>
      <c r="AM442" s="45"/>
      <c r="AN442" s="45">
        <v>3.3460648148148149E-2</v>
      </c>
      <c r="AO442" s="45"/>
      <c r="AP442" s="45"/>
      <c r="AQ442" s="45">
        <v>0.1155439815</v>
      </c>
      <c r="AR442" s="45"/>
      <c r="AS442" s="45"/>
      <c r="AT442" s="45"/>
      <c r="AU442" s="46"/>
      <c r="AV442" s="50"/>
      <c r="AW442" s="48"/>
    </row>
    <row r="443" spans="1:55" s="49" customFormat="1" ht="12" customHeight="1" x14ac:dyDescent="0.2">
      <c r="A443" s="62">
        <v>439</v>
      </c>
      <c r="B443" s="63" t="str">
        <f t="shared" si="74"/>
        <v>M-A</v>
      </c>
      <c r="C443" s="62">
        <f>COUNTIF($B$4:$B443,$B443)</f>
        <v>142</v>
      </c>
      <c r="D443" s="64">
        <f t="shared" si="75"/>
        <v>1023.7535572338121</v>
      </c>
      <c r="E443" s="67" t="s">
        <v>1904</v>
      </c>
      <c r="F443" s="68" t="s">
        <v>1212</v>
      </c>
      <c r="G443" s="69">
        <v>1990</v>
      </c>
      <c r="H443" s="70" t="s">
        <v>1550</v>
      </c>
      <c r="I443" s="66" t="s">
        <v>1214</v>
      </c>
      <c r="J443" s="39">
        <f t="shared" si="76"/>
        <v>506.87677861690605</v>
      </c>
      <c r="K443" s="40">
        <f t="shared" si="77"/>
        <v>2</v>
      </c>
      <c r="L443" s="40">
        <f t="shared" si="78"/>
        <v>10</v>
      </c>
      <c r="M443" s="41"/>
      <c r="N443" s="41"/>
      <c r="O443" s="41"/>
      <c r="P443" s="42"/>
      <c r="Q443" s="41"/>
      <c r="R443" s="41"/>
      <c r="S443" s="41"/>
      <c r="T443" s="41"/>
      <c r="U443" s="41"/>
      <c r="V443" s="42"/>
      <c r="W443" s="42"/>
      <c r="X443" s="42">
        <f>(AR$3-AR443)/AR$3*500+500</f>
        <v>599.21172052274505</v>
      </c>
      <c r="Y443" s="42"/>
      <c r="Z443" s="41"/>
      <c r="AA443" s="42"/>
      <c r="AB443" s="42">
        <f>(AV$3-AV443)/AV$3*500+500</f>
        <v>414.54183671106705</v>
      </c>
      <c r="AC443" s="43" t="e">
        <f t="shared" si="79"/>
        <v>#NUM!</v>
      </c>
      <c r="AD443" s="43" t="s">
        <v>1215</v>
      </c>
      <c r="AE443" s="44" t="e">
        <f t="shared" si="80"/>
        <v>#NUM!</v>
      </c>
      <c r="AF443" s="43">
        <f t="shared" si="81"/>
        <v>0</v>
      </c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>
        <v>3.4570023148148145E-2</v>
      </c>
      <c r="AS443" s="45"/>
      <c r="AT443" s="45"/>
      <c r="AU443" s="46"/>
      <c r="AV443" s="47">
        <v>0.1922800925925926</v>
      </c>
      <c r="AW443" s="48"/>
    </row>
    <row r="444" spans="1:55" ht="12" customHeight="1" x14ac:dyDescent="0.2">
      <c r="A444" s="62">
        <v>440</v>
      </c>
      <c r="B444" s="63" t="str">
        <f t="shared" si="74"/>
        <v>M-B</v>
      </c>
      <c r="C444" s="62">
        <f>COUNTIF($B$4:$B444,$B444)</f>
        <v>124</v>
      </c>
      <c r="D444" s="64">
        <f t="shared" si="75"/>
        <v>1021.8956292213766</v>
      </c>
      <c r="E444" s="67" t="s">
        <v>1905</v>
      </c>
      <c r="F444" s="68" t="s">
        <v>1212</v>
      </c>
      <c r="G444" s="69">
        <v>1971</v>
      </c>
      <c r="H444" s="70" t="s">
        <v>1874</v>
      </c>
      <c r="I444" s="66" t="s">
        <v>1214</v>
      </c>
      <c r="J444" s="39">
        <f t="shared" si="76"/>
        <v>505.94781461068828</v>
      </c>
      <c r="K444" s="40">
        <f t="shared" si="77"/>
        <v>2</v>
      </c>
      <c r="L444" s="40">
        <f t="shared" si="78"/>
        <v>10</v>
      </c>
      <c r="M444" s="41"/>
      <c r="N444" s="41"/>
      <c r="O444" s="41"/>
      <c r="P444" s="42"/>
      <c r="Q444" s="41"/>
      <c r="R444" s="41"/>
      <c r="S444" s="41"/>
      <c r="T444" s="41"/>
      <c r="U444" s="41"/>
      <c r="V444" s="42"/>
      <c r="W444" s="42"/>
      <c r="X444" s="42"/>
      <c r="Y444" s="42">
        <f>(AS$3-AS444)/AS$3*500+500</f>
        <v>494.87306423460865</v>
      </c>
      <c r="Z444" s="41"/>
      <c r="AA444" s="42"/>
      <c r="AB444" s="42">
        <f>(AV$3-AV444)/AV$3*500+500</f>
        <v>517.02256498676786</v>
      </c>
      <c r="AC444" s="43" t="e">
        <f t="shared" si="79"/>
        <v>#NUM!</v>
      </c>
      <c r="AD444" s="43" t="s">
        <v>1215</v>
      </c>
      <c r="AE444" s="44" t="e">
        <f t="shared" si="80"/>
        <v>#NUM!</v>
      </c>
      <c r="AF444" s="43">
        <f t="shared" si="81"/>
        <v>0</v>
      </c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>
        <v>7.5787037037037042E-2</v>
      </c>
      <c r="AT444" s="45"/>
      <c r="AU444" s="46"/>
      <c r="AV444" s="47">
        <v>0.15862268518518519</v>
      </c>
      <c r="AW444" s="48"/>
      <c r="AX444" s="56"/>
    </row>
    <row r="445" spans="1:55" ht="12" customHeight="1" x14ac:dyDescent="0.2">
      <c r="A445" s="62">
        <v>441</v>
      </c>
      <c r="B445" s="63" t="str">
        <f t="shared" si="74"/>
        <v>M-A</v>
      </c>
      <c r="C445" s="62">
        <f>COUNTIF($B$4:$B445,$B445)</f>
        <v>143</v>
      </c>
      <c r="D445" s="64">
        <f t="shared" si="75"/>
        <v>1020.6762134861008</v>
      </c>
      <c r="E445" s="67" t="s">
        <v>1906</v>
      </c>
      <c r="F445" s="68" t="s">
        <v>1212</v>
      </c>
      <c r="G445" s="69">
        <v>1986</v>
      </c>
      <c r="H445" s="70" t="s">
        <v>1858</v>
      </c>
      <c r="I445" s="66" t="s">
        <v>1214</v>
      </c>
      <c r="J445" s="39">
        <f t="shared" si="76"/>
        <v>505.33810674305039</v>
      </c>
      <c r="K445" s="40">
        <f t="shared" si="77"/>
        <v>2</v>
      </c>
      <c r="L445" s="40">
        <f t="shared" si="78"/>
        <v>10</v>
      </c>
      <c r="M445" s="41"/>
      <c r="N445" s="41"/>
      <c r="O445" s="41"/>
      <c r="P445" s="42"/>
      <c r="Q445" s="41"/>
      <c r="R445" s="41"/>
      <c r="S445" s="41"/>
      <c r="T445" s="41"/>
      <c r="U445" s="41"/>
      <c r="V445" s="42"/>
      <c r="W445" s="42"/>
      <c r="X445" s="42"/>
      <c r="Y445" s="42"/>
      <c r="Z445" s="41"/>
      <c r="AA445" s="42">
        <f>(AU$3-AU445)/AU$3*500+500</f>
        <v>537.1057592159558</v>
      </c>
      <c r="AB445" s="42">
        <f>(AV$3-AV445)/AV$3*500+500</f>
        <v>473.57045427014504</v>
      </c>
      <c r="AC445" s="43" t="e">
        <f t="shared" si="79"/>
        <v>#NUM!</v>
      </c>
      <c r="AD445" s="43" t="s">
        <v>1215</v>
      </c>
      <c r="AE445" s="44" t="e">
        <f t="shared" si="80"/>
        <v>#NUM!</v>
      </c>
      <c r="AF445" s="43">
        <f t="shared" si="81"/>
        <v>0</v>
      </c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6">
        <v>7.2767592592592592E-2</v>
      </c>
      <c r="AV445" s="47">
        <v>0.17289351851851853</v>
      </c>
      <c r="AW445" s="48"/>
      <c r="AX445" s="56"/>
    </row>
    <row r="446" spans="1:55" ht="12" customHeight="1" x14ac:dyDescent="0.2">
      <c r="A446" s="62">
        <v>442</v>
      </c>
      <c r="B446" s="63" t="str">
        <f t="shared" si="74"/>
        <v>M-A</v>
      </c>
      <c r="C446" s="62">
        <f>COUNTIF($B$4:$B446,$B446)</f>
        <v>144</v>
      </c>
      <c r="D446" s="64">
        <f t="shared" si="75"/>
        <v>1019.9542165204909</v>
      </c>
      <c r="E446" s="65" t="s">
        <v>1907</v>
      </c>
      <c r="F446" s="66" t="s">
        <v>1212</v>
      </c>
      <c r="G446" s="66">
        <v>1980</v>
      </c>
      <c r="H446" s="65" t="s">
        <v>1908</v>
      </c>
      <c r="I446" s="66" t="s">
        <v>1214</v>
      </c>
      <c r="J446" s="39">
        <f t="shared" si="76"/>
        <v>504.97710826024547</v>
      </c>
      <c r="K446" s="40">
        <f t="shared" si="77"/>
        <v>2</v>
      </c>
      <c r="L446" s="40">
        <f t="shared" si="78"/>
        <v>10</v>
      </c>
      <c r="M446" s="41"/>
      <c r="N446" s="41"/>
      <c r="O446" s="41">
        <f>(AI$3-AI446)/AI$3*500+500</f>
        <v>530.37155872174458</v>
      </c>
      <c r="P446" s="42"/>
      <c r="Q446" s="41"/>
      <c r="R446" s="41"/>
      <c r="S446" s="41"/>
      <c r="T446" s="41"/>
      <c r="U446" s="41"/>
      <c r="V446" s="42"/>
      <c r="W446" s="42"/>
      <c r="X446" s="42"/>
      <c r="Y446" s="42"/>
      <c r="Z446" s="41"/>
      <c r="AA446" s="42">
        <f>(AU$3-AU446)/AU$3*500+500</f>
        <v>479.58265779874637</v>
      </c>
      <c r="AB446" s="42"/>
      <c r="AC446" s="43" t="e">
        <f t="shared" si="79"/>
        <v>#NUM!</v>
      </c>
      <c r="AD446" s="43" t="s">
        <v>1215</v>
      </c>
      <c r="AE446" s="44" t="e">
        <f t="shared" si="80"/>
        <v>#NUM!</v>
      </c>
      <c r="AF446" s="43">
        <f t="shared" si="81"/>
        <v>0</v>
      </c>
      <c r="AG446" s="45"/>
      <c r="AH446" s="45"/>
      <c r="AI446" s="45">
        <v>3.2372685185185185E-2</v>
      </c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6">
        <v>8.1810300925925922E-2</v>
      </c>
      <c r="AV446" s="50"/>
      <c r="AW446" s="48"/>
      <c r="AX446" s="56"/>
    </row>
    <row r="447" spans="1:55" s="49" customFormat="1" ht="12" customHeight="1" x14ac:dyDescent="0.2">
      <c r="A447" s="62">
        <v>443</v>
      </c>
      <c r="B447" s="63" t="str">
        <f t="shared" si="74"/>
        <v>M-A</v>
      </c>
      <c r="C447" s="62">
        <f>COUNTIF($B$4:$B447,$B447)</f>
        <v>145</v>
      </c>
      <c r="D447" s="64">
        <f t="shared" si="75"/>
        <v>1019.7624239986219</v>
      </c>
      <c r="E447" s="65" t="s">
        <v>1909</v>
      </c>
      <c r="F447" s="66" t="s">
        <v>1212</v>
      </c>
      <c r="G447" s="66">
        <v>1986</v>
      </c>
      <c r="H447" s="65" t="s">
        <v>1910</v>
      </c>
      <c r="I447" s="66" t="s">
        <v>1214</v>
      </c>
      <c r="J447" s="39">
        <f t="shared" si="76"/>
        <v>504.88121199931095</v>
      </c>
      <c r="K447" s="40">
        <f t="shared" si="77"/>
        <v>2</v>
      </c>
      <c r="L447" s="40">
        <f t="shared" si="78"/>
        <v>10</v>
      </c>
      <c r="M447" s="41"/>
      <c r="N447" s="41"/>
      <c r="O447" s="41"/>
      <c r="P447" s="42"/>
      <c r="Q447" s="41"/>
      <c r="R447" s="41"/>
      <c r="S447" s="41"/>
      <c r="T447" s="41"/>
      <c r="U447" s="41"/>
      <c r="V447" s="42"/>
      <c r="W447" s="42">
        <f>(AQ$3-AQ447)/AQ$3*500+500</f>
        <v>504.3777107047888</v>
      </c>
      <c r="X447" s="42">
        <f>(AR$3-AR447)/AR$3*500+500</f>
        <v>505.38471329383304</v>
      </c>
      <c r="Y447" s="42"/>
      <c r="Z447" s="41"/>
      <c r="AA447" s="42"/>
      <c r="AB447" s="42"/>
      <c r="AC447" s="43" t="e">
        <f t="shared" si="79"/>
        <v>#NUM!</v>
      </c>
      <c r="AD447" s="43" t="s">
        <v>1215</v>
      </c>
      <c r="AE447" s="44" t="e">
        <f t="shared" si="80"/>
        <v>#NUM!</v>
      </c>
      <c r="AF447" s="43">
        <f t="shared" si="81"/>
        <v>0</v>
      </c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>
        <v>0.11115740740000001</v>
      </c>
      <c r="AR447" s="45">
        <v>4.26630787037037E-2</v>
      </c>
      <c r="AS447" s="45"/>
      <c r="AT447" s="45"/>
      <c r="AU447" s="46"/>
      <c r="AV447" s="50"/>
      <c r="AW447" s="48"/>
    </row>
    <row r="448" spans="1:55" s="49" customFormat="1" ht="12" customHeight="1" x14ac:dyDescent="0.2">
      <c r="A448" s="62">
        <v>444</v>
      </c>
      <c r="B448" s="63" t="str">
        <f t="shared" si="74"/>
        <v>M-C</v>
      </c>
      <c r="C448" s="62">
        <f>COUNTIF($B$4:$B448,$B448)</f>
        <v>67</v>
      </c>
      <c r="D448" s="64">
        <f t="shared" si="75"/>
        <v>1017.6488405829942</v>
      </c>
      <c r="E448" s="67" t="s">
        <v>1911</v>
      </c>
      <c r="F448" s="68" t="s">
        <v>1212</v>
      </c>
      <c r="G448" s="69">
        <v>1961</v>
      </c>
      <c r="H448" s="70" t="s">
        <v>1252</v>
      </c>
      <c r="I448" s="66" t="s">
        <v>1214</v>
      </c>
      <c r="J448" s="39">
        <f t="shared" si="76"/>
        <v>503.82442029149712</v>
      </c>
      <c r="K448" s="40">
        <f t="shared" si="77"/>
        <v>2</v>
      </c>
      <c r="L448" s="40">
        <f t="shared" si="78"/>
        <v>10</v>
      </c>
      <c r="M448" s="41"/>
      <c r="N448" s="41"/>
      <c r="O448" s="41"/>
      <c r="P448" s="42"/>
      <c r="Q448" s="41"/>
      <c r="R448" s="41"/>
      <c r="S448" s="41"/>
      <c r="T448" s="41"/>
      <c r="U448" s="41"/>
      <c r="V448" s="42"/>
      <c r="W448" s="42"/>
      <c r="X448" s="42"/>
      <c r="Y448" s="42"/>
      <c r="Z448" s="41"/>
      <c r="AA448" s="42">
        <f>(AU$3-AU448)/AU$3*500+500</f>
        <v>515.33019255677186</v>
      </c>
      <c r="AB448" s="42">
        <f>(AV$3-AV448)/AV$3*500+500</f>
        <v>492.31864802622238</v>
      </c>
      <c r="AC448" s="43" t="e">
        <f t="shared" si="79"/>
        <v>#NUM!</v>
      </c>
      <c r="AD448" s="43" t="s">
        <v>1215</v>
      </c>
      <c r="AE448" s="44" t="e">
        <f t="shared" si="80"/>
        <v>#NUM!</v>
      </c>
      <c r="AF448" s="43">
        <f t="shared" si="81"/>
        <v>0</v>
      </c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6">
        <v>7.6190740740740739E-2</v>
      </c>
      <c r="AV448" s="47">
        <v>0.16673611111111111</v>
      </c>
      <c r="AW448" s="48"/>
      <c r="BB448" s="73"/>
      <c r="BC448" s="80"/>
    </row>
    <row r="449" spans="1:55" ht="12" customHeight="1" x14ac:dyDescent="0.2">
      <c r="A449" s="62">
        <v>445</v>
      </c>
      <c r="B449" s="63" t="str">
        <f t="shared" si="74"/>
        <v>M-B</v>
      </c>
      <c r="C449" s="62">
        <f>COUNTIF($B$4:$B449,$B449)</f>
        <v>125</v>
      </c>
      <c r="D449" s="64">
        <f t="shared" si="75"/>
        <v>1016.2716150479635</v>
      </c>
      <c r="E449" s="65" t="s">
        <v>1912</v>
      </c>
      <c r="F449" s="66" t="s">
        <v>1212</v>
      </c>
      <c r="G449" s="66">
        <v>1970</v>
      </c>
      <c r="H449" s="70" t="s">
        <v>1377</v>
      </c>
      <c r="I449" s="66" t="s">
        <v>1214</v>
      </c>
      <c r="J449" s="39">
        <f t="shared" si="76"/>
        <v>503.13580752398173</v>
      </c>
      <c r="K449" s="40">
        <f t="shared" si="77"/>
        <v>2</v>
      </c>
      <c r="L449" s="40">
        <f t="shared" si="78"/>
        <v>10</v>
      </c>
      <c r="M449" s="41"/>
      <c r="N449" s="41"/>
      <c r="O449" s="41"/>
      <c r="P449" s="42"/>
      <c r="Q449" s="41"/>
      <c r="R449" s="41"/>
      <c r="S449" s="41">
        <f>(AM$3-AM449)/AM$3*500+500</f>
        <v>491.78664667717845</v>
      </c>
      <c r="T449" s="41"/>
      <c r="U449" s="41"/>
      <c r="V449" s="42"/>
      <c r="W449" s="42"/>
      <c r="X449" s="42"/>
      <c r="Y449" s="42"/>
      <c r="Z449" s="41"/>
      <c r="AA449" s="42">
        <f>(AU$3-AU449)/AU$3*500+500</f>
        <v>514.48496837078505</v>
      </c>
      <c r="AB449" s="42"/>
      <c r="AC449" s="43" t="e">
        <f t="shared" si="79"/>
        <v>#NUM!</v>
      </c>
      <c r="AD449" s="43" t="s">
        <v>1215</v>
      </c>
      <c r="AE449" s="44" t="e">
        <f t="shared" si="80"/>
        <v>#NUM!</v>
      </c>
      <c r="AF449" s="43">
        <f t="shared" si="81"/>
        <v>0</v>
      </c>
      <c r="AG449" s="45"/>
      <c r="AH449" s="45"/>
      <c r="AI449" s="45"/>
      <c r="AJ449" s="45"/>
      <c r="AK449" s="45"/>
      <c r="AL449" s="45"/>
      <c r="AM449" s="45">
        <v>7.6562500000000006E-2</v>
      </c>
      <c r="AN449" s="45"/>
      <c r="AO449" s="45"/>
      <c r="AP449" s="45"/>
      <c r="AQ449" s="45"/>
      <c r="AR449" s="45"/>
      <c r="AS449" s="45"/>
      <c r="AT449" s="45"/>
      <c r="AU449" s="46">
        <v>7.632361111111112E-2</v>
      </c>
      <c r="AV449" s="50"/>
      <c r="AW449" s="48"/>
      <c r="AX449" s="56"/>
    </row>
    <row r="450" spans="1:55" ht="12" customHeight="1" x14ac:dyDescent="0.2">
      <c r="A450" s="62">
        <v>446</v>
      </c>
      <c r="B450" s="63" t="str">
        <f t="shared" si="74"/>
        <v>M-B</v>
      </c>
      <c r="C450" s="62">
        <f>COUNTIF($B$4:$B450,$B450)</f>
        <v>126</v>
      </c>
      <c r="D450" s="64">
        <f t="shared" si="75"/>
        <v>1014.8639819060841</v>
      </c>
      <c r="E450" s="65" t="s">
        <v>1913</v>
      </c>
      <c r="F450" s="66" t="s">
        <v>1212</v>
      </c>
      <c r="G450" s="66">
        <v>1972</v>
      </c>
      <c r="H450" s="70" t="s">
        <v>1252</v>
      </c>
      <c r="I450" s="66" t="s">
        <v>1214</v>
      </c>
      <c r="J450" s="39">
        <f t="shared" si="76"/>
        <v>502.43199095304203</v>
      </c>
      <c r="K450" s="40">
        <f t="shared" si="77"/>
        <v>2</v>
      </c>
      <c r="L450" s="40">
        <f t="shared" si="78"/>
        <v>10</v>
      </c>
      <c r="M450" s="41"/>
      <c r="N450" s="41"/>
      <c r="O450" s="41">
        <f>(AI$3-AI450)/AI$3*500+500</f>
        <v>485.3731953815327</v>
      </c>
      <c r="P450" s="42"/>
      <c r="Q450" s="41"/>
      <c r="R450" s="41"/>
      <c r="S450" s="41"/>
      <c r="T450" s="41"/>
      <c r="U450" s="41"/>
      <c r="V450" s="42"/>
      <c r="W450" s="42"/>
      <c r="X450" s="42"/>
      <c r="Y450" s="42"/>
      <c r="Z450" s="41"/>
      <c r="AA450" s="42">
        <f>(AU$3-AU450)/AU$3*500+500</f>
        <v>519.49078652455137</v>
      </c>
      <c r="AB450" s="42"/>
      <c r="AC450" s="43" t="e">
        <f t="shared" si="79"/>
        <v>#NUM!</v>
      </c>
      <c r="AD450" s="43" t="s">
        <v>1215</v>
      </c>
      <c r="AE450" s="44" t="e">
        <f t="shared" si="80"/>
        <v>#NUM!</v>
      </c>
      <c r="AF450" s="43">
        <f t="shared" si="81"/>
        <v>0</v>
      </c>
      <c r="AG450" s="45"/>
      <c r="AH450" s="45"/>
      <c r="AI450" s="45">
        <v>3.5474537037037041E-2</v>
      </c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6">
        <v>7.5536689814814817E-2</v>
      </c>
      <c r="AV450" s="50"/>
      <c r="AW450" s="48"/>
      <c r="AX450" s="56"/>
    </row>
    <row r="451" spans="1:55" ht="12" customHeight="1" x14ac:dyDescent="0.2">
      <c r="A451" s="62">
        <v>447</v>
      </c>
      <c r="B451" s="63" t="str">
        <f t="shared" si="74"/>
        <v>M-B</v>
      </c>
      <c r="C451" s="62">
        <f>COUNTIF($B$4:$B451,$B451)</f>
        <v>127</v>
      </c>
      <c r="D451" s="64">
        <f t="shared" si="75"/>
        <v>1013.8999164134968</v>
      </c>
      <c r="E451" s="67" t="s">
        <v>1914</v>
      </c>
      <c r="F451" s="68" t="s">
        <v>1212</v>
      </c>
      <c r="G451" s="69">
        <v>1973</v>
      </c>
      <c r="H451" s="70" t="s">
        <v>1836</v>
      </c>
      <c r="I451" s="66" t="s">
        <v>1214</v>
      </c>
      <c r="J451" s="39">
        <f t="shared" si="76"/>
        <v>501.94995820674842</v>
      </c>
      <c r="K451" s="40">
        <f t="shared" si="77"/>
        <v>2</v>
      </c>
      <c r="L451" s="40">
        <f t="shared" si="78"/>
        <v>10</v>
      </c>
      <c r="M451" s="41"/>
      <c r="N451" s="41"/>
      <c r="O451" s="41"/>
      <c r="P451" s="42"/>
      <c r="Q451" s="41"/>
      <c r="R451" s="41"/>
      <c r="S451" s="41"/>
      <c r="T451" s="41"/>
      <c r="U451" s="41"/>
      <c r="V451" s="42"/>
      <c r="W451" s="42">
        <f>(AQ$3-AQ451)/AQ$3*500+500</f>
        <v>492.1987372484727</v>
      </c>
      <c r="X451" s="42"/>
      <c r="Y451" s="42"/>
      <c r="Z451" s="41"/>
      <c r="AA451" s="42"/>
      <c r="AB451" s="42">
        <f>(AV$3-AV451)/AV$3*500+500</f>
        <v>511.70117916502414</v>
      </c>
      <c r="AC451" s="43" t="e">
        <f t="shared" si="79"/>
        <v>#NUM!</v>
      </c>
      <c r="AD451" s="43" t="s">
        <v>1215</v>
      </c>
      <c r="AE451" s="44" t="e">
        <f t="shared" si="80"/>
        <v>#NUM!</v>
      </c>
      <c r="AF451" s="43">
        <f t="shared" si="81"/>
        <v>0</v>
      </c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>
        <v>0.1138888889</v>
      </c>
      <c r="AR451" s="45"/>
      <c r="AS451" s="45"/>
      <c r="AT451" s="45"/>
      <c r="AU451" s="46"/>
      <c r="AV451" s="47">
        <v>0.16037037037037036</v>
      </c>
      <c r="AW451" s="48"/>
      <c r="AX451" s="56"/>
    </row>
    <row r="452" spans="1:55" ht="12" customHeight="1" x14ac:dyDescent="0.2">
      <c r="A452" s="62">
        <v>448</v>
      </c>
      <c r="B452" s="63" t="str">
        <f t="shared" si="74"/>
        <v>M-C</v>
      </c>
      <c r="C452" s="62">
        <f>COUNTIF($B$4:$B452,$B452)</f>
        <v>68</v>
      </c>
      <c r="D452" s="64">
        <f t="shared" si="75"/>
        <v>1013.5484082034225</v>
      </c>
      <c r="E452" s="67" t="s">
        <v>1915</v>
      </c>
      <c r="F452" s="68" t="s">
        <v>1212</v>
      </c>
      <c r="G452" s="69">
        <v>1966</v>
      </c>
      <c r="H452" s="65" t="s">
        <v>1916</v>
      </c>
      <c r="I452" s="66" t="s">
        <v>1214</v>
      </c>
      <c r="J452" s="39">
        <f t="shared" si="76"/>
        <v>501.77420410171123</v>
      </c>
      <c r="K452" s="40">
        <f t="shared" si="77"/>
        <v>2</v>
      </c>
      <c r="L452" s="40">
        <f t="shared" si="78"/>
        <v>10</v>
      </c>
      <c r="M452" s="41"/>
      <c r="N452" s="41"/>
      <c r="O452" s="41"/>
      <c r="P452" s="42"/>
      <c r="Q452" s="41"/>
      <c r="R452" s="41">
        <f>(AL$3-AL452)/AL$3*500+500</f>
        <v>479.40716814385837</v>
      </c>
      <c r="S452" s="41"/>
      <c r="T452" s="41"/>
      <c r="U452" s="41"/>
      <c r="V452" s="42"/>
      <c r="W452" s="42"/>
      <c r="X452" s="42"/>
      <c r="Y452" s="42"/>
      <c r="Z452" s="41"/>
      <c r="AA452" s="42"/>
      <c r="AB452" s="42">
        <f>(AV$3-AV452)/AV$3*500+500</f>
        <v>524.1412400595641</v>
      </c>
      <c r="AC452" s="43" t="e">
        <f t="shared" si="79"/>
        <v>#NUM!</v>
      </c>
      <c r="AD452" s="43" t="s">
        <v>1215</v>
      </c>
      <c r="AE452" s="44" t="e">
        <f t="shared" si="80"/>
        <v>#NUM!</v>
      </c>
      <c r="AF452" s="43">
        <f t="shared" si="81"/>
        <v>0</v>
      </c>
      <c r="AG452" s="45"/>
      <c r="AH452" s="45"/>
      <c r="AI452" s="45"/>
      <c r="AJ452" s="45"/>
      <c r="AK452" s="45"/>
      <c r="AL452" s="45">
        <v>0.17920138890000001</v>
      </c>
      <c r="AM452" s="45"/>
      <c r="AN452" s="45"/>
      <c r="AO452" s="45"/>
      <c r="AP452" s="45"/>
      <c r="AQ452" s="45"/>
      <c r="AR452" s="45"/>
      <c r="AS452" s="45"/>
      <c r="AT452" s="45"/>
      <c r="AU452" s="46"/>
      <c r="AV452" s="47">
        <v>0.15628472222222223</v>
      </c>
      <c r="AW452" s="48"/>
      <c r="AX452" s="56"/>
    </row>
    <row r="453" spans="1:55" s="49" customFormat="1" ht="12" customHeight="1" x14ac:dyDescent="0.2">
      <c r="A453" s="62">
        <v>449</v>
      </c>
      <c r="B453" s="63" t="str">
        <f t="shared" ref="B453:B516" si="82">IF($F453="m",IF($C$1-$G453&gt;19,IF($C$1-$G453&lt;40,"M-A",IF($C$1-$G453&gt;49,IF($C$1-$G453&gt;59,IF($C$1-$G453&gt;69,"M-E","M-D"),"M-C"),"M-B")),"M-jun."),IF($C$1-$G453&lt;40,"Ž-F",IF($C$1-$G453&gt;49,IF($C$1-$G453&gt;59,"Ž-I","Ž-H"),"Ž-G")))</f>
        <v>M-B</v>
      </c>
      <c r="C453" s="62">
        <f>COUNTIF($B$4:$B453,$B453)</f>
        <v>128</v>
      </c>
      <c r="D453" s="64">
        <f t="shared" ref="D453:D516" si="83">SUM(L453:AB453,-AF453)</f>
        <v>1012.4566239541465</v>
      </c>
      <c r="E453" s="65" t="s">
        <v>1917</v>
      </c>
      <c r="F453" s="66" t="s">
        <v>1212</v>
      </c>
      <c r="G453" s="66">
        <v>1976</v>
      </c>
      <c r="H453" s="65" t="s">
        <v>1918</v>
      </c>
      <c r="I453" s="66" t="s">
        <v>1214</v>
      </c>
      <c r="J453" s="39">
        <f t="shared" ref="J453:J516" si="84">AVERAGE(M453:AB453)</f>
        <v>501.22831197707325</v>
      </c>
      <c r="K453" s="40">
        <f t="shared" ref="K453:K516" si="85">SUBTOTAL(2,M453:AB453)</f>
        <v>2</v>
      </c>
      <c r="L453" s="40">
        <f t="shared" ref="L453:L516" si="86">K453*5</f>
        <v>10</v>
      </c>
      <c r="M453" s="41"/>
      <c r="N453" s="41"/>
      <c r="O453" s="41"/>
      <c r="P453" s="42"/>
      <c r="Q453" s="41"/>
      <c r="R453" s="41"/>
      <c r="S453" s="41"/>
      <c r="T453" s="41"/>
      <c r="U453" s="41"/>
      <c r="V453" s="42"/>
      <c r="W453" s="42">
        <f>(AQ$3-AQ453)/AQ$3*500+500</f>
        <v>458.65495486596888</v>
      </c>
      <c r="X453" s="42">
        <f>(AR$3-AR453)/AR$3*500+500</f>
        <v>543.80166908817762</v>
      </c>
      <c r="Y453" s="42"/>
      <c r="Z453" s="41"/>
      <c r="AA453" s="42"/>
      <c r="AB453" s="42"/>
      <c r="AC453" s="43" t="e">
        <f t="shared" ref="AC453:AC516" si="87">LARGE(M453:AB453,6)</f>
        <v>#NUM!</v>
      </c>
      <c r="AD453" s="43" t="s">
        <v>1215</v>
      </c>
      <c r="AE453" s="44" t="e">
        <f t="shared" ref="AE453:AE516" si="88">CONCATENATE(AD453,AC453)</f>
        <v>#NUM!</v>
      </c>
      <c r="AF453" s="43">
        <f t="shared" ref="AF453:AF516" si="89">SUMIF(M453:AB453,AE453)</f>
        <v>0</v>
      </c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>
        <v>0.121412037</v>
      </c>
      <c r="AR453" s="45">
        <v>3.9349421296296296E-2</v>
      </c>
      <c r="AS453" s="45"/>
      <c r="AT453" s="45"/>
      <c r="AU453" s="46"/>
      <c r="AV453" s="50"/>
      <c r="AW453" s="48"/>
    </row>
    <row r="454" spans="1:55" s="49" customFormat="1" ht="12" customHeight="1" x14ac:dyDescent="0.2">
      <c r="A454" s="62">
        <v>450</v>
      </c>
      <c r="B454" s="63" t="str">
        <f t="shared" si="82"/>
        <v>M-B</v>
      </c>
      <c r="C454" s="62">
        <f>COUNTIF($B$4:$B454,$B454)</f>
        <v>129</v>
      </c>
      <c r="D454" s="64">
        <f t="shared" si="83"/>
        <v>1010.593508584569</v>
      </c>
      <c r="E454" s="65" t="s">
        <v>1919</v>
      </c>
      <c r="F454" s="66" t="s">
        <v>1212</v>
      </c>
      <c r="G454" s="66">
        <v>1975</v>
      </c>
      <c r="H454" s="70" t="s">
        <v>1278</v>
      </c>
      <c r="I454" s="66" t="s">
        <v>1214</v>
      </c>
      <c r="J454" s="39">
        <f t="shared" si="84"/>
        <v>500.2967542922845</v>
      </c>
      <c r="K454" s="40">
        <f t="shared" si="85"/>
        <v>2</v>
      </c>
      <c r="L454" s="40">
        <f t="shared" si="86"/>
        <v>10</v>
      </c>
      <c r="M454" s="41"/>
      <c r="N454" s="41"/>
      <c r="O454" s="41"/>
      <c r="P454" s="42"/>
      <c r="Q454" s="41"/>
      <c r="R454" s="41"/>
      <c r="S454" s="41"/>
      <c r="T454" s="41"/>
      <c r="U454" s="41"/>
      <c r="V454" s="42">
        <f>(AP$3-AP454)/AP$3*500+500</f>
        <v>489.13487758307593</v>
      </c>
      <c r="W454" s="42"/>
      <c r="X454" s="42"/>
      <c r="Y454" s="42">
        <f>(AS$3-AS454)/AS$3*500+500</f>
        <v>511.45863100149302</v>
      </c>
      <c r="Z454" s="41"/>
      <c r="AA454" s="42"/>
      <c r="AB454" s="42"/>
      <c r="AC454" s="43" t="e">
        <f t="shared" si="87"/>
        <v>#NUM!</v>
      </c>
      <c r="AD454" s="43" t="s">
        <v>1215</v>
      </c>
      <c r="AE454" s="44" t="e">
        <f t="shared" si="88"/>
        <v>#NUM!</v>
      </c>
      <c r="AF454" s="43">
        <f t="shared" si="89"/>
        <v>0</v>
      </c>
      <c r="AG454" s="45"/>
      <c r="AH454" s="45"/>
      <c r="AI454" s="45"/>
      <c r="AJ454" s="45"/>
      <c r="AK454" s="45"/>
      <c r="AL454" s="45"/>
      <c r="AM454" s="45"/>
      <c r="AN454" s="45"/>
      <c r="AO454" s="45"/>
      <c r="AP454" s="45">
        <v>3.5844907407407409E-2</v>
      </c>
      <c r="AQ454" s="45"/>
      <c r="AR454" s="45"/>
      <c r="AS454" s="45">
        <v>7.329861111111112E-2</v>
      </c>
      <c r="AT454" s="45"/>
      <c r="AU454" s="46"/>
      <c r="AV454" s="50"/>
      <c r="AW454" s="48"/>
    </row>
    <row r="455" spans="1:55" ht="12" customHeight="1" x14ac:dyDescent="0.2">
      <c r="A455" s="62">
        <v>451</v>
      </c>
      <c r="B455" s="63" t="str">
        <f t="shared" si="82"/>
        <v>M-B</v>
      </c>
      <c r="C455" s="62">
        <f>COUNTIF($B$4:$B455,$B455)</f>
        <v>130</v>
      </c>
      <c r="D455" s="64">
        <f t="shared" si="83"/>
        <v>1009.275743617573</v>
      </c>
      <c r="E455" s="67" t="s">
        <v>1920</v>
      </c>
      <c r="F455" s="68" t="s">
        <v>1212</v>
      </c>
      <c r="G455" s="69">
        <v>1977</v>
      </c>
      <c r="H455" s="70"/>
      <c r="I455" s="66" t="s">
        <v>1214</v>
      </c>
      <c r="J455" s="39">
        <f t="shared" si="84"/>
        <v>499.63787180878649</v>
      </c>
      <c r="K455" s="40">
        <f t="shared" si="85"/>
        <v>2</v>
      </c>
      <c r="L455" s="40">
        <f t="shared" si="86"/>
        <v>10</v>
      </c>
      <c r="M455" s="41">
        <f>(AG$3-AG455)/AG$3*500+500</f>
        <v>516.71884309216523</v>
      </c>
      <c r="N455" s="41"/>
      <c r="O455" s="41"/>
      <c r="P455" s="42"/>
      <c r="Q455" s="41"/>
      <c r="R455" s="41"/>
      <c r="S455" s="41"/>
      <c r="T455" s="41"/>
      <c r="U455" s="41"/>
      <c r="V455" s="42"/>
      <c r="W455" s="42"/>
      <c r="X455" s="42"/>
      <c r="Y455" s="42"/>
      <c r="Z455" s="41"/>
      <c r="AA455" s="42"/>
      <c r="AB455" s="42">
        <f>(AV$3-AV455)/AV$3*500+500</f>
        <v>482.55690052540768</v>
      </c>
      <c r="AC455" s="43" t="e">
        <f t="shared" si="87"/>
        <v>#NUM!</v>
      </c>
      <c r="AD455" s="43" t="s">
        <v>1215</v>
      </c>
      <c r="AE455" s="44" t="e">
        <f t="shared" si="88"/>
        <v>#NUM!</v>
      </c>
      <c r="AF455" s="43">
        <f t="shared" si="89"/>
        <v>0</v>
      </c>
      <c r="AG455" s="45">
        <v>5.5555555559999997E-2</v>
      </c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6"/>
      <c r="AV455" s="47">
        <v>0.16994212962962962</v>
      </c>
      <c r="AW455" s="48"/>
      <c r="AX455" s="56"/>
    </row>
    <row r="456" spans="1:55" s="49" customFormat="1" ht="12" customHeight="1" x14ac:dyDescent="0.2">
      <c r="A456" s="62">
        <v>452</v>
      </c>
      <c r="B456" s="63" t="str">
        <f t="shared" si="82"/>
        <v>M-C</v>
      </c>
      <c r="C456" s="62">
        <f>COUNTIF($B$4:$B456,$B456)</f>
        <v>69</v>
      </c>
      <c r="D456" s="64">
        <f t="shared" si="83"/>
        <v>1007.5304712185971</v>
      </c>
      <c r="E456" s="65" t="s">
        <v>1921</v>
      </c>
      <c r="F456" s="66" t="s">
        <v>1212</v>
      </c>
      <c r="G456" s="66">
        <v>1965</v>
      </c>
      <c r="H456" s="70" t="s">
        <v>1252</v>
      </c>
      <c r="I456" s="66" t="s">
        <v>1214</v>
      </c>
      <c r="J456" s="39">
        <f t="shared" si="84"/>
        <v>498.76523560929854</v>
      </c>
      <c r="K456" s="40">
        <f t="shared" si="85"/>
        <v>2</v>
      </c>
      <c r="L456" s="40">
        <f t="shared" si="86"/>
        <v>10</v>
      </c>
      <c r="M456" s="41">
        <f>(AG$3-AG456)/AG$3*500+500</f>
        <v>507.45595429405711</v>
      </c>
      <c r="N456" s="41"/>
      <c r="O456" s="41">
        <f>(AI$3-AI456)/AI$3*500+500</f>
        <v>490.07451692453998</v>
      </c>
      <c r="P456" s="42"/>
      <c r="Q456" s="41"/>
      <c r="R456" s="41"/>
      <c r="S456" s="41"/>
      <c r="T456" s="41"/>
      <c r="U456" s="41"/>
      <c r="V456" s="42"/>
      <c r="W456" s="42"/>
      <c r="X456" s="42"/>
      <c r="Y456" s="42"/>
      <c r="Z456" s="41"/>
      <c r="AA456" s="42"/>
      <c r="AB456" s="42"/>
      <c r="AC456" s="43" t="e">
        <f t="shared" si="87"/>
        <v>#NUM!</v>
      </c>
      <c r="AD456" s="43" t="s">
        <v>1215</v>
      </c>
      <c r="AE456" s="44" t="e">
        <f t="shared" si="88"/>
        <v>#NUM!</v>
      </c>
      <c r="AF456" s="43">
        <f t="shared" si="89"/>
        <v>0</v>
      </c>
      <c r="AG456" s="45">
        <v>5.6620370369999999E-2</v>
      </c>
      <c r="AH456" s="45"/>
      <c r="AI456" s="45">
        <v>3.515046296296296E-2</v>
      </c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6"/>
      <c r="AV456" s="50"/>
      <c r="AW456" s="48"/>
    </row>
    <row r="457" spans="1:55" s="49" customFormat="1" ht="12" customHeight="1" x14ac:dyDescent="0.2">
      <c r="A457" s="62">
        <v>453</v>
      </c>
      <c r="B457" s="63" t="str">
        <f t="shared" si="82"/>
        <v>M-B</v>
      </c>
      <c r="C457" s="62">
        <f>COUNTIF($B$4:$B457,$B457)</f>
        <v>131</v>
      </c>
      <c r="D457" s="64">
        <f t="shared" si="83"/>
        <v>1006.5629846458498</v>
      </c>
      <c r="E457" s="65" t="s">
        <v>1922</v>
      </c>
      <c r="F457" s="66" t="s">
        <v>1212</v>
      </c>
      <c r="G457" s="66">
        <v>1979</v>
      </c>
      <c r="H457" s="70" t="s">
        <v>1263</v>
      </c>
      <c r="I457" s="66" t="s">
        <v>1214</v>
      </c>
      <c r="J457" s="39">
        <f t="shared" si="84"/>
        <v>498.28149232292492</v>
      </c>
      <c r="K457" s="40">
        <f t="shared" si="85"/>
        <v>2</v>
      </c>
      <c r="L457" s="40">
        <f t="shared" si="86"/>
        <v>10</v>
      </c>
      <c r="M457" s="41"/>
      <c r="N457" s="41"/>
      <c r="O457" s="41"/>
      <c r="P457" s="42"/>
      <c r="Q457" s="41">
        <f>(AK$3-AK457)/AK$3*500+500</f>
        <v>497.65417960192434</v>
      </c>
      <c r="R457" s="41">
        <f>(AL$3-AL457)/AL$3*500+500</f>
        <v>498.90880504392544</v>
      </c>
      <c r="S457" s="41"/>
      <c r="T457" s="41"/>
      <c r="U457" s="41"/>
      <c r="V457" s="42"/>
      <c r="W457" s="42"/>
      <c r="X457" s="42"/>
      <c r="Y457" s="42"/>
      <c r="Z457" s="41"/>
      <c r="AA457" s="42"/>
      <c r="AB457" s="42"/>
      <c r="AC457" s="43" t="e">
        <f t="shared" si="87"/>
        <v>#NUM!</v>
      </c>
      <c r="AD457" s="43" t="s">
        <v>1215</v>
      </c>
      <c r="AE457" s="44" t="e">
        <f t="shared" si="88"/>
        <v>#NUM!</v>
      </c>
      <c r="AF457" s="43">
        <f t="shared" si="89"/>
        <v>0</v>
      </c>
      <c r="AG457" s="45"/>
      <c r="AH457" s="45"/>
      <c r="AI457" s="45"/>
      <c r="AJ457" s="45"/>
      <c r="AK457" s="45">
        <v>0.17026620370000001</v>
      </c>
      <c r="AL457" s="45">
        <v>0.17248842589999999</v>
      </c>
      <c r="AM457" s="45"/>
      <c r="AN457" s="45"/>
      <c r="AO457" s="45"/>
      <c r="AP457" s="45"/>
      <c r="AQ457" s="45"/>
      <c r="AR457" s="45"/>
      <c r="AS457" s="45"/>
      <c r="AT457" s="45"/>
      <c r="AU457" s="46"/>
      <c r="AV457" s="50"/>
      <c r="AW457" s="48"/>
    </row>
    <row r="458" spans="1:55" ht="12" customHeight="1" x14ac:dyDescent="0.2">
      <c r="A458" s="62">
        <v>454</v>
      </c>
      <c r="B458" s="63" t="str">
        <f t="shared" si="82"/>
        <v>M-D</v>
      </c>
      <c r="C458" s="62">
        <f>COUNTIF($B$4:$B458,$B458)</f>
        <v>36</v>
      </c>
      <c r="D458" s="64">
        <f t="shared" si="83"/>
        <v>1006.3352927606558</v>
      </c>
      <c r="E458" s="65" t="s">
        <v>1923</v>
      </c>
      <c r="F458" s="66" t="s">
        <v>1212</v>
      </c>
      <c r="G458" s="66">
        <v>1956</v>
      </c>
      <c r="H458" s="65" t="s">
        <v>1741</v>
      </c>
      <c r="I458" s="66" t="s">
        <v>1214</v>
      </c>
      <c r="J458" s="39">
        <f t="shared" si="84"/>
        <v>498.16764638032788</v>
      </c>
      <c r="K458" s="40">
        <f t="shared" si="85"/>
        <v>2</v>
      </c>
      <c r="L458" s="40">
        <f t="shared" si="86"/>
        <v>10</v>
      </c>
      <c r="M458" s="41">
        <f>(AG$3-AG458)/AG$3*500+500</f>
        <v>490.54111384229856</v>
      </c>
      <c r="N458" s="41"/>
      <c r="O458" s="41"/>
      <c r="P458" s="42"/>
      <c r="Q458" s="41"/>
      <c r="R458" s="41"/>
      <c r="S458" s="41"/>
      <c r="T458" s="41"/>
      <c r="U458" s="41"/>
      <c r="V458" s="42"/>
      <c r="W458" s="42"/>
      <c r="X458" s="42"/>
      <c r="Y458" s="42"/>
      <c r="Z458" s="41"/>
      <c r="AA458" s="42">
        <f>(AU$3-AU458)/AU$3*500+500</f>
        <v>505.7941789183572</v>
      </c>
      <c r="AB458" s="42"/>
      <c r="AC458" s="43" t="e">
        <f t="shared" si="87"/>
        <v>#NUM!</v>
      </c>
      <c r="AD458" s="43" t="s">
        <v>1215</v>
      </c>
      <c r="AE458" s="44" t="e">
        <f t="shared" si="88"/>
        <v>#NUM!</v>
      </c>
      <c r="AF458" s="43">
        <f t="shared" si="89"/>
        <v>0</v>
      </c>
      <c r="AG458" s="45">
        <v>5.8564814809999997E-2</v>
      </c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6">
        <v>7.7689814814814809E-2</v>
      </c>
      <c r="AV458" s="50"/>
      <c r="AW458" s="48"/>
      <c r="AX458" s="56"/>
    </row>
    <row r="459" spans="1:55" s="49" customFormat="1" ht="12" customHeight="1" x14ac:dyDescent="0.2">
      <c r="A459" s="62">
        <v>455</v>
      </c>
      <c r="B459" s="63" t="str">
        <f t="shared" si="82"/>
        <v>M-A</v>
      </c>
      <c r="C459" s="62">
        <f>COUNTIF($B$4:$B459,$B459)</f>
        <v>146</v>
      </c>
      <c r="D459" s="64">
        <f t="shared" si="83"/>
        <v>1004.8365943641306</v>
      </c>
      <c r="E459" s="65" t="s">
        <v>1924</v>
      </c>
      <c r="F459" s="66" t="s">
        <v>1212</v>
      </c>
      <c r="G459" s="66">
        <v>1980</v>
      </c>
      <c r="H459" s="70" t="s">
        <v>1263</v>
      </c>
      <c r="I459" s="66" t="s">
        <v>1214</v>
      </c>
      <c r="J459" s="39">
        <f t="shared" si="84"/>
        <v>497.41829718206532</v>
      </c>
      <c r="K459" s="40">
        <f t="shared" si="85"/>
        <v>2</v>
      </c>
      <c r="L459" s="40">
        <f t="shared" si="86"/>
        <v>10</v>
      </c>
      <c r="M459" s="41"/>
      <c r="N459" s="41"/>
      <c r="O459" s="41"/>
      <c r="P459" s="42"/>
      <c r="Q459" s="41"/>
      <c r="R459" s="41"/>
      <c r="S459" s="41"/>
      <c r="T459" s="41">
        <f>(AN$3-AN459)/AN$3*500+500</f>
        <v>507.7433686897304</v>
      </c>
      <c r="U459" s="41"/>
      <c r="V459" s="42"/>
      <c r="W459" s="42"/>
      <c r="X459" s="42"/>
      <c r="Y459" s="42"/>
      <c r="Z459" s="41"/>
      <c r="AA459" s="42">
        <f>(AU$3-AU459)/AU$3*500+500</f>
        <v>487.09322567440023</v>
      </c>
      <c r="AB459" s="42"/>
      <c r="AC459" s="43" t="e">
        <f t="shared" si="87"/>
        <v>#NUM!</v>
      </c>
      <c r="AD459" s="43" t="s">
        <v>1215</v>
      </c>
      <c r="AE459" s="44" t="e">
        <f t="shared" si="88"/>
        <v>#NUM!</v>
      </c>
      <c r="AF459" s="43">
        <f t="shared" si="89"/>
        <v>0</v>
      </c>
      <c r="AG459" s="45"/>
      <c r="AH459" s="45"/>
      <c r="AI459" s="45"/>
      <c r="AJ459" s="45"/>
      <c r="AK459" s="45"/>
      <c r="AL459" s="45"/>
      <c r="AM459" s="45"/>
      <c r="AN459" s="45">
        <v>3.498842592592593E-2</v>
      </c>
      <c r="AO459" s="45"/>
      <c r="AP459" s="45"/>
      <c r="AQ459" s="45"/>
      <c r="AR459" s="45"/>
      <c r="AS459" s="45"/>
      <c r="AT459" s="45"/>
      <c r="AU459" s="46">
        <v>8.0629629629629621E-2</v>
      </c>
      <c r="AV459" s="50"/>
      <c r="AW459" s="48"/>
    </row>
    <row r="460" spans="1:55" s="49" customFormat="1" ht="12" customHeight="1" x14ac:dyDescent="0.2">
      <c r="A460" s="62">
        <v>456</v>
      </c>
      <c r="B460" s="63" t="str">
        <f t="shared" si="82"/>
        <v>M-D</v>
      </c>
      <c r="C460" s="62">
        <f>COUNTIF($B$4:$B460,$B460)</f>
        <v>37</v>
      </c>
      <c r="D460" s="64">
        <f t="shared" si="83"/>
        <v>1004.58755393511</v>
      </c>
      <c r="E460" s="67" t="s">
        <v>1925</v>
      </c>
      <c r="F460" s="68" t="s">
        <v>1212</v>
      </c>
      <c r="G460" s="69">
        <v>1957</v>
      </c>
      <c r="H460" s="70" t="s">
        <v>1926</v>
      </c>
      <c r="I460" s="66" t="s">
        <v>1214</v>
      </c>
      <c r="J460" s="39">
        <f t="shared" si="84"/>
        <v>497.293776967555</v>
      </c>
      <c r="K460" s="40">
        <f t="shared" si="85"/>
        <v>2</v>
      </c>
      <c r="L460" s="40">
        <f t="shared" si="86"/>
        <v>10</v>
      </c>
      <c r="M460" s="41"/>
      <c r="N460" s="41"/>
      <c r="O460" s="41"/>
      <c r="P460" s="42"/>
      <c r="Q460" s="41"/>
      <c r="R460" s="41"/>
      <c r="S460" s="41"/>
      <c r="T460" s="41"/>
      <c r="U460" s="41"/>
      <c r="V460" s="42"/>
      <c r="W460" s="42">
        <f>(AQ$3-AQ460)/AQ$3*500+500</f>
        <v>493.28245965362498</v>
      </c>
      <c r="X460" s="42"/>
      <c r="Y460" s="42"/>
      <c r="Z460" s="41"/>
      <c r="AA460" s="42"/>
      <c r="AB460" s="42">
        <f>(AV$3-AV460)/AV$3*500+500</f>
        <v>501.30509428148503</v>
      </c>
      <c r="AC460" s="43" t="e">
        <f t="shared" si="87"/>
        <v>#NUM!</v>
      </c>
      <c r="AD460" s="43" t="s">
        <v>1215</v>
      </c>
      <c r="AE460" s="44" t="e">
        <f t="shared" si="88"/>
        <v>#NUM!</v>
      </c>
      <c r="AF460" s="43">
        <f t="shared" si="89"/>
        <v>0</v>
      </c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>
        <v>0.1136458333</v>
      </c>
      <c r="AR460" s="45"/>
      <c r="AS460" s="45"/>
      <c r="AT460" s="45"/>
      <c r="AU460" s="46"/>
      <c r="AV460" s="47">
        <v>0.16378472222222221</v>
      </c>
      <c r="AW460" s="48"/>
    </row>
    <row r="461" spans="1:55" s="49" customFormat="1" ht="12" customHeight="1" x14ac:dyDescent="0.2">
      <c r="A461" s="62">
        <v>457</v>
      </c>
      <c r="B461" s="63" t="str">
        <f t="shared" si="82"/>
        <v>M-A</v>
      </c>
      <c r="C461" s="62">
        <f>COUNTIF($B$4:$B461,$B461)</f>
        <v>147</v>
      </c>
      <c r="D461" s="64">
        <f t="shared" si="83"/>
        <v>1004.4914347809996</v>
      </c>
      <c r="E461" s="67" t="s">
        <v>1927</v>
      </c>
      <c r="F461" s="68" t="s">
        <v>1212</v>
      </c>
      <c r="G461" s="69">
        <v>1994</v>
      </c>
      <c r="H461" s="70" t="s">
        <v>1278</v>
      </c>
      <c r="I461" s="66" t="s">
        <v>1214</v>
      </c>
      <c r="J461" s="39">
        <f t="shared" si="84"/>
        <v>497.24571739049981</v>
      </c>
      <c r="K461" s="40">
        <f t="shared" si="85"/>
        <v>2</v>
      </c>
      <c r="L461" s="40">
        <f t="shared" si="86"/>
        <v>10</v>
      </c>
      <c r="M461" s="41"/>
      <c r="N461" s="41"/>
      <c r="O461" s="41"/>
      <c r="P461" s="42"/>
      <c r="Q461" s="41"/>
      <c r="R461" s="41">
        <f>(AL$3-AL461)/AL$3*500+500</f>
        <v>517.50260683728402</v>
      </c>
      <c r="S461" s="41"/>
      <c r="T461" s="41"/>
      <c r="U461" s="41"/>
      <c r="V461" s="42"/>
      <c r="W461" s="42"/>
      <c r="X461" s="42"/>
      <c r="Y461" s="42"/>
      <c r="Z461" s="41"/>
      <c r="AA461" s="42"/>
      <c r="AB461" s="42">
        <f>(AV$3-AV461)/AV$3*500+500</f>
        <v>476.98882794371559</v>
      </c>
      <c r="AC461" s="43" t="e">
        <f t="shared" si="87"/>
        <v>#NUM!</v>
      </c>
      <c r="AD461" s="43" t="s">
        <v>1215</v>
      </c>
      <c r="AE461" s="44" t="e">
        <f t="shared" si="88"/>
        <v>#NUM!</v>
      </c>
      <c r="AF461" s="43">
        <f t="shared" si="89"/>
        <v>0</v>
      </c>
      <c r="AG461" s="45"/>
      <c r="AH461" s="45"/>
      <c r="AI461" s="45"/>
      <c r="AJ461" s="45"/>
      <c r="AK461" s="45"/>
      <c r="AL461" s="45">
        <v>0.16608796300000001</v>
      </c>
      <c r="AM461" s="45"/>
      <c r="AN461" s="45"/>
      <c r="AO461" s="45"/>
      <c r="AP461" s="45"/>
      <c r="AQ461" s="45"/>
      <c r="AR461" s="45"/>
      <c r="AS461" s="45"/>
      <c r="AT461" s="45"/>
      <c r="AU461" s="46"/>
      <c r="AV461" s="47">
        <v>0.17177083333333332</v>
      </c>
      <c r="AW461" s="48"/>
      <c r="BB461" s="73"/>
      <c r="BC461" s="73"/>
    </row>
    <row r="462" spans="1:55" s="49" customFormat="1" ht="12" customHeight="1" x14ac:dyDescent="0.2">
      <c r="A462" s="62">
        <v>458</v>
      </c>
      <c r="B462" s="63" t="str">
        <f t="shared" si="82"/>
        <v>M-C</v>
      </c>
      <c r="C462" s="62">
        <f>COUNTIF($B$4:$B462,$B462)</f>
        <v>70</v>
      </c>
      <c r="D462" s="64">
        <f t="shared" si="83"/>
        <v>1003.8122469505934</v>
      </c>
      <c r="E462" s="65" t="s">
        <v>1928</v>
      </c>
      <c r="F462" s="66" t="s">
        <v>1212</v>
      </c>
      <c r="G462" s="66">
        <v>1967</v>
      </c>
      <c r="H462" s="70" t="s">
        <v>1278</v>
      </c>
      <c r="I462" s="66" t="s">
        <v>1214</v>
      </c>
      <c r="J462" s="39">
        <f t="shared" si="84"/>
        <v>496.90612347529668</v>
      </c>
      <c r="K462" s="40">
        <f t="shared" si="85"/>
        <v>2</v>
      </c>
      <c r="L462" s="40">
        <f t="shared" si="86"/>
        <v>10</v>
      </c>
      <c r="M462" s="41">
        <f>(AG$3-AG462)/AG$3*500+500</f>
        <v>511.28193007738702</v>
      </c>
      <c r="N462" s="41"/>
      <c r="O462" s="41"/>
      <c r="P462" s="42"/>
      <c r="Q462" s="41"/>
      <c r="R462" s="41"/>
      <c r="S462" s="41"/>
      <c r="T462" s="41"/>
      <c r="U462" s="41"/>
      <c r="V462" s="42"/>
      <c r="W462" s="42"/>
      <c r="X462" s="42"/>
      <c r="Y462" s="42">
        <f>(AS$3-AS462)/AS$3*500+500</f>
        <v>482.53031687320635</v>
      </c>
      <c r="Z462" s="41"/>
      <c r="AA462" s="42"/>
      <c r="AB462" s="42"/>
      <c r="AC462" s="43" t="e">
        <f t="shared" si="87"/>
        <v>#NUM!</v>
      </c>
      <c r="AD462" s="43" t="s">
        <v>1215</v>
      </c>
      <c r="AE462" s="44" t="e">
        <f t="shared" si="88"/>
        <v>#NUM!</v>
      </c>
      <c r="AF462" s="43">
        <f t="shared" si="89"/>
        <v>0</v>
      </c>
      <c r="AG462" s="45">
        <v>5.6180555559999998E-2</v>
      </c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>
        <v>7.7638888888888882E-2</v>
      </c>
      <c r="AT462" s="45"/>
      <c r="AU462" s="46"/>
      <c r="AV462" s="50"/>
      <c r="AW462" s="48"/>
    </row>
    <row r="463" spans="1:55" s="49" customFormat="1" ht="12" customHeight="1" x14ac:dyDescent="0.2">
      <c r="A463" s="62">
        <v>459</v>
      </c>
      <c r="B463" s="63" t="str">
        <f t="shared" si="82"/>
        <v>M-B</v>
      </c>
      <c r="C463" s="62">
        <f>COUNTIF($B$4:$B463,$B463)</f>
        <v>132</v>
      </c>
      <c r="D463" s="64">
        <f t="shared" si="83"/>
        <v>1001.296962999514</v>
      </c>
      <c r="E463" s="67" t="s">
        <v>1929</v>
      </c>
      <c r="F463" s="68" t="s">
        <v>1212</v>
      </c>
      <c r="G463" s="69">
        <v>1978</v>
      </c>
      <c r="H463" s="70"/>
      <c r="I463" s="66" t="s">
        <v>1214</v>
      </c>
      <c r="J463" s="39">
        <f t="shared" si="84"/>
        <v>495.648481499757</v>
      </c>
      <c r="K463" s="40">
        <f t="shared" si="85"/>
        <v>2</v>
      </c>
      <c r="L463" s="40">
        <f t="shared" si="86"/>
        <v>10</v>
      </c>
      <c r="M463" s="41"/>
      <c r="N463" s="41"/>
      <c r="O463" s="41"/>
      <c r="P463" s="42"/>
      <c r="Q463" s="41"/>
      <c r="R463" s="41"/>
      <c r="S463" s="41"/>
      <c r="T463" s="41"/>
      <c r="U463" s="41"/>
      <c r="V463" s="42"/>
      <c r="W463" s="42"/>
      <c r="X463" s="42"/>
      <c r="Y463" s="42"/>
      <c r="Z463" s="41"/>
      <c r="AA463" s="42">
        <f>(AU$3-AU463)/AU$3*500+500</f>
        <v>482.94367557664657</v>
      </c>
      <c r="AB463" s="42">
        <f>(AV$3-AV463)/AV$3*500+500</f>
        <v>508.35328742286742</v>
      </c>
      <c r="AC463" s="43" t="e">
        <f t="shared" si="87"/>
        <v>#NUM!</v>
      </c>
      <c r="AD463" s="43" t="s">
        <v>1215</v>
      </c>
      <c r="AE463" s="44" t="e">
        <f t="shared" si="88"/>
        <v>#NUM!</v>
      </c>
      <c r="AF463" s="43">
        <f t="shared" si="89"/>
        <v>0</v>
      </c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6">
        <v>8.1281944444444434E-2</v>
      </c>
      <c r="AV463" s="47">
        <v>0.16146990740740741</v>
      </c>
      <c r="AW463" s="48"/>
    </row>
    <row r="464" spans="1:55" ht="12" customHeight="1" x14ac:dyDescent="0.2">
      <c r="A464" s="62">
        <v>460</v>
      </c>
      <c r="B464" s="63" t="str">
        <f t="shared" si="82"/>
        <v>Ž-F</v>
      </c>
      <c r="C464" s="62">
        <f>COUNTIF($B$4:$B464,$B464)</f>
        <v>29</v>
      </c>
      <c r="D464" s="64">
        <f t="shared" si="83"/>
        <v>1000.2579437876826</v>
      </c>
      <c r="E464" s="65" t="s">
        <v>1930</v>
      </c>
      <c r="F464" s="66" t="s">
        <v>1247</v>
      </c>
      <c r="G464" s="66">
        <v>1987</v>
      </c>
      <c r="H464" s="70" t="s">
        <v>1627</v>
      </c>
      <c r="I464" s="66" t="s">
        <v>1214</v>
      </c>
      <c r="J464" s="39">
        <f t="shared" si="84"/>
        <v>495.12897189384131</v>
      </c>
      <c r="K464" s="40">
        <f t="shared" si="85"/>
        <v>2</v>
      </c>
      <c r="L464" s="40">
        <f t="shared" si="86"/>
        <v>10</v>
      </c>
      <c r="M464" s="41"/>
      <c r="N464" s="41"/>
      <c r="O464" s="41"/>
      <c r="P464" s="42"/>
      <c r="Q464" s="41"/>
      <c r="R464" s="41"/>
      <c r="S464" s="41"/>
      <c r="T464" s="41"/>
      <c r="U464" s="41">
        <f>(AO$3-AO464)/AO$3*500+500</f>
        <v>449.74110556868266</v>
      </c>
      <c r="V464" s="42"/>
      <c r="W464" s="42"/>
      <c r="X464" s="42">
        <f>(AR$3-AR464)/AR$3*500+500</f>
        <v>540.51683821899996</v>
      </c>
      <c r="Y464" s="42"/>
      <c r="Z464" s="41"/>
      <c r="AA464" s="42"/>
      <c r="AB464" s="42"/>
      <c r="AC464" s="43" t="e">
        <f t="shared" si="87"/>
        <v>#NUM!</v>
      </c>
      <c r="AD464" s="43" t="s">
        <v>1215</v>
      </c>
      <c r="AE464" s="44" t="e">
        <f t="shared" si="88"/>
        <v>#NUM!</v>
      </c>
      <c r="AF464" s="43">
        <f t="shared" si="89"/>
        <v>0</v>
      </c>
      <c r="AG464" s="45"/>
      <c r="AH464" s="45"/>
      <c r="AI464" s="45"/>
      <c r="AJ464" s="45"/>
      <c r="AK464" s="45"/>
      <c r="AL464" s="45"/>
      <c r="AM464" s="45"/>
      <c r="AN464" s="45"/>
      <c r="AO464" s="45">
        <v>6.0972222219999997E-2</v>
      </c>
      <c r="AP464" s="45"/>
      <c r="AQ464" s="45"/>
      <c r="AR464" s="45">
        <v>3.9632754629629632E-2</v>
      </c>
      <c r="AS464" s="45"/>
      <c r="AT464" s="45"/>
      <c r="AU464" s="46"/>
      <c r="AV464" s="50"/>
      <c r="AW464" s="48"/>
      <c r="AX464" s="56"/>
    </row>
    <row r="465" spans="1:55" s="78" customFormat="1" ht="12" customHeight="1" x14ac:dyDescent="0.2">
      <c r="A465" s="62">
        <v>461</v>
      </c>
      <c r="B465" s="63" t="str">
        <f t="shared" si="82"/>
        <v>M-C</v>
      </c>
      <c r="C465" s="62">
        <f>COUNTIF($B$4:$B465,$B465)</f>
        <v>71</v>
      </c>
      <c r="D465" s="64">
        <f t="shared" si="83"/>
        <v>999.63967449272548</v>
      </c>
      <c r="E465" s="67" t="s">
        <v>1931</v>
      </c>
      <c r="F465" s="68" t="s">
        <v>1212</v>
      </c>
      <c r="G465" s="69">
        <v>1962</v>
      </c>
      <c r="H465" s="70"/>
      <c r="I465" s="66" t="s">
        <v>1214</v>
      </c>
      <c r="J465" s="39">
        <f t="shared" si="84"/>
        <v>494.81983724636274</v>
      </c>
      <c r="K465" s="40">
        <f t="shared" si="85"/>
        <v>2</v>
      </c>
      <c r="L465" s="40">
        <f t="shared" si="86"/>
        <v>10</v>
      </c>
      <c r="M465" s="41"/>
      <c r="N465" s="41"/>
      <c r="O465" s="41"/>
      <c r="P465" s="42"/>
      <c r="Q465" s="41"/>
      <c r="R465" s="41"/>
      <c r="S465" s="41"/>
      <c r="T465" s="41"/>
      <c r="U465" s="41"/>
      <c r="V465" s="42"/>
      <c r="W465" s="42"/>
      <c r="X465" s="42"/>
      <c r="Y465" s="42"/>
      <c r="Z465" s="41"/>
      <c r="AA465" s="42">
        <f>(AU$3-AU465)/AU$3*500+500</f>
        <v>523.57554591815267</v>
      </c>
      <c r="AB465" s="42">
        <f>(AV$3-AV465)/AV$3*500+500</f>
        <v>466.06412857457281</v>
      </c>
      <c r="AC465" s="43" t="e">
        <f t="shared" si="87"/>
        <v>#NUM!</v>
      </c>
      <c r="AD465" s="43" t="s">
        <v>1215</v>
      </c>
      <c r="AE465" s="44" t="e">
        <f t="shared" si="88"/>
        <v>#NUM!</v>
      </c>
      <c r="AF465" s="43">
        <f t="shared" si="89"/>
        <v>0</v>
      </c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6">
        <v>7.4894560185185186E-2</v>
      </c>
      <c r="AV465" s="47">
        <v>0.17535879629629628</v>
      </c>
      <c r="AW465" s="48"/>
      <c r="AX465" s="72"/>
      <c r="AY465" s="73"/>
      <c r="AZ465" s="73"/>
      <c r="BA465" s="73"/>
      <c r="BB465" s="73"/>
      <c r="BC465" s="73"/>
    </row>
    <row r="466" spans="1:55" ht="12" customHeight="1" x14ac:dyDescent="0.2">
      <c r="A466" s="62">
        <v>462</v>
      </c>
      <c r="B466" s="63" t="str">
        <f t="shared" si="82"/>
        <v>M-E</v>
      </c>
      <c r="C466" s="62">
        <f>COUNTIF($B$4:$B466,$B466)</f>
        <v>8</v>
      </c>
      <c r="D466" s="64">
        <f t="shared" si="83"/>
        <v>997.32058145113729</v>
      </c>
      <c r="E466" s="65" t="s">
        <v>1932</v>
      </c>
      <c r="F466" s="66" t="s">
        <v>1212</v>
      </c>
      <c r="G466" s="66">
        <v>1942</v>
      </c>
      <c r="H466" s="65" t="s">
        <v>1933</v>
      </c>
      <c r="I466" s="66" t="s">
        <v>1214</v>
      </c>
      <c r="J466" s="39">
        <f t="shared" si="84"/>
        <v>493.66029072556864</v>
      </c>
      <c r="K466" s="40">
        <f t="shared" si="85"/>
        <v>2</v>
      </c>
      <c r="L466" s="40">
        <f t="shared" si="86"/>
        <v>10</v>
      </c>
      <c r="M466" s="41">
        <f>(AG$3-AG466)/AG$3*500+500</f>
        <v>499.40126831079692</v>
      </c>
      <c r="N466" s="41"/>
      <c r="O466" s="41"/>
      <c r="P466" s="42"/>
      <c r="Q466" s="41"/>
      <c r="R466" s="41"/>
      <c r="S466" s="41"/>
      <c r="T466" s="41"/>
      <c r="U466" s="41"/>
      <c r="V466" s="42"/>
      <c r="W466" s="42"/>
      <c r="X466" s="42"/>
      <c r="Y466" s="42"/>
      <c r="Z466" s="41">
        <f>(AT$3-AT466)/AT$3*500+500</f>
        <v>487.91931314034036</v>
      </c>
      <c r="AA466" s="42"/>
      <c r="AB466" s="42"/>
      <c r="AC466" s="43" t="e">
        <f t="shared" si="87"/>
        <v>#NUM!</v>
      </c>
      <c r="AD466" s="43" t="s">
        <v>1215</v>
      </c>
      <c r="AE466" s="44" t="e">
        <f t="shared" si="88"/>
        <v>#NUM!</v>
      </c>
      <c r="AF466" s="43">
        <f t="shared" si="89"/>
        <v>0</v>
      </c>
      <c r="AG466" s="45">
        <v>5.7546296300000001E-2</v>
      </c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>
        <v>3.5370370370370365E-2</v>
      </c>
      <c r="AU466" s="46"/>
      <c r="AV466" s="50"/>
      <c r="AW466" s="48"/>
      <c r="AX466" s="56"/>
    </row>
    <row r="467" spans="1:55" ht="12" customHeight="1" x14ac:dyDescent="0.2">
      <c r="A467" s="62">
        <v>463</v>
      </c>
      <c r="B467" s="63" t="str">
        <f t="shared" si="82"/>
        <v>M-B</v>
      </c>
      <c r="C467" s="62">
        <f>COUNTIF($B$4:$B467,$B467)</f>
        <v>133</v>
      </c>
      <c r="D467" s="64">
        <f t="shared" si="83"/>
        <v>994.59951801274474</v>
      </c>
      <c r="E467" s="65" t="s">
        <v>1934</v>
      </c>
      <c r="F467" s="66" t="s">
        <v>1212</v>
      </c>
      <c r="G467" s="66">
        <v>1977</v>
      </c>
      <c r="H467" s="70" t="s">
        <v>1263</v>
      </c>
      <c r="I467" s="66" t="s">
        <v>1214</v>
      </c>
      <c r="J467" s="39">
        <f t="shared" si="84"/>
        <v>492.29975900637237</v>
      </c>
      <c r="K467" s="40">
        <f t="shared" si="85"/>
        <v>2</v>
      </c>
      <c r="L467" s="40">
        <f t="shared" si="86"/>
        <v>10</v>
      </c>
      <c r="M467" s="41"/>
      <c r="N467" s="41"/>
      <c r="O467" s="41"/>
      <c r="P467" s="42"/>
      <c r="Q467" s="41"/>
      <c r="R467" s="41"/>
      <c r="S467" s="41"/>
      <c r="T467" s="41"/>
      <c r="U467" s="41"/>
      <c r="V467" s="42"/>
      <c r="W467" s="42">
        <f>(AQ$3-AQ467)/AQ$3*500+500</f>
        <v>467.42794419364475</v>
      </c>
      <c r="X467" s="42"/>
      <c r="Y467" s="42"/>
      <c r="Z467" s="41"/>
      <c r="AA467" s="42">
        <f>(AU$3-AU467)/AU$3*500+500</f>
        <v>517.17157381909999</v>
      </c>
      <c r="AB467" s="42"/>
      <c r="AC467" s="43" t="e">
        <f t="shared" si="87"/>
        <v>#NUM!</v>
      </c>
      <c r="AD467" s="43" t="s">
        <v>1215</v>
      </c>
      <c r="AE467" s="44" t="e">
        <f t="shared" si="88"/>
        <v>#NUM!</v>
      </c>
      <c r="AF467" s="43">
        <f t="shared" si="89"/>
        <v>0</v>
      </c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>
        <v>0.1194444444</v>
      </c>
      <c r="AR467" s="45"/>
      <c r="AS467" s="45"/>
      <c r="AT467" s="45"/>
      <c r="AU467" s="46">
        <v>7.5901273148148152E-2</v>
      </c>
      <c r="AV467" s="50"/>
      <c r="AW467" s="48"/>
      <c r="AX467" s="56"/>
    </row>
    <row r="468" spans="1:55" ht="12" customHeight="1" x14ac:dyDescent="0.2">
      <c r="A468" s="62">
        <v>464</v>
      </c>
      <c r="B468" s="63" t="str">
        <f t="shared" si="82"/>
        <v>M-B</v>
      </c>
      <c r="C468" s="62">
        <f>COUNTIF($B$4:$B468,$B468)</f>
        <v>134</v>
      </c>
      <c r="D468" s="64">
        <f t="shared" si="83"/>
        <v>994.53834752469152</v>
      </c>
      <c r="E468" s="65" t="s">
        <v>1935</v>
      </c>
      <c r="F468" s="66" t="s">
        <v>1212</v>
      </c>
      <c r="G468" s="66">
        <v>1976</v>
      </c>
      <c r="H468" s="70" t="s">
        <v>1263</v>
      </c>
      <c r="I468" s="66" t="s">
        <v>1214</v>
      </c>
      <c r="J468" s="39">
        <f t="shared" si="84"/>
        <v>492.26917376234576</v>
      </c>
      <c r="K468" s="40">
        <f t="shared" si="85"/>
        <v>2</v>
      </c>
      <c r="L468" s="40">
        <f t="shared" si="86"/>
        <v>10</v>
      </c>
      <c r="M468" s="41"/>
      <c r="N468" s="41"/>
      <c r="O468" s="41">
        <f>(AI$3-AI468)/AI$3*500+500</f>
        <v>495.61536017165548</v>
      </c>
      <c r="P468" s="42"/>
      <c r="Q468" s="41"/>
      <c r="R468" s="41"/>
      <c r="S468" s="41"/>
      <c r="T468" s="41"/>
      <c r="U468" s="41"/>
      <c r="V468" s="42"/>
      <c r="W468" s="42"/>
      <c r="X468" s="42">
        <f>(AR$3-AR468)/AR$3*500+500</f>
        <v>488.92298735303598</v>
      </c>
      <c r="Y468" s="42"/>
      <c r="Z468" s="41"/>
      <c r="AA468" s="42"/>
      <c r="AB468" s="42"/>
      <c r="AC468" s="43" t="e">
        <f t="shared" si="87"/>
        <v>#NUM!</v>
      </c>
      <c r="AD468" s="43" t="s">
        <v>1215</v>
      </c>
      <c r="AE468" s="44" t="e">
        <f t="shared" si="88"/>
        <v>#NUM!</v>
      </c>
      <c r="AF468" s="43">
        <f t="shared" si="89"/>
        <v>0</v>
      </c>
      <c r="AG468" s="45"/>
      <c r="AH468" s="45"/>
      <c r="AI468" s="45">
        <v>3.4768518518518525E-2</v>
      </c>
      <c r="AJ468" s="45"/>
      <c r="AK468" s="45"/>
      <c r="AL468" s="45"/>
      <c r="AM468" s="45"/>
      <c r="AN468" s="45"/>
      <c r="AO468" s="45"/>
      <c r="AP468" s="45"/>
      <c r="AQ468" s="45"/>
      <c r="AR468" s="45">
        <v>4.4082986111111111E-2</v>
      </c>
      <c r="AS468" s="45"/>
      <c r="AT468" s="45"/>
      <c r="AU468" s="46"/>
      <c r="AV468" s="50"/>
      <c r="AW468" s="48"/>
      <c r="AX468" s="56"/>
    </row>
    <row r="469" spans="1:55" ht="12" customHeight="1" x14ac:dyDescent="0.2">
      <c r="A469" s="62">
        <v>465</v>
      </c>
      <c r="B469" s="63" t="str">
        <f t="shared" si="82"/>
        <v>Ž-H</v>
      </c>
      <c r="C469" s="62">
        <f>COUNTIF($B$4:$B469,$B469)</f>
        <v>11</v>
      </c>
      <c r="D469" s="64">
        <f t="shared" si="83"/>
        <v>991.45263252266318</v>
      </c>
      <c r="E469" s="65" t="s">
        <v>1936</v>
      </c>
      <c r="F469" s="66" t="s">
        <v>1247</v>
      </c>
      <c r="G469" s="66">
        <v>1967</v>
      </c>
      <c r="H469" s="70" t="s">
        <v>1367</v>
      </c>
      <c r="I469" s="66" t="s">
        <v>1214</v>
      </c>
      <c r="J469" s="39">
        <f t="shared" si="84"/>
        <v>490.72631626133159</v>
      </c>
      <c r="K469" s="40">
        <f t="shared" si="85"/>
        <v>2</v>
      </c>
      <c r="L469" s="40">
        <f t="shared" si="86"/>
        <v>10</v>
      </c>
      <c r="M469" s="41">
        <f>(AG$3-AG469)/AG$3*500+500</f>
        <v>488.52744228124055</v>
      </c>
      <c r="N469" s="41"/>
      <c r="O469" s="41"/>
      <c r="P469" s="42"/>
      <c r="Q469" s="41"/>
      <c r="R469" s="41"/>
      <c r="S469" s="41"/>
      <c r="T469" s="41">
        <f>(AN$3-AN469)/AN$3*500+500</f>
        <v>492.92519024142263</v>
      </c>
      <c r="U469" s="41"/>
      <c r="V469" s="42"/>
      <c r="W469" s="42"/>
      <c r="X469" s="42"/>
      <c r="Y469" s="42"/>
      <c r="Z469" s="41"/>
      <c r="AA469" s="42"/>
      <c r="AB469" s="42"/>
      <c r="AC469" s="43" t="e">
        <f t="shared" si="87"/>
        <v>#NUM!</v>
      </c>
      <c r="AD469" s="43" t="s">
        <v>1215</v>
      </c>
      <c r="AE469" s="44" t="e">
        <f t="shared" si="88"/>
        <v>#NUM!</v>
      </c>
      <c r="AF469" s="43">
        <f t="shared" si="89"/>
        <v>0</v>
      </c>
      <c r="AG469" s="45">
        <v>5.8796296300000002E-2</v>
      </c>
      <c r="AH469" s="45"/>
      <c r="AI469" s="45"/>
      <c r="AJ469" s="45"/>
      <c r="AK469" s="45"/>
      <c r="AL469" s="45"/>
      <c r="AM469" s="45"/>
      <c r="AN469" s="45">
        <v>3.6041666666666666E-2</v>
      </c>
      <c r="AO469" s="45"/>
      <c r="AP469" s="45"/>
      <c r="AQ469" s="45"/>
      <c r="AR469" s="45"/>
      <c r="AS469" s="45"/>
      <c r="AT469" s="45"/>
      <c r="AU469" s="46"/>
      <c r="AV469" s="50"/>
      <c r="AW469" s="48"/>
      <c r="AX469" s="56"/>
    </row>
    <row r="470" spans="1:55" s="49" customFormat="1" ht="12" customHeight="1" x14ac:dyDescent="0.2">
      <c r="A470" s="62">
        <v>466</v>
      </c>
      <c r="B470" s="63" t="str">
        <f t="shared" si="82"/>
        <v>Ž-H</v>
      </c>
      <c r="C470" s="62">
        <f>COUNTIF($B$4:$B470,$B470)</f>
        <v>12</v>
      </c>
      <c r="D470" s="64">
        <f t="shared" si="83"/>
        <v>990.9761265863616</v>
      </c>
      <c r="E470" s="67" t="s">
        <v>1937</v>
      </c>
      <c r="F470" s="68" t="s">
        <v>1247</v>
      </c>
      <c r="G470" s="69">
        <v>1963</v>
      </c>
      <c r="H470" s="70"/>
      <c r="I470" s="66" t="s">
        <v>1214</v>
      </c>
      <c r="J470" s="39">
        <f t="shared" si="84"/>
        <v>490.4880632931808</v>
      </c>
      <c r="K470" s="40">
        <f t="shared" si="85"/>
        <v>2</v>
      </c>
      <c r="L470" s="40">
        <f t="shared" si="86"/>
        <v>10</v>
      </c>
      <c r="M470" s="41"/>
      <c r="N470" s="41"/>
      <c r="O470" s="41"/>
      <c r="P470" s="42"/>
      <c r="Q470" s="41"/>
      <c r="R470" s="41"/>
      <c r="S470" s="41"/>
      <c r="T470" s="41"/>
      <c r="U470" s="41"/>
      <c r="V470" s="42"/>
      <c r="W470" s="42"/>
      <c r="X470" s="42"/>
      <c r="Y470" s="42"/>
      <c r="Z470" s="41"/>
      <c r="AA470" s="42">
        <f>(AU$3-AU470)/AU$3*500+500</f>
        <v>514.9119980117888</v>
      </c>
      <c r="AB470" s="42">
        <f>(AV$3-AV470)/AV$3*500+500</f>
        <v>466.06412857457281</v>
      </c>
      <c r="AC470" s="43" t="e">
        <f t="shared" si="87"/>
        <v>#NUM!</v>
      </c>
      <c r="AD470" s="43" t="s">
        <v>1215</v>
      </c>
      <c r="AE470" s="44" t="e">
        <f t="shared" si="88"/>
        <v>#NUM!</v>
      </c>
      <c r="AF470" s="43">
        <f t="shared" si="89"/>
        <v>0</v>
      </c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6">
        <v>7.6256481481481481E-2</v>
      </c>
      <c r="AV470" s="47">
        <v>0.17535879629629628</v>
      </c>
      <c r="AW470" s="48"/>
    </row>
    <row r="471" spans="1:55" ht="12" customHeight="1" x14ac:dyDescent="0.2">
      <c r="A471" s="62">
        <v>467</v>
      </c>
      <c r="B471" s="63" t="str">
        <f t="shared" si="82"/>
        <v>M-B</v>
      </c>
      <c r="C471" s="62">
        <f>COUNTIF($B$4:$B471,$B471)</f>
        <v>135</v>
      </c>
      <c r="D471" s="64">
        <f t="shared" si="83"/>
        <v>989.5110800700329</v>
      </c>
      <c r="E471" s="67" t="s">
        <v>1938</v>
      </c>
      <c r="F471" s="68" t="s">
        <v>1212</v>
      </c>
      <c r="G471" s="69">
        <v>1978</v>
      </c>
      <c r="H471" s="65" t="s">
        <v>1939</v>
      </c>
      <c r="I471" s="66" t="s">
        <v>1214</v>
      </c>
      <c r="J471" s="39">
        <f t="shared" si="84"/>
        <v>489.75554003501645</v>
      </c>
      <c r="K471" s="40">
        <f t="shared" si="85"/>
        <v>2</v>
      </c>
      <c r="L471" s="40">
        <f t="shared" si="86"/>
        <v>10</v>
      </c>
      <c r="M471" s="41"/>
      <c r="N471" s="41"/>
      <c r="O471" s="41"/>
      <c r="P471" s="42"/>
      <c r="Q471" s="41"/>
      <c r="R471" s="41">
        <f>(AL$3-AL471)/AL$3*500+500</f>
        <v>482.39966070767053</v>
      </c>
      <c r="S471" s="41"/>
      <c r="T471" s="41"/>
      <c r="U471" s="41"/>
      <c r="V471" s="42"/>
      <c r="W471" s="42"/>
      <c r="X471" s="42"/>
      <c r="Y471" s="42"/>
      <c r="Z471" s="41"/>
      <c r="AA471" s="42"/>
      <c r="AB471" s="42">
        <f>(AV$3-AV471)/AV$3*500+500</f>
        <v>497.11141936236237</v>
      </c>
      <c r="AC471" s="43" t="e">
        <f t="shared" si="87"/>
        <v>#NUM!</v>
      </c>
      <c r="AD471" s="43" t="s">
        <v>1215</v>
      </c>
      <c r="AE471" s="44" t="e">
        <f t="shared" si="88"/>
        <v>#NUM!</v>
      </c>
      <c r="AF471" s="43">
        <f t="shared" si="89"/>
        <v>0</v>
      </c>
      <c r="AG471" s="45"/>
      <c r="AH471" s="45"/>
      <c r="AI471" s="45"/>
      <c r="AJ471" s="45"/>
      <c r="AK471" s="45"/>
      <c r="AL471" s="45">
        <v>0.1781712963</v>
      </c>
      <c r="AM471" s="45"/>
      <c r="AN471" s="45"/>
      <c r="AO471" s="45"/>
      <c r="AP471" s="45"/>
      <c r="AQ471" s="45"/>
      <c r="AR471" s="45"/>
      <c r="AS471" s="45"/>
      <c r="AT471" s="45"/>
      <c r="AU471" s="46"/>
      <c r="AV471" s="47">
        <v>0.16516203703703705</v>
      </c>
      <c r="AW471" s="48"/>
      <c r="AX471" s="56"/>
    </row>
    <row r="472" spans="1:55" ht="12" customHeight="1" x14ac:dyDescent="0.2">
      <c r="A472" s="62">
        <v>468</v>
      </c>
      <c r="B472" s="63" t="str">
        <f t="shared" si="82"/>
        <v>M-B</v>
      </c>
      <c r="C472" s="62">
        <f>COUNTIF($B$4:$B472,$B472)</f>
        <v>136</v>
      </c>
      <c r="D472" s="64">
        <f t="shared" si="83"/>
        <v>988.97648562804375</v>
      </c>
      <c r="E472" s="67" t="s">
        <v>1940</v>
      </c>
      <c r="F472" s="68" t="s">
        <v>1212</v>
      </c>
      <c r="G472" s="69">
        <v>1979</v>
      </c>
      <c r="H472" s="70"/>
      <c r="I472" s="66" t="s">
        <v>1214</v>
      </c>
      <c r="J472" s="39">
        <f t="shared" si="84"/>
        <v>489.48824281402187</v>
      </c>
      <c r="K472" s="40">
        <f t="shared" si="85"/>
        <v>2</v>
      </c>
      <c r="L472" s="40">
        <f t="shared" si="86"/>
        <v>10</v>
      </c>
      <c r="M472" s="41"/>
      <c r="N472" s="41"/>
      <c r="O472" s="41"/>
      <c r="P472" s="42"/>
      <c r="Q472" s="41"/>
      <c r="R472" s="41"/>
      <c r="S472" s="41"/>
      <c r="T472" s="41"/>
      <c r="U472" s="41"/>
      <c r="V472" s="42"/>
      <c r="W472" s="42"/>
      <c r="X472" s="42"/>
      <c r="Y472" s="42"/>
      <c r="Z472" s="41"/>
      <c r="AA472" s="42">
        <f>(AU$3-AU472)/AU$3*500+500</f>
        <v>560.94579331199247</v>
      </c>
      <c r="AB472" s="42">
        <f>(AV$3-AV472)/AV$3*500+500</f>
        <v>418.03069231605127</v>
      </c>
      <c r="AC472" s="43" t="e">
        <f t="shared" si="87"/>
        <v>#NUM!</v>
      </c>
      <c r="AD472" s="43" t="s">
        <v>1215</v>
      </c>
      <c r="AE472" s="44" t="e">
        <f t="shared" si="88"/>
        <v>#NUM!</v>
      </c>
      <c r="AF472" s="43">
        <f t="shared" si="89"/>
        <v>0</v>
      </c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6">
        <v>6.9019907407407405E-2</v>
      </c>
      <c r="AV472" s="47">
        <v>0.19113425925925928</v>
      </c>
      <c r="AW472" s="48"/>
      <c r="AX472" s="56"/>
    </row>
    <row r="473" spans="1:55" s="49" customFormat="1" ht="12" customHeight="1" x14ac:dyDescent="0.2">
      <c r="A473" s="62">
        <v>469</v>
      </c>
      <c r="B473" s="63" t="str">
        <f t="shared" si="82"/>
        <v>Ž-F</v>
      </c>
      <c r="C473" s="62">
        <f>COUNTIF($B$4:$B473,$B473)</f>
        <v>30</v>
      </c>
      <c r="D473" s="64">
        <f t="shared" si="83"/>
        <v>988.78078415569541</v>
      </c>
      <c r="E473" s="65" t="s">
        <v>1941</v>
      </c>
      <c r="F473" s="66" t="s">
        <v>1247</v>
      </c>
      <c r="G473" s="66">
        <v>2001</v>
      </c>
      <c r="H473" s="70" t="s">
        <v>1377</v>
      </c>
      <c r="I473" s="66" t="s">
        <v>1214</v>
      </c>
      <c r="J473" s="39">
        <f t="shared" si="84"/>
        <v>489.39039207784771</v>
      </c>
      <c r="K473" s="40">
        <f t="shared" si="85"/>
        <v>2</v>
      </c>
      <c r="L473" s="40">
        <f t="shared" si="86"/>
        <v>10</v>
      </c>
      <c r="M473" s="41">
        <f>(AG$3-AG473)/AG$3*500+500</f>
        <v>469.90098105912659</v>
      </c>
      <c r="N473" s="41"/>
      <c r="O473" s="41">
        <f>(AI$3-AI473)/AI$3*500+500</f>
        <v>508.87980309656882</v>
      </c>
      <c r="P473" s="42"/>
      <c r="Q473" s="41"/>
      <c r="R473" s="41"/>
      <c r="S473" s="41"/>
      <c r="T473" s="41"/>
      <c r="U473" s="41"/>
      <c r="V473" s="42"/>
      <c r="W473" s="42"/>
      <c r="X473" s="42"/>
      <c r="Y473" s="42"/>
      <c r="Z473" s="41"/>
      <c r="AA473" s="42"/>
      <c r="AB473" s="42"/>
      <c r="AC473" s="43" t="e">
        <f t="shared" si="87"/>
        <v>#NUM!</v>
      </c>
      <c r="AD473" s="43" t="s">
        <v>1215</v>
      </c>
      <c r="AE473" s="44" t="e">
        <f t="shared" si="88"/>
        <v>#NUM!</v>
      </c>
      <c r="AF473" s="43">
        <f t="shared" si="89"/>
        <v>0</v>
      </c>
      <c r="AG473" s="45">
        <v>6.0937499999999999E-2</v>
      </c>
      <c r="AH473" s="45"/>
      <c r="AI473" s="45">
        <v>3.3854166666666664E-2</v>
      </c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6"/>
      <c r="AV473" s="50"/>
      <c r="AW473" s="48"/>
    </row>
    <row r="474" spans="1:55" s="49" customFormat="1" ht="12" customHeight="1" x14ac:dyDescent="0.2">
      <c r="A474" s="62">
        <v>470</v>
      </c>
      <c r="B474" s="63" t="str">
        <f t="shared" si="82"/>
        <v>M-A</v>
      </c>
      <c r="C474" s="62">
        <f>COUNTIF($B$4:$B474,$B474)</f>
        <v>148</v>
      </c>
      <c r="D474" s="64">
        <f t="shared" si="83"/>
        <v>988.10069871656583</v>
      </c>
      <c r="E474" s="65" t="s">
        <v>1942</v>
      </c>
      <c r="F474" s="66" t="s">
        <v>1212</v>
      </c>
      <c r="G474" s="66">
        <v>1982</v>
      </c>
      <c r="H474" s="70" t="s">
        <v>1377</v>
      </c>
      <c r="I474" s="66" t="s">
        <v>1214</v>
      </c>
      <c r="J474" s="39">
        <f t="shared" si="84"/>
        <v>489.05034935828292</v>
      </c>
      <c r="K474" s="40">
        <f t="shared" si="85"/>
        <v>2</v>
      </c>
      <c r="L474" s="40">
        <f t="shared" si="86"/>
        <v>10</v>
      </c>
      <c r="M474" s="41"/>
      <c r="N474" s="41"/>
      <c r="O474" s="41">
        <f>(AI$3-AI474)/AI$3*500+500</f>
        <v>474.12360454647984</v>
      </c>
      <c r="P474" s="42"/>
      <c r="Q474" s="41"/>
      <c r="R474" s="41"/>
      <c r="S474" s="41"/>
      <c r="T474" s="41"/>
      <c r="U474" s="41"/>
      <c r="V474" s="42"/>
      <c r="W474" s="42"/>
      <c r="X474" s="42"/>
      <c r="Y474" s="42"/>
      <c r="Z474" s="41"/>
      <c r="AA474" s="42">
        <f>(AU$3-AU474)/AU$3*500+500</f>
        <v>503.97709417008605</v>
      </c>
      <c r="AB474" s="42"/>
      <c r="AC474" s="43" t="e">
        <f t="shared" si="87"/>
        <v>#NUM!</v>
      </c>
      <c r="AD474" s="43" t="s">
        <v>1215</v>
      </c>
      <c r="AE474" s="44" t="e">
        <f t="shared" si="88"/>
        <v>#NUM!</v>
      </c>
      <c r="AF474" s="43">
        <f t="shared" si="89"/>
        <v>0</v>
      </c>
      <c r="AG474" s="45"/>
      <c r="AH474" s="45"/>
      <c r="AI474" s="45">
        <v>3.6249999999999998E-2</v>
      </c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6">
        <v>7.7975462962962969E-2</v>
      </c>
      <c r="AV474" s="50"/>
      <c r="AW474" s="48"/>
    </row>
    <row r="475" spans="1:55" ht="12" customHeight="1" x14ac:dyDescent="0.2">
      <c r="A475" s="62">
        <v>471</v>
      </c>
      <c r="B475" s="63" t="str">
        <f t="shared" si="82"/>
        <v>M-A</v>
      </c>
      <c r="C475" s="62">
        <f>COUNTIF($B$4:$B475,$B475)</f>
        <v>149</v>
      </c>
      <c r="D475" s="64">
        <f t="shared" si="83"/>
        <v>986.70611395004187</v>
      </c>
      <c r="E475" s="67" t="s">
        <v>1943</v>
      </c>
      <c r="F475" s="68" t="s">
        <v>1212</v>
      </c>
      <c r="G475" s="69">
        <v>1987</v>
      </c>
      <c r="H475" s="70"/>
      <c r="I475" s="66" t="s">
        <v>1214</v>
      </c>
      <c r="J475" s="39">
        <f t="shared" si="84"/>
        <v>488.35305697502093</v>
      </c>
      <c r="K475" s="40">
        <f t="shared" si="85"/>
        <v>2</v>
      </c>
      <c r="L475" s="40">
        <f t="shared" si="86"/>
        <v>10</v>
      </c>
      <c r="M475" s="41"/>
      <c r="N475" s="41"/>
      <c r="O475" s="41"/>
      <c r="P475" s="42"/>
      <c r="Q475" s="41"/>
      <c r="R475" s="41"/>
      <c r="S475" s="41"/>
      <c r="T475" s="41"/>
      <c r="U475" s="41"/>
      <c r="V475" s="42"/>
      <c r="W475" s="42">
        <f>(AQ$3-AQ475)/AQ$3*500+500</f>
        <v>485.90282744921677</v>
      </c>
      <c r="X475" s="42"/>
      <c r="Y475" s="42"/>
      <c r="Z475" s="41"/>
      <c r="AA475" s="42"/>
      <c r="AB475" s="42">
        <f>(AV$3-AV475)/AV$3*500+500</f>
        <v>490.8032865008251</v>
      </c>
      <c r="AC475" s="43" t="e">
        <f t="shared" si="87"/>
        <v>#NUM!</v>
      </c>
      <c r="AD475" s="43" t="s">
        <v>1215</v>
      </c>
      <c r="AE475" s="44" t="e">
        <f t="shared" si="88"/>
        <v>#NUM!</v>
      </c>
      <c r="AF475" s="43">
        <f t="shared" si="89"/>
        <v>0</v>
      </c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>
        <v>0.1153009259</v>
      </c>
      <c r="AR475" s="45"/>
      <c r="AS475" s="45"/>
      <c r="AT475" s="45"/>
      <c r="AU475" s="46"/>
      <c r="AV475" s="47">
        <v>0.16723379629629631</v>
      </c>
      <c r="AW475" s="48"/>
      <c r="AX475" s="56"/>
    </row>
    <row r="476" spans="1:55" ht="12" customHeight="1" x14ac:dyDescent="0.2">
      <c r="A476" s="62">
        <v>472</v>
      </c>
      <c r="B476" s="63" t="str">
        <f t="shared" si="82"/>
        <v>M-C</v>
      </c>
      <c r="C476" s="62">
        <f>COUNTIF($B$4:$B476,$B476)</f>
        <v>72</v>
      </c>
      <c r="D476" s="64">
        <f t="shared" si="83"/>
        <v>986.60039105292117</v>
      </c>
      <c r="E476" s="67" t="s">
        <v>1944</v>
      </c>
      <c r="F476" s="68" t="s">
        <v>1212</v>
      </c>
      <c r="G476" s="69">
        <v>1965</v>
      </c>
      <c r="H476" s="70" t="s">
        <v>1945</v>
      </c>
      <c r="I476" s="66" t="s">
        <v>1214</v>
      </c>
      <c r="J476" s="39">
        <f t="shared" si="84"/>
        <v>488.30019552646058</v>
      </c>
      <c r="K476" s="40">
        <f t="shared" si="85"/>
        <v>2</v>
      </c>
      <c r="L476" s="40">
        <f t="shared" si="86"/>
        <v>10</v>
      </c>
      <c r="M476" s="41"/>
      <c r="N476" s="41"/>
      <c r="O476" s="41"/>
      <c r="P476" s="42"/>
      <c r="Q476" s="41"/>
      <c r="R476" s="41"/>
      <c r="S476" s="41"/>
      <c r="T476" s="41"/>
      <c r="U476" s="41"/>
      <c r="V476" s="42"/>
      <c r="W476" s="42">
        <f>(AQ$3-AQ476)/AQ$3*500+500</f>
        <v>485.90282744921677</v>
      </c>
      <c r="X476" s="42"/>
      <c r="Y476" s="42"/>
      <c r="Z476" s="41"/>
      <c r="AA476" s="42"/>
      <c r="AB476" s="42">
        <f>(AV$3-AV476)/AV$3*500+500</f>
        <v>490.6975636037044</v>
      </c>
      <c r="AC476" s="43" t="e">
        <f t="shared" si="87"/>
        <v>#NUM!</v>
      </c>
      <c r="AD476" s="43" t="s">
        <v>1215</v>
      </c>
      <c r="AE476" s="44" t="e">
        <f t="shared" si="88"/>
        <v>#NUM!</v>
      </c>
      <c r="AF476" s="43">
        <f t="shared" si="89"/>
        <v>0</v>
      </c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>
        <v>0.1153009259</v>
      </c>
      <c r="AR476" s="45"/>
      <c r="AS476" s="45"/>
      <c r="AT476" s="45"/>
      <c r="AU476" s="46"/>
      <c r="AV476" s="47">
        <v>0.16726851851851851</v>
      </c>
      <c r="AW476" s="48"/>
      <c r="AX476" s="56"/>
    </row>
    <row r="477" spans="1:55" s="49" customFormat="1" ht="12" customHeight="1" x14ac:dyDescent="0.2">
      <c r="A477" s="62">
        <v>473</v>
      </c>
      <c r="B477" s="63" t="str">
        <f t="shared" si="82"/>
        <v>M-A</v>
      </c>
      <c r="C477" s="62">
        <f>COUNTIF($B$4:$B477,$B477)</f>
        <v>150</v>
      </c>
      <c r="D477" s="64">
        <f t="shared" si="83"/>
        <v>984.60330725892982</v>
      </c>
      <c r="E477" s="65" t="s">
        <v>1946</v>
      </c>
      <c r="F477" s="66" t="s">
        <v>1212</v>
      </c>
      <c r="G477" s="66">
        <v>1985</v>
      </c>
      <c r="H477" s="70" t="s">
        <v>1334</v>
      </c>
      <c r="I477" s="66" t="s">
        <v>1214</v>
      </c>
      <c r="J477" s="39">
        <f t="shared" si="84"/>
        <v>487.30165362946491</v>
      </c>
      <c r="K477" s="40">
        <f t="shared" si="85"/>
        <v>2</v>
      </c>
      <c r="L477" s="40">
        <f t="shared" si="86"/>
        <v>10</v>
      </c>
      <c r="M477" s="41"/>
      <c r="N477" s="41">
        <f>(AH$3-AH477)/AH$3*500+500</f>
        <v>477.64471236070062</v>
      </c>
      <c r="O477" s="41">
        <f>(AI$3-AI477)/AI$3*500+500</f>
        <v>496.95859489822914</v>
      </c>
      <c r="P477" s="42"/>
      <c r="Q477" s="41"/>
      <c r="R477" s="41"/>
      <c r="S477" s="41"/>
      <c r="T477" s="41"/>
      <c r="U477" s="41"/>
      <c r="V477" s="42"/>
      <c r="W477" s="42"/>
      <c r="X477" s="42"/>
      <c r="Y477" s="42"/>
      <c r="Z477" s="41"/>
      <c r="AA477" s="42"/>
      <c r="AB477" s="42"/>
      <c r="AC477" s="43" t="e">
        <f t="shared" si="87"/>
        <v>#NUM!</v>
      </c>
      <c r="AD477" s="43" t="s">
        <v>1215</v>
      </c>
      <c r="AE477" s="44" t="e">
        <f t="shared" si="88"/>
        <v>#NUM!</v>
      </c>
      <c r="AF477" s="43">
        <f t="shared" si="89"/>
        <v>0</v>
      </c>
      <c r="AG477" s="45"/>
      <c r="AH477" s="45">
        <v>5.4120370369999997E-2</v>
      </c>
      <c r="AI477" s="45">
        <v>3.4675925925925923E-2</v>
      </c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6"/>
      <c r="AV477" s="50"/>
      <c r="AW477" s="48"/>
    </row>
    <row r="478" spans="1:55" s="49" customFormat="1" ht="12" customHeight="1" x14ac:dyDescent="0.2">
      <c r="A478" s="62">
        <v>474</v>
      </c>
      <c r="B478" s="63" t="str">
        <f t="shared" si="82"/>
        <v>M-B</v>
      </c>
      <c r="C478" s="62">
        <f>COUNTIF($B$4:$B478,$B478)</f>
        <v>137</v>
      </c>
      <c r="D478" s="64">
        <f t="shared" si="83"/>
        <v>984.1512667075217</v>
      </c>
      <c r="E478" s="65" t="s">
        <v>1947</v>
      </c>
      <c r="F478" s="66" t="s">
        <v>1212</v>
      </c>
      <c r="G478" s="66">
        <v>1977</v>
      </c>
      <c r="H478" s="70" t="s">
        <v>1729</v>
      </c>
      <c r="I478" s="66" t="s">
        <v>1214</v>
      </c>
      <c r="J478" s="39">
        <f t="shared" si="84"/>
        <v>487.07563335376085</v>
      </c>
      <c r="K478" s="40">
        <f t="shared" si="85"/>
        <v>2</v>
      </c>
      <c r="L478" s="40">
        <f t="shared" si="86"/>
        <v>10</v>
      </c>
      <c r="M478" s="41">
        <f>(AG$3-AG478)/AG$3*500+500</f>
        <v>483.5939471349792</v>
      </c>
      <c r="N478" s="41"/>
      <c r="O478" s="41"/>
      <c r="P478" s="42"/>
      <c r="Q478" s="41"/>
      <c r="R478" s="41"/>
      <c r="S478" s="41"/>
      <c r="T478" s="41"/>
      <c r="U478" s="41"/>
      <c r="V478" s="42"/>
      <c r="W478" s="42"/>
      <c r="X478" s="42"/>
      <c r="Y478" s="42"/>
      <c r="Z478" s="41"/>
      <c r="AA478" s="42">
        <f>(AU$3-AU478)/AU$3*500+500</f>
        <v>490.55731957254255</v>
      </c>
      <c r="AB478" s="42"/>
      <c r="AC478" s="43" t="e">
        <f t="shared" si="87"/>
        <v>#NUM!</v>
      </c>
      <c r="AD478" s="43" t="s">
        <v>1215</v>
      </c>
      <c r="AE478" s="44" t="e">
        <f t="shared" si="88"/>
        <v>#NUM!</v>
      </c>
      <c r="AF478" s="43">
        <f t="shared" si="89"/>
        <v>0</v>
      </c>
      <c r="AG478" s="45">
        <v>5.9363425929999998E-2</v>
      </c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6">
        <v>8.0085069444444448E-2</v>
      </c>
      <c r="AV478" s="50"/>
      <c r="AW478" s="48"/>
    </row>
    <row r="479" spans="1:55" s="49" customFormat="1" ht="12" customHeight="1" x14ac:dyDescent="0.2">
      <c r="A479" s="62">
        <v>475</v>
      </c>
      <c r="B479" s="63" t="str">
        <f t="shared" si="82"/>
        <v>M-C</v>
      </c>
      <c r="C479" s="62">
        <f>COUNTIF($B$4:$B479,$B479)</f>
        <v>73</v>
      </c>
      <c r="D479" s="64">
        <f t="shared" si="83"/>
        <v>982.88653420565765</v>
      </c>
      <c r="E479" s="67" t="s">
        <v>1948</v>
      </c>
      <c r="F479" s="68" t="s">
        <v>1212</v>
      </c>
      <c r="G479" s="69">
        <v>1969</v>
      </c>
      <c r="H479" s="70"/>
      <c r="I479" s="66" t="s">
        <v>1214</v>
      </c>
      <c r="J479" s="39">
        <f t="shared" si="84"/>
        <v>486.44326710282883</v>
      </c>
      <c r="K479" s="40">
        <f t="shared" si="85"/>
        <v>2</v>
      </c>
      <c r="L479" s="40">
        <f t="shared" si="86"/>
        <v>10</v>
      </c>
      <c r="M479" s="41">
        <f>(AG$3-AG479)/AG$3*500+500</f>
        <v>491.24589878862963</v>
      </c>
      <c r="N479" s="41"/>
      <c r="O479" s="41"/>
      <c r="P479" s="42"/>
      <c r="Q479" s="41"/>
      <c r="R479" s="41"/>
      <c r="S479" s="41"/>
      <c r="T479" s="41"/>
      <c r="U479" s="41"/>
      <c r="V479" s="42"/>
      <c r="W479" s="42"/>
      <c r="X479" s="42"/>
      <c r="Y479" s="42"/>
      <c r="Z479" s="41"/>
      <c r="AA479" s="42"/>
      <c r="AB479" s="42">
        <f>(AV$3-AV479)/AV$3*500+500</f>
        <v>481.64063541702797</v>
      </c>
      <c r="AC479" s="43" t="e">
        <f t="shared" si="87"/>
        <v>#NUM!</v>
      </c>
      <c r="AD479" s="43" t="s">
        <v>1215</v>
      </c>
      <c r="AE479" s="44" t="e">
        <f t="shared" si="88"/>
        <v>#NUM!</v>
      </c>
      <c r="AF479" s="43">
        <f t="shared" si="89"/>
        <v>0</v>
      </c>
      <c r="AG479" s="45">
        <v>5.8483796300000002E-2</v>
      </c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6"/>
      <c r="AV479" s="47">
        <v>0.17024305555555555</v>
      </c>
      <c r="AW479" s="48"/>
    </row>
    <row r="480" spans="1:55" s="81" customFormat="1" ht="12" customHeight="1" x14ac:dyDescent="0.2">
      <c r="A480" s="62">
        <v>476</v>
      </c>
      <c r="B480" s="63" t="str">
        <f t="shared" si="82"/>
        <v>Ž-G</v>
      </c>
      <c r="C480" s="62">
        <f>COUNTIF($B$4:$B480,$B480)</f>
        <v>20</v>
      </c>
      <c r="D480" s="64">
        <f t="shared" si="83"/>
        <v>981.03854310609199</v>
      </c>
      <c r="E480" s="67" t="s">
        <v>1949</v>
      </c>
      <c r="F480" s="68" t="s">
        <v>1247</v>
      </c>
      <c r="G480" s="69">
        <v>1970</v>
      </c>
      <c r="H480" s="70" t="s">
        <v>1738</v>
      </c>
      <c r="I480" s="66" t="s">
        <v>1214</v>
      </c>
      <c r="J480" s="39">
        <f t="shared" si="84"/>
        <v>485.519271553046</v>
      </c>
      <c r="K480" s="40">
        <f t="shared" si="85"/>
        <v>2</v>
      </c>
      <c r="L480" s="40">
        <f t="shared" si="86"/>
        <v>10</v>
      </c>
      <c r="M480" s="41">
        <f>(AG$3-AG480)/AG$3*500+500</f>
        <v>498.59579973856813</v>
      </c>
      <c r="N480" s="41"/>
      <c r="O480" s="41"/>
      <c r="P480" s="42"/>
      <c r="Q480" s="41"/>
      <c r="R480" s="41"/>
      <c r="S480" s="41"/>
      <c r="T480" s="41"/>
      <c r="U480" s="41"/>
      <c r="V480" s="42"/>
      <c r="W480" s="42"/>
      <c r="X480" s="42"/>
      <c r="Y480" s="42"/>
      <c r="Z480" s="41"/>
      <c r="AA480" s="42"/>
      <c r="AB480" s="42">
        <f>(AV$3-AV480)/AV$3*500+500</f>
        <v>472.44274336752386</v>
      </c>
      <c r="AC480" s="43" t="e">
        <f t="shared" si="87"/>
        <v>#NUM!</v>
      </c>
      <c r="AD480" s="43" t="s">
        <v>1215</v>
      </c>
      <c r="AE480" s="44" t="e">
        <f t="shared" si="88"/>
        <v>#NUM!</v>
      </c>
      <c r="AF480" s="43">
        <f t="shared" si="89"/>
        <v>0</v>
      </c>
      <c r="AG480" s="45">
        <v>5.7638888889999997E-2</v>
      </c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6"/>
      <c r="AV480" s="47">
        <v>0.17326388888888888</v>
      </c>
      <c r="AW480" s="48"/>
      <c r="AX480" s="56"/>
      <c r="AY480" s="57"/>
      <c r="AZ480" s="57"/>
      <c r="BA480" s="57"/>
      <c r="BB480" s="57"/>
      <c r="BC480" s="57"/>
    </row>
    <row r="481" spans="1:55" ht="12" customHeight="1" x14ac:dyDescent="0.2">
      <c r="A481" s="62">
        <v>477</v>
      </c>
      <c r="B481" s="63" t="str">
        <f t="shared" si="82"/>
        <v>M-B</v>
      </c>
      <c r="C481" s="62">
        <f>COUNTIF($B$4:$B481,$B481)</f>
        <v>138</v>
      </c>
      <c r="D481" s="64">
        <f t="shared" si="83"/>
        <v>979.00194600954774</v>
      </c>
      <c r="E481" s="67" t="s">
        <v>1950</v>
      </c>
      <c r="F481" s="68" t="s">
        <v>1212</v>
      </c>
      <c r="G481" s="69">
        <v>1976</v>
      </c>
      <c r="H481" s="70" t="s">
        <v>1365</v>
      </c>
      <c r="I481" s="66" t="s">
        <v>1214</v>
      </c>
      <c r="J481" s="39">
        <f t="shared" si="84"/>
        <v>484.50097300477387</v>
      </c>
      <c r="K481" s="40">
        <f t="shared" si="85"/>
        <v>2</v>
      </c>
      <c r="L481" s="40">
        <f t="shared" si="86"/>
        <v>10</v>
      </c>
      <c r="M481" s="41"/>
      <c r="N481" s="41"/>
      <c r="O481" s="41"/>
      <c r="P481" s="42"/>
      <c r="Q481" s="41"/>
      <c r="R481" s="41"/>
      <c r="S481" s="41"/>
      <c r="T481" s="41"/>
      <c r="U481" s="41"/>
      <c r="V481" s="42"/>
      <c r="W481" s="42">
        <f>(AQ$3-AQ481)/AQ$3*500+500</f>
        <v>481.72275607941384</v>
      </c>
      <c r="X481" s="42"/>
      <c r="Y481" s="42"/>
      <c r="Z481" s="41"/>
      <c r="AA481" s="42"/>
      <c r="AB481" s="42">
        <f>(AV$3-AV481)/AV$3*500+500</f>
        <v>487.27918993013384</v>
      </c>
      <c r="AC481" s="43" t="e">
        <f t="shared" si="87"/>
        <v>#NUM!</v>
      </c>
      <c r="AD481" s="43" t="s">
        <v>1215</v>
      </c>
      <c r="AE481" s="44" t="e">
        <f t="shared" si="88"/>
        <v>#NUM!</v>
      </c>
      <c r="AF481" s="43">
        <f t="shared" si="89"/>
        <v>0</v>
      </c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>
        <v>0.1162384259</v>
      </c>
      <c r="AR481" s="45"/>
      <c r="AS481" s="45"/>
      <c r="AT481" s="45"/>
      <c r="AU481" s="46"/>
      <c r="AV481" s="47">
        <v>0.16839120370370372</v>
      </c>
      <c r="AW481" s="48"/>
      <c r="AX481" s="56"/>
    </row>
    <row r="482" spans="1:55" s="49" customFormat="1" ht="12" customHeight="1" x14ac:dyDescent="0.2">
      <c r="A482" s="62">
        <v>478</v>
      </c>
      <c r="B482" s="63" t="str">
        <f t="shared" si="82"/>
        <v>Ž-G</v>
      </c>
      <c r="C482" s="62">
        <f>COUNTIF($B$4:$B482,$B482)</f>
        <v>21</v>
      </c>
      <c r="D482" s="64">
        <f t="shared" si="83"/>
        <v>977.1178832659034</v>
      </c>
      <c r="E482" s="67" t="s">
        <v>1951</v>
      </c>
      <c r="F482" s="68" t="s">
        <v>1247</v>
      </c>
      <c r="G482" s="69">
        <v>1975</v>
      </c>
      <c r="H482" s="70"/>
      <c r="I482" s="66" t="s">
        <v>1214</v>
      </c>
      <c r="J482" s="39">
        <f t="shared" si="84"/>
        <v>483.5589416329517</v>
      </c>
      <c r="K482" s="40">
        <f t="shared" si="85"/>
        <v>2</v>
      </c>
      <c r="L482" s="40">
        <f t="shared" si="86"/>
        <v>10</v>
      </c>
      <c r="M482" s="41">
        <f>(AG$3-AG482)/AG$3*500+500</f>
        <v>474.83447620538794</v>
      </c>
      <c r="N482" s="41"/>
      <c r="O482" s="41"/>
      <c r="P482" s="42"/>
      <c r="Q482" s="41"/>
      <c r="R482" s="41"/>
      <c r="S482" s="41"/>
      <c r="T482" s="41"/>
      <c r="U482" s="41"/>
      <c r="V482" s="42"/>
      <c r="W482" s="42"/>
      <c r="X482" s="42"/>
      <c r="Y482" s="42"/>
      <c r="Z482" s="41"/>
      <c r="AA482" s="42"/>
      <c r="AB482" s="42">
        <f>(AV$3-AV482)/AV$3*500+500</f>
        <v>492.2834070605154</v>
      </c>
      <c r="AC482" s="43" t="e">
        <f t="shared" si="87"/>
        <v>#NUM!</v>
      </c>
      <c r="AD482" s="43" t="s">
        <v>1215</v>
      </c>
      <c r="AE482" s="44" t="e">
        <f t="shared" si="88"/>
        <v>#NUM!</v>
      </c>
      <c r="AF482" s="43">
        <f t="shared" si="89"/>
        <v>0</v>
      </c>
      <c r="AG482" s="45">
        <v>6.0370370370000002E-2</v>
      </c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6"/>
      <c r="AV482" s="47">
        <v>0.16674768518518521</v>
      </c>
      <c r="AW482" s="48"/>
    </row>
    <row r="483" spans="1:55" ht="12" customHeight="1" x14ac:dyDescent="0.2">
      <c r="A483" s="62">
        <v>479</v>
      </c>
      <c r="B483" s="63" t="str">
        <f t="shared" si="82"/>
        <v>Ž-G</v>
      </c>
      <c r="C483" s="62">
        <f>COUNTIF($B$4:$B483,$B483)</f>
        <v>22</v>
      </c>
      <c r="D483" s="64">
        <f t="shared" si="83"/>
        <v>976.66288935227044</v>
      </c>
      <c r="E483" s="65" t="s">
        <v>1952</v>
      </c>
      <c r="F483" s="66" t="s">
        <v>1247</v>
      </c>
      <c r="G483" s="66">
        <v>1974</v>
      </c>
      <c r="H483" s="65" t="s">
        <v>1953</v>
      </c>
      <c r="I483" s="66" t="s">
        <v>1214</v>
      </c>
      <c r="J483" s="39">
        <f t="shared" si="84"/>
        <v>483.33144467613522</v>
      </c>
      <c r="K483" s="40">
        <f t="shared" si="85"/>
        <v>2</v>
      </c>
      <c r="L483" s="40">
        <f t="shared" si="86"/>
        <v>10</v>
      </c>
      <c r="M483" s="41"/>
      <c r="N483" s="41">
        <f>(AH$3-AH483)/AH$3*500+500</f>
        <v>494.28948096474488</v>
      </c>
      <c r="O483" s="41"/>
      <c r="P483" s="42">
        <f>(AJ$3-AJ483)/AJ$3*500+500</f>
        <v>472.37340838752561</v>
      </c>
      <c r="Q483" s="41"/>
      <c r="R483" s="41"/>
      <c r="S483" s="41"/>
      <c r="T483" s="41"/>
      <c r="U483" s="41"/>
      <c r="V483" s="42"/>
      <c r="W483" s="42"/>
      <c r="X483" s="42"/>
      <c r="Y483" s="42"/>
      <c r="Z483" s="41"/>
      <c r="AA483" s="42"/>
      <c r="AB483" s="42"/>
      <c r="AC483" s="43" t="e">
        <f t="shared" si="87"/>
        <v>#NUM!</v>
      </c>
      <c r="AD483" s="43" t="s">
        <v>1215</v>
      </c>
      <c r="AE483" s="44" t="e">
        <f t="shared" si="88"/>
        <v>#NUM!</v>
      </c>
      <c r="AF483" s="43">
        <f t="shared" si="89"/>
        <v>0</v>
      </c>
      <c r="AG483" s="45"/>
      <c r="AH483" s="45">
        <v>5.2395833330000002E-2</v>
      </c>
      <c r="AI483" s="45"/>
      <c r="AJ483" s="45">
        <v>7.6226851849999999E-2</v>
      </c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6"/>
      <c r="AV483" s="50"/>
      <c r="AW483" s="48"/>
      <c r="AX483" s="56"/>
    </row>
    <row r="484" spans="1:55" s="49" customFormat="1" ht="12" customHeight="1" x14ac:dyDescent="0.2">
      <c r="A484" s="62">
        <v>480</v>
      </c>
      <c r="B484" s="63" t="str">
        <f t="shared" si="82"/>
        <v>Ž-F</v>
      </c>
      <c r="C484" s="62">
        <f>COUNTIF($B$4:$B484,$B484)</f>
        <v>31</v>
      </c>
      <c r="D484" s="64">
        <f t="shared" si="83"/>
        <v>976.12931233462336</v>
      </c>
      <c r="E484" s="67" t="s">
        <v>1954</v>
      </c>
      <c r="F484" s="68" t="s">
        <v>1247</v>
      </c>
      <c r="G484" s="69">
        <v>1988</v>
      </c>
      <c r="H484" s="70" t="s">
        <v>1955</v>
      </c>
      <c r="I484" s="66" t="s">
        <v>1214</v>
      </c>
      <c r="J484" s="39">
        <f t="shared" si="84"/>
        <v>483.06465616731168</v>
      </c>
      <c r="K484" s="40">
        <f t="shared" si="85"/>
        <v>2</v>
      </c>
      <c r="L484" s="40">
        <f t="shared" si="86"/>
        <v>10</v>
      </c>
      <c r="M484" s="41"/>
      <c r="N484" s="41"/>
      <c r="O484" s="41"/>
      <c r="P484" s="42"/>
      <c r="Q484" s="41"/>
      <c r="R484" s="41"/>
      <c r="S484" s="41"/>
      <c r="T484" s="41"/>
      <c r="U484" s="41"/>
      <c r="V484" s="42"/>
      <c r="W484" s="42"/>
      <c r="X484" s="42"/>
      <c r="Y484" s="42"/>
      <c r="Z484" s="41"/>
      <c r="AA484" s="42">
        <f>(AU$3-AU484)/AU$3*500+500</f>
        <v>496.61156912077325</v>
      </c>
      <c r="AB484" s="42">
        <f>(AV$3-AV484)/AV$3*500+500</f>
        <v>469.51774321385017</v>
      </c>
      <c r="AC484" s="43" t="e">
        <f t="shared" si="87"/>
        <v>#NUM!</v>
      </c>
      <c r="AD484" s="43" t="s">
        <v>1215</v>
      </c>
      <c r="AE484" s="44" t="e">
        <f t="shared" si="88"/>
        <v>#NUM!</v>
      </c>
      <c r="AF484" s="43">
        <f t="shared" si="89"/>
        <v>0</v>
      </c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6">
        <v>7.9133333333333333E-2</v>
      </c>
      <c r="AV484" s="47">
        <v>0.17422453703703702</v>
      </c>
      <c r="AW484" s="48"/>
    </row>
    <row r="485" spans="1:55" s="49" customFormat="1" ht="12" customHeight="1" x14ac:dyDescent="0.2">
      <c r="A485" s="62">
        <v>481</v>
      </c>
      <c r="B485" s="63" t="str">
        <f t="shared" si="82"/>
        <v>M-B</v>
      </c>
      <c r="C485" s="62">
        <f>COUNTIF($B$4:$B485,$B485)</f>
        <v>139</v>
      </c>
      <c r="D485" s="64">
        <f t="shared" si="83"/>
        <v>970.83633417750002</v>
      </c>
      <c r="E485" s="65" t="s">
        <v>1956</v>
      </c>
      <c r="F485" s="66" t="s">
        <v>1212</v>
      </c>
      <c r="G485" s="66">
        <v>1979</v>
      </c>
      <c r="H485" s="65" t="s">
        <v>1957</v>
      </c>
      <c r="I485" s="66" t="s">
        <v>1214</v>
      </c>
      <c r="J485" s="39">
        <f t="shared" si="84"/>
        <v>480.41816708875001</v>
      </c>
      <c r="K485" s="40">
        <f t="shared" si="85"/>
        <v>2</v>
      </c>
      <c r="L485" s="40">
        <f t="shared" si="86"/>
        <v>10</v>
      </c>
      <c r="M485" s="41"/>
      <c r="N485" s="41"/>
      <c r="O485" s="41">
        <f>(AI$3-AI485)/AI$3*500+500</f>
        <v>467.91114393607745</v>
      </c>
      <c r="P485" s="42"/>
      <c r="Q485" s="41"/>
      <c r="R485" s="41"/>
      <c r="S485" s="41"/>
      <c r="T485" s="41">
        <f>(AN$3-AN485)/AN$3*500+500</f>
        <v>492.92519024142263</v>
      </c>
      <c r="U485" s="41"/>
      <c r="V485" s="42"/>
      <c r="W485" s="42"/>
      <c r="X485" s="42"/>
      <c r="Y485" s="42"/>
      <c r="Z485" s="41"/>
      <c r="AA485" s="42"/>
      <c r="AB485" s="42"/>
      <c r="AC485" s="43" t="e">
        <f t="shared" si="87"/>
        <v>#NUM!</v>
      </c>
      <c r="AD485" s="43" t="s">
        <v>1215</v>
      </c>
      <c r="AE485" s="44" t="e">
        <f t="shared" si="88"/>
        <v>#NUM!</v>
      </c>
      <c r="AF485" s="43">
        <f t="shared" si="89"/>
        <v>0</v>
      </c>
      <c r="AG485" s="45"/>
      <c r="AH485" s="45"/>
      <c r="AI485" s="45">
        <v>3.667824074074074E-2</v>
      </c>
      <c r="AJ485" s="45"/>
      <c r="AK485" s="45"/>
      <c r="AL485" s="45"/>
      <c r="AM485" s="45"/>
      <c r="AN485" s="45">
        <v>3.6041666666666666E-2</v>
      </c>
      <c r="AO485" s="45"/>
      <c r="AP485" s="45"/>
      <c r="AQ485" s="45"/>
      <c r="AR485" s="45"/>
      <c r="AS485" s="45"/>
      <c r="AT485" s="45"/>
      <c r="AU485" s="46"/>
      <c r="AV485" s="50"/>
      <c r="AW485" s="48"/>
    </row>
    <row r="486" spans="1:55" s="49" customFormat="1" ht="12" customHeight="1" x14ac:dyDescent="0.2">
      <c r="A486" s="62">
        <v>482</v>
      </c>
      <c r="B486" s="63" t="str">
        <f t="shared" si="82"/>
        <v>Ž-F</v>
      </c>
      <c r="C486" s="62">
        <f>COUNTIF($B$4:$B486,$B486)</f>
        <v>32</v>
      </c>
      <c r="D486" s="64">
        <f t="shared" si="83"/>
        <v>969.37992014940937</v>
      </c>
      <c r="E486" s="67" t="s">
        <v>1958</v>
      </c>
      <c r="F486" s="68" t="s">
        <v>1247</v>
      </c>
      <c r="G486" s="69">
        <v>1980</v>
      </c>
      <c r="H486" s="70" t="s">
        <v>1738</v>
      </c>
      <c r="I486" s="66" t="s">
        <v>1214</v>
      </c>
      <c r="J486" s="39">
        <f t="shared" si="84"/>
        <v>479.68996007470469</v>
      </c>
      <c r="K486" s="40">
        <f t="shared" si="85"/>
        <v>2</v>
      </c>
      <c r="L486" s="40">
        <f t="shared" si="86"/>
        <v>10</v>
      </c>
      <c r="M486" s="41">
        <f>(AG$3-AG486)/AG$3*500+500</f>
        <v>475.94199548132877</v>
      </c>
      <c r="N486" s="41"/>
      <c r="O486" s="41"/>
      <c r="P486" s="42"/>
      <c r="Q486" s="41"/>
      <c r="R486" s="41"/>
      <c r="S486" s="41"/>
      <c r="T486" s="41"/>
      <c r="U486" s="41"/>
      <c r="V486" s="42"/>
      <c r="W486" s="42"/>
      <c r="X486" s="42"/>
      <c r="Y486" s="42"/>
      <c r="Z486" s="41"/>
      <c r="AA486" s="42"/>
      <c r="AB486" s="42">
        <f>(AV$3-AV486)/AV$3*500+500</f>
        <v>483.43792466808054</v>
      </c>
      <c r="AC486" s="43" t="e">
        <f t="shared" si="87"/>
        <v>#NUM!</v>
      </c>
      <c r="AD486" s="43" t="s">
        <v>1215</v>
      </c>
      <c r="AE486" s="44" t="e">
        <f t="shared" si="88"/>
        <v>#NUM!</v>
      </c>
      <c r="AF486" s="43">
        <f t="shared" si="89"/>
        <v>0</v>
      </c>
      <c r="AG486" s="45">
        <v>6.0243055560000001E-2</v>
      </c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6"/>
      <c r="AV486" s="47">
        <v>0.16965277777777776</v>
      </c>
      <c r="AW486" s="48"/>
      <c r="AX486" s="72"/>
      <c r="AY486" s="73"/>
      <c r="AZ486" s="73"/>
      <c r="BA486" s="73"/>
      <c r="BB486" s="73"/>
      <c r="BC486" s="73"/>
    </row>
    <row r="487" spans="1:55" ht="12" customHeight="1" x14ac:dyDescent="0.2">
      <c r="A487" s="62">
        <v>483</v>
      </c>
      <c r="B487" s="63" t="str">
        <f t="shared" si="82"/>
        <v>Ž-G</v>
      </c>
      <c r="C487" s="62">
        <f>COUNTIF($B$4:$B487,$B487)</f>
        <v>23</v>
      </c>
      <c r="D487" s="64">
        <f t="shared" si="83"/>
        <v>968.67241812917996</v>
      </c>
      <c r="E487" s="67" t="s">
        <v>1959</v>
      </c>
      <c r="F487" s="68" t="s">
        <v>1247</v>
      </c>
      <c r="G487" s="69">
        <v>1975</v>
      </c>
      <c r="H487" s="70" t="s">
        <v>1543</v>
      </c>
      <c r="I487" s="66" t="s">
        <v>1214</v>
      </c>
      <c r="J487" s="39">
        <f t="shared" si="84"/>
        <v>479.33620906458998</v>
      </c>
      <c r="K487" s="40">
        <f t="shared" si="85"/>
        <v>2</v>
      </c>
      <c r="L487" s="40">
        <f t="shared" si="86"/>
        <v>10</v>
      </c>
      <c r="M487" s="41"/>
      <c r="N487" s="41"/>
      <c r="O487" s="41"/>
      <c r="P487" s="42"/>
      <c r="Q487" s="41">
        <f>(AK$3-AK487)/AK$3*500+500</f>
        <v>522.06973688558583</v>
      </c>
      <c r="R487" s="41"/>
      <c r="S487" s="41"/>
      <c r="T487" s="41"/>
      <c r="U487" s="41"/>
      <c r="V487" s="42"/>
      <c r="W487" s="42"/>
      <c r="X487" s="42"/>
      <c r="Y487" s="42"/>
      <c r="Z487" s="41"/>
      <c r="AA487" s="42"/>
      <c r="AB487" s="42">
        <f>(AV$3-AV487)/AV$3*500+500</f>
        <v>436.60268124359419</v>
      </c>
      <c r="AC487" s="43" t="e">
        <f t="shared" si="87"/>
        <v>#NUM!</v>
      </c>
      <c r="AD487" s="43" t="s">
        <v>1215</v>
      </c>
      <c r="AE487" s="44" t="e">
        <f t="shared" si="88"/>
        <v>#NUM!</v>
      </c>
      <c r="AF487" s="43">
        <f t="shared" si="89"/>
        <v>0</v>
      </c>
      <c r="AG487" s="45"/>
      <c r="AH487" s="45"/>
      <c r="AI487" s="45"/>
      <c r="AJ487" s="45"/>
      <c r="AK487" s="45">
        <v>0.1619907407</v>
      </c>
      <c r="AL487" s="45"/>
      <c r="AM487" s="45"/>
      <c r="AN487" s="45"/>
      <c r="AO487" s="45"/>
      <c r="AP487" s="45"/>
      <c r="AQ487" s="45"/>
      <c r="AR487" s="45"/>
      <c r="AS487" s="45"/>
      <c r="AT487" s="45"/>
      <c r="AU487" s="46"/>
      <c r="AV487" s="47">
        <v>0.1850347222222222</v>
      </c>
      <c r="AW487" s="48"/>
      <c r="AX487" s="56"/>
    </row>
    <row r="488" spans="1:55" ht="12" customHeight="1" x14ac:dyDescent="0.2">
      <c r="A488" s="62">
        <v>484</v>
      </c>
      <c r="B488" s="63" t="str">
        <f t="shared" si="82"/>
        <v>M-A</v>
      </c>
      <c r="C488" s="62">
        <f>COUNTIF($B$4:$B488,$B488)</f>
        <v>151</v>
      </c>
      <c r="D488" s="64">
        <f t="shared" si="83"/>
        <v>967.2607817615783</v>
      </c>
      <c r="E488" s="65" t="s">
        <v>1960</v>
      </c>
      <c r="F488" s="66" t="s">
        <v>1212</v>
      </c>
      <c r="G488" s="66">
        <v>1986</v>
      </c>
      <c r="H488" s="70" t="s">
        <v>1377</v>
      </c>
      <c r="I488" s="66" t="s">
        <v>1214</v>
      </c>
      <c r="J488" s="39">
        <f t="shared" si="84"/>
        <v>478.63039088078915</v>
      </c>
      <c r="K488" s="40">
        <f t="shared" si="85"/>
        <v>2</v>
      </c>
      <c r="L488" s="40">
        <f t="shared" si="86"/>
        <v>10</v>
      </c>
      <c r="M488" s="41"/>
      <c r="N488" s="41"/>
      <c r="O488" s="41"/>
      <c r="P488" s="42"/>
      <c r="Q488" s="41"/>
      <c r="R488" s="41"/>
      <c r="S488" s="41"/>
      <c r="T488" s="41"/>
      <c r="U488" s="41">
        <f>(AO$3-AO488)/AO$3*500+500</f>
        <v>496.74499743364902</v>
      </c>
      <c r="V488" s="42"/>
      <c r="W488" s="42"/>
      <c r="X488" s="42"/>
      <c r="Y488" s="42"/>
      <c r="Z488" s="41"/>
      <c r="AA488" s="42">
        <f>(AU$3-AU488)/AU$3*500+500</f>
        <v>460.51578432792928</v>
      </c>
      <c r="AB488" s="42"/>
      <c r="AC488" s="43" t="e">
        <f t="shared" si="87"/>
        <v>#NUM!</v>
      </c>
      <c r="AD488" s="43" t="s">
        <v>1215</v>
      </c>
      <c r="AE488" s="44" t="e">
        <f t="shared" si="88"/>
        <v>#NUM!</v>
      </c>
      <c r="AF488" s="43">
        <f t="shared" si="89"/>
        <v>0</v>
      </c>
      <c r="AG488" s="45"/>
      <c r="AH488" s="45"/>
      <c r="AI488" s="45"/>
      <c r="AJ488" s="45"/>
      <c r="AK488" s="45"/>
      <c r="AL488" s="45"/>
      <c r="AM488" s="45"/>
      <c r="AN488" s="45"/>
      <c r="AO488" s="45">
        <v>5.5763888890000002E-2</v>
      </c>
      <c r="AP488" s="45"/>
      <c r="AQ488" s="45"/>
      <c r="AR488" s="45"/>
      <c r="AS488" s="45"/>
      <c r="AT488" s="45"/>
      <c r="AU488" s="46">
        <v>8.4807638888888884E-2</v>
      </c>
      <c r="AV488" s="50"/>
      <c r="AW488" s="48"/>
      <c r="AX488" s="56"/>
    </row>
    <row r="489" spans="1:55" s="49" customFormat="1" ht="12" customHeight="1" x14ac:dyDescent="0.2">
      <c r="A489" s="62">
        <v>485</v>
      </c>
      <c r="B489" s="63" t="str">
        <f t="shared" si="82"/>
        <v>M-B</v>
      </c>
      <c r="C489" s="62">
        <f>COUNTIF($B$4:$B489,$B489)</f>
        <v>140</v>
      </c>
      <c r="D489" s="64">
        <f t="shared" si="83"/>
        <v>966.03849080310397</v>
      </c>
      <c r="E489" s="65" t="s">
        <v>1961</v>
      </c>
      <c r="F489" s="66" t="s">
        <v>1212</v>
      </c>
      <c r="G489" s="66">
        <v>1973</v>
      </c>
      <c r="H489" s="65" t="s">
        <v>1962</v>
      </c>
      <c r="I489" s="66" t="s">
        <v>1214</v>
      </c>
      <c r="J489" s="39">
        <f t="shared" si="84"/>
        <v>478.01924540155198</v>
      </c>
      <c r="K489" s="40">
        <f t="shared" si="85"/>
        <v>2</v>
      </c>
      <c r="L489" s="40">
        <f t="shared" si="86"/>
        <v>10</v>
      </c>
      <c r="M489" s="41"/>
      <c r="N489" s="41"/>
      <c r="O489" s="41"/>
      <c r="P489" s="42"/>
      <c r="Q489" s="41"/>
      <c r="R489" s="41"/>
      <c r="S489" s="41">
        <f>(AM$3-AM489)/AM$3*500+500</f>
        <v>461.67029981360389</v>
      </c>
      <c r="T489" s="41"/>
      <c r="U489" s="41"/>
      <c r="V489" s="42"/>
      <c r="W489" s="42"/>
      <c r="X489" s="42"/>
      <c r="Y489" s="42"/>
      <c r="Z489" s="41"/>
      <c r="AA489" s="42">
        <f>(AU$3-AU489)/AU$3*500+500</f>
        <v>494.36819098950008</v>
      </c>
      <c r="AB489" s="42"/>
      <c r="AC489" s="43" t="e">
        <f t="shared" si="87"/>
        <v>#NUM!</v>
      </c>
      <c r="AD489" s="43" t="s">
        <v>1215</v>
      </c>
      <c r="AE489" s="44" t="e">
        <f t="shared" si="88"/>
        <v>#NUM!</v>
      </c>
      <c r="AF489" s="43">
        <f t="shared" si="89"/>
        <v>0</v>
      </c>
      <c r="AG489" s="45"/>
      <c r="AH489" s="45"/>
      <c r="AI489" s="45"/>
      <c r="AJ489" s="45"/>
      <c r="AK489" s="45"/>
      <c r="AL489" s="45"/>
      <c r="AM489" s="45">
        <v>8.1099537037037039E-2</v>
      </c>
      <c r="AN489" s="45"/>
      <c r="AO489" s="45"/>
      <c r="AP489" s="45"/>
      <c r="AQ489" s="45"/>
      <c r="AR489" s="45"/>
      <c r="AS489" s="45"/>
      <c r="AT489" s="45"/>
      <c r="AU489" s="46">
        <v>7.9485995370370377E-2</v>
      </c>
      <c r="AV489" s="50"/>
      <c r="AW489" s="48"/>
    </row>
    <row r="490" spans="1:55" s="49" customFormat="1" ht="12" customHeight="1" x14ac:dyDescent="0.2">
      <c r="A490" s="62">
        <v>486</v>
      </c>
      <c r="B490" s="63" t="str">
        <f t="shared" si="82"/>
        <v>M-A</v>
      </c>
      <c r="C490" s="62">
        <f>COUNTIF($B$4:$B490,$B490)</f>
        <v>152</v>
      </c>
      <c r="D490" s="64">
        <f t="shared" si="83"/>
        <v>965.70790002301646</v>
      </c>
      <c r="E490" s="67" t="s">
        <v>1963</v>
      </c>
      <c r="F490" s="68" t="s">
        <v>1212</v>
      </c>
      <c r="G490" s="69">
        <v>1981</v>
      </c>
      <c r="H490" s="70"/>
      <c r="I490" s="66" t="s">
        <v>1214</v>
      </c>
      <c r="J490" s="39">
        <f t="shared" si="84"/>
        <v>477.85395001150823</v>
      </c>
      <c r="K490" s="40">
        <f t="shared" si="85"/>
        <v>2</v>
      </c>
      <c r="L490" s="40">
        <f t="shared" si="86"/>
        <v>10</v>
      </c>
      <c r="M490" s="41">
        <f>(AG$3-AG490)/AG$3*500+500</f>
        <v>515.51064027731729</v>
      </c>
      <c r="N490" s="41"/>
      <c r="O490" s="41"/>
      <c r="P490" s="42"/>
      <c r="Q490" s="41"/>
      <c r="R490" s="41"/>
      <c r="S490" s="41"/>
      <c r="T490" s="41"/>
      <c r="U490" s="41"/>
      <c r="V490" s="42"/>
      <c r="W490" s="42"/>
      <c r="X490" s="42"/>
      <c r="Y490" s="42"/>
      <c r="Z490" s="41"/>
      <c r="AA490" s="42"/>
      <c r="AB490" s="42">
        <f>(AV$3-AV490)/AV$3*500+500</f>
        <v>440.19725974569923</v>
      </c>
      <c r="AC490" s="43" t="e">
        <f t="shared" si="87"/>
        <v>#NUM!</v>
      </c>
      <c r="AD490" s="43" t="s">
        <v>1215</v>
      </c>
      <c r="AE490" s="44" t="e">
        <f t="shared" si="88"/>
        <v>#NUM!</v>
      </c>
      <c r="AF490" s="43">
        <f t="shared" si="89"/>
        <v>0</v>
      </c>
      <c r="AG490" s="45">
        <v>5.5694444439999997E-2</v>
      </c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6"/>
      <c r="AV490" s="47">
        <v>0.18385416666666665</v>
      </c>
      <c r="AW490" s="48"/>
    </row>
    <row r="491" spans="1:55" s="49" customFormat="1" ht="12" customHeight="1" x14ac:dyDescent="0.2">
      <c r="A491" s="62">
        <v>487</v>
      </c>
      <c r="B491" s="63" t="str">
        <f t="shared" si="82"/>
        <v>M-A</v>
      </c>
      <c r="C491" s="62">
        <f>COUNTIF($B$4:$B491,$B491)</f>
        <v>153</v>
      </c>
      <c r="D491" s="64">
        <f t="shared" si="83"/>
        <v>963.68540218040289</v>
      </c>
      <c r="E491" s="65" t="s">
        <v>1964</v>
      </c>
      <c r="F491" s="66" t="s">
        <v>1212</v>
      </c>
      <c r="G491" s="66">
        <v>1995</v>
      </c>
      <c r="H491" s="70" t="s">
        <v>1683</v>
      </c>
      <c r="I491" s="66" t="s">
        <v>1214</v>
      </c>
      <c r="J491" s="39">
        <f t="shared" si="84"/>
        <v>476.84270109020144</v>
      </c>
      <c r="K491" s="40">
        <f t="shared" si="85"/>
        <v>2</v>
      </c>
      <c r="L491" s="40">
        <f t="shared" si="86"/>
        <v>10</v>
      </c>
      <c r="M491" s="41"/>
      <c r="N491" s="41"/>
      <c r="O491" s="41"/>
      <c r="P491" s="42"/>
      <c r="Q491" s="41"/>
      <c r="R491" s="41"/>
      <c r="S491" s="41"/>
      <c r="T491" s="41"/>
      <c r="U491" s="41"/>
      <c r="V491" s="42"/>
      <c r="W491" s="42">
        <f>(AQ$3-AQ491)/AQ$3*500+500</f>
        <v>455.4553940313636</v>
      </c>
      <c r="X491" s="42">
        <f>(AR$3-AR491)/AR$3*500+500</f>
        <v>498.23000814903935</v>
      </c>
      <c r="Y491" s="42"/>
      <c r="Z491" s="41"/>
      <c r="AA491" s="42"/>
      <c r="AB491" s="42"/>
      <c r="AC491" s="43" t="e">
        <f t="shared" si="87"/>
        <v>#NUM!</v>
      </c>
      <c r="AD491" s="43" t="s">
        <v>1215</v>
      </c>
      <c r="AE491" s="44" t="e">
        <f t="shared" si="88"/>
        <v>#NUM!</v>
      </c>
      <c r="AF491" s="43">
        <f t="shared" si="89"/>
        <v>0</v>
      </c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>
        <v>0.1221296296</v>
      </c>
      <c r="AR491" s="45">
        <v>4.3280208333333327E-2</v>
      </c>
      <c r="AS491" s="45"/>
      <c r="AT491" s="45"/>
      <c r="AU491" s="46"/>
      <c r="AV491" s="50"/>
      <c r="AW491" s="48"/>
      <c r="BB491" s="73"/>
      <c r="BC491" s="73"/>
    </row>
    <row r="492" spans="1:55" s="49" customFormat="1" ht="12" customHeight="1" x14ac:dyDescent="0.2">
      <c r="A492" s="62">
        <v>488</v>
      </c>
      <c r="B492" s="63" t="str">
        <f t="shared" si="82"/>
        <v>M-D</v>
      </c>
      <c r="C492" s="62">
        <f>COUNTIF($B$4:$B492,$B492)</f>
        <v>38</v>
      </c>
      <c r="D492" s="64">
        <f t="shared" si="83"/>
        <v>962.63288358426348</v>
      </c>
      <c r="E492" s="65" t="s">
        <v>1965</v>
      </c>
      <c r="F492" s="66" t="s">
        <v>1212</v>
      </c>
      <c r="G492" s="66">
        <v>1954</v>
      </c>
      <c r="H492" s="70" t="s">
        <v>1374</v>
      </c>
      <c r="I492" s="66" t="s">
        <v>1214</v>
      </c>
      <c r="J492" s="39">
        <f t="shared" si="84"/>
        <v>476.31644179213174</v>
      </c>
      <c r="K492" s="40">
        <f t="shared" si="85"/>
        <v>2</v>
      </c>
      <c r="L492" s="40">
        <f t="shared" si="86"/>
        <v>10</v>
      </c>
      <c r="M492" s="41">
        <f>(AG$3-AG492)/AG$3*500+500</f>
        <v>499.19990123298265</v>
      </c>
      <c r="N492" s="41"/>
      <c r="O492" s="41"/>
      <c r="P492" s="42"/>
      <c r="Q492" s="41"/>
      <c r="R492" s="41"/>
      <c r="S492" s="41"/>
      <c r="T492" s="41"/>
      <c r="U492" s="41"/>
      <c r="V492" s="42"/>
      <c r="W492" s="42"/>
      <c r="X492" s="42"/>
      <c r="Y492" s="42"/>
      <c r="Z492" s="41"/>
      <c r="AA492" s="42">
        <f>(AU$3-AU492)/AU$3*500+500</f>
        <v>453.43298235128088</v>
      </c>
      <c r="AB492" s="42"/>
      <c r="AC492" s="43" t="e">
        <f t="shared" si="87"/>
        <v>#NUM!</v>
      </c>
      <c r="AD492" s="43" t="s">
        <v>1215</v>
      </c>
      <c r="AE492" s="44" t="e">
        <f t="shared" si="88"/>
        <v>#NUM!</v>
      </c>
      <c r="AF492" s="43">
        <f t="shared" si="89"/>
        <v>0</v>
      </c>
      <c r="AG492" s="45">
        <v>5.7569444439999999E-2</v>
      </c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6">
        <v>8.5921064814814818E-2</v>
      </c>
      <c r="AV492" s="50"/>
      <c r="AW492" s="48"/>
    </row>
    <row r="493" spans="1:55" s="49" customFormat="1" ht="12" customHeight="1" x14ac:dyDescent="0.2">
      <c r="A493" s="62">
        <v>489</v>
      </c>
      <c r="B493" s="63" t="str">
        <f t="shared" si="82"/>
        <v>Ž-F</v>
      </c>
      <c r="C493" s="62">
        <f>COUNTIF($B$4:$B493,$B493)</f>
        <v>33</v>
      </c>
      <c r="D493" s="64">
        <f t="shared" si="83"/>
        <v>962.19042177575238</v>
      </c>
      <c r="E493" s="67" t="s">
        <v>1966</v>
      </c>
      <c r="F493" s="68" t="s">
        <v>1247</v>
      </c>
      <c r="G493" s="69">
        <v>1981</v>
      </c>
      <c r="H493" s="70"/>
      <c r="I493" s="66" t="s">
        <v>1214</v>
      </c>
      <c r="J493" s="39">
        <f t="shared" si="84"/>
        <v>476.09521088787619</v>
      </c>
      <c r="K493" s="40">
        <f t="shared" si="85"/>
        <v>2</v>
      </c>
      <c r="L493" s="40">
        <f t="shared" si="86"/>
        <v>10</v>
      </c>
      <c r="M493" s="41"/>
      <c r="N493" s="41"/>
      <c r="O493" s="41"/>
      <c r="P493" s="42"/>
      <c r="Q493" s="41"/>
      <c r="R493" s="41"/>
      <c r="S493" s="41"/>
      <c r="T493" s="41"/>
      <c r="U493" s="41"/>
      <c r="V493" s="42"/>
      <c r="W493" s="42">
        <f>(AQ$3-AQ493)/AQ$3*500+500</f>
        <v>454.26846020213094</v>
      </c>
      <c r="X493" s="42"/>
      <c r="Y493" s="42"/>
      <c r="Z493" s="41"/>
      <c r="AA493" s="42"/>
      <c r="AB493" s="42">
        <f>(AV$3-AV493)/AV$3*500+500</f>
        <v>497.92196157362145</v>
      </c>
      <c r="AC493" s="43" t="e">
        <f t="shared" si="87"/>
        <v>#NUM!</v>
      </c>
      <c r="AD493" s="43" t="s">
        <v>1215</v>
      </c>
      <c r="AE493" s="44" t="e">
        <f t="shared" si="88"/>
        <v>#NUM!</v>
      </c>
      <c r="AF493" s="43">
        <f t="shared" si="89"/>
        <v>0</v>
      </c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>
        <v>0.12239583330000001</v>
      </c>
      <c r="AR493" s="45"/>
      <c r="AS493" s="45"/>
      <c r="AT493" s="45"/>
      <c r="AU493" s="46"/>
      <c r="AV493" s="47">
        <v>0.16489583333333332</v>
      </c>
      <c r="AW493" s="48"/>
    </row>
    <row r="494" spans="1:55" s="49" customFormat="1" ht="12" customHeight="1" x14ac:dyDescent="0.2">
      <c r="A494" s="62">
        <v>490</v>
      </c>
      <c r="B494" s="63" t="str">
        <f t="shared" si="82"/>
        <v>M-A</v>
      </c>
      <c r="C494" s="62">
        <f>COUNTIF($B$4:$B494,$B494)</f>
        <v>154</v>
      </c>
      <c r="D494" s="64">
        <f t="shared" si="83"/>
        <v>958.77864419695516</v>
      </c>
      <c r="E494" s="65" t="s">
        <v>1967</v>
      </c>
      <c r="F494" s="66" t="s">
        <v>1212</v>
      </c>
      <c r="G494" s="66">
        <v>1990</v>
      </c>
      <c r="H494" s="65" t="s">
        <v>1968</v>
      </c>
      <c r="I494" s="66" t="s">
        <v>1214</v>
      </c>
      <c r="J494" s="39">
        <f t="shared" si="84"/>
        <v>474.38932209847758</v>
      </c>
      <c r="K494" s="40">
        <f t="shared" si="85"/>
        <v>2</v>
      </c>
      <c r="L494" s="40">
        <f t="shared" si="86"/>
        <v>10</v>
      </c>
      <c r="M494" s="41"/>
      <c r="N494" s="41"/>
      <c r="O494" s="41"/>
      <c r="P494" s="42">
        <f>(AJ$3-AJ494)/AJ$3*500+500</f>
        <v>452.66552174335345</v>
      </c>
      <c r="Q494" s="41"/>
      <c r="R494" s="41"/>
      <c r="S494" s="41"/>
      <c r="T494" s="41"/>
      <c r="U494" s="41"/>
      <c r="V494" s="42"/>
      <c r="W494" s="42"/>
      <c r="X494" s="42"/>
      <c r="Y494" s="42"/>
      <c r="Z494" s="42"/>
      <c r="AA494" s="42">
        <f>(AU$3-AU494)/AU$3*500+500</f>
        <v>496.11312245360165</v>
      </c>
      <c r="AB494" s="42"/>
      <c r="AC494" s="43" t="e">
        <f t="shared" si="87"/>
        <v>#NUM!</v>
      </c>
      <c r="AD494" s="43" t="s">
        <v>1215</v>
      </c>
      <c r="AE494" s="44" t="e">
        <f t="shared" si="88"/>
        <v>#NUM!</v>
      </c>
      <c r="AF494" s="43">
        <f t="shared" si="89"/>
        <v>0</v>
      </c>
      <c r="AG494" s="45"/>
      <c r="AH494" s="45"/>
      <c r="AI494" s="45"/>
      <c r="AJ494" s="45">
        <v>7.907407407E-2</v>
      </c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6">
        <v>7.9211689814814815E-2</v>
      </c>
      <c r="AV494" s="50"/>
      <c r="AW494" s="48"/>
    </row>
    <row r="495" spans="1:55" s="49" customFormat="1" ht="12" customHeight="1" x14ac:dyDescent="0.2">
      <c r="A495" s="62">
        <v>491</v>
      </c>
      <c r="B495" s="63" t="str">
        <f t="shared" si="82"/>
        <v>M-D</v>
      </c>
      <c r="C495" s="62">
        <f>COUNTIF($B$4:$B495,$B495)</f>
        <v>39</v>
      </c>
      <c r="D495" s="64">
        <f t="shared" si="83"/>
        <v>958.39918881169433</v>
      </c>
      <c r="E495" s="67" t="s">
        <v>1969</v>
      </c>
      <c r="F495" s="68" t="s">
        <v>1212</v>
      </c>
      <c r="G495" s="69">
        <v>1950</v>
      </c>
      <c r="H495" s="65" t="s">
        <v>1970</v>
      </c>
      <c r="I495" s="66" t="s">
        <v>1214</v>
      </c>
      <c r="J495" s="39">
        <f t="shared" si="84"/>
        <v>474.19959440584717</v>
      </c>
      <c r="K495" s="40">
        <f t="shared" si="85"/>
        <v>2</v>
      </c>
      <c r="L495" s="40">
        <f t="shared" si="86"/>
        <v>10</v>
      </c>
      <c r="M495" s="41"/>
      <c r="N495" s="41"/>
      <c r="O495" s="41"/>
      <c r="P495" s="42"/>
      <c r="Q495" s="41"/>
      <c r="R495" s="41">
        <f>(AL$3-AL495)/AL$3*500+500</f>
        <v>480.07963843187923</v>
      </c>
      <c r="S495" s="41"/>
      <c r="T495" s="41"/>
      <c r="U495" s="41"/>
      <c r="V495" s="42"/>
      <c r="W495" s="42"/>
      <c r="X495" s="42"/>
      <c r="Y495" s="42"/>
      <c r="Z495" s="41"/>
      <c r="AA495" s="42"/>
      <c r="AB495" s="42">
        <f>(AV$3-AV495)/AV$3*500+500</f>
        <v>468.31955037981515</v>
      </c>
      <c r="AC495" s="43" t="e">
        <f t="shared" si="87"/>
        <v>#NUM!</v>
      </c>
      <c r="AD495" s="43" t="s">
        <v>1215</v>
      </c>
      <c r="AE495" s="44" t="e">
        <f t="shared" si="88"/>
        <v>#NUM!</v>
      </c>
      <c r="AF495" s="43">
        <f t="shared" si="89"/>
        <v>0</v>
      </c>
      <c r="AG495" s="45"/>
      <c r="AH495" s="45"/>
      <c r="AI495" s="45"/>
      <c r="AJ495" s="45"/>
      <c r="AK495" s="45"/>
      <c r="AL495" s="45">
        <v>0.17896990739999999</v>
      </c>
      <c r="AM495" s="45"/>
      <c r="AN495" s="45"/>
      <c r="AO495" s="45"/>
      <c r="AP495" s="45"/>
      <c r="AQ495" s="45"/>
      <c r="AR495" s="45"/>
      <c r="AS495" s="45"/>
      <c r="AT495" s="45"/>
      <c r="AU495" s="46"/>
      <c r="AV495" s="47">
        <v>0.17461805555555554</v>
      </c>
      <c r="AW495" s="48"/>
    </row>
    <row r="496" spans="1:55" ht="12" customHeight="1" x14ac:dyDescent="0.2">
      <c r="A496" s="62">
        <v>492</v>
      </c>
      <c r="B496" s="63" t="str">
        <f t="shared" si="82"/>
        <v>M-B</v>
      </c>
      <c r="C496" s="62">
        <f>COUNTIF($B$4:$B496,$B496)</f>
        <v>141</v>
      </c>
      <c r="D496" s="64">
        <f t="shared" si="83"/>
        <v>958.26432272248928</v>
      </c>
      <c r="E496" s="67" t="s">
        <v>1971</v>
      </c>
      <c r="F496" s="68" t="s">
        <v>1212</v>
      </c>
      <c r="G496" s="69">
        <v>1979</v>
      </c>
      <c r="H496" s="70" t="s">
        <v>1972</v>
      </c>
      <c r="I496" s="66" t="s">
        <v>1214</v>
      </c>
      <c r="J496" s="39">
        <f t="shared" si="84"/>
        <v>474.13216136124464</v>
      </c>
      <c r="K496" s="40">
        <f t="shared" si="85"/>
        <v>2</v>
      </c>
      <c r="L496" s="40">
        <f t="shared" si="86"/>
        <v>10</v>
      </c>
      <c r="M496" s="41"/>
      <c r="N496" s="41"/>
      <c r="O496" s="41"/>
      <c r="P496" s="42"/>
      <c r="Q496" s="41"/>
      <c r="R496" s="41"/>
      <c r="S496" s="41"/>
      <c r="T496" s="41"/>
      <c r="U496" s="41"/>
      <c r="V496" s="42"/>
      <c r="W496" s="42"/>
      <c r="X496" s="42">
        <f>(AR$3-AR496)/AR$3*500+500</f>
        <v>470.42971160180792</v>
      </c>
      <c r="Y496" s="42"/>
      <c r="Z496" s="41"/>
      <c r="AA496" s="42"/>
      <c r="AB496" s="42">
        <f>(AV$3-AV496)/AV$3*500+500</f>
        <v>477.83461112068136</v>
      </c>
      <c r="AC496" s="43" t="e">
        <f t="shared" si="87"/>
        <v>#NUM!</v>
      </c>
      <c r="AD496" s="43" t="s">
        <v>1215</v>
      </c>
      <c r="AE496" s="44" t="e">
        <f t="shared" si="88"/>
        <v>#NUM!</v>
      </c>
      <c r="AF496" s="43">
        <f t="shared" si="89"/>
        <v>0</v>
      </c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>
        <v>4.5678125000000007E-2</v>
      </c>
      <c r="AS496" s="45"/>
      <c r="AT496" s="45"/>
      <c r="AU496" s="46"/>
      <c r="AV496" s="47">
        <v>0.17149305555555558</v>
      </c>
      <c r="AW496" s="48"/>
      <c r="AX496" s="56"/>
    </row>
    <row r="497" spans="1:55" ht="12" customHeight="1" x14ac:dyDescent="0.2">
      <c r="A497" s="62">
        <v>493</v>
      </c>
      <c r="B497" s="63" t="str">
        <f t="shared" si="82"/>
        <v>M-A</v>
      </c>
      <c r="C497" s="62">
        <f>COUNTIF($B$4:$B497,$B497)</f>
        <v>155</v>
      </c>
      <c r="D497" s="64">
        <f t="shared" si="83"/>
        <v>955.25680649207595</v>
      </c>
      <c r="E497" s="65" t="s">
        <v>1973</v>
      </c>
      <c r="F497" s="66" t="s">
        <v>1212</v>
      </c>
      <c r="G497" s="66">
        <v>1994</v>
      </c>
      <c r="H497" s="70" t="s">
        <v>1252</v>
      </c>
      <c r="I497" s="66" t="s">
        <v>1214</v>
      </c>
      <c r="J497" s="39">
        <f t="shared" si="84"/>
        <v>472.62840324603798</v>
      </c>
      <c r="K497" s="40">
        <f t="shared" si="85"/>
        <v>2</v>
      </c>
      <c r="L497" s="40">
        <f t="shared" si="86"/>
        <v>10</v>
      </c>
      <c r="M497" s="41">
        <f>(AG$3-AG497)/AG$3*500+500</f>
        <v>487.41992300529972</v>
      </c>
      <c r="N497" s="41"/>
      <c r="O497" s="41">
        <f>(AI$3-AI497)/AI$3*500+500</f>
        <v>457.83688348677623</v>
      </c>
      <c r="P497" s="42"/>
      <c r="Q497" s="41"/>
      <c r="R497" s="41"/>
      <c r="S497" s="41"/>
      <c r="T497" s="41"/>
      <c r="U497" s="41"/>
      <c r="V497" s="42"/>
      <c r="W497" s="42"/>
      <c r="X497" s="42"/>
      <c r="Y497" s="42"/>
      <c r="Z497" s="41"/>
      <c r="AA497" s="42"/>
      <c r="AB497" s="42"/>
      <c r="AC497" s="43" t="e">
        <f t="shared" si="87"/>
        <v>#NUM!</v>
      </c>
      <c r="AD497" s="43" t="s">
        <v>1215</v>
      </c>
      <c r="AE497" s="44" t="e">
        <f t="shared" si="88"/>
        <v>#NUM!</v>
      </c>
      <c r="AF497" s="43">
        <f t="shared" si="89"/>
        <v>0</v>
      </c>
      <c r="AG497" s="45">
        <v>5.8923611110000003E-2</v>
      </c>
      <c r="AH497" s="45"/>
      <c r="AI497" s="45">
        <v>3.7372685185185189E-2</v>
      </c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6"/>
      <c r="AV497" s="50"/>
      <c r="AW497" s="48"/>
      <c r="AX497" s="56"/>
    </row>
    <row r="498" spans="1:55" ht="12" customHeight="1" x14ac:dyDescent="0.2">
      <c r="A498" s="62">
        <v>494</v>
      </c>
      <c r="B498" s="63" t="str">
        <f t="shared" si="82"/>
        <v>Ž-F</v>
      </c>
      <c r="C498" s="62">
        <f>COUNTIF($B$4:$B498,$B498)</f>
        <v>34</v>
      </c>
      <c r="D498" s="64">
        <f t="shared" si="83"/>
        <v>954.83791627545088</v>
      </c>
      <c r="E498" s="65" t="s">
        <v>1974</v>
      </c>
      <c r="F498" s="66" t="s">
        <v>1247</v>
      </c>
      <c r="G498" s="66">
        <v>1987</v>
      </c>
      <c r="H498" s="70" t="s">
        <v>1523</v>
      </c>
      <c r="I498" s="66" t="s">
        <v>1214</v>
      </c>
      <c r="J498" s="39">
        <f t="shared" si="84"/>
        <v>472.41895813772544</v>
      </c>
      <c r="K498" s="40">
        <f t="shared" si="85"/>
        <v>2</v>
      </c>
      <c r="L498" s="40">
        <f t="shared" si="86"/>
        <v>10</v>
      </c>
      <c r="M498" s="41">
        <f>(AG$3-AG498)/AG$3*500+500</f>
        <v>482.38574432013127</v>
      </c>
      <c r="N498" s="41">
        <f>(AH$3-AH498)/AH$3*500+500</f>
        <v>462.45217195531956</v>
      </c>
      <c r="O498" s="41"/>
      <c r="P498" s="42"/>
      <c r="Q498" s="41"/>
      <c r="R498" s="41"/>
      <c r="S498" s="41"/>
      <c r="T498" s="41"/>
      <c r="U498" s="41"/>
      <c r="V498" s="42"/>
      <c r="W498" s="42"/>
      <c r="X498" s="42"/>
      <c r="Y498" s="42"/>
      <c r="Z498" s="41"/>
      <c r="AA498" s="42"/>
      <c r="AB498" s="42"/>
      <c r="AC498" s="43" t="e">
        <f t="shared" si="87"/>
        <v>#NUM!</v>
      </c>
      <c r="AD498" s="43" t="s">
        <v>1215</v>
      </c>
      <c r="AE498" s="44" t="e">
        <f t="shared" si="88"/>
        <v>#NUM!</v>
      </c>
      <c r="AF498" s="43">
        <f t="shared" si="89"/>
        <v>0</v>
      </c>
      <c r="AG498" s="45">
        <v>5.9502314809999998E-2</v>
      </c>
      <c r="AH498" s="45">
        <v>5.5694444439999997E-2</v>
      </c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6"/>
      <c r="AV498" s="50"/>
      <c r="AW498" s="48"/>
      <c r="AX498" s="56"/>
    </row>
    <row r="499" spans="1:55" s="49" customFormat="1" ht="12" customHeight="1" x14ac:dyDescent="0.2">
      <c r="A499" s="62">
        <v>495</v>
      </c>
      <c r="B499" s="63" t="str">
        <f t="shared" si="82"/>
        <v>M-C</v>
      </c>
      <c r="C499" s="62">
        <f>COUNTIF($B$4:$B499,$B499)</f>
        <v>74</v>
      </c>
      <c r="D499" s="64">
        <f t="shared" si="83"/>
        <v>954.22062388649238</v>
      </c>
      <c r="E499" s="65" t="s">
        <v>1975</v>
      </c>
      <c r="F499" s="66" t="s">
        <v>1212</v>
      </c>
      <c r="G499" s="66">
        <v>1964</v>
      </c>
      <c r="H499" s="65" t="s">
        <v>1976</v>
      </c>
      <c r="I499" s="66" t="s">
        <v>1214</v>
      </c>
      <c r="J499" s="39">
        <f t="shared" si="84"/>
        <v>472.11031194324619</v>
      </c>
      <c r="K499" s="40">
        <f t="shared" si="85"/>
        <v>2</v>
      </c>
      <c r="L499" s="40">
        <f t="shared" si="86"/>
        <v>10</v>
      </c>
      <c r="M499" s="41"/>
      <c r="N499" s="41"/>
      <c r="O499" s="41"/>
      <c r="P499" s="42"/>
      <c r="Q499" s="41"/>
      <c r="R499" s="41"/>
      <c r="S499" s="41">
        <f>(AM$3-AM499)/AM$3*500+500</f>
        <v>454.60217759052006</v>
      </c>
      <c r="T499" s="41"/>
      <c r="U499" s="41"/>
      <c r="V499" s="42"/>
      <c r="W499" s="42">
        <f>(AQ$3-AQ499)/AQ$3*500+500</f>
        <v>489.61844629597238</v>
      </c>
      <c r="X499" s="42"/>
      <c r="Y499" s="42"/>
      <c r="Z499" s="41"/>
      <c r="AA499" s="42"/>
      <c r="AB499" s="42"/>
      <c r="AC499" s="43" t="e">
        <f t="shared" si="87"/>
        <v>#NUM!</v>
      </c>
      <c r="AD499" s="43" t="s">
        <v>1215</v>
      </c>
      <c r="AE499" s="44" t="e">
        <f t="shared" si="88"/>
        <v>#NUM!</v>
      </c>
      <c r="AF499" s="43">
        <f t="shared" si="89"/>
        <v>0</v>
      </c>
      <c r="AG499" s="45"/>
      <c r="AH499" s="45"/>
      <c r="AI499" s="45"/>
      <c r="AJ499" s="45"/>
      <c r="AK499" s="45"/>
      <c r="AL499" s="45"/>
      <c r="AM499" s="45">
        <v>8.216435185185185E-2</v>
      </c>
      <c r="AN499" s="45"/>
      <c r="AO499" s="45"/>
      <c r="AP499" s="45"/>
      <c r="AQ499" s="45">
        <v>0.1144675926</v>
      </c>
      <c r="AR499" s="45"/>
      <c r="AS499" s="45"/>
      <c r="AT499" s="45"/>
      <c r="AU499" s="46"/>
      <c r="AV499" s="50"/>
      <c r="AW499" s="48"/>
    </row>
    <row r="500" spans="1:55" s="49" customFormat="1" ht="12" customHeight="1" x14ac:dyDescent="0.2">
      <c r="A500" s="62">
        <v>496</v>
      </c>
      <c r="B500" s="63" t="str">
        <f t="shared" si="82"/>
        <v>M-D</v>
      </c>
      <c r="C500" s="62">
        <f>COUNTIF($B$4:$B500,$B500)</f>
        <v>40</v>
      </c>
      <c r="D500" s="64">
        <f t="shared" si="83"/>
        <v>954.07775742860622</v>
      </c>
      <c r="E500" s="67" t="s">
        <v>1977</v>
      </c>
      <c r="F500" s="68" t="s">
        <v>1212</v>
      </c>
      <c r="G500" s="69">
        <v>1957</v>
      </c>
      <c r="H500" s="70"/>
      <c r="I500" s="66" t="s">
        <v>1214</v>
      </c>
      <c r="J500" s="39">
        <f t="shared" si="84"/>
        <v>313.02591914286876</v>
      </c>
      <c r="K500" s="40">
        <f t="shared" si="85"/>
        <v>3</v>
      </c>
      <c r="L500" s="40">
        <f t="shared" si="86"/>
        <v>15</v>
      </c>
      <c r="M500" s="41">
        <f>(AG$3-AG500)/AG$3*500+500</f>
        <v>375.15773763011805</v>
      </c>
      <c r="N500" s="41"/>
      <c r="O500" s="41"/>
      <c r="P500" s="42">
        <f>(AJ$3-AJ500)/AJ$3*500+500</f>
        <v>286.43029872160281</v>
      </c>
      <c r="Q500" s="41"/>
      <c r="R500" s="41"/>
      <c r="S500" s="41"/>
      <c r="T500" s="41"/>
      <c r="U500" s="41"/>
      <c r="V500" s="42"/>
      <c r="W500" s="42"/>
      <c r="X500" s="42"/>
      <c r="Y500" s="42"/>
      <c r="Z500" s="41"/>
      <c r="AA500" s="42"/>
      <c r="AB500" s="42">
        <f>(AV$3-AV500)/AV$3*500+500</f>
        <v>277.48972107688536</v>
      </c>
      <c r="AC500" s="43" t="e">
        <f t="shared" si="87"/>
        <v>#NUM!</v>
      </c>
      <c r="AD500" s="43" t="s">
        <v>1215</v>
      </c>
      <c r="AE500" s="44" t="e">
        <f t="shared" si="88"/>
        <v>#NUM!</v>
      </c>
      <c r="AF500" s="43">
        <f t="shared" si="89"/>
        <v>0</v>
      </c>
      <c r="AG500" s="45">
        <v>7.1828703699999996E-2</v>
      </c>
      <c r="AH500" s="45"/>
      <c r="AI500" s="45"/>
      <c r="AJ500" s="45">
        <v>0.1030902778</v>
      </c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6"/>
      <c r="AV500" s="47">
        <v>0.23729166666666668</v>
      </c>
      <c r="AW500" s="48"/>
    </row>
    <row r="501" spans="1:55" s="49" customFormat="1" ht="12" customHeight="1" x14ac:dyDescent="0.2">
      <c r="A501" s="62">
        <v>497</v>
      </c>
      <c r="B501" s="63" t="str">
        <f t="shared" si="82"/>
        <v>Ž-F</v>
      </c>
      <c r="C501" s="62">
        <f>COUNTIF($B$4:$B501,$B501)</f>
        <v>35</v>
      </c>
      <c r="D501" s="64">
        <f t="shared" si="83"/>
        <v>953.54075849948799</v>
      </c>
      <c r="E501" s="65" t="s">
        <v>1978</v>
      </c>
      <c r="F501" s="66" t="s">
        <v>1247</v>
      </c>
      <c r="G501" s="66">
        <v>1995</v>
      </c>
      <c r="H501" s="70" t="s">
        <v>1261</v>
      </c>
      <c r="I501" s="66" t="s">
        <v>1214</v>
      </c>
      <c r="J501" s="39">
        <f t="shared" si="84"/>
        <v>471.770379249744</v>
      </c>
      <c r="K501" s="40">
        <f t="shared" si="85"/>
        <v>2</v>
      </c>
      <c r="L501" s="40">
        <f t="shared" si="86"/>
        <v>10</v>
      </c>
      <c r="M501" s="41">
        <f>(AG$3-AG501)/AG$3*500+500</f>
        <v>493.25957034968764</v>
      </c>
      <c r="N501" s="41"/>
      <c r="O501" s="41">
        <f>(AI$3-AI501)/AI$3*500+500</f>
        <v>450.28118814980036</v>
      </c>
      <c r="P501" s="42"/>
      <c r="Q501" s="41"/>
      <c r="R501" s="41"/>
      <c r="S501" s="41"/>
      <c r="T501" s="41"/>
      <c r="U501" s="41"/>
      <c r="V501" s="42"/>
      <c r="W501" s="42"/>
      <c r="X501" s="42"/>
      <c r="Y501" s="42"/>
      <c r="Z501" s="41"/>
      <c r="AA501" s="42"/>
      <c r="AB501" s="42"/>
      <c r="AC501" s="43" t="e">
        <f t="shared" si="87"/>
        <v>#NUM!</v>
      </c>
      <c r="AD501" s="43" t="s">
        <v>1215</v>
      </c>
      <c r="AE501" s="44" t="e">
        <f t="shared" si="88"/>
        <v>#NUM!</v>
      </c>
      <c r="AF501" s="43">
        <f t="shared" si="89"/>
        <v>0</v>
      </c>
      <c r="AG501" s="45">
        <v>5.8252314809999997E-2</v>
      </c>
      <c r="AH501" s="45"/>
      <c r="AI501" s="45">
        <v>3.7893518518518521E-2</v>
      </c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6"/>
      <c r="AV501" s="50"/>
      <c r="AW501" s="48"/>
    </row>
    <row r="502" spans="1:55" ht="12" customHeight="1" x14ac:dyDescent="0.2">
      <c r="A502" s="62">
        <v>498</v>
      </c>
      <c r="B502" s="63" t="str">
        <f t="shared" si="82"/>
        <v>M-B</v>
      </c>
      <c r="C502" s="62">
        <f>COUNTIF($B$4:$B502,$B502)</f>
        <v>142</v>
      </c>
      <c r="D502" s="64">
        <f t="shared" si="83"/>
        <v>953.1228720793705</v>
      </c>
      <c r="E502" s="65" t="s">
        <v>1776</v>
      </c>
      <c r="F502" s="66" t="s">
        <v>1212</v>
      </c>
      <c r="G502" s="66">
        <v>1973</v>
      </c>
      <c r="H502" s="70" t="s">
        <v>1695</v>
      </c>
      <c r="I502" s="66" t="s">
        <v>1214</v>
      </c>
      <c r="J502" s="39">
        <f t="shared" si="84"/>
        <v>471.56143603968525</v>
      </c>
      <c r="K502" s="40">
        <f t="shared" si="85"/>
        <v>2</v>
      </c>
      <c r="L502" s="40">
        <f t="shared" si="86"/>
        <v>10</v>
      </c>
      <c r="M502" s="41">
        <f>(AG$3-AG502)/AG$3*500+500</f>
        <v>419.15645961686039</v>
      </c>
      <c r="N502" s="41"/>
      <c r="O502" s="41"/>
      <c r="P502" s="42">
        <f>(AJ$3-AJ502)/AJ$3*500+500</f>
        <v>523.96641246251011</v>
      </c>
      <c r="Q502" s="41"/>
      <c r="R502" s="41"/>
      <c r="S502" s="41"/>
      <c r="T502" s="41"/>
      <c r="U502" s="41"/>
      <c r="V502" s="42"/>
      <c r="W502" s="42"/>
      <c r="X502" s="42"/>
      <c r="Y502" s="42"/>
      <c r="Z502" s="41"/>
      <c r="AA502" s="42"/>
      <c r="AB502" s="42"/>
      <c r="AC502" s="43" t="e">
        <f t="shared" si="87"/>
        <v>#NUM!</v>
      </c>
      <c r="AD502" s="43" t="s">
        <v>1215</v>
      </c>
      <c r="AE502" s="44" t="e">
        <f t="shared" si="88"/>
        <v>#NUM!</v>
      </c>
      <c r="AF502" s="43">
        <f t="shared" si="89"/>
        <v>0</v>
      </c>
      <c r="AG502" s="45">
        <v>6.6770833330000001E-2</v>
      </c>
      <c r="AH502" s="45"/>
      <c r="AI502" s="45"/>
      <c r="AJ502" s="45">
        <v>6.8773148150000005E-2</v>
      </c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6"/>
      <c r="AV502" s="50"/>
      <c r="AW502" s="48"/>
      <c r="AX502" s="56"/>
    </row>
    <row r="503" spans="1:55" s="81" customFormat="1" ht="12" customHeight="1" x14ac:dyDescent="0.2">
      <c r="A503" s="62">
        <v>499</v>
      </c>
      <c r="B503" s="63" t="str">
        <f t="shared" si="82"/>
        <v>M-B</v>
      </c>
      <c r="C503" s="62">
        <f>COUNTIF($B$4:$B503,$B503)</f>
        <v>143</v>
      </c>
      <c r="D503" s="64">
        <f t="shared" si="83"/>
        <v>953.08806510167233</v>
      </c>
      <c r="E503" s="67" t="s">
        <v>1979</v>
      </c>
      <c r="F503" s="68" t="s">
        <v>1212</v>
      </c>
      <c r="G503" s="69">
        <v>1974</v>
      </c>
      <c r="H503" s="70" t="s">
        <v>1543</v>
      </c>
      <c r="I503" s="66" t="s">
        <v>1214</v>
      </c>
      <c r="J503" s="39">
        <f t="shared" si="84"/>
        <v>471.54403255083616</v>
      </c>
      <c r="K503" s="40">
        <f t="shared" si="85"/>
        <v>2</v>
      </c>
      <c r="L503" s="40">
        <f t="shared" si="86"/>
        <v>10</v>
      </c>
      <c r="M503" s="41"/>
      <c r="N503" s="41"/>
      <c r="O503" s="41"/>
      <c r="P503" s="42">
        <f>(AJ$3-AJ503)/AJ$3*500+500</f>
        <v>479.98417764648025</v>
      </c>
      <c r="Q503" s="41"/>
      <c r="R503" s="41"/>
      <c r="S503" s="41"/>
      <c r="T503" s="41"/>
      <c r="U503" s="41"/>
      <c r="V503" s="42"/>
      <c r="W503" s="42"/>
      <c r="X503" s="42"/>
      <c r="Y503" s="42"/>
      <c r="Z503" s="41"/>
      <c r="AA503" s="42"/>
      <c r="AB503" s="42">
        <f>(AV$3-AV503)/AV$3*500+500</f>
        <v>463.10388745519214</v>
      </c>
      <c r="AC503" s="43" t="e">
        <f t="shared" si="87"/>
        <v>#NUM!</v>
      </c>
      <c r="AD503" s="43" t="s">
        <v>1215</v>
      </c>
      <c r="AE503" s="44" t="e">
        <f t="shared" si="88"/>
        <v>#NUM!</v>
      </c>
      <c r="AF503" s="43">
        <f t="shared" si="89"/>
        <v>0</v>
      </c>
      <c r="AG503" s="45"/>
      <c r="AH503" s="45"/>
      <c r="AI503" s="45"/>
      <c r="AJ503" s="45">
        <v>7.5127314809999998E-2</v>
      </c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6"/>
      <c r="AV503" s="47">
        <v>0.17633101851851851</v>
      </c>
      <c r="AW503" s="48"/>
      <c r="AX503" s="56"/>
      <c r="AY503" s="57"/>
      <c r="AZ503" s="57"/>
      <c r="BA503" s="57"/>
      <c r="BB503" s="57"/>
      <c r="BC503" s="57"/>
    </row>
    <row r="504" spans="1:55" s="49" customFormat="1" ht="12" customHeight="1" x14ac:dyDescent="0.2">
      <c r="A504" s="62">
        <v>500</v>
      </c>
      <c r="B504" s="63" t="str">
        <f t="shared" si="82"/>
        <v>Ž-I</v>
      </c>
      <c r="C504" s="62">
        <f>COUNTIF($B$4:$B504,$B504)</f>
        <v>5</v>
      </c>
      <c r="D504" s="64">
        <f t="shared" si="83"/>
        <v>952.81375358603941</v>
      </c>
      <c r="E504" s="67" t="s">
        <v>1980</v>
      </c>
      <c r="F504" s="68" t="s">
        <v>1247</v>
      </c>
      <c r="G504" s="69">
        <v>1948</v>
      </c>
      <c r="H504" s="70" t="s">
        <v>1981</v>
      </c>
      <c r="I504" s="66" t="s">
        <v>1214</v>
      </c>
      <c r="J504" s="39">
        <f t="shared" si="84"/>
        <v>471.40687679301971</v>
      </c>
      <c r="K504" s="40">
        <f t="shared" si="85"/>
        <v>2</v>
      </c>
      <c r="L504" s="40">
        <f t="shared" si="86"/>
        <v>10</v>
      </c>
      <c r="M504" s="41"/>
      <c r="N504" s="41"/>
      <c r="O504" s="41"/>
      <c r="P504" s="42"/>
      <c r="Q504" s="41">
        <f>(AK$3-AK504)/AK$3*500+500</f>
        <v>487.95625210626469</v>
      </c>
      <c r="R504" s="41"/>
      <c r="S504" s="41"/>
      <c r="T504" s="41"/>
      <c r="U504" s="41"/>
      <c r="V504" s="42"/>
      <c r="W504" s="42"/>
      <c r="X504" s="42"/>
      <c r="Y504" s="42"/>
      <c r="Z504" s="41"/>
      <c r="AA504" s="42"/>
      <c r="AB504" s="42">
        <f>(AV$3-AV504)/AV$3*500+500</f>
        <v>454.85750147977467</v>
      </c>
      <c r="AC504" s="43" t="e">
        <f t="shared" si="87"/>
        <v>#NUM!</v>
      </c>
      <c r="AD504" s="43" t="s">
        <v>1215</v>
      </c>
      <c r="AE504" s="44" t="e">
        <f t="shared" si="88"/>
        <v>#NUM!</v>
      </c>
      <c r="AF504" s="43">
        <f t="shared" si="89"/>
        <v>0</v>
      </c>
      <c r="AG504" s="45"/>
      <c r="AH504" s="45"/>
      <c r="AI504" s="45"/>
      <c r="AJ504" s="45"/>
      <c r="AK504" s="45">
        <v>0.1735532407</v>
      </c>
      <c r="AL504" s="45"/>
      <c r="AM504" s="45"/>
      <c r="AN504" s="45"/>
      <c r="AO504" s="45"/>
      <c r="AP504" s="45"/>
      <c r="AQ504" s="45"/>
      <c r="AR504" s="45"/>
      <c r="AS504" s="45"/>
      <c r="AT504" s="45"/>
      <c r="AU504" s="46"/>
      <c r="AV504" s="47">
        <v>0.17903935185185185</v>
      </c>
      <c r="AW504" s="48"/>
    </row>
    <row r="505" spans="1:55" ht="12" customHeight="1" x14ac:dyDescent="0.2">
      <c r="A505" s="62">
        <v>501</v>
      </c>
      <c r="B505" s="63" t="str">
        <f t="shared" si="82"/>
        <v>M-B</v>
      </c>
      <c r="C505" s="62">
        <f>COUNTIF($B$4:$B505,$B505)</f>
        <v>144</v>
      </c>
      <c r="D505" s="64">
        <f t="shared" si="83"/>
        <v>950.42732860197179</v>
      </c>
      <c r="E505" s="65" t="s">
        <v>1982</v>
      </c>
      <c r="F505" s="66" t="s">
        <v>1212</v>
      </c>
      <c r="G505" s="66">
        <v>1975</v>
      </c>
      <c r="H505" s="65" t="s">
        <v>1983</v>
      </c>
      <c r="I505" s="66" t="s">
        <v>1214</v>
      </c>
      <c r="J505" s="39">
        <f t="shared" si="84"/>
        <v>470.2136643009859</v>
      </c>
      <c r="K505" s="40">
        <f t="shared" si="85"/>
        <v>2</v>
      </c>
      <c r="L505" s="40">
        <f t="shared" si="86"/>
        <v>10</v>
      </c>
      <c r="M505" s="41"/>
      <c r="N505" s="41"/>
      <c r="O505" s="41"/>
      <c r="P505" s="42"/>
      <c r="Q505" s="41"/>
      <c r="R505" s="41"/>
      <c r="S505" s="41">
        <f>(AM$3-AM505)/AM$3*500+500</f>
        <v>417.49453591932985</v>
      </c>
      <c r="T505" s="41"/>
      <c r="U505" s="41"/>
      <c r="V505" s="42"/>
      <c r="W505" s="42"/>
      <c r="X505" s="42"/>
      <c r="Y505" s="42"/>
      <c r="Z505" s="41"/>
      <c r="AA505" s="42">
        <f>(AU$3-AU505)/AU$3*500+500</f>
        <v>522.93279268264189</v>
      </c>
      <c r="AB505" s="42"/>
      <c r="AC505" s="43" t="e">
        <f t="shared" si="87"/>
        <v>#NUM!</v>
      </c>
      <c r="AD505" s="43" t="s">
        <v>1215</v>
      </c>
      <c r="AE505" s="44" t="e">
        <f t="shared" si="88"/>
        <v>#NUM!</v>
      </c>
      <c r="AF505" s="43">
        <f t="shared" si="89"/>
        <v>0</v>
      </c>
      <c r="AG505" s="45"/>
      <c r="AH505" s="45"/>
      <c r="AI505" s="45"/>
      <c r="AJ505" s="45"/>
      <c r="AK505" s="45"/>
      <c r="AL505" s="45"/>
      <c r="AM505" s="45">
        <v>8.7754629629629641E-2</v>
      </c>
      <c r="AN505" s="45"/>
      <c r="AO505" s="45"/>
      <c r="AP505" s="45"/>
      <c r="AQ505" s="45"/>
      <c r="AR505" s="45"/>
      <c r="AS505" s="45"/>
      <c r="AT505" s="45"/>
      <c r="AU505" s="46">
        <v>7.4995601851851848E-2</v>
      </c>
      <c r="AV505" s="50"/>
      <c r="AW505" s="48"/>
      <c r="AX505" s="56"/>
    </row>
    <row r="506" spans="1:55" s="49" customFormat="1" ht="12" customHeight="1" x14ac:dyDescent="0.2">
      <c r="A506" s="62">
        <v>502</v>
      </c>
      <c r="B506" s="63" t="str">
        <f t="shared" si="82"/>
        <v>M-B</v>
      </c>
      <c r="C506" s="62">
        <f>COUNTIF($B$4:$B506,$B506)</f>
        <v>145</v>
      </c>
      <c r="D506" s="64">
        <f t="shared" si="83"/>
        <v>949.42171346984776</v>
      </c>
      <c r="E506" s="67" t="s">
        <v>1984</v>
      </c>
      <c r="F506" s="68" t="s">
        <v>1212</v>
      </c>
      <c r="G506" s="69">
        <v>1977</v>
      </c>
      <c r="H506" s="70"/>
      <c r="I506" s="66" t="s">
        <v>1214</v>
      </c>
      <c r="J506" s="39">
        <f t="shared" si="84"/>
        <v>469.71085673492388</v>
      </c>
      <c r="K506" s="40">
        <f t="shared" si="85"/>
        <v>2</v>
      </c>
      <c r="L506" s="40">
        <f t="shared" si="86"/>
        <v>10</v>
      </c>
      <c r="M506" s="41"/>
      <c r="N506" s="41"/>
      <c r="O506" s="41"/>
      <c r="P506" s="42"/>
      <c r="Q506" s="41"/>
      <c r="R506" s="41"/>
      <c r="S506" s="41"/>
      <c r="T506" s="41"/>
      <c r="U506" s="41">
        <f>(AO$3-AO506)/AO$3*500+500</f>
        <v>414.54041313043854</v>
      </c>
      <c r="V506" s="42"/>
      <c r="W506" s="42"/>
      <c r="X506" s="42"/>
      <c r="Y506" s="42"/>
      <c r="Z506" s="41"/>
      <c r="AA506" s="42"/>
      <c r="AB506" s="42">
        <f>(AV$3-AV506)/AV$3*500+500</f>
        <v>524.88130033940922</v>
      </c>
      <c r="AC506" s="43" t="e">
        <f t="shared" si="87"/>
        <v>#NUM!</v>
      </c>
      <c r="AD506" s="43" t="s">
        <v>1215</v>
      </c>
      <c r="AE506" s="44" t="e">
        <f t="shared" si="88"/>
        <v>#NUM!</v>
      </c>
      <c r="AF506" s="43">
        <f t="shared" si="89"/>
        <v>0</v>
      </c>
      <c r="AG506" s="45"/>
      <c r="AH506" s="45"/>
      <c r="AI506" s="45"/>
      <c r="AJ506" s="45"/>
      <c r="AK506" s="45"/>
      <c r="AL506" s="45"/>
      <c r="AM506" s="45"/>
      <c r="AN506" s="45"/>
      <c r="AO506" s="45">
        <v>6.4872685190000001E-2</v>
      </c>
      <c r="AP506" s="45"/>
      <c r="AQ506" s="45"/>
      <c r="AR506" s="45"/>
      <c r="AS506" s="45"/>
      <c r="AT506" s="45"/>
      <c r="AU506" s="46"/>
      <c r="AV506" s="47">
        <v>0.15604166666666666</v>
      </c>
      <c r="AW506" s="48"/>
    </row>
    <row r="507" spans="1:55" ht="12" customHeight="1" x14ac:dyDescent="0.2">
      <c r="A507" s="62">
        <v>503</v>
      </c>
      <c r="B507" s="63" t="str">
        <f t="shared" si="82"/>
        <v>Ž-G</v>
      </c>
      <c r="C507" s="62">
        <f>COUNTIF($B$4:$B507,$B507)</f>
        <v>24</v>
      </c>
      <c r="D507" s="64">
        <f t="shared" si="83"/>
        <v>949.04384981450494</v>
      </c>
      <c r="E507" s="65" t="s">
        <v>1985</v>
      </c>
      <c r="F507" s="66" t="s">
        <v>1247</v>
      </c>
      <c r="G507" s="66">
        <v>1975</v>
      </c>
      <c r="H507" s="65" t="s">
        <v>1986</v>
      </c>
      <c r="I507" s="66" t="s">
        <v>1214</v>
      </c>
      <c r="J507" s="39">
        <f t="shared" si="84"/>
        <v>469.52192490725247</v>
      </c>
      <c r="K507" s="40">
        <f t="shared" si="85"/>
        <v>2</v>
      </c>
      <c r="L507" s="40">
        <f t="shared" si="86"/>
        <v>10</v>
      </c>
      <c r="M507" s="41"/>
      <c r="N507" s="41"/>
      <c r="O507" s="41"/>
      <c r="P507" s="42"/>
      <c r="Q507" s="41"/>
      <c r="R507" s="41"/>
      <c r="S507" s="41">
        <f>(AM$3-AM507)/AM$3*500+500</f>
        <v>469.50669619137079</v>
      </c>
      <c r="T507" s="41"/>
      <c r="U507" s="41"/>
      <c r="V507" s="42"/>
      <c r="W507" s="42"/>
      <c r="X507" s="42"/>
      <c r="Y507" s="42"/>
      <c r="Z507" s="41"/>
      <c r="AA507" s="42">
        <f>(AU$3-AU507)/AU$3*500+500</f>
        <v>469.53715362313415</v>
      </c>
      <c r="AB507" s="42"/>
      <c r="AC507" s="43" t="e">
        <f t="shared" si="87"/>
        <v>#NUM!</v>
      </c>
      <c r="AD507" s="43" t="s">
        <v>1215</v>
      </c>
      <c r="AE507" s="44" t="e">
        <f t="shared" si="88"/>
        <v>#NUM!</v>
      </c>
      <c r="AF507" s="43">
        <f t="shared" si="89"/>
        <v>0</v>
      </c>
      <c r="AG507" s="45"/>
      <c r="AH507" s="45"/>
      <c r="AI507" s="45"/>
      <c r="AJ507" s="45"/>
      <c r="AK507" s="45"/>
      <c r="AL507" s="45"/>
      <c r="AM507" s="45">
        <v>7.991898148148148E-2</v>
      </c>
      <c r="AN507" s="45"/>
      <c r="AO507" s="45"/>
      <c r="AP507" s="45"/>
      <c r="AQ507" s="45"/>
      <c r="AR507" s="45"/>
      <c r="AS507" s="45"/>
      <c r="AT507" s="45"/>
      <c r="AU507" s="46">
        <v>8.3389467592592595E-2</v>
      </c>
      <c r="AV507" s="50"/>
      <c r="AW507" s="48"/>
      <c r="AX507" s="56"/>
    </row>
    <row r="508" spans="1:55" s="49" customFormat="1" ht="12" customHeight="1" x14ac:dyDescent="0.2">
      <c r="A508" s="62">
        <v>504</v>
      </c>
      <c r="B508" s="63" t="str">
        <f t="shared" si="82"/>
        <v>M-B</v>
      </c>
      <c r="C508" s="62">
        <f>COUNTIF($B$4:$B508,$B508)</f>
        <v>146</v>
      </c>
      <c r="D508" s="64">
        <f t="shared" si="83"/>
        <v>946.91754266805128</v>
      </c>
      <c r="E508" s="67" t="s">
        <v>1987</v>
      </c>
      <c r="F508" s="68" t="s">
        <v>1212</v>
      </c>
      <c r="G508" s="69">
        <v>1976</v>
      </c>
      <c r="H508" s="70"/>
      <c r="I508" s="66" t="s">
        <v>1214</v>
      </c>
      <c r="J508" s="39">
        <f t="shared" si="84"/>
        <v>468.45877133402564</v>
      </c>
      <c r="K508" s="40">
        <f t="shared" si="85"/>
        <v>2</v>
      </c>
      <c r="L508" s="40">
        <f t="shared" si="86"/>
        <v>10</v>
      </c>
      <c r="M508" s="41"/>
      <c r="N508" s="41"/>
      <c r="O508" s="41"/>
      <c r="P508" s="42"/>
      <c r="Q508" s="41"/>
      <c r="R508" s="41"/>
      <c r="S508" s="41"/>
      <c r="T508" s="41"/>
      <c r="U508" s="41"/>
      <c r="V508" s="42"/>
      <c r="W508" s="42"/>
      <c r="X508" s="42"/>
      <c r="Y508" s="42"/>
      <c r="Z508" s="41"/>
      <c r="AA508" s="42">
        <f>(AU$3-AU508)/AU$3*500+500</f>
        <v>466.0958837230454</v>
      </c>
      <c r="AB508" s="42">
        <f>(AV$3-AV508)/AV$3*500+500</f>
        <v>470.82165894500588</v>
      </c>
      <c r="AC508" s="43" t="e">
        <f t="shared" si="87"/>
        <v>#NUM!</v>
      </c>
      <c r="AD508" s="43" t="s">
        <v>1215</v>
      </c>
      <c r="AE508" s="44" t="e">
        <f t="shared" si="88"/>
        <v>#NUM!</v>
      </c>
      <c r="AF508" s="43">
        <f t="shared" si="89"/>
        <v>0</v>
      </c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6">
        <v>8.3930439814814808E-2</v>
      </c>
      <c r="AV508" s="47">
        <v>0.17379629629629631</v>
      </c>
      <c r="AW508" s="48"/>
    </row>
    <row r="509" spans="1:55" ht="12" customHeight="1" x14ac:dyDescent="0.2">
      <c r="A509" s="62">
        <v>505</v>
      </c>
      <c r="B509" s="63" t="str">
        <f t="shared" si="82"/>
        <v>Ž-G</v>
      </c>
      <c r="C509" s="62">
        <f>COUNTIF($B$4:$B509,$B509)</f>
        <v>25</v>
      </c>
      <c r="D509" s="64">
        <f t="shared" si="83"/>
        <v>946.01230164788944</v>
      </c>
      <c r="E509" s="65" t="s">
        <v>1988</v>
      </c>
      <c r="F509" s="66" t="s">
        <v>1247</v>
      </c>
      <c r="G509" s="66">
        <v>1975</v>
      </c>
      <c r="H509" s="65" t="s">
        <v>1989</v>
      </c>
      <c r="I509" s="66" t="s">
        <v>1214</v>
      </c>
      <c r="J509" s="39">
        <f t="shared" si="84"/>
        <v>468.00615082394472</v>
      </c>
      <c r="K509" s="40">
        <f t="shared" si="85"/>
        <v>2</v>
      </c>
      <c r="L509" s="40">
        <f t="shared" si="86"/>
        <v>10</v>
      </c>
      <c r="M509" s="41"/>
      <c r="N509" s="41"/>
      <c r="O509" s="41"/>
      <c r="P509" s="42"/>
      <c r="Q509" s="41"/>
      <c r="R509" s="41"/>
      <c r="S509" s="41"/>
      <c r="T509" s="41"/>
      <c r="U509" s="41"/>
      <c r="V509" s="42"/>
      <c r="W509" s="42"/>
      <c r="X509" s="42">
        <f>(AR$3-AR509)/AR$3*500+500</f>
        <v>461.33067642047894</v>
      </c>
      <c r="Y509" s="42"/>
      <c r="Z509" s="41">
        <f>(AT$3-AT509)/AT$3*500+500</f>
        <v>474.68162522741056</v>
      </c>
      <c r="AA509" s="42"/>
      <c r="AB509" s="42"/>
      <c r="AC509" s="43" t="e">
        <f t="shared" si="87"/>
        <v>#NUM!</v>
      </c>
      <c r="AD509" s="43" t="s">
        <v>1215</v>
      </c>
      <c r="AE509" s="44" t="e">
        <f t="shared" si="88"/>
        <v>#NUM!</v>
      </c>
      <c r="AF509" s="43">
        <f t="shared" si="89"/>
        <v>0</v>
      </c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>
        <v>4.6462962962962963E-2</v>
      </c>
      <c r="AS509" s="45"/>
      <c r="AT509" s="45">
        <v>3.6284722222222225E-2</v>
      </c>
      <c r="AU509" s="46"/>
      <c r="AV509" s="50"/>
      <c r="AW509" s="48"/>
      <c r="AX509" s="56"/>
    </row>
    <row r="510" spans="1:55" ht="12" customHeight="1" x14ac:dyDescent="0.2">
      <c r="A510" s="62">
        <v>506</v>
      </c>
      <c r="B510" s="63" t="str">
        <f t="shared" si="82"/>
        <v>Ž-F</v>
      </c>
      <c r="C510" s="62">
        <f>COUNTIF($B$4:$B510,$B510)</f>
        <v>36</v>
      </c>
      <c r="D510" s="64">
        <f t="shared" si="83"/>
        <v>945.09450710260978</v>
      </c>
      <c r="E510" s="67" t="s">
        <v>1990</v>
      </c>
      <c r="F510" s="68" t="s">
        <v>1247</v>
      </c>
      <c r="G510" s="69">
        <v>1985</v>
      </c>
      <c r="H510" s="70" t="s">
        <v>1261</v>
      </c>
      <c r="I510" s="66" t="s">
        <v>1214</v>
      </c>
      <c r="J510" s="39">
        <f t="shared" si="84"/>
        <v>467.54725355130489</v>
      </c>
      <c r="K510" s="40">
        <f t="shared" si="85"/>
        <v>2</v>
      </c>
      <c r="L510" s="40">
        <f t="shared" si="86"/>
        <v>10</v>
      </c>
      <c r="M510" s="41">
        <f>(AG$3-AG510)/AG$3*500+500</f>
        <v>462.65176373508592</v>
      </c>
      <c r="N510" s="41"/>
      <c r="O510" s="41"/>
      <c r="P510" s="42"/>
      <c r="Q510" s="41"/>
      <c r="R510" s="41"/>
      <c r="S510" s="41"/>
      <c r="T510" s="41"/>
      <c r="U510" s="41"/>
      <c r="V510" s="42"/>
      <c r="W510" s="42"/>
      <c r="X510" s="42"/>
      <c r="Y510" s="42"/>
      <c r="Z510" s="41"/>
      <c r="AA510" s="42"/>
      <c r="AB510" s="42">
        <f>(AV$3-AV510)/AV$3*500+500</f>
        <v>472.44274336752386</v>
      </c>
      <c r="AC510" s="43" t="e">
        <f t="shared" si="87"/>
        <v>#NUM!</v>
      </c>
      <c r="AD510" s="43" t="s">
        <v>1215</v>
      </c>
      <c r="AE510" s="44" t="e">
        <f t="shared" si="88"/>
        <v>#NUM!</v>
      </c>
      <c r="AF510" s="43">
        <f t="shared" si="89"/>
        <v>0</v>
      </c>
      <c r="AG510" s="45">
        <v>6.1770833329999997E-2</v>
      </c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6"/>
      <c r="AV510" s="47">
        <v>0.17326388888888888</v>
      </c>
      <c r="AW510" s="48"/>
      <c r="AX510" s="56"/>
    </row>
    <row r="511" spans="1:55" ht="12" customHeight="1" x14ac:dyDescent="0.2">
      <c r="A511" s="62">
        <v>507</v>
      </c>
      <c r="B511" s="63" t="str">
        <f t="shared" si="82"/>
        <v>M-A</v>
      </c>
      <c r="C511" s="62">
        <f>COUNTIF($B$4:$B511,$B511)</f>
        <v>156</v>
      </c>
      <c r="D511" s="64">
        <f t="shared" si="83"/>
        <v>945.01865552884669</v>
      </c>
      <c r="E511" s="65" t="s">
        <v>1991</v>
      </c>
      <c r="F511" s="66" t="s">
        <v>1212</v>
      </c>
      <c r="G511" s="66">
        <v>1980</v>
      </c>
      <c r="H511" s="70" t="s">
        <v>1600</v>
      </c>
      <c r="I511" s="66" t="s">
        <v>1214</v>
      </c>
      <c r="J511" s="39">
        <f t="shared" si="84"/>
        <v>467.50932776442335</v>
      </c>
      <c r="K511" s="40">
        <f t="shared" si="85"/>
        <v>2</v>
      </c>
      <c r="L511" s="40">
        <f t="shared" si="86"/>
        <v>10</v>
      </c>
      <c r="M511" s="41"/>
      <c r="N511" s="41"/>
      <c r="O511" s="41">
        <f>(AI$3-AI511)/AI$3*500+500</f>
        <v>461.36287464403165</v>
      </c>
      <c r="P511" s="42"/>
      <c r="Q511" s="41"/>
      <c r="R511" s="41"/>
      <c r="S511" s="41"/>
      <c r="T511" s="41"/>
      <c r="U511" s="41"/>
      <c r="V511" s="42"/>
      <c r="W511" s="42"/>
      <c r="X511" s="42"/>
      <c r="Y511" s="42"/>
      <c r="Z511" s="41"/>
      <c r="AA511" s="42">
        <f>(AU$3-AU511)/AU$3*500+500</f>
        <v>473.65578088481504</v>
      </c>
      <c r="AB511" s="42"/>
      <c r="AC511" s="43" t="e">
        <f t="shared" si="87"/>
        <v>#NUM!</v>
      </c>
      <c r="AD511" s="43" t="s">
        <v>1215</v>
      </c>
      <c r="AE511" s="44" t="e">
        <f t="shared" si="88"/>
        <v>#NUM!</v>
      </c>
      <c r="AF511" s="43">
        <f t="shared" si="89"/>
        <v>0</v>
      </c>
      <c r="AG511" s="45"/>
      <c r="AH511" s="45"/>
      <c r="AI511" s="45">
        <v>3.712962962962963E-2</v>
      </c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6">
        <v>8.2742013888888896E-2</v>
      </c>
      <c r="AV511" s="50"/>
      <c r="AW511" s="48"/>
      <c r="AX511" s="56"/>
    </row>
    <row r="512" spans="1:55" s="49" customFormat="1" ht="12" customHeight="1" x14ac:dyDescent="0.2">
      <c r="A512" s="62">
        <v>508</v>
      </c>
      <c r="B512" s="63" t="str">
        <f t="shared" si="82"/>
        <v>Ž-F</v>
      </c>
      <c r="C512" s="62">
        <f>COUNTIF($B$4:$B512,$B512)</f>
        <v>37</v>
      </c>
      <c r="D512" s="64">
        <f t="shared" si="83"/>
        <v>944.76376279814519</v>
      </c>
      <c r="E512" s="65" t="s">
        <v>1992</v>
      </c>
      <c r="F512" s="66" t="s">
        <v>1247</v>
      </c>
      <c r="G512" s="66">
        <v>1990</v>
      </c>
      <c r="H512" s="70" t="s">
        <v>1334</v>
      </c>
      <c r="I512" s="66" t="s">
        <v>1214</v>
      </c>
      <c r="J512" s="39">
        <f t="shared" si="84"/>
        <v>467.3818813990726</v>
      </c>
      <c r="K512" s="40">
        <f t="shared" si="85"/>
        <v>2</v>
      </c>
      <c r="L512" s="40">
        <f t="shared" si="86"/>
        <v>10</v>
      </c>
      <c r="M512" s="41">
        <f>(AG$3-AG512)/AG$3*500+500</f>
        <v>457.11416709440999</v>
      </c>
      <c r="N512" s="41"/>
      <c r="O512" s="41">
        <f>(AI$3-AI512)/AI$3*500+500</f>
        <v>477.6495957037352</v>
      </c>
      <c r="P512" s="42"/>
      <c r="Q512" s="41"/>
      <c r="R512" s="41"/>
      <c r="S512" s="41"/>
      <c r="T512" s="41"/>
      <c r="U512" s="41"/>
      <c r="V512" s="42"/>
      <c r="W512" s="42"/>
      <c r="X512" s="42"/>
      <c r="Y512" s="42"/>
      <c r="Z512" s="41"/>
      <c r="AA512" s="42"/>
      <c r="AB512" s="42"/>
      <c r="AC512" s="43" t="e">
        <f t="shared" si="87"/>
        <v>#NUM!</v>
      </c>
      <c r="AD512" s="43" t="s">
        <v>1215</v>
      </c>
      <c r="AE512" s="44" t="e">
        <f t="shared" si="88"/>
        <v>#NUM!</v>
      </c>
      <c r="AF512" s="43">
        <f t="shared" si="89"/>
        <v>0</v>
      </c>
      <c r="AG512" s="45">
        <v>6.2407407409999997E-2</v>
      </c>
      <c r="AH512" s="45"/>
      <c r="AI512" s="45">
        <v>3.6006944444444446E-2</v>
      </c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6"/>
      <c r="AV512" s="50"/>
      <c r="AW512" s="48"/>
    </row>
    <row r="513" spans="1:55" ht="12" customHeight="1" x14ac:dyDescent="0.2">
      <c r="A513" s="62">
        <v>509</v>
      </c>
      <c r="B513" s="63" t="str">
        <f t="shared" si="82"/>
        <v>M-D</v>
      </c>
      <c r="C513" s="62">
        <f>COUNTIF($B$4:$B513,$B513)</f>
        <v>41</v>
      </c>
      <c r="D513" s="64">
        <f t="shared" si="83"/>
        <v>944.13115984807825</v>
      </c>
      <c r="E513" s="65" t="s">
        <v>1993</v>
      </c>
      <c r="F513" s="66" t="s">
        <v>1212</v>
      </c>
      <c r="G513" s="66">
        <v>1959</v>
      </c>
      <c r="H513" s="70" t="s">
        <v>1323</v>
      </c>
      <c r="I513" s="66" t="s">
        <v>1214</v>
      </c>
      <c r="J513" s="39">
        <f t="shared" si="84"/>
        <v>467.06557992403913</v>
      </c>
      <c r="K513" s="40">
        <f t="shared" si="85"/>
        <v>2</v>
      </c>
      <c r="L513" s="40">
        <f t="shared" si="86"/>
        <v>10</v>
      </c>
      <c r="M513" s="41">
        <f>(AG$3-AG513)/AG$3*500+500</f>
        <v>442.61573244632854</v>
      </c>
      <c r="N513" s="41"/>
      <c r="O513" s="41"/>
      <c r="P513" s="42"/>
      <c r="Q513" s="41"/>
      <c r="R513" s="41"/>
      <c r="S513" s="41"/>
      <c r="T513" s="41"/>
      <c r="U513" s="41"/>
      <c r="V513" s="42"/>
      <c r="W513" s="42"/>
      <c r="X513" s="42">
        <f>(AR$3-AR513)/AR$3*500+500</f>
        <v>491.51542740174972</v>
      </c>
      <c r="Y513" s="42"/>
      <c r="Z513" s="41"/>
      <c r="AA513" s="42"/>
      <c r="AB513" s="42"/>
      <c r="AC513" s="43" t="e">
        <f t="shared" si="87"/>
        <v>#NUM!</v>
      </c>
      <c r="AD513" s="43" t="s">
        <v>1215</v>
      </c>
      <c r="AE513" s="44" t="e">
        <f t="shared" si="88"/>
        <v>#NUM!</v>
      </c>
      <c r="AF513" s="43">
        <f t="shared" si="89"/>
        <v>0</v>
      </c>
      <c r="AG513" s="45">
        <v>6.4074074070000001E-2</v>
      </c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>
        <v>4.3859374999999999E-2</v>
      </c>
      <c r="AS513" s="45"/>
      <c r="AT513" s="45"/>
      <c r="AU513" s="46"/>
      <c r="AV513" s="50"/>
      <c r="AW513" s="48"/>
      <c r="AX513" s="56"/>
    </row>
    <row r="514" spans="1:55" s="49" customFormat="1" ht="12" customHeight="1" x14ac:dyDescent="0.2">
      <c r="A514" s="62">
        <v>510</v>
      </c>
      <c r="B514" s="63" t="str">
        <f t="shared" si="82"/>
        <v>M-C</v>
      </c>
      <c r="C514" s="62">
        <f>COUNTIF($B$4:$B514,$B514)</f>
        <v>75</v>
      </c>
      <c r="D514" s="64">
        <f t="shared" si="83"/>
        <v>942.69308635102175</v>
      </c>
      <c r="E514" s="67" t="s">
        <v>1994</v>
      </c>
      <c r="F514" s="68" t="s">
        <v>1212</v>
      </c>
      <c r="G514" s="69">
        <v>1962</v>
      </c>
      <c r="H514" s="70" t="s">
        <v>1995</v>
      </c>
      <c r="I514" s="66" t="s">
        <v>1214</v>
      </c>
      <c r="J514" s="39">
        <f t="shared" si="84"/>
        <v>466.34654317551087</v>
      </c>
      <c r="K514" s="40">
        <f t="shared" si="85"/>
        <v>2</v>
      </c>
      <c r="L514" s="40">
        <f t="shared" si="86"/>
        <v>10</v>
      </c>
      <c r="M514" s="41"/>
      <c r="N514" s="41"/>
      <c r="O514" s="41"/>
      <c r="P514" s="42"/>
      <c r="Q514" s="41"/>
      <c r="R514" s="41"/>
      <c r="S514" s="41"/>
      <c r="T514" s="41"/>
      <c r="U514" s="41"/>
      <c r="V514" s="42"/>
      <c r="W514" s="42">
        <f>(AQ$3-AQ514)/AQ$3*500+500</f>
        <v>449.57233037430342</v>
      </c>
      <c r="X514" s="42"/>
      <c r="Y514" s="42"/>
      <c r="Z514" s="41"/>
      <c r="AA514" s="42"/>
      <c r="AB514" s="42">
        <f>(AV$3-AV514)/AV$3*500+500</f>
        <v>483.12075597671827</v>
      </c>
      <c r="AC514" s="43" t="e">
        <f t="shared" si="87"/>
        <v>#NUM!</v>
      </c>
      <c r="AD514" s="43" t="s">
        <v>1215</v>
      </c>
      <c r="AE514" s="44" t="e">
        <f t="shared" si="88"/>
        <v>#NUM!</v>
      </c>
      <c r="AF514" s="43">
        <f t="shared" si="89"/>
        <v>0</v>
      </c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>
        <v>0.1234490741</v>
      </c>
      <c r="AR514" s="45"/>
      <c r="AS514" s="45"/>
      <c r="AT514" s="45"/>
      <c r="AU514" s="46"/>
      <c r="AV514" s="47">
        <v>0.16975694444444445</v>
      </c>
      <c r="AW514" s="48"/>
    </row>
    <row r="515" spans="1:55" ht="12" customHeight="1" x14ac:dyDescent="0.2">
      <c r="A515" s="62">
        <v>511</v>
      </c>
      <c r="B515" s="63" t="str">
        <f t="shared" si="82"/>
        <v>M-A</v>
      </c>
      <c r="C515" s="62">
        <f>COUNTIF($B$4:$B515,$B515)</f>
        <v>157</v>
      </c>
      <c r="D515" s="64">
        <f t="shared" si="83"/>
        <v>939.09910348933602</v>
      </c>
      <c r="E515" s="65" t="s">
        <v>1996</v>
      </c>
      <c r="F515" s="66" t="s">
        <v>1212</v>
      </c>
      <c r="G515" s="66">
        <v>1992</v>
      </c>
      <c r="H515" s="70" t="s">
        <v>1278</v>
      </c>
      <c r="I515" s="66" t="s">
        <v>1214</v>
      </c>
      <c r="J515" s="39">
        <f t="shared" si="84"/>
        <v>464.54955174466801</v>
      </c>
      <c r="K515" s="40">
        <f t="shared" si="85"/>
        <v>2</v>
      </c>
      <c r="L515" s="40">
        <f t="shared" si="86"/>
        <v>10</v>
      </c>
      <c r="M515" s="41">
        <f>(AG$3-AG515)/AG$3*500+500</f>
        <v>439.19249090561777</v>
      </c>
      <c r="N515" s="41"/>
      <c r="O515" s="41">
        <f>(AI$3-AI515)/AI$3*500+500</f>
        <v>489.90661258371824</v>
      </c>
      <c r="P515" s="42"/>
      <c r="Q515" s="41"/>
      <c r="R515" s="41"/>
      <c r="S515" s="41"/>
      <c r="T515" s="41"/>
      <c r="U515" s="41"/>
      <c r="V515" s="42"/>
      <c r="W515" s="42"/>
      <c r="X515" s="42"/>
      <c r="Y515" s="42"/>
      <c r="Z515" s="41"/>
      <c r="AA515" s="42"/>
      <c r="AB515" s="42"/>
      <c r="AC515" s="43" t="e">
        <f t="shared" si="87"/>
        <v>#NUM!</v>
      </c>
      <c r="AD515" s="43" t="s">
        <v>1215</v>
      </c>
      <c r="AE515" s="44" t="e">
        <f t="shared" si="88"/>
        <v>#NUM!</v>
      </c>
      <c r="AF515" s="43">
        <f t="shared" si="89"/>
        <v>0</v>
      </c>
      <c r="AG515" s="45">
        <v>6.4467592589999997E-2</v>
      </c>
      <c r="AH515" s="45"/>
      <c r="AI515" s="45">
        <v>3.516203703703704E-2</v>
      </c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6"/>
      <c r="AV515" s="50"/>
      <c r="AW515" s="48"/>
      <c r="AX515" s="56"/>
    </row>
    <row r="516" spans="1:55" ht="12" customHeight="1" x14ac:dyDescent="0.2">
      <c r="A516" s="62">
        <v>512</v>
      </c>
      <c r="B516" s="63" t="str">
        <f t="shared" si="82"/>
        <v>M-B</v>
      </c>
      <c r="C516" s="62">
        <f>COUNTIF($B$4:$B516,$B516)</f>
        <v>147</v>
      </c>
      <c r="D516" s="64">
        <f t="shared" si="83"/>
        <v>936.5767256656477</v>
      </c>
      <c r="E516" s="65" t="s">
        <v>1997</v>
      </c>
      <c r="F516" s="66" t="s">
        <v>1212</v>
      </c>
      <c r="G516" s="66">
        <v>1977</v>
      </c>
      <c r="H516" s="65" t="s">
        <v>1998</v>
      </c>
      <c r="I516" s="66" t="s">
        <v>1214</v>
      </c>
      <c r="J516" s="39">
        <f t="shared" si="84"/>
        <v>463.28836283282385</v>
      </c>
      <c r="K516" s="40">
        <f t="shared" si="85"/>
        <v>2</v>
      </c>
      <c r="L516" s="40">
        <f t="shared" si="86"/>
        <v>10</v>
      </c>
      <c r="M516" s="41"/>
      <c r="N516" s="41">
        <f>(AH$3-AH516)/AH$3*500+500</f>
        <v>452.95683414163307</v>
      </c>
      <c r="O516" s="41">
        <f>(AI$3-AI516)/AI$3*500+500</f>
        <v>473.61989152401469</v>
      </c>
      <c r="P516" s="42"/>
      <c r="Q516" s="41"/>
      <c r="R516" s="41"/>
      <c r="S516" s="41"/>
      <c r="T516" s="41"/>
      <c r="U516" s="41"/>
      <c r="V516" s="42"/>
      <c r="W516" s="42"/>
      <c r="X516" s="42"/>
      <c r="Y516" s="42"/>
      <c r="Z516" s="41"/>
      <c r="AA516" s="42"/>
      <c r="AB516" s="42"/>
      <c r="AC516" s="43" t="e">
        <f t="shared" si="87"/>
        <v>#NUM!</v>
      </c>
      <c r="AD516" s="43" t="s">
        <v>1215</v>
      </c>
      <c r="AE516" s="44" t="e">
        <f t="shared" si="88"/>
        <v>#NUM!</v>
      </c>
      <c r="AF516" s="43">
        <f t="shared" si="89"/>
        <v>0</v>
      </c>
      <c r="AG516" s="45"/>
      <c r="AH516" s="45">
        <v>5.6678240739999997E-2</v>
      </c>
      <c r="AI516" s="45">
        <v>3.6284722222222225E-2</v>
      </c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6"/>
      <c r="AV516" s="50"/>
      <c r="AW516" s="48"/>
      <c r="AX516" s="56"/>
    </row>
    <row r="517" spans="1:55" s="49" customFormat="1" ht="12" customHeight="1" x14ac:dyDescent="0.2">
      <c r="A517" s="62">
        <v>513</v>
      </c>
      <c r="B517" s="63" t="str">
        <f t="shared" ref="B517:B580" si="90">IF($F517="m",IF($C$1-$G517&gt;19,IF($C$1-$G517&lt;40,"M-A",IF($C$1-$G517&gt;49,IF($C$1-$G517&gt;59,IF($C$1-$G517&gt;69,"M-E","M-D"),"M-C"),"M-B")),"M-jun."),IF($C$1-$G517&lt;40,"Ž-F",IF($C$1-$G517&gt;49,IF($C$1-$G517&gt;59,"Ž-I","Ž-H"),"Ž-G")))</f>
        <v>M-A</v>
      </c>
      <c r="C517" s="62">
        <f>COUNTIF($B$4:$B517,$B517)</f>
        <v>158</v>
      </c>
      <c r="D517" s="64">
        <f t="shared" ref="D517:D580" si="91">SUM(L517:AB517,-AF517)</f>
        <v>935.62949993464622</v>
      </c>
      <c r="E517" s="67" t="s">
        <v>1999</v>
      </c>
      <c r="F517" s="68" t="s">
        <v>1212</v>
      </c>
      <c r="G517" s="69">
        <v>1983</v>
      </c>
      <c r="H517" s="70" t="s">
        <v>2000</v>
      </c>
      <c r="I517" s="66" t="s">
        <v>1214</v>
      </c>
      <c r="J517" s="39">
        <f t="shared" ref="J517:J580" si="92">AVERAGE(M517:AB517)</f>
        <v>462.81474996732311</v>
      </c>
      <c r="K517" s="40">
        <f t="shared" ref="K517:K580" si="93">SUBTOTAL(2,M517:AB517)</f>
        <v>2</v>
      </c>
      <c r="L517" s="40">
        <f t="shared" ref="L517:L580" si="94">K517*5</f>
        <v>10</v>
      </c>
      <c r="M517" s="41"/>
      <c r="N517" s="41"/>
      <c r="O517" s="41"/>
      <c r="P517" s="42"/>
      <c r="Q517" s="41"/>
      <c r="R517" s="41"/>
      <c r="S517" s="41"/>
      <c r="T517" s="41"/>
      <c r="U517" s="41">
        <f>(AO$3-AO517)/AO$3*500+500</f>
        <v>430.10392402909474</v>
      </c>
      <c r="V517" s="42"/>
      <c r="W517" s="42"/>
      <c r="X517" s="42"/>
      <c r="Y517" s="42"/>
      <c r="Z517" s="41"/>
      <c r="AA517" s="42"/>
      <c r="AB517" s="42">
        <f>(AV$3-AV517)/AV$3*500+500</f>
        <v>495.52557590555142</v>
      </c>
      <c r="AC517" s="43" t="e">
        <f t="shared" ref="AC517:AC580" si="95">LARGE(M517:AB517,6)</f>
        <v>#NUM!</v>
      </c>
      <c r="AD517" s="43" t="s">
        <v>1215</v>
      </c>
      <c r="AE517" s="44" t="e">
        <f t="shared" ref="AE517:AE580" si="96">CONCATENATE(AD517,AC517)</f>
        <v>#NUM!</v>
      </c>
      <c r="AF517" s="43">
        <f t="shared" ref="AF517:AF580" si="97">SUMIF(M517:AB517,AE517)</f>
        <v>0</v>
      </c>
      <c r="AG517" s="45"/>
      <c r="AH517" s="45"/>
      <c r="AI517" s="45"/>
      <c r="AJ517" s="45"/>
      <c r="AK517" s="45"/>
      <c r="AL517" s="45"/>
      <c r="AM517" s="45"/>
      <c r="AN517" s="45"/>
      <c r="AO517" s="45">
        <v>6.314814815E-2</v>
      </c>
      <c r="AP517" s="45"/>
      <c r="AQ517" s="45"/>
      <c r="AR517" s="45"/>
      <c r="AS517" s="45"/>
      <c r="AT517" s="45"/>
      <c r="AU517" s="46"/>
      <c r="AV517" s="47">
        <v>0.16568287037037036</v>
      </c>
      <c r="AW517" s="48"/>
    </row>
    <row r="518" spans="1:55" s="49" customFormat="1" ht="12" customHeight="1" x14ac:dyDescent="0.2">
      <c r="A518" s="62">
        <v>514</v>
      </c>
      <c r="B518" s="63" t="str">
        <f t="shared" si="90"/>
        <v>Ž-F</v>
      </c>
      <c r="C518" s="62">
        <f>COUNTIF($B$4:$B518,$B518)</f>
        <v>38</v>
      </c>
      <c r="D518" s="64">
        <f t="shared" si="91"/>
        <v>935.14484449868769</v>
      </c>
      <c r="E518" s="65" t="s">
        <v>2001</v>
      </c>
      <c r="F518" s="66" t="s">
        <v>1247</v>
      </c>
      <c r="G518" s="66">
        <v>1981</v>
      </c>
      <c r="H518" s="70" t="s">
        <v>1683</v>
      </c>
      <c r="I518" s="66" t="s">
        <v>1214</v>
      </c>
      <c r="J518" s="39">
        <f t="shared" si="92"/>
        <v>462.57242224934384</v>
      </c>
      <c r="K518" s="40">
        <f t="shared" si="93"/>
        <v>2</v>
      </c>
      <c r="L518" s="40">
        <f t="shared" si="94"/>
        <v>10</v>
      </c>
      <c r="M518" s="41"/>
      <c r="N518" s="41"/>
      <c r="O518" s="41"/>
      <c r="P518" s="42"/>
      <c r="Q518" s="41"/>
      <c r="R518" s="41"/>
      <c r="S518" s="41"/>
      <c r="T518" s="41">
        <f>(AN$3-AN518)/AN$3*500+500</f>
        <v>475.5016177802255</v>
      </c>
      <c r="U518" s="41"/>
      <c r="V518" s="42"/>
      <c r="W518" s="42"/>
      <c r="X518" s="42">
        <f>(AR$3-AR518)/AR$3*500+500</f>
        <v>449.64322671846219</v>
      </c>
      <c r="Y518" s="42"/>
      <c r="Z518" s="41"/>
      <c r="AA518" s="42"/>
      <c r="AB518" s="42"/>
      <c r="AC518" s="43" t="e">
        <f t="shared" si="95"/>
        <v>#NUM!</v>
      </c>
      <c r="AD518" s="43" t="s">
        <v>1215</v>
      </c>
      <c r="AE518" s="44" t="e">
        <f t="shared" si="96"/>
        <v>#NUM!</v>
      </c>
      <c r="AF518" s="43">
        <f t="shared" si="97"/>
        <v>0</v>
      </c>
      <c r="AG518" s="45"/>
      <c r="AH518" s="45"/>
      <c r="AI518" s="45"/>
      <c r="AJ518" s="45"/>
      <c r="AK518" s="45"/>
      <c r="AL518" s="45"/>
      <c r="AM518" s="45"/>
      <c r="AN518" s="45">
        <v>3.7280092592592594E-2</v>
      </c>
      <c r="AO518" s="45"/>
      <c r="AP518" s="45"/>
      <c r="AQ518" s="45"/>
      <c r="AR518" s="45">
        <v>4.7471064814814813E-2</v>
      </c>
      <c r="AS518" s="45"/>
      <c r="AT518" s="45"/>
      <c r="AU518" s="46"/>
      <c r="AV518" s="50"/>
      <c r="AW518" s="48"/>
    </row>
    <row r="519" spans="1:55" s="49" customFormat="1" ht="12" customHeight="1" x14ac:dyDescent="0.2">
      <c r="A519" s="62">
        <v>515</v>
      </c>
      <c r="B519" s="63" t="str">
        <f t="shared" si="90"/>
        <v>M-B</v>
      </c>
      <c r="C519" s="62">
        <f>COUNTIF($B$4:$B519,$B519)</f>
        <v>148</v>
      </c>
      <c r="D519" s="64">
        <f t="shared" si="91"/>
        <v>934.08883371224169</v>
      </c>
      <c r="E519" s="65" t="s">
        <v>2002</v>
      </c>
      <c r="F519" s="66" t="s">
        <v>1212</v>
      </c>
      <c r="G519" s="66">
        <v>1976</v>
      </c>
      <c r="H519" s="65" t="s">
        <v>2003</v>
      </c>
      <c r="I519" s="66" t="s">
        <v>1214</v>
      </c>
      <c r="J519" s="39">
        <f t="shared" si="92"/>
        <v>462.04441685612085</v>
      </c>
      <c r="K519" s="40">
        <f t="shared" si="93"/>
        <v>2</v>
      </c>
      <c r="L519" s="40">
        <f t="shared" si="94"/>
        <v>10</v>
      </c>
      <c r="M519" s="41"/>
      <c r="N519" s="41"/>
      <c r="O519" s="41"/>
      <c r="P519" s="42"/>
      <c r="Q519" s="41"/>
      <c r="R519" s="41"/>
      <c r="S519" s="41"/>
      <c r="T519" s="41">
        <f>(AN$3-AN519)/AN$3*500+500</f>
        <v>481.03808005761522</v>
      </c>
      <c r="U519" s="41"/>
      <c r="V519" s="42"/>
      <c r="W519" s="42"/>
      <c r="X519" s="42">
        <f>(AR$3-AR519)/AR$3*500+500</f>
        <v>443.05075365462653</v>
      </c>
      <c r="Y519" s="42"/>
      <c r="Z519" s="41"/>
      <c r="AA519" s="42"/>
      <c r="AB519" s="42"/>
      <c r="AC519" s="43" t="e">
        <f t="shared" si="95"/>
        <v>#NUM!</v>
      </c>
      <c r="AD519" s="43" t="s">
        <v>1215</v>
      </c>
      <c r="AE519" s="44" t="e">
        <f t="shared" si="96"/>
        <v>#NUM!</v>
      </c>
      <c r="AF519" s="43">
        <f t="shared" si="97"/>
        <v>0</v>
      </c>
      <c r="AG519" s="45"/>
      <c r="AH519" s="45"/>
      <c r="AI519" s="45"/>
      <c r="AJ519" s="45"/>
      <c r="AK519" s="45"/>
      <c r="AL519" s="45"/>
      <c r="AM519" s="45"/>
      <c r="AN519" s="45">
        <v>3.6886574074074079E-2</v>
      </c>
      <c r="AO519" s="45"/>
      <c r="AP519" s="45"/>
      <c r="AQ519" s="45"/>
      <c r="AR519" s="45">
        <v>4.8039699074074071E-2</v>
      </c>
      <c r="AS519" s="45"/>
      <c r="AT519" s="45"/>
      <c r="AU519" s="46"/>
      <c r="AV519" s="50"/>
      <c r="AW519" s="48"/>
    </row>
    <row r="520" spans="1:55" ht="12" customHeight="1" x14ac:dyDescent="0.2">
      <c r="A520" s="62">
        <v>516</v>
      </c>
      <c r="B520" s="63" t="str">
        <f t="shared" si="90"/>
        <v>M-A</v>
      </c>
      <c r="C520" s="62">
        <f>COUNTIF($B$4:$B520,$B520)</f>
        <v>159</v>
      </c>
      <c r="D520" s="64">
        <f t="shared" si="91"/>
        <v>933.9125369935673</v>
      </c>
      <c r="E520" s="65" t="s">
        <v>2004</v>
      </c>
      <c r="F520" s="66" t="s">
        <v>1212</v>
      </c>
      <c r="G520" s="66">
        <v>1982</v>
      </c>
      <c r="H520" s="65" t="s">
        <v>2005</v>
      </c>
      <c r="I520" s="66" t="s">
        <v>1214</v>
      </c>
      <c r="J520" s="39">
        <f t="shared" si="92"/>
        <v>461.95626849678365</v>
      </c>
      <c r="K520" s="40">
        <f t="shared" si="93"/>
        <v>2</v>
      </c>
      <c r="L520" s="40">
        <f t="shared" si="94"/>
        <v>10</v>
      </c>
      <c r="M520" s="41">
        <f>(AG$3-AG520)/AG$3*500+500</f>
        <v>433.75557789083956</v>
      </c>
      <c r="N520" s="41"/>
      <c r="O520" s="41"/>
      <c r="P520" s="42"/>
      <c r="Q520" s="41"/>
      <c r="R520" s="41"/>
      <c r="S520" s="41"/>
      <c r="T520" s="41">
        <f>(AN$3-AN520)/AN$3*500+500</f>
        <v>490.1569591027278</v>
      </c>
      <c r="U520" s="41"/>
      <c r="V520" s="42"/>
      <c r="W520" s="42"/>
      <c r="X520" s="42"/>
      <c r="Y520" s="42"/>
      <c r="Z520" s="41"/>
      <c r="AA520" s="42"/>
      <c r="AB520" s="42"/>
      <c r="AC520" s="43" t="e">
        <f t="shared" si="95"/>
        <v>#NUM!</v>
      </c>
      <c r="AD520" s="43" t="s">
        <v>1215</v>
      </c>
      <c r="AE520" s="44" t="e">
        <f t="shared" si="96"/>
        <v>#NUM!</v>
      </c>
      <c r="AF520" s="43">
        <f t="shared" si="97"/>
        <v>0</v>
      </c>
      <c r="AG520" s="45">
        <v>6.5092592589999998E-2</v>
      </c>
      <c r="AH520" s="45"/>
      <c r="AI520" s="45"/>
      <c r="AJ520" s="45"/>
      <c r="AK520" s="45"/>
      <c r="AL520" s="45"/>
      <c r="AM520" s="45"/>
      <c r="AN520" s="45">
        <v>3.6238425925925924E-2</v>
      </c>
      <c r="AO520" s="45"/>
      <c r="AP520" s="45"/>
      <c r="AQ520" s="45"/>
      <c r="AR520" s="45"/>
      <c r="AS520" s="45"/>
      <c r="AT520" s="45"/>
      <c r="AU520" s="46"/>
      <c r="AV520" s="50"/>
      <c r="AW520" s="48"/>
      <c r="AX520" s="56"/>
    </row>
    <row r="521" spans="1:55" ht="12" customHeight="1" x14ac:dyDescent="0.2">
      <c r="A521" s="62">
        <v>517</v>
      </c>
      <c r="B521" s="63" t="str">
        <f t="shared" si="90"/>
        <v>M-C</v>
      </c>
      <c r="C521" s="62">
        <f>COUNTIF($B$4:$B521,$B521)</f>
        <v>76</v>
      </c>
      <c r="D521" s="64">
        <f t="shared" si="91"/>
        <v>933.81619100172497</v>
      </c>
      <c r="E521" s="65" t="s">
        <v>2006</v>
      </c>
      <c r="F521" s="66" t="s">
        <v>1212</v>
      </c>
      <c r="G521" s="66">
        <v>1968</v>
      </c>
      <c r="H521" s="65" t="s">
        <v>2007</v>
      </c>
      <c r="I521" s="66" t="s">
        <v>1214</v>
      </c>
      <c r="J521" s="39">
        <f t="shared" si="92"/>
        <v>461.90809550086249</v>
      </c>
      <c r="K521" s="40">
        <f t="shared" si="93"/>
        <v>2</v>
      </c>
      <c r="L521" s="40">
        <f t="shared" si="94"/>
        <v>10</v>
      </c>
      <c r="M521" s="41"/>
      <c r="N521" s="41"/>
      <c r="O521" s="41"/>
      <c r="P521" s="42"/>
      <c r="Q521" s="41"/>
      <c r="R521" s="41"/>
      <c r="S521" s="41"/>
      <c r="T521" s="41">
        <f>(AN$3-AN521)/AN$3*500+500</f>
        <v>517.02508486064858</v>
      </c>
      <c r="U521" s="41"/>
      <c r="V521" s="42"/>
      <c r="W521" s="42">
        <f>(AQ$3-AQ521)/AQ$3*500+500</f>
        <v>406.79110614107645</v>
      </c>
      <c r="X521" s="42"/>
      <c r="Y521" s="42"/>
      <c r="Z521" s="41"/>
      <c r="AA521" s="42"/>
      <c r="AB521" s="42"/>
      <c r="AC521" s="43" t="e">
        <f t="shared" si="95"/>
        <v>#NUM!</v>
      </c>
      <c r="AD521" s="43" t="s">
        <v>1215</v>
      </c>
      <c r="AE521" s="44" t="e">
        <f t="shared" si="96"/>
        <v>#NUM!</v>
      </c>
      <c r="AF521" s="43">
        <f t="shared" si="97"/>
        <v>0</v>
      </c>
      <c r="AG521" s="45"/>
      <c r="AH521" s="45"/>
      <c r="AI521" s="45"/>
      <c r="AJ521" s="45"/>
      <c r="AK521" s="45"/>
      <c r="AL521" s="45"/>
      <c r="AM521" s="45"/>
      <c r="AN521" s="45">
        <v>3.4328703703703702E-2</v>
      </c>
      <c r="AO521" s="45"/>
      <c r="AP521" s="45"/>
      <c r="AQ521" s="45">
        <v>0.13304398149999999</v>
      </c>
      <c r="AR521" s="45"/>
      <c r="AS521" s="45"/>
      <c r="AT521" s="45"/>
      <c r="AU521" s="46"/>
      <c r="AV521" s="50"/>
      <c r="AW521" s="48"/>
      <c r="AX521" s="56"/>
    </row>
    <row r="522" spans="1:55" ht="12" customHeight="1" x14ac:dyDescent="0.2">
      <c r="A522" s="62">
        <v>518</v>
      </c>
      <c r="B522" s="63" t="str">
        <f t="shared" si="90"/>
        <v>M-C</v>
      </c>
      <c r="C522" s="62">
        <f>COUNTIF($B$4:$B522,$B522)</f>
        <v>77</v>
      </c>
      <c r="D522" s="64">
        <f t="shared" si="91"/>
        <v>933.21427878777672</v>
      </c>
      <c r="E522" s="67" t="s">
        <v>2008</v>
      </c>
      <c r="F522" s="68" t="s">
        <v>1212</v>
      </c>
      <c r="G522" s="69">
        <v>1968</v>
      </c>
      <c r="H522" s="70" t="s">
        <v>1195</v>
      </c>
      <c r="I522" s="66" t="s">
        <v>1214</v>
      </c>
      <c r="J522" s="39">
        <f t="shared" si="92"/>
        <v>461.60713939388836</v>
      </c>
      <c r="K522" s="40">
        <f t="shared" si="93"/>
        <v>2</v>
      </c>
      <c r="L522" s="40">
        <f t="shared" si="94"/>
        <v>10</v>
      </c>
      <c r="M522" s="41"/>
      <c r="N522" s="41"/>
      <c r="O522" s="41"/>
      <c r="P522" s="42"/>
      <c r="Q522" s="41"/>
      <c r="R522" s="41"/>
      <c r="S522" s="41"/>
      <c r="T522" s="41"/>
      <c r="U522" s="41"/>
      <c r="V522" s="42"/>
      <c r="W522" s="42"/>
      <c r="X522" s="42"/>
      <c r="Y522" s="42">
        <f>(AS$3-AS522)/AS$3*500+500</f>
        <v>440.41069150242072</v>
      </c>
      <c r="Z522" s="41"/>
      <c r="AA522" s="42"/>
      <c r="AB522" s="42">
        <f>(AV$3-AV522)/AV$3*500+500</f>
        <v>482.80358728535606</v>
      </c>
      <c r="AC522" s="43" t="e">
        <f t="shared" si="95"/>
        <v>#NUM!</v>
      </c>
      <c r="AD522" s="43" t="s">
        <v>1215</v>
      </c>
      <c r="AE522" s="44" t="e">
        <f t="shared" si="96"/>
        <v>#NUM!</v>
      </c>
      <c r="AF522" s="43">
        <f t="shared" si="97"/>
        <v>0</v>
      </c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>
        <v>8.3958333333333343E-2</v>
      </c>
      <c r="AT522" s="45"/>
      <c r="AU522" s="46"/>
      <c r="AV522" s="47">
        <v>0.1698611111111111</v>
      </c>
      <c r="AW522" s="48"/>
      <c r="AX522" s="56"/>
    </row>
    <row r="523" spans="1:55" s="49" customFormat="1" ht="12" customHeight="1" x14ac:dyDescent="0.2">
      <c r="A523" s="62">
        <v>519</v>
      </c>
      <c r="B523" s="63" t="str">
        <f t="shared" si="90"/>
        <v>M-C</v>
      </c>
      <c r="C523" s="62">
        <f>COUNTIF($B$4:$B523,$B523)</f>
        <v>78</v>
      </c>
      <c r="D523" s="64">
        <f t="shared" si="91"/>
        <v>932.62826036661284</v>
      </c>
      <c r="E523" s="65" t="s">
        <v>2009</v>
      </c>
      <c r="F523" s="66" t="s">
        <v>1212</v>
      </c>
      <c r="G523" s="66">
        <v>1960</v>
      </c>
      <c r="H523" s="70" t="s">
        <v>1852</v>
      </c>
      <c r="I523" s="66" t="s">
        <v>1214</v>
      </c>
      <c r="J523" s="39">
        <f t="shared" si="92"/>
        <v>461.31413018330642</v>
      </c>
      <c r="K523" s="40">
        <f t="shared" si="93"/>
        <v>2</v>
      </c>
      <c r="L523" s="40">
        <f t="shared" si="94"/>
        <v>10</v>
      </c>
      <c r="M523" s="41">
        <f>(AG$3-AG523)/AG$3*500+500</f>
        <v>481.17754141829272</v>
      </c>
      <c r="N523" s="41">
        <f>(AH$3-AH523)/AH$3*500+500</f>
        <v>441.45071894832012</v>
      </c>
      <c r="O523" s="41"/>
      <c r="P523" s="42"/>
      <c r="Q523" s="41"/>
      <c r="R523" s="41"/>
      <c r="S523" s="41"/>
      <c r="T523" s="41"/>
      <c r="U523" s="41"/>
      <c r="V523" s="42"/>
      <c r="W523" s="42"/>
      <c r="X523" s="42"/>
      <c r="Y523" s="42"/>
      <c r="Z523" s="41"/>
      <c r="AA523" s="42"/>
      <c r="AB523" s="42"/>
      <c r="AC523" s="43" t="e">
        <f t="shared" si="95"/>
        <v>#NUM!</v>
      </c>
      <c r="AD523" s="43" t="s">
        <v>1215</v>
      </c>
      <c r="AE523" s="44" t="e">
        <f t="shared" si="96"/>
        <v>#NUM!</v>
      </c>
      <c r="AF523" s="43">
        <f t="shared" si="97"/>
        <v>0</v>
      </c>
      <c r="AG523" s="45">
        <v>5.9641203699999999E-2</v>
      </c>
      <c r="AH523" s="45">
        <v>5.787037037E-2</v>
      </c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6"/>
      <c r="AV523" s="50"/>
      <c r="AW523" s="48"/>
      <c r="BB523" s="73"/>
      <c r="BC523" s="73"/>
    </row>
    <row r="524" spans="1:55" ht="12" customHeight="1" x14ac:dyDescent="0.2">
      <c r="A524" s="62">
        <v>520</v>
      </c>
      <c r="B524" s="63" t="str">
        <f t="shared" si="90"/>
        <v>M-B</v>
      </c>
      <c r="C524" s="62">
        <f>COUNTIF($B$4:$B524,$B524)</f>
        <v>149</v>
      </c>
      <c r="D524" s="64">
        <f t="shared" si="91"/>
        <v>925.95321437822236</v>
      </c>
      <c r="E524" s="65" t="s">
        <v>2010</v>
      </c>
      <c r="F524" s="66" t="s">
        <v>1212</v>
      </c>
      <c r="G524" s="66">
        <v>1976</v>
      </c>
      <c r="H524" s="70" t="s">
        <v>1263</v>
      </c>
      <c r="I524" s="66" t="s">
        <v>1214</v>
      </c>
      <c r="J524" s="39">
        <f t="shared" si="92"/>
        <v>457.97660718911118</v>
      </c>
      <c r="K524" s="40">
        <f t="shared" si="93"/>
        <v>2</v>
      </c>
      <c r="L524" s="40">
        <f t="shared" si="94"/>
        <v>10</v>
      </c>
      <c r="M524" s="41"/>
      <c r="N524" s="41"/>
      <c r="O524" s="41">
        <f>(AI$3-AI524)/AI$3*500+500</f>
        <v>469.59018734429429</v>
      </c>
      <c r="P524" s="42"/>
      <c r="Q524" s="41"/>
      <c r="R524" s="41"/>
      <c r="S524" s="41"/>
      <c r="T524" s="41"/>
      <c r="U524" s="41"/>
      <c r="V524" s="42"/>
      <c r="W524" s="42"/>
      <c r="X524" s="42"/>
      <c r="Y524" s="42"/>
      <c r="Z524" s="41">
        <f>(AT$3-AT524)/AT$3*500+500</f>
        <v>446.36302703392812</v>
      </c>
      <c r="AA524" s="42"/>
      <c r="AB524" s="42"/>
      <c r="AC524" s="43" t="e">
        <f t="shared" si="95"/>
        <v>#NUM!</v>
      </c>
      <c r="AD524" s="43" t="s">
        <v>1215</v>
      </c>
      <c r="AE524" s="44" t="e">
        <f t="shared" si="96"/>
        <v>#NUM!</v>
      </c>
      <c r="AF524" s="43">
        <f t="shared" si="97"/>
        <v>0</v>
      </c>
      <c r="AG524" s="45"/>
      <c r="AH524" s="45"/>
      <c r="AI524" s="45">
        <v>3.6562499999999998E-2</v>
      </c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>
        <v>3.8240740740740742E-2</v>
      </c>
      <c r="AU524" s="46"/>
      <c r="AV524" s="50"/>
      <c r="AW524" s="48"/>
      <c r="AX524" s="56"/>
    </row>
    <row r="525" spans="1:55" s="49" customFormat="1" ht="12" customHeight="1" x14ac:dyDescent="0.2">
      <c r="A525" s="62">
        <v>521</v>
      </c>
      <c r="B525" s="63" t="str">
        <f t="shared" si="90"/>
        <v>M-A</v>
      </c>
      <c r="C525" s="62">
        <f>COUNTIF($B$4:$B525,$B525)</f>
        <v>160</v>
      </c>
      <c r="D525" s="64">
        <f t="shared" si="91"/>
        <v>924.93218884187718</v>
      </c>
      <c r="E525" s="65" t="s">
        <v>2011</v>
      </c>
      <c r="F525" s="66" t="s">
        <v>1212</v>
      </c>
      <c r="G525" s="66">
        <v>1983</v>
      </c>
      <c r="H525" s="70" t="s">
        <v>1627</v>
      </c>
      <c r="I525" s="66" t="s">
        <v>1214</v>
      </c>
      <c r="J525" s="39">
        <f t="shared" si="92"/>
        <v>303.31072961395904</v>
      </c>
      <c r="K525" s="40">
        <f t="shared" si="93"/>
        <v>3</v>
      </c>
      <c r="L525" s="40">
        <f t="shared" si="94"/>
        <v>15</v>
      </c>
      <c r="M525" s="41">
        <f>(AG$3-AG525)/AG$3*500+500</f>
        <v>231.38159344220804</v>
      </c>
      <c r="N525" s="41"/>
      <c r="O525" s="41">
        <f>(AI$3-AI525)/AI$3*500+500</f>
        <v>334.42719298283714</v>
      </c>
      <c r="P525" s="42"/>
      <c r="Q525" s="41"/>
      <c r="R525" s="41"/>
      <c r="S525" s="41"/>
      <c r="T525" s="41"/>
      <c r="U525" s="41"/>
      <c r="V525" s="42"/>
      <c r="W525" s="42"/>
      <c r="X525" s="42">
        <f>(AR$3-AR525)/AR$3*500+500</f>
        <v>344.12340241683205</v>
      </c>
      <c r="Y525" s="42"/>
      <c r="Z525" s="41"/>
      <c r="AA525" s="42"/>
      <c r="AB525" s="42"/>
      <c r="AC525" s="43" t="e">
        <f t="shared" si="95"/>
        <v>#NUM!</v>
      </c>
      <c r="AD525" s="43" t="s">
        <v>1215</v>
      </c>
      <c r="AE525" s="44" t="e">
        <f t="shared" si="96"/>
        <v>#NUM!</v>
      </c>
      <c r="AF525" s="43">
        <f t="shared" si="97"/>
        <v>0</v>
      </c>
      <c r="AG525" s="45">
        <v>8.8356481479999999E-2</v>
      </c>
      <c r="AH525" s="45"/>
      <c r="AI525" s="45">
        <v>4.5879629629629631E-2</v>
      </c>
      <c r="AJ525" s="45"/>
      <c r="AK525" s="45"/>
      <c r="AL525" s="45"/>
      <c r="AM525" s="45"/>
      <c r="AN525" s="45"/>
      <c r="AO525" s="45"/>
      <c r="AP525" s="45"/>
      <c r="AQ525" s="45"/>
      <c r="AR525" s="45">
        <v>5.6572685185185184E-2</v>
      </c>
      <c r="AS525" s="45"/>
      <c r="AT525" s="45"/>
      <c r="AU525" s="46"/>
      <c r="AV525" s="50"/>
      <c r="AW525" s="48"/>
    </row>
    <row r="526" spans="1:55" s="49" customFormat="1" ht="12" customHeight="1" x14ac:dyDescent="0.2">
      <c r="A526" s="62">
        <v>522</v>
      </c>
      <c r="B526" s="63" t="str">
        <f t="shared" si="90"/>
        <v>Ž-G</v>
      </c>
      <c r="C526" s="62">
        <f>COUNTIF($B$4:$B526,$B526)</f>
        <v>26</v>
      </c>
      <c r="D526" s="64">
        <f t="shared" si="91"/>
        <v>924.34150496623022</v>
      </c>
      <c r="E526" s="67" t="s">
        <v>2012</v>
      </c>
      <c r="F526" s="68" t="s">
        <v>1247</v>
      </c>
      <c r="G526" s="69">
        <v>1977</v>
      </c>
      <c r="H526" s="70" t="s">
        <v>2013</v>
      </c>
      <c r="I526" s="66" t="s">
        <v>1214</v>
      </c>
      <c r="J526" s="39">
        <f t="shared" si="92"/>
        <v>457.17075248311511</v>
      </c>
      <c r="K526" s="40">
        <f t="shared" si="93"/>
        <v>2</v>
      </c>
      <c r="L526" s="40">
        <f t="shared" si="94"/>
        <v>10</v>
      </c>
      <c r="M526" s="41"/>
      <c r="N526" s="41"/>
      <c r="O526" s="41"/>
      <c r="P526" s="42"/>
      <c r="Q526" s="41"/>
      <c r="R526" s="41"/>
      <c r="S526" s="41"/>
      <c r="T526" s="41"/>
      <c r="U526" s="41"/>
      <c r="V526" s="42"/>
      <c r="W526" s="42">
        <f>(AQ$3-AQ526)/AQ$3*500+500</f>
        <v>430.37496581254601</v>
      </c>
      <c r="X526" s="42"/>
      <c r="Y526" s="42"/>
      <c r="Z526" s="41"/>
      <c r="AA526" s="42"/>
      <c r="AB526" s="42">
        <f>(AV$3-AV526)/AV$3*500+500</f>
        <v>483.96653915368421</v>
      </c>
      <c r="AC526" s="43" t="e">
        <f t="shared" si="95"/>
        <v>#NUM!</v>
      </c>
      <c r="AD526" s="43" t="s">
        <v>1215</v>
      </c>
      <c r="AE526" s="44" t="e">
        <f t="shared" si="96"/>
        <v>#NUM!</v>
      </c>
      <c r="AF526" s="43">
        <f t="shared" si="97"/>
        <v>0</v>
      </c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>
        <v>0.1277546296</v>
      </c>
      <c r="AR526" s="45"/>
      <c r="AS526" s="45"/>
      <c r="AT526" s="45"/>
      <c r="AU526" s="46"/>
      <c r="AV526" s="47">
        <v>0.16947916666666665</v>
      </c>
      <c r="AW526" s="48"/>
    </row>
    <row r="527" spans="1:55" s="49" customFormat="1" ht="12" customHeight="1" x14ac:dyDescent="0.2">
      <c r="A527" s="62">
        <v>523</v>
      </c>
      <c r="B527" s="63" t="str">
        <f t="shared" si="90"/>
        <v>Ž-G</v>
      </c>
      <c r="C527" s="62">
        <f>COUNTIF($B$4:$B527,$B527)</f>
        <v>27</v>
      </c>
      <c r="D527" s="64">
        <f t="shared" si="91"/>
        <v>923.18473037367198</v>
      </c>
      <c r="E527" s="65" t="s">
        <v>2014</v>
      </c>
      <c r="F527" s="66" t="s">
        <v>1247</v>
      </c>
      <c r="G527" s="66">
        <v>1974</v>
      </c>
      <c r="H527" s="70" t="s">
        <v>1614</v>
      </c>
      <c r="I527" s="66" t="s">
        <v>1214</v>
      </c>
      <c r="J527" s="39">
        <f t="shared" si="92"/>
        <v>456.59236518683599</v>
      </c>
      <c r="K527" s="40">
        <f t="shared" si="93"/>
        <v>2</v>
      </c>
      <c r="L527" s="40">
        <f t="shared" si="94"/>
        <v>10</v>
      </c>
      <c r="M527" s="41">
        <f>(AG$3-AG527)/AG$3*500+500</f>
        <v>456.40938206108825</v>
      </c>
      <c r="N527" s="41"/>
      <c r="O527" s="41"/>
      <c r="P527" s="42"/>
      <c r="Q527" s="41"/>
      <c r="R527" s="41"/>
      <c r="S527" s="41"/>
      <c r="T527" s="41">
        <f>(AN$3-AN527)/AN$3*500+500</f>
        <v>456.77534831258379</v>
      </c>
      <c r="U527" s="41"/>
      <c r="V527" s="42"/>
      <c r="W527" s="42"/>
      <c r="X527" s="42"/>
      <c r="Y527" s="42"/>
      <c r="Z527" s="41"/>
      <c r="AA527" s="42"/>
      <c r="AB527" s="42"/>
      <c r="AC527" s="43" t="e">
        <f t="shared" si="95"/>
        <v>#NUM!</v>
      </c>
      <c r="AD527" s="43" t="s">
        <v>1215</v>
      </c>
      <c r="AE527" s="44" t="e">
        <f t="shared" si="96"/>
        <v>#NUM!</v>
      </c>
      <c r="AF527" s="43">
        <f t="shared" si="97"/>
        <v>0</v>
      </c>
      <c r="AG527" s="45">
        <v>6.2488425930000001E-2</v>
      </c>
      <c r="AH527" s="45"/>
      <c r="AI527" s="45"/>
      <c r="AJ527" s="45"/>
      <c r="AK527" s="45"/>
      <c r="AL527" s="45"/>
      <c r="AM527" s="45"/>
      <c r="AN527" s="45">
        <v>3.861111111111111E-2</v>
      </c>
      <c r="AO527" s="45"/>
      <c r="AP527" s="45"/>
      <c r="AQ527" s="45"/>
      <c r="AR527" s="45"/>
      <c r="AS527" s="45"/>
      <c r="AT527" s="45"/>
      <c r="AU527" s="46"/>
      <c r="AV527" s="50"/>
      <c r="AW527" s="48"/>
    </row>
    <row r="528" spans="1:55" s="49" customFormat="1" ht="12" customHeight="1" x14ac:dyDescent="0.2">
      <c r="A528" s="62">
        <v>524</v>
      </c>
      <c r="B528" s="63" t="str">
        <f t="shared" si="90"/>
        <v>M-D</v>
      </c>
      <c r="C528" s="62">
        <f>COUNTIF($B$4:$B528,$B528)</f>
        <v>42</v>
      </c>
      <c r="D528" s="64">
        <f t="shared" si="91"/>
        <v>922.79786113777141</v>
      </c>
      <c r="E528" s="65" t="s">
        <v>2015</v>
      </c>
      <c r="F528" s="66" t="s">
        <v>1212</v>
      </c>
      <c r="G528" s="66">
        <v>1956</v>
      </c>
      <c r="H528" s="65" t="s">
        <v>2016</v>
      </c>
      <c r="I528" s="66" t="s">
        <v>1214</v>
      </c>
      <c r="J528" s="39">
        <f t="shared" si="92"/>
        <v>456.3989305688857</v>
      </c>
      <c r="K528" s="40">
        <f t="shared" si="93"/>
        <v>2</v>
      </c>
      <c r="L528" s="40">
        <f t="shared" si="94"/>
        <v>10</v>
      </c>
      <c r="M528" s="41"/>
      <c r="N528" s="41"/>
      <c r="O528" s="41"/>
      <c r="P528" s="42"/>
      <c r="Q528" s="41"/>
      <c r="R528" s="41"/>
      <c r="S528" s="41"/>
      <c r="T528" s="41"/>
      <c r="U528" s="41"/>
      <c r="V528" s="42"/>
      <c r="W528" s="42"/>
      <c r="X528" s="42">
        <f>(AR$3-AR528)/AR$3*500+500</f>
        <v>468.48269787992206</v>
      </c>
      <c r="Y528" s="42"/>
      <c r="Z528" s="41"/>
      <c r="AA528" s="42">
        <f>(AU$3-AU528)/AU$3*500+500</f>
        <v>444.31516325784929</v>
      </c>
      <c r="AB528" s="42"/>
      <c r="AC528" s="43" t="e">
        <f t="shared" si="95"/>
        <v>#NUM!</v>
      </c>
      <c r="AD528" s="43" t="s">
        <v>1215</v>
      </c>
      <c r="AE528" s="44" t="e">
        <f t="shared" si="96"/>
        <v>#NUM!</v>
      </c>
      <c r="AF528" s="43">
        <f t="shared" si="97"/>
        <v>0</v>
      </c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>
        <v>4.5846064814814819E-2</v>
      </c>
      <c r="AS528" s="45"/>
      <c r="AT528" s="45"/>
      <c r="AU528" s="46">
        <v>8.7354398148148146E-2</v>
      </c>
      <c r="AV528" s="50"/>
      <c r="AW528" s="48"/>
      <c r="BB528" s="73"/>
      <c r="BC528" s="80"/>
    </row>
    <row r="529" spans="1:50" ht="12" customHeight="1" x14ac:dyDescent="0.2">
      <c r="A529" s="62">
        <v>525</v>
      </c>
      <c r="B529" s="63" t="str">
        <f t="shared" si="90"/>
        <v>M-B</v>
      </c>
      <c r="C529" s="62">
        <f>COUNTIF($B$4:$B529,$B529)</f>
        <v>150</v>
      </c>
      <c r="D529" s="64">
        <f t="shared" si="91"/>
        <v>918.7669170667632</v>
      </c>
      <c r="E529" s="67" t="s">
        <v>2017</v>
      </c>
      <c r="F529" s="68" t="s">
        <v>1212</v>
      </c>
      <c r="G529" s="69">
        <v>1976</v>
      </c>
      <c r="H529" s="70"/>
      <c r="I529" s="66" t="s">
        <v>1214</v>
      </c>
      <c r="J529" s="39">
        <f t="shared" si="92"/>
        <v>454.3834585333816</v>
      </c>
      <c r="K529" s="40">
        <f t="shared" si="93"/>
        <v>2</v>
      </c>
      <c r="L529" s="40">
        <f t="shared" si="94"/>
        <v>10</v>
      </c>
      <c r="M529" s="41"/>
      <c r="N529" s="41"/>
      <c r="O529" s="41"/>
      <c r="P529" s="42"/>
      <c r="Q529" s="41"/>
      <c r="R529" s="41"/>
      <c r="S529" s="41"/>
      <c r="T529" s="41"/>
      <c r="U529" s="41">
        <f>(AO$3-AO529)/AO$3*500+500</f>
        <v>475.01875404542892</v>
      </c>
      <c r="V529" s="42"/>
      <c r="W529" s="42"/>
      <c r="X529" s="42"/>
      <c r="Y529" s="42"/>
      <c r="Z529" s="41"/>
      <c r="AA529" s="42"/>
      <c r="AB529" s="42">
        <f>(AV$3-AV529)/AV$3*500+500</f>
        <v>433.74816302133428</v>
      </c>
      <c r="AC529" s="43" t="e">
        <f t="shared" si="95"/>
        <v>#NUM!</v>
      </c>
      <c r="AD529" s="43" t="s">
        <v>1215</v>
      </c>
      <c r="AE529" s="44" t="e">
        <f t="shared" si="96"/>
        <v>#NUM!</v>
      </c>
      <c r="AF529" s="43">
        <f t="shared" si="97"/>
        <v>0</v>
      </c>
      <c r="AG529" s="45"/>
      <c r="AH529" s="45"/>
      <c r="AI529" s="45"/>
      <c r="AJ529" s="45"/>
      <c r="AK529" s="45"/>
      <c r="AL529" s="45"/>
      <c r="AM529" s="45"/>
      <c r="AN529" s="45"/>
      <c r="AO529" s="45">
        <v>5.8171296300000001E-2</v>
      </c>
      <c r="AP529" s="45"/>
      <c r="AQ529" s="45"/>
      <c r="AR529" s="45"/>
      <c r="AS529" s="45"/>
      <c r="AT529" s="45"/>
      <c r="AU529" s="46"/>
      <c r="AV529" s="47">
        <v>0.18597222222222221</v>
      </c>
      <c r="AW529" s="48"/>
      <c r="AX529" s="56"/>
    </row>
    <row r="530" spans="1:50" s="49" customFormat="1" ht="12" customHeight="1" x14ac:dyDescent="0.2">
      <c r="A530" s="62">
        <v>526</v>
      </c>
      <c r="B530" s="63" t="str">
        <f t="shared" si="90"/>
        <v>Ž-F</v>
      </c>
      <c r="C530" s="62">
        <f>COUNTIF($B$4:$B530,$B530)</f>
        <v>39</v>
      </c>
      <c r="D530" s="64">
        <f t="shared" si="91"/>
        <v>915.11372302865743</v>
      </c>
      <c r="E530" s="65" t="s">
        <v>2018</v>
      </c>
      <c r="F530" s="66" t="s">
        <v>1247</v>
      </c>
      <c r="G530" s="66">
        <v>1981</v>
      </c>
      <c r="H530" s="65" t="s">
        <v>2019</v>
      </c>
      <c r="I530" s="66" t="s">
        <v>1214</v>
      </c>
      <c r="J530" s="39">
        <f t="shared" si="92"/>
        <v>452.55686151432872</v>
      </c>
      <c r="K530" s="40">
        <f t="shared" si="93"/>
        <v>2</v>
      </c>
      <c r="L530" s="40">
        <f t="shared" si="94"/>
        <v>10</v>
      </c>
      <c r="M530" s="41"/>
      <c r="N530" s="41"/>
      <c r="O530" s="41"/>
      <c r="P530" s="42"/>
      <c r="Q530" s="41"/>
      <c r="R530" s="41"/>
      <c r="S530" s="41"/>
      <c r="T530" s="41"/>
      <c r="U530" s="41">
        <f>(AO$3-AO530)/AO$3*500+500</f>
        <v>445.35407566850552</v>
      </c>
      <c r="V530" s="42"/>
      <c r="W530" s="42"/>
      <c r="X530" s="42"/>
      <c r="Y530" s="42"/>
      <c r="Z530" s="41"/>
      <c r="AA530" s="42">
        <f>(AU$3-AU530)/AU$3*500+500</f>
        <v>459.75964736015192</v>
      </c>
      <c r="AB530" s="42"/>
      <c r="AC530" s="43" t="e">
        <f t="shared" si="95"/>
        <v>#NUM!</v>
      </c>
      <c r="AD530" s="43" t="s">
        <v>1215</v>
      </c>
      <c r="AE530" s="44" t="e">
        <f t="shared" si="96"/>
        <v>#NUM!</v>
      </c>
      <c r="AF530" s="43">
        <f t="shared" si="97"/>
        <v>0</v>
      </c>
      <c r="AG530" s="45"/>
      <c r="AH530" s="45"/>
      <c r="AI530" s="45"/>
      <c r="AJ530" s="45"/>
      <c r="AK530" s="45"/>
      <c r="AL530" s="45"/>
      <c r="AM530" s="45"/>
      <c r="AN530" s="45"/>
      <c r="AO530" s="45">
        <v>6.1458333330000003E-2</v>
      </c>
      <c r="AP530" s="45"/>
      <c r="AQ530" s="45"/>
      <c r="AR530" s="45"/>
      <c r="AS530" s="45"/>
      <c r="AT530" s="45"/>
      <c r="AU530" s="46">
        <v>8.4926504629629626E-2</v>
      </c>
      <c r="AV530" s="50"/>
      <c r="AW530" s="48"/>
    </row>
    <row r="531" spans="1:50" s="49" customFormat="1" ht="12" customHeight="1" x14ac:dyDescent="0.2">
      <c r="A531" s="62">
        <v>527</v>
      </c>
      <c r="B531" s="63" t="str">
        <f t="shared" si="90"/>
        <v>M-B</v>
      </c>
      <c r="C531" s="62">
        <f>COUNTIF($B$4:$B531,$B531)</f>
        <v>151</v>
      </c>
      <c r="D531" s="64">
        <f t="shared" si="91"/>
        <v>914.40471911012173</v>
      </c>
      <c r="E531" s="67" t="s">
        <v>2020</v>
      </c>
      <c r="F531" s="68" t="s">
        <v>1212</v>
      </c>
      <c r="G531" s="69">
        <v>1971</v>
      </c>
      <c r="H531" s="70" t="s">
        <v>2021</v>
      </c>
      <c r="I531" s="66" t="s">
        <v>1214</v>
      </c>
      <c r="J531" s="39">
        <f t="shared" si="92"/>
        <v>452.20235955506087</v>
      </c>
      <c r="K531" s="40">
        <f t="shared" si="93"/>
        <v>2</v>
      </c>
      <c r="L531" s="40">
        <f t="shared" si="94"/>
        <v>10</v>
      </c>
      <c r="M531" s="41"/>
      <c r="N531" s="41"/>
      <c r="O531" s="41"/>
      <c r="P531" s="42"/>
      <c r="Q531" s="41"/>
      <c r="R531" s="41"/>
      <c r="S531" s="41"/>
      <c r="T531" s="41">
        <f>(AN$3-AN531)/AN$3*500+500</f>
        <v>489.0170992220888</v>
      </c>
      <c r="U531" s="41"/>
      <c r="V531" s="42"/>
      <c r="W531" s="42"/>
      <c r="X531" s="42"/>
      <c r="Y531" s="42"/>
      <c r="Z531" s="41"/>
      <c r="AA531" s="42"/>
      <c r="AB531" s="42">
        <f>(AV$3-AV531)/AV$3*500+500</f>
        <v>415.38761988803299</v>
      </c>
      <c r="AC531" s="43" t="e">
        <f t="shared" si="95"/>
        <v>#NUM!</v>
      </c>
      <c r="AD531" s="43" t="s">
        <v>1215</v>
      </c>
      <c r="AE531" s="44" t="e">
        <f t="shared" si="96"/>
        <v>#NUM!</v>
      </c>
      <c r="AF531" s="43">
        <f t="shared" si="97"/>
        <v>0</v>
      </c>
      <c r="AG531" s="45"/>
      <c r="AH531" s="45"/>
      <c r="AI531" s="45"/>
      <c r="AJ531" s="45"/>
      <c r="AK531" s="45"/>
      <c r="AL531" s="45"/>
      <c r="AM531" s="45"/>
      <c r="AN531" s="45">
        <v>3.6319444444444439E-2</v>
      </c>
      <c r="AO531" s="45"/>
      <c r="AP531" s="45"/>
      <c r="AQ531" s="45"/>
      <c r="AR531" s="45"/>
      <c r="AS531" s="45"/>
      <c r="AT531" s="45"/>
      <c r="AU531" s="46"/>
      <c r="AV531" s="47">
        <v>0.19200231481481481</v>
      </c>
      <c r="AW531" s="48"/>
    </row>
    <row r="532" spans="1:50" ht="12" customHeight="1" x14ac:dyDescent="0.2">
      <c r="A532" s="62">
        <v>528</v>
      </c>
      <c r="B532" s="63" t="str">
        <f t="shared" si="90"/>
        <v>Ž-G</v>
      </c>
      <c r="C532" s="62">
        <f>COUNTIF($B$4:$B532,$B532)</f>
        <v>28</v>
      </c>
      <c r="D532" s="64">
        <f t="shared" si="91"/>
        <v>909.18934530063575</v>
      </c>
      <c r="E532" s="67" t="s">
        <v>2022</v>
      </c>
      <c r="F532" s="68" t="s">
        <v>1247</v>
      </c>
      <c r="G532" s="69">
        <v>1977</v>
      </c>
      <c r="H532" s="70" t="s">
        <v>1261</v>
      </c>
      <c r="I532" s="66" t="s">
        <v>1214</v>
      </c>
      <c r="J532" s="39">
        <f t="shared" si="92"/>
        <v>449.59467265031788</v>
      </c>
      <c r="K532" s="40">
        <f t="shared" si="93"/>
        <v>2</v>
      </c>
      <c r="L532" s="40">
        <f t="shared" si="94"/>
        <v>10</v>
      </c>
      <c r="M532" s="41">
        <f>(AG$3-AG532)/AG$3*500+500</f>
        <v>455.50322994995236</v>
      </c>
      <c r="N532" s="41"/>
      <c r="O532" s="41"/>
      <c r="P532" s="42"/>
      <c r="Q532" s="41"/>
      <c r="R532" s="41"/>
      <c r="S532" s="41"/>
      <c r="T532" s="41"/>
      <c r="U532" s="41"/>
      <c r="V532" s="42"/>
      <c r="W532" s="42"/>
      <c r="X532" s="42"/>
      <c r="Y532" s="42"/>
      <c r="Z532" s="41"/>
      <c r="AA532" s="42"/>
      <c r="AB532" s="42">
        <f>(AV$3-AV532)/AV$3*500+500</f>
        <v>443.68611535068345</v>
      </c>
      <c r="AC532" s="43" t="e">
        <f t="shared" si="95"/>
        <v>#NUM!</v>
      </c>
      <c r="AD532" s="43" t="s">
        <v>1215</v>
      </c>
      <c r="AE532" s="44" t="e">
        <f t="shared" si="96"/>
        <v>#NUM!</v>
      </c>
      <c r="AF532" s="43">
        <f t="shared" si="97"/>
        <v>0</v>
      </c>
      <c r="AG532" s="45">
        <v>6.2592592589999996E-2</v>
      </c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6"/>
      <c r="AV532" s="47">
        <v>0.18270833333333333</v>
      </c>
      <c r="AW532" s="48"/>
      <c r="AX532" s="56"/>
    </row>
    <row r="533" spans="1:50" ht="12" customHeight="1" x14ac:dyDescent="0.2">
      <c r="A533" s="62">
        <v>529</v>
      </c>
      <c r="B533" s="63" t="str">
        <f t="shared" si="90"/>
        <v>M-C</v>
      </c>
      <c r="C533" s="62">
        <f>COUNTIF($B$4:$B533,$B533)</f>
        <v>79</v>
      </c>
      <c r="D533" s="64">
        <f t="shared" si="91"/>
        <v>908.82158244375751</v>
      </c>
      <c r="E533" s="65" t="s">
        <v>2023</v>
      </c>
      <c r="F533" s="66" t="s">
        <v>1212</v>
      </c>
      <c r="G533" s="66">
        <v>1968</v>
      </c>
      <c r="H533" s="70" t="s">
        <v>1543</v>
      </c>
      <c r="I533" s="66" t="s">
        <v>1214</v>
      </c>
      <c r="J533" s="39">
        <f t="shared" si="92"/>
        <v>449.41079122187875</v>
      </c>
      <c r="K533" s="40">
        <f t="shared" si="93"/>
        <v>2</v>
      </c>
      <c r="L533" s="40">
        <f t="shared" si="94"/>
        <v>10</v>
      </c>
      <c r="M533" s="41">
        <f>(AG$3-AG533)/AG$3*500+500</f>
        <v>475.2372105349977</v>
      </c>
      <c r="N533" s="41"/>
      <c r="O533" s="41"/>
      <c r="P533" s="42">
        <f>(AJ$3-AJ533)/AJ$3*500+500</f>
        <v>423.58437190875986</v>
      </c>
      <c r="Q533" s="41"/>
      <c r="R533" s="41"/>
      <c r="S533" s="41"/>
      <c r="T533" s="41"/>
      <c r="U533" s="41"/>
      <c r="V533" s="42"/>
      <c r="W533" s="42"/>
      <c r="X533" s="42"/>
      <c r="Y533" s="42"/>
      <c r="Z533" s="41"/>
      <c r="AA533" s="42"/>
      <c r="AB533" s="42"/>
      <c r="AC533" s="43" t="e">
        <f t="shared" si="95"/>
        <v>#NUM!</v>
      </c>
      <c r="AD533" s="43" t="s">
        <v>1215</v>
      </c>
      <c r="AE533" s="44" t="e">
        <f t="shared" si="96"/>
        <v>#NUM!</v>
      </c>
      <c r="AF533" s="43">
        <f t="shared" si="97"/>
        <v>0</v>
      </c>
      <c r="AG533" s="45">
        <v>6.0324074069999997E-2</v>
      </c>
      <c r="AH533" s="45"/>
      <c r="AI533" s="45"/>
      <c r="AJ533" s="45">
        <v>8.3275462960000005E-2</v>
      </c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6"/>
      <c r="AV533" s="50"/>
      <c r="AW533" s="48"/>
      <c r="AX533" s="56"/>
    </row>
    <row r="534" spans="1:50" ht="12" customHeight="1" x14ac:dyDescent="0.2">
      <c r="A534" s="62">
        <v>530</v>
      </c>
      <c r="B534" s="63" t="str">
        <f t="shared" si="90"/>
        <v>M-B</v>
      </c>
      <c r="C534" s="62">
        <f>COUNTIF($B$4:$B534,$B534)</f>
        <v>152</v>
      </c>
      <c r="D534" s="64">
        <f t="shared" si="91"/>
        <v>907.22550916868045</v>
      </c>
      <c r="E534" s="65" t="s">
        <v>2024</v>
      </c>
      <c r="F534" s="66" t="s">
        <v>1212</v>
      </c>
      <c r="G534" s="66">
        <v>1974</v>
      </c>
      <c r="H534" s="65" t="s">
        <v>2025</v>
      </c>
      <c r="I534" s="66" t="s">
        <v>1214</v>
      </c>
      <c r="J534" s="39">
        <f t="shared" si="92"/>
        <v>448.61275458434022</v>
      </c>
      <c r="K534" s="40">
        <f t="shared" si="93"/>
        <v>2</v>
      </c>
      <c r="L534" s="40">
        <f t="shared" si="94"/>
        <v>10</v>
      </c>
      <c r="M534" s="41"/>
      <c r="N534" s="41"/>
      <c r="O534" s="41"/>
      <c r="P534" s="42"/>
      <c r="Q534" s="41"/>
      <c r="R534" s="41"/>
      <c r="S534" s="41"/>
      <c r="T534" s="41"/>
      <c r="U534" s="41"/>
      <c r="V534" s="42"/>
      <c r="W534" s="42">
        <f>(AQ$3-AQ534)/AQ$3*500+500</f>
        <v>417.62832840910221</v>
      </c>
      <c r="X534" s="42">
        <f>(AR$3-AR534)/AR$3*500+500</f>
        <v>479.59718075957829</v>
      </c>
      <c r="Y534" s="42"/>
      <c r="Z534" s="41"/>
      <c r="AA534" s="42"/>
      <c r="AB534" s="42"/>
      <c r="AC534" s="43" t="e">
        <f t="shared" si="95"/>
        <v>#NUM!</v>
      </c>
      <c r="AD534" s="43" t="s">
        <v>1215</v>
      </c>
      <c r="AE534" s="44" t="e">
        <f t="shared" si="96"/>
        <v>#NUM!</v>
      </c>
      <c r="AF534" s="43">
        <f t="shared" si="97"/>
        <v>0</v>
      </c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>
        <v>0.1306134259</v>
      </c>
      <c r="AR534" s="45">
        <v>4.4887384259259255E-2</v>
      </c>
      <c r="AS534" s="45"/>
      <c r="AT534" s="45"/>
      <c r="AU534" s="46"/>
      <c r="AV534" s="50"/>
      <c r="AW534" s="48"/>
      <c r="AX534" s="56"/>
    </row>
    <row r="535" spans="1:50" s="49" customFormat="1" ht="12" customHeight="1" x14ac:dyDescent="0.2">
      <c r="A535" s="62">
        <v>531</v>
      </c>
      <c r="B535" s="63" t="str">
        <f t="shared" si="90"/>
        <v>M-C</v>
      </c>
      <c r="C535" s="62">
        <f>COUNTIF($B$4:$B535,$B535)</f>
        <v>80</v>
      </c>
      <c r="D535" s="64">
        <f t="shared" si="91"/>
        <v>906.08179030067322</v>
      </c>
      <c r="E535" s="65" t="s">
        <v>2026</v>
      </c>
      <c r="F535" s="66" t="s">
        <v>1212</v>
      </c>
      <c r="G535" s="66">
        <v>1963</v>
      </c>
      <c r="H535" s="70" t="s">
        <v>1627</v>
      </c>
      <c r="I535" s="66" t="s">
        <v>1214</v>
      </c>
      <c r="J535" s="39">
        <f t="shared" si="92"/>
        <v>448.04089515033661</v>
      </c>
      <c r="K535" s="40">
        <f t="shared" si="93"/>
        <v>2</v>
      </c>
      <c r="L535" s="40">
        <f t="shared" si="94"/>
        <v>10</v>
      </c>
      <c r="M535" s="41">
        <f>(AG$3-AG535)/AG$3*500+500</f>
        <v>451.67725407963172</v>
      </c>
      <c r="N535" s="41"/>
      <c r="O535" s="41">
        <f>(AI$3-AI535)/AI$3*500+500</f>
        <v>444.40453622104144</v>
      </c>
      <c r="P535" s="42"/>
      <c r="Q535" s="41"/>
      <c r="R535" s="41"/>
      <c r="S535" s="41"/>
      <c r="T535" s="41"/>
      <c r="U535" s="41"/>
      <c r="V535" s="42"/>
      <c r="W535" s="42"/>
      <c r="X535" s="42"/>
      <c r="Y535" s="42"/>
      <c r="Z535" s="41"/>
      <c r="AA535" s="42"/>
      <c r="AB535" s="42"/>
      <c r="AC535" s="43" t="e">
        <f t="shared" si="95"/>
        <v>#NUM!</v>
      </c>
      <c r="AD535" s="43" t="s">
        <v>1215</v>
      </c>
      <c r="AE535" s="44" t="e">
        <f t="shared" si="96"/>
        <v>#NUM!</v>
      </c>
      <c r="AF535" s="43">
        <f t="shared" si="97"/>
        <v>0</v>
      </c>
      <c r="AG535" s="45">
        <v>6.3032407410000005E-2</v>
      </c>
      <c r="AH535" s="45"/>
      <c r="AI535" s="45">
        <v>3.829861111111111E-2</v>
      </c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6"/>
      <c r="AV535" s="50"/>
      <c r="AW535" s="48"/>
    </row>
    <row r="536" spans="1:50" s="49" customFormat="1" ht="12" customHeight="1" x14ac:dyDescent="0.2">
      <c r="A536" s="62">
        <v>532</v>
      </c>
      <c r="B536" s="63" t="str">
        <f t="shared" si="90"/>
        <v>M-A</v>
      </c>
      <c r="C536" s="62">
        <f>COUNTIF($B$4:$B536,$B536)</f>
        <v>161</v>
      </c>
      <c r="D536" s="64">
        <f t="shared" si="91"/>
        <v>905.73826651683407</v>
      </c>
      <c r="E536" s="65" t="s">
        <v>2027</v>
      </c>
      <c r="F536" s="66" t="s">
        <v>1212</v>
      </c>
      <c r="G536" s="66">
        <v>1986</v>
      </c>
      <c r="H536" s="65" t="s">
        <v>2028</v>
      </c>
      <c r="I536" s="66" t="s">
        <v>1214</v>
      </c>
      <c r="J536" s="39">
        <f t="shared" si="92"/>
        <v>447.86913325841704</v>
      </c>
      <c r="K536" s="40">
        <f t="shared" si="93"/>
        <v>2</v>
      </c>
      <c r="L536" s="40">
        <f t="shared" si="94"/>
        <v>10</v>
      </c>
      <c r="M536" s="41"/>
      <c r="N536" s="41"/>
      <c r="O536" s="41"/>
      <c r="P536" s="42"/>
      <c r="Q536" s="41"/>
      <c r="R536" s="41"/>
      <c r="S536" s="41"/>
      <c r="T536" s="41"/>
      <c r="U536" s="41"/>
      <c r="V536" s="42"/>
      <c r="W536" s="42">
        <f>(AQ$3-AQ536)/AQ$3*500+500</f>
        <v>364.06148784282686</v>
      </c>
      <c r="X536" s="42">
        <f>(AR$3-AR536)/AR$3*500+500</f>
        <v>531.67677867400721</v>
      </c>
      <c r="Y536" s="42"/>
      <c r="Z536" s="41"/>
      <c r="AA536" s="42"/>
      <c r="AB536" s="42"/>
      <c r="AC536" s="43" t="e">
        <f t="shared" si="95"/>
        <v>#NUM!</v>
      </c>
      <c r="AD536" s="43" t="s">
        <v>1215</v>
      </c>
      <c r="AE536" s="44" t="e">
        <f t="shared" si="96"/>
        <v>#NUM!</v>
      </c>
      <c r="AF536" s="43">
        <f t="shared" si="97"/>
        <v>0</v>
      </c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>
        <v>0.14262731479999999</v>
      </c>
      <c r="AR536" s="45">
        <v>4.0395254629629632E-2</v>
      </c>
      <c r="AS536" s="45"/>
      <c r="AT536" s="45"/>
      <c r="AU536" s="46"/>
      <c r="AV536" s="50"/>
      <c r="AW536" s="48"/>
    </row>
    <row r="537" spans="1:50" s="49" customFormat="1" ht="12" customHeight="1" x14ac:dyDescent="0.2">
      <c r="A537" s="62">
        <v>533</v>
      </c>
      <c r="B537" s="63" t="str">
        <f t="shared" si="90"/>
        <v>M-A</v>
      </c>
      <c r="C537" s="62">
        <f>COUNTIF($B$4:$B537,$B537)</f>
        <v>162</v>
      </c>
      <c r="D537" s="64">
        <f t="shared" si="91"/>
        <v>903.21734895408076</v>
      </c>
      <c r="E537" s="67" t="s">
        <v>2029</v>
      </c>
      <c r="F537" s="68" t="s">
        <v>1212</v>
      </c>
      <c r="G537" s="69">
        <v>1984</v>
      </c>
      <c r="H537" s="70"/>
      <c r="I537" s="66" t="s">
        <v>1214</v>
      </c>
      <c r="J537" s="39">
        <f t="shared" si="92"/>
        <v>446.60867447704038</v>
      </c>
      <c r="K537" s="40">
        <f t="shared" si="93"/>
        <v>2</v>
      </c>
      <c r="L537" s="40">
        <f t="shared" si="94"/>
        <v>10</v>
      </c>
      <c r="M537" s="41"/>
      <c r="N537" s="41"/>
      <c r="O537" s="41"/>
      <c r="P537" s="42"/>
      <c r="Q537" s="41"/>
      <c r="R537" s="41"/>
      <c r="S537" s="41"/>
      <c r="T537" s="41"/>
      <c r="U537" s="41"/>
      <c r="V537" s="42"/>
      <c r="W537" s="42">
        <f>(AQ$3-AQ537)/AQ$3*500+500</f>
        <v>435.32912442351164</v>
      </c>
      <c r="X537" s="42"/>
      <c r="Y537" s="42"/>
      <c r="Z537" s="41"/>
      <c r="AA537" s="42"/>
      <c r="AB537" s="42">
        <f>(AV$3-AV537)/AV$3*500+500</f>
        <v>457.88822453056912</v>
      </c>
      <c r="AC537" s="43" t="e">
        <f t="shared" si="95"/>
        <v>#NUM!</v>
      </c>
      <c r="AD537" s="43" t="s">
        <v>1215</v>
      </c>
      <c r="AE537" s="44" t="e">
        <f t="shared" si="96"/>
        <v>#NUM!</v>
      </c>
      <c r="AF537" s="43">
        <f t="shared" si="97"/>
        <v>0</v>
      </c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>
        <v>0.1266435185</v>
      </c>
      <c r="AR537" s="45"/>
      <c r="AS537" s="45"/>
      <c r="AT537" s="45"/>
      <c r="AU537" s="46"/>
      <c r="AV537" s="47">
        <v>0.17804398148148148</v>
      </c>
      <c r="AW537" s="48"/>
    </row>
    <row r="538" spans="1:50" ht="12" customHeight="1" x14ac:dyDescent="0.2">
      <c r="A538" s="62">
        <v>534</v>
      </c>
      <c r="B538" s="63" t="str">
        <f t="shared" si="90"/>
        <v>Ž-G</v>
      </c>
      <c r="C538" s="62">
        <f>COUNTIF($B$4:$B538,$B538)</f>
        <v>29</v>
      </c>
      <c r="D538" s="64">
        <f t="shared" si="91"/>
        <v>903.02460718140514</v>
      </c>
      <c r="E538" s="65" t="s">
        <v>2030</v>
      </c>
      <c r="F538" s="66" t="s">
        <v>1247</v>
      </c>
      <c r="G538" s="66">
        <v>1973</v>
      </c>
      <c r="H538" s="70" t="s">
        <v>1326</v>
      </c>
      <c r="I538" s="66" t="s">
        <v>1214</v>
      </c>
      <c r="J538" s="39">
        <f t="shared" si="92"/>
        <v>296.0082023938017</v>
      </c>
      <c r="K538" s="40">
        <f t="shared" si="93"/>
        <v>3</v>
      </c>
      <c r="L538" s="40">
        <f t="shared" si="94"/>
        <v>15</v>
      </c>
      <c r="M538" s="41"/>
      <c r="N538" s="41">
        <f>(AH$3-AH538)/AH$3*500+500</f>
        <v>280.36510624193863</v>
      </c>
      <c r="O538" s="41">
        <f>(AI$3-AI538)/AI$3*500+500</f>
        <v>295.80919459384933</v>
      </c>
      <c r="P538" s="42"/>
      <c r="Q538" s="41"/>
      <c r="R538" s="41"/>
      <c r="S538" s="41"/>
      <c r="T538" s="41">
        <f>(AN$3-AN538)/AN$3*500+500</f>
        <v>311.85030634561718</v>
      </c>
      <c r="U538" s="41"/>
      <c r="V538" s="42"/>
      <c r="W538" s="42"/>
      <c r="X538" s="42"/>
      <c r="Y538" s="42"/>
      <c r="Z538" s="41"/>
      <c r="AA538" s="42"/>
      <c r="AB538" s="42"/>
      <c r="AC538" s="43" t="e">
        <f t="shared" si="95"/>
        <v>#NUM!</v>
      </c>
      <c r="AD538" s="43" t="s">
        <v>1215</v>
      </c>
      <c r="AE538" s="44" t="e">
        <f t="shared" si="96"/>
        <v>#NUM!</v>
      </c>
      <c r="AF538" s="43">
        <f t="shared" si="97"/>
        <v>0</v>
      </c>
      <c r="AG538" s="45"/>
      <c r="AH538" s="45">
        <v>7.4560185190000003E-2</v>
      </c>
      <c r="AI538" s="45">
        <v>4.854166666666667E-2</v>
      </c>
      <c r="AJ538" s="45"/>
      <c r="AK538" s="45"/>
      <c r="AL538" s="45"/>
      <c r="AM538" s="45"/>
      <c r="AN538" s="45">
        <v>4.8912037037037039E-2</v>
      </c>
      <c r="AO538" s="45"/>
      <c r="AP538" s="45"/>
      <c r="AQ538" s="45"/>
      <c r="AR538" s="45"/>
      <c r="AS538" s="45"/>
      <c r="AT538" s="45"/>
      <c r="AU538" s="46"/>
      <c r="AV538" s="50"/>
      <c r="AW538" s="48"/>
      <c r="AX538" s="56"/>
    </row>
    <row r="539" spans="1:50" s="49" customFormat="1" ht="12" customHeight="1" x14ac:dyDescent="0.2">
      <c r="A539" s="62">
        <v>535</v>
      </c>
      <c r="B539" s="63" t="str">
        <f t="shared" si="90"/>
        <v>M-B</v>
      </c>
      <c r="C539" s="62">
        <f>COUNTIF($B$4:$B539,$B539)</f>
        <v>153</v>
      </c>
      <c r="D539" s="64">
        <f t="shared" si="91"/>
        <v>901.69512027778069</v>
      </c>
      <c r="E539" s="67" t="s">
        <v>2031</v>
      </c>
      <c r="F539" s="68" t="s">
        <v>1212</v>
      </c>
      <c r="G539" s="69">
        <v>1977</v>
      </c>
      <c r="H539" s="70"/>
      <c r="I539" s="66" t="s">
        <v>1214</v>
      </c>
      <c r="J539" s="39">
        <f t="shared" si="92"/>
        <v>445.84756013889034</v>
      </c>
      <c r="K539" s="40">
        <f t="shared" si="93"/>
        <v>2</v>
      </c>
      <c r="L539" s="40">
        <f t="shared" si="94"/>
        <v>10</v>
      </c>
      <c r="M539" s="41"/>
      <c r="N539" s="41"/>
      <c r="O539" s="41"/>
      <c r="P539" s="42"/>
      <c r="Q539" s="41"/>
      <c r="R539" s="41"/>
      <c r="S539" s="41"/>
      <c r="T539" s="41"/>
      <c r="U539" s="41"/>
      <c r="V539" s="42"/>
      <c r="W539" s="42">
        <f>(AQ$3-AQ539)/AQ$3*500+500</f>
        <v>447.1984627158381</v>
      </c>
      <c r="X539" s="42"/>
      <c r="Y539" s="42"/>
      <c r="Z539" s="41"/>
      <c r="AA539" s="42"/>
      <c r="AB539" s="42">
        <f>(AV$3-AV539)/AV$3*500+500</f>
        <v>444.49665756194253</v>
      </c>
      <c r="AC539" s="43" t="e">
        <f t="shared" si="95"/>
        <v>#NUM!</v>
      </c>
      <c r="AD539" s="43" t="s">
        <v>1215</v>
      </c>
      <c r="AE539" s="44" t="e">
        <f t="shared" si="96"/>
        <v>#NUM!</v>
      </c>
      <c r="AF539" s="43">
        <f t="shared" si="97"/>
        <v>0</v>
      </c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>
        <v>0.1239814815</v>
      </c>
      <c r="AR539" s="45"/>
      <c r="AS539" s="45"/>
      <c r="AT539" s="45"/>
      <c r="AU539" s="46"/>
      <c r="AV539" s="47">
        <v>0.18244212962962961</v>
      </c>
      <c r="AW539" s="48"/>
    </row>
    <row r="540" spans="1:50" s="49" customFormat="1" ht="12" customHeight="1" x14ac:dyDescent="0.2">
      <c r="A540" s="62">
        <v>536</v>
      </c>
      <c r="B540" s="63" t="str">
        <f t="shared" si="90"/>
        <v>M-B</v>
      </c>
      <c r="C540" s="62">
        <f>COUNTIF($B$4:$B540,$B540)</f>
        <v>154</v>
      </c>
      <c r="D540" s="64">
        <f t="shared" si="91"/>
        <v>900.64385441420382</v>
      </c>
      <c r="E540" s="65" t="s">
        <v>2032</v>
      </c>
      <c r="F540" s="66" t="s">
        <v>1212</v>
      </c>
      <c r="G540" s="66">
        <v>1976</v>
      </c>
      <c r="H540" s="70" t="s">
        <v>1683</v>
      </c>
      <c r="I540" s="66" t="s">
        <v>1214</v>
      </c>
      <c r="J540" s="39">
        <f t="shared" si="92"/>
        <v>445.32192720710191</v>
      </c>
      <c r="K540" s="40">
        <f t="shared" si="93"/>
        <v>2</v>
      </c>
      <c r="L540" s="40">
        <f t="shared" si="94"/>
        <v>10</v>
      </c>
      <c r="M540" s="41">
        <f>(AG$3-AG540)/AG$3*500+500</f>
        <v>500.0053698052115</v>
      </c>
      <c r="N540" s="41"/>
      <c r="O540" s="41"/>
      <c r="P540" s="42"/>
      <c r="Q540" s="41"/>
      <c r="R540" s="41"/>
      <c r="S540" s="41"/>
      <c r="T540" s="41"/>
      <c r="U540" s="41"/>
      <c r="V540" s="42"/>
      <c r="W540" s="42">
        <f>(AQ$3-AQ540)/AQ$3*500+500</f>
        <v>390.63848460899237</v>
      </c>
      <c r="X540" s="42"/>
      <c r="Y540" s="42"/>
      <c r="Z540" s="41"/>
      <c r="AA540" s="42"/>
      <c r="AB540" s="42"/>
      <c r="AC540" s="43" t="e">
        <f t="shared" si="95"/>
        <v>#NUM!</v>
      </c>
      <c r="AD540" s="43" t="s">
        <v>1215</v>
      </c>
      <c r="AE540" s="44" t="e">
        <f t="shared" si="96"/>
        <v>#NUM!</v>
      </c>
      <c r="AF540" s="43">
        <f t="shared" si="97"/>
        <v>0</v>
      </c>
      <c r="AG540" s="45">
        <v>5.7476851850000003E-2</v>
      </c>
      <c r="AH540" s="45"/>
      <c r="AI540" s="45"/>
      <c r="AJ540" s="45"/>
      <c r="AK540" s="45"/>
      <c r="AL540" s="45"/>
      <c r="AM540" s="45"/>
      <c r="AN540" s="45"/>
      <c r="AO540" s="45"/>
      <c r="AP540" s="45"/>
      <c r="AQ540" s="45">
        <v>0.13666666669999999</v>
      </c>
      <c r="AR540" s="45"/>
      <c r="AS540" s="45"/>
      <c r="AT540" s="45"/>
      <c r="AU540" s="46"/>
      <c r="AV540" s="50"/>
      <c r="AW540" s="48"/>
    </row>
    <row r="541" spans="1:50" s="49" customFormat="1" ht="12" customHeight="1" x14ac:dyDescent="0.2">
      <c r="A541" s="62">
        <v>537</v>
      </c>
      <c r="B541" s="63" t="str">
        <f t="shared" si="90"/>
        <v>Ž-H</v>
      </c>
      <c r="C541" s="62">
        <f>COUNTIF($B$4:$B541,$B541)</f>
        <v>13</v>
      </c>
      <c r="D541" s="64">
        <f t="shared" si="91"/>
        <v>896.5916289426774</v>
      </c>
      <c r="E541" s="65" t="s">
        <v>2033</v>
      </c>
      <c r="F541" s="66" t="s">
        <v>1247</v>
      </c>
      <c r="G541" s="66">
        <v>1968</v>
      </c>
      <c r="H541" s="65" t="s">
        <v>2034</v>
      </c>
      <c r="I541" s="66" t="s">
        <v>1214</v>
      </c>
      <c r="J541" s="39">
        <f t="shared" si="92"/>
        <v>443.2958144713387</v>
      </c>
      <c r="K541" s="40">
        <f t="shared" si="93"/>
        <v>2</v>
      </c>
      <c r="L541" s="40">
        <f t="shared" si="94"/>
        <v>10</v>
      </c>
      <c r="M541" s="41">
        <f>(AG$3-AG541)/AG$3*500+500</f>
        <v>440.40069380745626</v>
      </c>
      <c r="N541" s="41"/>
      <c r="O541" s="41"/>
      <c r="P541" s="42"/>
      <c r="Q541" s="41"/>
      <c r="R541" s="41"/>
      <c r="S541" s="41"/>
      <c r="T541" s="41">
        <f>(AN$3-AN541)/AN$3*500+500</f>
        <v>446.19093513522114</v>
      </c>
      <c r="U541" s="41"/>
      <c r="V541" s="42"/>
      <c r="W541" s="42"/>
      <c r="X541" s="42"/>
      <c r="Y541" s="42"/>
      <c r="Z541" s="41"/>
      <c r="AA541" s="42"/>
      <c r="AB541" s="42"/>
      <c r="AC541" s="43" t="e">
        <f t="shared" si="95"/>
        <v>#NUM!</v>
      </c>
      <c r="AD541" s="43" t="s">
        <v>1215</v>
      </c>
      <c r="AE541" s="44" t="e">
        <f t="shared" si="96"/>
        <v>#NUM!</v>
      </c>
      <c r="AF541" s="43">
        <f t="shared" si="97"/>
        <v>0</v>
      </c>
      <c r="AG541" s="45">
        <v>6.4328703700000003E-2</v>
      </c>
      <c r="AH541" s="45"/>
      <c r="AI541" s="45"/>
      <c r="AJ541" s="45"/>
      <c r="AK541" s="45"/>
      <c r="AL541" s="45"/>
      <c r="AM541" s="45"/>
      <c r="AN541" s="45">
        <v>3.936342592592592E-2</v>
      </c>
      <c r="AO541" s="45"/>
      <c r="AP541" s="45"/>
      <c r="AQ541" s="45"/>
      <c r="AR541" s="45"/>
      <c r="AS541" s="45"/>
      <c r="AT541" s="45"/>
      <c r="AU541" s="46"/>
      <c r="AV541" s="50"/>
      <c r="AW541" s="48"/>
    </row>
    <row r="542" spans="1:50" ht="12" customHeight="1" x14ac:dyDescent="0.2">
      <c r="A542" s="62">
        <v>538</v>
      </c>
      <c r="B542" s="63" t="str">
        <f t="shared" si="90"/>
        <v>M-C</v>
      </c>
      <c r="C542" s="62">
        <f>COUNTIF($B$4:$B542,$B542)</f>
        <v>81</v>
      </c>
      <c r="D542" s="64">
        <f t="shared" si="91"/>
        <v>895.80437119759881</v>
      </c>
      <c r="E542" s="67" t="s">
        <v>2035</v>
      </c>
      <c r="F542" s="68" t="s">
        <v>1212</v>
      </c>
      <c r="G542" s="69">
        <v>1963</v>
      </c>
      <c r="H542" s="70" t="s">
        <v>2036</v>
      </c>
      <c r="I542" s="66" t="s">
        <v>1214</v>
      </c>
      <c r="J542" s="39">
        <f t="shared" si="92"/>
        <v>442.90218559879941</v>
      </c>
      <c r="K542" s="40">
        <f t="shared" si="93"/>
        <v>2</v>
      </c>
      <c r="L542" s="40">
        <f t="shared" si="94"/>
        <v>10</v>
      </c>
      <c r="M542" s="41"/>
      <c r="N542" s="41"/>
      <c r="O542" s="41"/>
      <c r="P542" s="42"/>
      <c r="Q542" s="41"/>
      <c r="R542" s="41"/>
      <c r="S542" s="41"/>
      <c r="T542" s="41"/>
      <c r="U542" s="41">
        <f>(AO$3-AO542)/AO$3*500+500</f>
        <v>444.83181020634754</v>
      </c>
      <c r="V542" s="42"/>
      <c r="W542" s="42"/>
      <c r="X542" s="42"/>
      <c r="Y542" s="42"/>
      <c r="Z542" s="41"/>
      <c r="AA542" s="42"/>
      <c r="AB542" s="42">
        <f>(AV$3-AV542)/AV$3*500+500</f>
        <v>440.97256099125127</v>
      </c>
      <c r="AC542" s="43" t="e">
        <f t="shared" si="95"/>
        <v>#NUM!</v>
      </c>
      <c r="AD542" s="43" t="s">
        <v>1215</v>
      </c>
      <c r="AE542" s="44" t="e">
        <f t="shared" si="96"/>
        <v>#NUM!</v>
      </c>
      <c r="AF542" s="43">
        <f t="shared" si="97"/>
        <v>0</v>
      </c>
      <c r="AG542" s="45"/>
      <c r="AH542" s="45"/>
      <c r="AI542" s="45"/>
      <c r="AJ542" s="45"/>
      <c r="AK542" s="45"/>
      <c r="AL542" s="45"/>
      <c r="AM542" s="45"/>
      <c r="AN542" s="45"/>
      <c r="AO542" s="45">
        <v>6.1516203700000001E-2</v>
      </c>
      <c r="AP542" s="45"/>
      <c r="AQ542" s="45"/>
      <c r="AR542" s="45"/>
      <c r="AS542" s="45"/>
      <c r="AT542" s="45"/>
      <c r="AU542" s="46"/>
      <c r="AV542" s="47">
        <v>0.18359953703703702</v>
      </c>
      <c r="AW542" s="48"/>
      <c r="AX542" s="56"/>
    </row>
    <row r="543" spans="1:50" ht="12" customHeight="1" x14ac:dyDescent="0.2">
      <c r="A543" s="62">
        <v>539</v>
      </c>
      <c r="B543" s="63" t="str">
        <f t="shared" si="90"/>
        <v>Ž-G</v>
      </c>
      <c r="C543" s="62">
        <f>COUNTIF($B$4:$B543,$B543)</f>
        <v>30</v>
      </c>
      <c r="D543" s="64">
        <f t="shared" si="91"/>
        <v>891.44743852755573</v>
      </c>
      <c r="E543" s="67" t="s">
        <v>2037</v>
      </c>
      <c r="F543" s="68" t="s">
        <v>1247</v>
      </c>
      <c r="G543" s="69">
        <v>1970</v>
      </c>
      <c r="H543" s="70" t="s">
        <v>2038</v>
      </c>
      <c r="I543" s="66" t="s">
        <v>1680</v>
      </c>
      <c r="J543" s="39">
        <f t="shared" si="92"/>
        <v>440.72371926377787</v>
      </c>
      <c r="K543" s="40">
        <f t="shared" si="93"/>
        <v>2</v>
      </c>
      <c r="L543" s="40">
        <f t="shared" si="94"/>
        <v>10</v>
      </c>
      <c r="M543" s="41">
        <f>(AG$3-AG543)/AG$3*500+500</f>
        <v>467.78662595916148</v>
      </c>
      <c r="N543" s="41"/>
      <c r="O543" s="41"/>
      <c r="P543" s="42"/>
      <c r="Q543" s="41"/>
      <c r="R543" s="41"/>
      <c r="S543" s="41"/>
      <c r="T543" s="41"/>
      <c r="U543" s="41"/>
      <c r="V543" s="42"/>
      <c r="W543" s="42"/>
      <c r="X543" s="42"/>
      <c r="Y543" s="42"/>
      <c r="Z543" s="41"/>
      <c r="AA543" s="42"/>
      <c r="AB543" s="42">
        <f>(AV$3-AV543)/AV$3*500+500</f>
        <v>413.66081256839431</v>
      </c>
      <c r="AC543" s="43" t="e">
        <f t="shared" si="95"/>
        <v>#NUM!</v>
      </c>
      <c r="AD543" s="43" t="s">
        <v>1215</v>
      </c>
      <c r="AE543" s="44" t="e">
        <f t="shared" si="96"/>
        <v>#NUM!</v>
      </c>
      <c r="AF543" s="43">
        <f t="shared" si="97"/>
        <v>0</v>
      </c>
      <c r="AG543" s="45">
        <v>6.1180555560000002E-2</v>
      </c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6"/>
      <c r="AV543" s="47">
        <v>0.19256944444444443</v>
      </c>
      <c r="AW543" s="48"/>
      <c r="AX543" s="56"/>
    </row>
    <row r="544" spans="1:50" s="49" customFormat="1" ht="12" customHeight="1" x14ac:dyDescent="0.2">
      <c r="A544" s="62">
        <v>540</v>
      </c>
      <c r="B544" s="63" t="str">
        <f t="shared" si="90"/>
        <v>M-A</v>
      </c>
      <c r="C544" s="62">
        <f>COUNTIF($B$4:$B544,$B544)</f>
        <v>163</v>
      </c>
      <c r="D544" s="64">
        <f t="shared" si="91"/>
        <v>890.67284033841815</v>
      </c>
      <c r="E544" s="65" t="s">
        <v>2039</v>
      </c>
      <c r="F544" s="66" t="s">
        <v>1212</v>
      </c>
      <c r="G544" s="66">
        <v>1985</v>
      </c>
      <c r="H544" s="65" t="s">
        <v>2040</v>
      </c>
      <c r="I544" s="66" t="s">
        <v>1214</v>
      </c>
      <c r="J544" s="39">
        <f t="shared" si="92"/>
        <v>440.33642016920908</v>
      </c>
      <c r="K544" s="40">
        <f t="shared" si="93"/>
        <v>2</v>
      </c>
      <c r="L544" s="40">
        <f t="shared" si="94"/>
        <v>10</v>
      </c>
      <c r="M544" s="41"/>
      <c r="N544" s="41"/>
      <c r="O544" s="41"/>
      <c r="P544" s="42"/>
      <c r="Q544" s="41"/>
      <c r="R544" s="41"/>
      <c r="S544" s="41"/>
      <c r="T544" s="41"/>
      <c r="U544" s="41"/>
      <c r="V544" s="42"/>
      <c r="W544" s="42"/>
      <c r="X544" s="42">
        <f>(AR$3-AR544)/AR$3*500+500</f>
        <v>434.3462202198408</v>
      </c>
      <c r="Y544" s="42"/>
      <c r="Z544" s="41"/>
      <c r="AA544" s="42">
        <f>(AU$3-AU544)/AU$3*500+500</f>
        <v>446.3266201185773</v>
      </c>
      <c r="AB544" s="42"/>
      <c r="AC544" s="43" t="e">
        <f t="shared" si="95"/>
        <v>#NUM!</v>
      </c>
      <c r="AD544" s="43" t="s">
        <v>1215</v>
      </c>
      <c r="AE544" s="44" t="e">
        <f t="shared" si="96"/>
        <v>#NUM!</v>
      </c>
      <c r="AF544" s="43">
        <f t="shared" si="97"/>
        <v>0</v>
      </c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>
        <v>4.8790509259259263E-2</v>
      </c>
      <c r="AS544" s="45"/>
      <c r="AT544" s="45"/>
      <c r="AU544" s="46">
        <v>8.7038194444444439E-2</v>
      </c>
      <c r="AV544" s="50"/>
      <c r="AW544" s="48"/>
    </row>
    <row r="545" spans="1:55" s="49" customFormat="1" ht="12" customHeight="1" x14ac:dyDescent="0.2">
      <c r="A545" s="62">
        <v>541</v>
      </c>
      <c r="B545" s="63" t="str">
        <f t="shared" si="90"/>
        <v>M-A</v>
      </c>
      <c r="C545" s="62">
        <f>COUNTIF($B$4:$B545,$B545)</f>
        <v>164</v>
      </c>
      <c r="D545" s="64">
        <f t="shared" si="91"/>
        <v>890.09062619271299</v>
      </c>
      <c r="E545" s="67" t="s">
        <v>2041</v>
      </c>
      <c r="F545" s="68" t="s">
        <v>1212</v>
      </c>
      <c r="G545" s="69">
        <v>1992</v>
      </c>
      <c r="H545" s="70" t="s">
        <v>1323</v>
      </c>
      <c r="I545" s="66" t="s">
        <v>1214</v>
      </c>
      <c r="J545" s="39">
        <f t="shared" si="92"/>
        <v>440.04531309635649</v>
      </c>
      <c r="K545" s="40">
        <f t="shared" si="93"/>
        <v>2</v>
      </c>
      <c r="L545" s="40">
        <f t="shared" si="94"/>
        <v>10</v>
      </c>
      <c r="M545" s="41">
        <f>(AG$3-AG545)/AG$3*500+500</f>
        <v>520.24276825877371</v>
      </c>
      <c r="N545" s="41"/>
      <c r="O545" s="41"/>
      <c r="P545" s="42"/>
      <c r="Q545" s="41"/>
      <c r="R545" s="41"/>
      <c r="S545" s="41"/>
      <c r="T545" s="41"/>
      <c r="U545" s="41"/>
      <c r="V545" s="42"/>
      <c r="W545" s="42"/>
      <c r="X545" s="42"/>
      <c r="Y545" s="42"/>
      <c r="Z545" s="41"/>
      <c r="AA545" s="42"/>
      <c r="AB545" s="42">
        <f>(AV$3-AV545)/AV$3*500+500</f>
        <v>359.84785793393928</v>
      </c>
      <c r="AC545" s="43" t="e">
        <f t="shared" si="95"/>
        <v>#NUM!</v>
      </c>
      <c r="AD545" s="43" t="s">
        <v>1215</v>
      </c>
      <c r="AE545" s="44" t="e">
        <f t="shared" si="96"/>
        <v>#NUM!</v>
      </c>
      <c r="AF545" s="43">
        <f t="shared" si="97"/>
        <v>0</v>
      </c>
      <c r="AG545" s="45">
        <v>5.515046296E-2</v>
      </c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6"/>
      <c r="AV545" s="47">
        <v>0.21024305555555556</v>
      </c>
      <c r="AW545" s="48"/>
      <c r="AX545" s="72"/>
      <c r="AY545" s="73"/>
      <c r="AZ545" s="73"/>
      <c r="BA545" s="73"/>
    </row>
    <row r="546" spans="1:55" ht="12" customHeight="1" x14ac:dyDescent="0.2">
      <c r="A546" s="62">
        <v>542</v>
      </c>
      <c r="B546" s="63" t="str">
        <f t="shared" si="90"/>
        <v>M-C</v>
      </c>
      <c r="C546" s="62">
        <f>COUNTIF($B$4:$B546,$B546)</f>
        <v>82</v>
      </c>
      <c r="D546" s="64">
        <f t="shared" si="91"/>
        <v>889.76789402878489</v>
      </c>
      <c r="E546" s="65" t="s">
        <v>2042</v>
      </c>
      <c r="F546" s="66" t="s">
        <v>1212</v>
      </c>
      <c r="G546" s="66">
        <v>1964</v>
      </c>
      <c r="H546" s="65" t="s">
        <v>2043</v>
      </c>
      <c r="I546" s="66" t="s">
        <v>1214</v>
      </c>
      <c r="J546" s="39">
        <f t="shared" si="92"/>
        <v>439.88394701439245</v>
      </c>
      <c r="K546" s="40">
        <f t="shared" si="93"/>
        <v>2</v>
      </c>
      <c r="L546" s="40">
        <f t="shared" si="94"/>
        <v>10</v>
      </c>
      <c r="M546" s="41">
        <f>(AG$3-AG546)/AG$3*500+500</f>
        <v>414.52501517431097</v>
      </c>
      <c r="N546" s="41"/>
      <c r="O546" s="41"/>
      <c r="P546" s="42"/>
      <c r="Q546" s="41"/>
      <c r="R546" s="41"/>
      <c r="S546" s="41"/>
      <c r="T546" s="41">
        <f>(AN$3-AN546)/AN$3*500+500</f>
        <v>465.24287885447393</v>
      </c>
      <c r="U546" s="41"/>
      <c r="V546" s="42"/>
      <c r="W546" s="42"/>
      <c r="X546" s="42"/>
      <c r="Y546" s="42"/>
      <c r="Z546" s="41"/>
      <c r="AA546" s="42"/>
      <c r="AB546" s="42"/>
      <c r="AC546" s="43" t="e">
        <f t="shared" si="95"/>
        <v>#NUM!</v>
      </c>
      <c r="AD546" s="43" t="s">
        <v>1215</v>
      </c>
      <c r="AE546" s="44" t="e">
        <f t="shared" si="96"/>
        <v>#NUM!</v>
      </c>
      <c r="AF546" s="43">
        <f t="shared" si="97"/>
        <v>0</v>
      </c>
      <c r="AG546" s="45">
        <v>6.7303240740000006E-2</v>
      </c>
      <c r="AH546" s="45"/>
      <c r="AI546" s="45"/>
      <c r="AJ546" s="45"/>
      <c r="AK546" s="45"/>
      <c r="AL546" s="45"/>
      <c r="AM546" s="45"/>
      <c r="AN546" s="45">
        <v>3.8009259259259263E-2</v>
      </c>
      <c r="AO546" s="45"/>
      <c r="AP546" s="45"/>
      <c r="AQ546" s="45"/>
      <c r="AR546" s="45"/>
      <c r="AS546" s="45"/>
      <c r="AT546" s="45"/>
      <c r="AU546" s="46"/>
      <c r="AV546" s="50"/>
      <c r="AW546" s="48"/>
      <c r="AX546" s="56"/>
    </row>
    <row r="547" spans="1:55" s="49" customFormat="1" ht="12" customHeight="1" x14ac:dyDescent="0.2">
      <c r="A547" s="62">
        <v>543</v>
      </c>
      <c r="B547" s="63" t="str">
        <f t="shared" si="90"/>
        <v>M-B</v>
      </c>
      <c r="C547" s="62">
        <f>COUNTIF($B$4:$B547,$B547)</f>
        <v>155</v>
      </c>
      <c r="D547" s="64">
        <f t="shared" si="91"/>
        <v>889.40859038583505</v>
      </c>
      <c r="E547" s="67" t="s">
        <v>2044</v>
      </c>
      <c r="F547" s="68" t="s">
        <v>1212</v>
      </c>
      <c r="G547" s="69">
        <v>1977</v>
      </c>
      <c r="H547" s="70"/>
      <c r="I547" s="66" t="s">
        <v>1214</v>
      </c>
      <c r="J547" s="39">
        <f t="shared" si="92"/>
        <v>439.70429519291753</v>
      </c>
      <c r="K547" s="40">
        <f t="shared" si="93"/>
        <v>2</v>
      </c>
      <c r="L547" s="40">
        <f t="shared" si="94"/>
        <v>10</v>
      </c>
      <c r="M547" s="41"/>
      <c r="N547" s="41"/>
      <c r="O547" s="41"/>
      <c r="P547" s="42"/>
      <c r="Q547" s="41"/>
      <c r="R547" s="41"/>
      <c r="S547" s="41"/>
      <c r="T547" s="41"/>
      <c r="U547" s="41"/>
      <c r="V547" s="42"/>
      <c r="W547" s="42">
        <f>(AQ$3-AQ547)/AQ$3*500+500</f>
        <v>403.23030465337843</v>
      </c>
      <c r="X547" s="42"/>
      <c r="Y547" s="42"/>
      <c r="Z547" s="41"/>
      <c r="AA547" s="42"/>
      <c r="AB547" s="42">
        <f>(AV$3-AV547)/AV$3*500+500</f>
        <v>476.17828573245663</v>
      </c>
      <c r="AC547" s="43" t="e">
        <f t="shared" si="95"/>
        <v>#NUM!</v>
      </c>
      <c r="AD547" s="43" t="s">
        <v>1215</v>
      </c>
      <c r="AE547" s="44" t="e">
        <f t="shared" si="96"/>
        <v>#NUM!</v>
      </c>
      <c r="AF547" s="43">
        <f t="shared" si="97"/>
        <v>0</v>
      </c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>
        <v>0.1338425926</v>
      </c>
      <c r="AR547" s="45"/>
      <c r="AS547" s="45"/>
      <c r="AT547" s="45"/>
      <c r="AU547" s="46"/>
      <c r="AV547" s="47">
        <v>0.17203703703703702</v>
      </c>
      <c r="AW547" s="48"/>
    </row>
    <row r="548" spans="1:55" ht="12" customHeight="1" x14ac:dyDescent="0.2">
      <c r="A548" s="62">
        <v>544</v>
      </c>
      <c r="B548" s="63" t="str">
        <f t="shared" si="90"/>
        <v>M-B</v>
      </c>
      <c r="C548" s="62">
        <f>COUNTIF($B$4:$B548,$B548)</f>
        <v>156</v>
      </c>
      <c r="D548" s="64">
        <f t="shared" si="91"/>
        <v>882.2452769829581</v>
      </c>
      <c r="E548" s="65" t="s">
        <v>2045</v>
      </c>
      <c r="F548" s="66" t="s">
        <v>1212</v>
      </c>
      <c r="G548" s="66">
        <v>1974</v>
      </c>
      <c r="H548" s="70" t="s">
        <v>1326</v>
      </c>
      <c r="I548" s="66" t="s">
        <v>1214</v>
      </c>
      <c r="J548" s="39">
        <f t="shared" si="92"/>
        <v>436.12263849147905</v>
      </c>
      <c r="K548" s="40">
        <f t="shared" si="93"/>
        <v>2</v>
      </c>
      <c r="L548" s="40">
        <f t="shared" si="94"/>
        <v>10</v>
      </c>
      <c r="M548" s="41">
        <f>(AG$3-AG548)/AG$3*500+500</f>
        <v>441.60889670929487</v>
      </c>
      <c r="N548" s="41"/>
      <c r="O548" s="41">
        <f>(AI$3-AI548)/AI$3*500+500</f>
        <v>430.63638027366318</v>
      </c>
      <c r="P548" s="42"/>
      <c r="Q548" s="41"/>
      <c r="R548" s="41"/>
      <c r="S548" s="41"/>
      <c r="T548" s="41"/>
      <c r="U548" s="41"/>
      <c r="V548" s="42"/>
      <c r="W548" s="42"/>
      <c r="X548" s="42"/>
      <c r="Y548" s="42"/>
      <c r="Z548" s="41"/>
      <c r="AA548" s="42"/>
      <c r="AB548" s="42"/>
      <c r="AC548" s="43" t="e">
        <f t="shared" si="95"/>
        <v>#NUM!</v>
      </c>
      <c r="AD548" s="43" t="s">
        <v>1215</v>
      </c>
      <c r="AE548" s="44" t="e">
        <f t="shared" si="96"/>
        <v>#NUM!</v>
      </c>
      <c r="AF548" s="43">
        <f t="shared" si="97"/>
        <v>0</v>
      </c>
      <c r="AG548" s="45">
        <v>6.4189814809999995E-2</v>
      </c>
      <c r="AH548" s="45"/>
      <c r="AI548" s="45">
        <v>3.9247685185185184E-2</v>
      </c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6"/>
      <c r="AV548" s="50"/>
      <c r="AW548" s="48"/>
      <c r="AX548" s="56"/>
    </row>
    <row r="549" spans="1:55" s="49" customFormat="1" ht="12" customHeight="1" x14ac:dyDescent="0.2">
      <c r="A549" s="62">
        <v>545</v>
      </c>
      <c r="B549" s="63" t="str">
        <f t="shared" si="90"/>
        <v>Ž-F</v>
      </c>
      <c r="C549" s="62">
        <f>COUNTIF($B$4:$B549,$B549)</f>
        <v>40</v>
      </c>
      <c r="D549" s="64">
        <f t="shared" si="91"/>
        <v>879.57490483593358</v>
      </c>
      <c r="E549" s="65" t="s">
        <v>2046</v>
      </c>
      <c r="F549" s="66" t="s">
        <v>1247</v>
      </c>
      <c r="G549" s="66">
        <v>2000</v>
      </c>
      <c r="H549" s="70" t="s">
        <v>1263</v>
      </c>
      <c r="I549" s="66" t="s">
        <v>1214</v>
      </c>
      <c r="J549" s="39">
        <f t="shared" si="92"/>
        <v>434.78745241796679</v>
      </c>
      <c r="K549" s="40">
        <f t="shared" si="93"/>
        <v>2</v>
      </c>
      <c r="L549" s="40">
        <f t="shared" si="94"/>
        <v>10</v>
      </c>
      <c r="M549" s="41">
        <f>(AG$3-AG549)/AG$3*500+500</f>
        <v>448.45537970372584</v>
      </c>
      <c r="N549" s="41">
        <f>(AH$3-AH549)/AH$3*500+500</f>
        <v>421.11952513220774</v>
      </c>
      <c r="O549" s="41"/>
      <c r="P549" s="42"/>
      <c r="Q549" s="41"/>
      <c r="R549" s="41"/>
      <c r="S549" s="41"/>
      <c r="T549" s="41"/>
      <c r="U549" s="41"/>
      <c r="V549" s="42"/>
      <c r="W549" s="42"/>
      <c r="X549" s="42"/>
      <c r="Y549" s="42"/>
      <c r="Z549" s="41"/>
      <c r="AA549" s="42"/>
      <c r="AB549" s="42"/>
      <c r="AC549" s="43" t="e">
        <f t="shared" si="95"/>
        <v>#NUM!</v>
      </c>
      <c r="AD549" s="43" t="s">
        <v>1215</v>
      </c>
      <c r="AE549" s="44" t="e">
        <f t="shared" si="96"/>
        <v>#NUM!</v>
      </c>
      <c r="AF549" s="43">
        <f t="shared" si="97"/>
        <v>0</v>
      </c>
      <c r="AG549" s="45">
        <v>6.3402777780000003E-2</v>
      </c>
      <c r="AH549" s="45">
        <v>5.9976851849999999E-2</v>
      </c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6"/>
      <c r="AV549" s="50"/>
      <c r="AW549" s="48"/>
    </row>
    <row r="550" spans="1:55" s="49" customFormat="1" ht="12" customHeight="1" x14ac:dyDescent="0.2">
      <c r="A550" s="62">
        <v>546</v>
      </c>
      <c r="B550" s="63" t="str">
        <f t="shared" si="90"/>
        <v>M-B</v>
      </c>
      <c r="C550" s="62">
        <f>COUNTIF($B$4:$B550,$B550)</f>
        <v>157</v>
      </c>
      <c r="D550" s="64">
        <f t="shared" si="91"/>
        <v>879.32466327319707</v>
      </c>
      <c r="E550" s="67" t="s">
        <v>2047</v>
      </c>
      <c r="F550" s="68" t="s">
        <v>1212</v>
      </c>
      <c r="G550" s="69">
        <v>1974</v>
      </c>
      <c r="H550" s="70"/>
      <c r="I550" s="66" t="s">
        <v>1214</v>
      </c>
      <c r="J550" s="39">
        <f t="shared" si="92"/>
        <v>434.66233163659854</v>
      </c>
      <c r="K550" s="40">
        <f t="shared" si="93"/>
        <v>2</v>
      </c>
      <c r="L550" s="40">
        <f t="shared" si="94"/>
        <v>10</v>
      </c>
      <c r="M550" s="41"/>
      <c r="N550" s="41"/>
      <c r="O550" s="41"/>
      <c r="P550" s="42"/>
      <c r="Q550" s="41"/>
      <c r="R550" s="41"/>
      <c r="S550" s="41"/>
      <c r="T550" s="41"/>
      <c r="U550" s="41"/>
      <c r="V550" s="42"/>
      <c r="W550" s="42"/>
      <c r="X550" s="42"/>
      <c r="Y550" s="42"/>
      <c r="Z550" s="41"/>
      <c r="AA550" s="42">
        <f>(AU$3-AU550)/AU$3*500+500</f>
        <v>471.06415271872345</v>
      </c>
      <c r="AB550" s="42">
        <f>(AV$3-AV550)/AV$3*500+500</f>
        <v>398.26051055447363</v>
      </c>
      <c r="AC550" s="43" t="e">
        <f t="shared" si="95"/>
        <v>#NUM!</v>
      </c>
      <c r="AD550" s="43" t="s">
        <v>1215</v>
      </c>
      <c r="AE550" s="44" t="e">
        <f t="shared" si="96"/>
        <v>#NUM!</v>
      </c>
      <c r="AF550" s="43">
        <f t="shared" si="97"/>
        <v>0</v>
      </c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6">
        <v>8.3149421296296294E-2</v>
      </c>
      <c r="AV550" s="47">
        <v>0.1976273148148148</v>
      </c>
      <c r="AW550" s="48"/>
    </row>
    <row r="551" spans="1:55" s="78" customFormat="1" ht="12" customHeight="1" x14ac:dyDescent="0.2">
      <c r="A551" s="62">
        <v>547</v>
      </c>
      <c r="B551" s="63" t="str">
        <f t="shared" si="90"/>
        <v>M-A</v>
      </c>
      <c r="C551" s="62">
        <f>COUNTIF($B$4:$B551,$B551)</f>
        <v>165</v>
      </c>
      <c r="D551" s="64">
        <f t="shared" si="91"/>
        <v>878.66718754948852</v>
      </c>
      <c r="E551" s="65" t="s">
        <v>2048</v>
      </c>
      <c r="F551" s="66" t="s">
        <v>1212</v>
      </c>
      <c r="G551" s="66">
        <v>1987</v>
      </c>
      <c r="H551" s="70" t="s">
        <v>1263</v>
      </c>
      <c r="I551" s="66" t="s">
        <v>1214</v>
      </c>
      <c r="J551" s="39">
        <f t="shared" si="92"/>
        <v>434.33359377474426</v>
      </c>
      <c r="K551" s="40">
        <f t="shared" si="93"/>
        <v>2</v>
      </c>
      <c r="L551" s="40">
        <f t="shared" si="94"/>
        <v>10</v>
      </c>
      <c r="M551" s="41"/>
      <c r="N551" s="41"/>
      <c r="O551" s="41"/>
      <c r="P551" s="42">
        <f>(AJ$3-AJ551)/AJ$3*500+500</f>
        <v>401.6333111322383</v>
      </c>
      <c r="Q551" s="41"/>
      <c r="R551" s="41"/>
      <c r="S551" s="41"/>
      <c r="T551" s="41"/>
      <c r="U551" s="41"/>
      <c r="V551" s="42"/>
      <c r="W551" s="42"/>
      <c r="X551" s="42"/>
      <c r="Y551" s="42"/>
      <c r="Z551" s="41"/>
      <c r="AA551" s="42">
        <f>(AU$3-AU551)/AU$3*500+500</f>
        <v>467.03387641725016</v>
      </c>
      <c r="AB551" s="42"/>
      <c r="AC551" s="43" t="e">
        <f t="shared" si="95"/>
        <v>#NUM!</v>
      </c>
      <c r="AD551" s="43" t="s">
        <v>1215</v>
      </c>
      <c r="AE551" s="44" t="e">
        <f t="shared" si="96"/>
        <v>#NUM!</v>
      </c>
      <c r="AF551" s="43">
        <f t="shared" si="97"/>
        <v>0</v>
      </c>
      <c r="AG551" s="45"/>
      <c r="AH551" s="45"/>
      <c r="AI551" s="45"/>
      <c r="AJ551" s="45">
        <v>8.6446759260000006E-2</v>
      </c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6">
        <v>8.378298611111111E-2</v>
      </c>
      <c r="AV551" s="50"/>
      <c r="AW551" s="48"/>
      <c r="AX551" s="49"/>
      <c r="AY551" s="49"/>
      <c r="AZ551" s="49"/>
      <c r="BA551" s="49"/>
      <c r="BB551" s="49"/>
      <c r="BC551" s="49"/>
    </row>
    <row r="552" spans="1:55" s="49" customFormat="1" ht="12" customHeight="1" x14ac:dyDescent="0.2">
      <c r="A552" s="62">
        <v>548</v>
      </c>
      <c r="B552" s="63" t="str">
        <f t="shared" si="90"/>
        <v>M-B</v>
      </c>
      <c r="C552" s="62">
        <f>COUNTIF($B$4:$B552,$B552)</f>
        <v>158</v>
      </c>
      <c r="D552" s="64">
        <f t="shared" si="91"/>
        <v>876.41897935419433</v>
      </c>
      <c r="E552" s="65" t="s">
        <v>2049</v>
      </c>
      <c r="F552" s="66" t="s">
        <v>1212</v>
      </c>
      <c r="G552" s="66">
        <v>1974</v>
      </c>
      <c r="H552" s="65" t="s">
        <v>2050</v>
      </c>
      <c r="I552" s="66" t="s">
        <v>1214</v>
      </c>
      <c r="J552" s="39">
        <f t="shared" si="92"/>
        <v>433.20948967709717</v>
      </c>
      <c r="K552" s="40">
        <f t="shared" si="93"/>
        <v>2</v>
      </c>
      <c r="L552" s="40">
        <f t="shared" si="94"/>
        <v>10</v>
      </c>
      <c r="M552" s="41">
        <f>(AG$3-AG552)/AG$3*500+500</f>
        <v>475.84131194242161</v>
      </c>
      <c r="N552" s="41"/>
      <c r="O552" s="41"/>
      <c r="P552" s="42">
        <f>(AJ$3-AJ552)/AJ$3*500+500</f>
        <v>390.57766741177278</v>
      </c>
      <c r="Q552" s="41"/>
      <c r="R552" s="41"/>
      <c r="S552" s="41"/>
      <c r="T552" s="41"/>
      <c r="U552" s="41"/>
      <c r="V552" s="42"/>
      <c r="W552" s="42"/>
      <c r="X552" s="42"/>
      <c r="Y552" s="42"/>
      <c r="Z552" s="41"/>
      <c r="AA552" s="42"/>
      <c r="AB552" s="42"/>
      <c r="AC552" s="43" t="e">
        <f t="shared" si="95"/>
        <v>#NUM!</v>
      </c>
      <c r="AD552" s="43" t="s">
        <v>1215</v>
      </c>
      <c r="AE552" s="44" t="e">
        <f t="shared" si="96"/>
        <v>#NUM!</v>
      </c>
      <c r="AF552" s="43">
        <f t="shared" si="97"/>
        <v>0</v>
      </c>
      <c r="AG552" s="45">
        <v>6.0254629630000001E-2</v>
      </c>
      <c r="AH552" s="45"/>
      <c r="AI552" s="45"/>
      <c r="AJ552" s="45">
        <v>8.8043981480000005E-2</v>
      </c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6"/>
      <c r="AV552" s="50"/>
      <c r="AW552" s="48"/>
    </row>
    <row r="553" spans="1:55" s="49" customFormat="1" ht="12" customHeight="1" x14ac:dyDescent="0.2">
      <c r="A553" s="62">
        <v>549</v>
      </c>
      <c r="B553" s="63" t="str">
        <f t="shared" si="90"/>
        <v>Ž-G</v>
      </c>
      <c r="C553" s="62">
        <f>COUNTIF($B$4:$B553,$B553)</f>
        <v>31</v>
      </c>
      <c r="D553" s="64">
        <f t="shared" si="91"/>
        <v>875.92707913859203</v>
      </c>
      <c r="E553" s="65" t="s">
        <v>2051</v>
      </c>
      <c r="F553" s="66" t="s">
        <v>1247</v>
      </c>
      <c r="G553" s="66">
        <v>1979</v>
      </c>
      <c r="H553" s="70" t="s">
        <v>1600</v>
      </c>
      <c r="I553" s="66" t="s">
        <v>1214</v>
      </c>
      <c r="J553" s="39">
        <f t="shared" si="92"/>
        <v>432.96353956929602</v>
      </c>
      <c r="K553" s="40">
        <f t="shared" si="93"/>
        <v>2</v>
      </c>
      <c r="L553" s="40">
        <f t="shared" si="94"/>
        <v>10</v>
      </c>
      <c r="M553" s="41"/>
      <c r="N553" s="41"/>
      <c r="O553" s="41">
        <f>(AI$3-AI553)/AI$3*500+500</f>
        <v>429.96476291037635</v>
      </c>
      <c r="P553" s="42"/>
      <c r="Q553" s="41"/>
      <c r="R553" s="41"/>
      <c r="S553" s="41"/>
      <c r="T553" s="41"/>
      <c r="U553" s="41"/>
      <c r="V553" s="42"/>
      <c r="W553" s="42"/>
      <c r="X553" s="42"/>
      <c r="Y553" s="42"/>
      <c r="Z553" s="41"/>
      <c r="AA553" s="42">
        <f>(AU$3-AU553)/AU$3*500+500</f>
        <v>435.96231622821574</v>
      </c>
      <c r="AB553" s="42"/>
      <c r="AC553" s="43" t="e">
        <f t="shared" si="95"/>
        <v>#NUM!</v>
      </c>
      <c r="AD553" s="43" t="s">
        <v>1215</v>
      </c>
      <c r="AE553" s="44" t="e">
        <f t="shared" si="96"/>
        <v>#NUM!</v>
      </c>
      <c r="AF553" s="43">
        <f t="shared" si="97"/>
        <v>0</v>
      </c>
      <c r="AG553" s="45"/>
      <c r="AH553" s="45"/>
      <c r="AI553" s="45">
        <v>3.9293981481481485E-2</v>
      </c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6">
        <v>8.8667476851851848E-2</v>
      </c>
      <c r="AV553" s="50"/>
      <c r="AW553" s="48"/>
    </row>
    <row r="554" spans="1:55" s="49" customFormat="1" ht="12" customHeight="1" x14ac:dyDescent="0.2">
      <c r="A554" s="62">
        <v>550</v>
      </c>
      <c r="B554" s="63" t="str">
        <f t="shared" si="90"/>
        <v>M-B</v>
      </c>
      <c r="C554" s="62">
        <f>COUNTIF($B$4:$B554,$B554)</f>
        <v>159</v>
      </c>
      <c r="D554" s="64">
        <f t="shared" si="91"/>
        <v>875.49694313836744</v>
      </c>
      <c r="E554" s="67" t="s">
        <v>2052</v>
      </c>
      <c r="F554" s="68" t="s">
        <v>1212</v>
      </c>
      <c r="G554" s="69">
        <v>1974</v>
      </c>
      <c r="H554" s="70" t="s">
        <v>1670</v>
      </c>
      <c r="I554" s="66" t="s">
        <v>1214</v>
      </c>
      <c r="J554" s="39">
        <f t="shared" si="92"/>
        <v>432.74847156918372</v>
      </c>
      <c r="K554" s="40">
        <f t="shared" si="93"/>
        <v>2</v>
      </c>
      <c r="L554" s="40">
        <f t="shared" si="94"/>
        <v>10</v>
      </c>
      <c r="M554" s="41"/>
      <c r="N554" s="41"/>
      <c r="O554" s="41"/>
      <c r="P554" s="42"/>
      <c r="Q554" s="41"/>
      <c r="R554" s="41"/>
      <c r="S554" s="41"/>
      <c r="T554" s="41"/>
      <c r="U554" s="41"/>
      <c r="V554" s="42"/>
      <c r="W554" s="42">
        <f>(AQ$3-AQ554)/AQ$3*500+500</f>
        <v>420.26022529657979</v>
      </c>
      <c r="X554" s="42"/>
      <c r="Y554" s="42"/>
      <c r="Z554" s="41"/>
      <c r="AA554" s="42"/>
      <c r="AB554" s="42">
        <f>(AV$3-AV554)/AV$3*500+500</f>
        <v>445.23671784178765</v>
      </c>
      <c r="AC554" s="43" t="e">
        <f t="shared" si="95"/>
        <v>#NUM!</v>
      </c>
      <c r="AD554" s="43" t="s">
        <v>1215</v>
      </c>
      <c r="AE554" s="44" t="e">
        <f t="shared" si="96"/>
        <v>#NUM!</v>
      </c>
      <c r="AF554" s="43">
        <f t="shared" si="97"/>
        <v>0</v>
      </c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>
        <v>0.13002314810000001</v>
      </c>
      <c r="AR554" s="45"/>
      <c r="AS554" s="45"/>
      <c r="AT554" s="45"/>
      <c r="AU554" s="46"/>
      <c r="AV554" s="47">
        <v>0.18219907407407407</v>
      </c>
      <c r="AW554" s="48"/>
    </row>
    <row r="555" spans="1:55" s="49" customFormat="1" ht="12" customHeight="1" x14ac:dyDescent="0.2">
      <c r="A555" s="62">
        <v>551</v>
      </c>
      <c r="B555" s="63" t="str">
        <f t="shared" si="90"/>
        <v>Ž-F</v>
      </c>
      <c r="C555" s="62">
        <f>COUNTIF($B$4:$B555,$B555)</f>
        <v>41</v>
      </c>
      <c r="D555" s="64">
        <f t="shared" si="91"/>
        <v>874.38882189687706</v>
      </c>
      <c r="E555" s="67" t="s">
        <v>2053</v>
      </c>
      <c r="F555" s="68" t="s">
        <v>1247</v>
      </c>
      <c r="G555" s="69">
        <v>1987</v>
      </c>
      <c r="H555" s="70" t="s">
        <v>2054</v>
      </c>
      <c r="I555" s="66" t="s">
        <v>1214</v>
      </c>
      <c r="J555" s="39">
        <f t="shared" si="92"/>
        <v>432.19441094843853</v>
      </c>
      <c r="K555" s="40">
        <f t="shared" si="93"/>
        <v>2</v>
      </c>
      <c r="L555" s="40">
        <f t="shared" si="94"/>
        <v>10</v>
      </c>
      <c r="M555" s="41"/>
      <c r="N555" s="41"/>
      <c r="O555" s="41"/>
      <c r="P555" s="42"/>
      <c r="Q555" s="41"/>
      <c r="R555" s="41"/>
      <c r="S555" s="41"/>
      <c r="T555" s="41"/>
      <c r="U555" s="41"/>
      <c r="V555" s="42"/>
      <c r="W555" s="42">
        <f>(AQ$3-AQ555)/AQ$3*500+500</f>
        <v>410.76475421684432</v>
      </c>
      <c r="X555" s="42"/>
      <c r="Y555" s="42"/>
      <c r="Z555" s="41"/>
      <c r="AA555" s="42"/>
      <c r="AB555" s="42">
        <f>(AV$3-AV555)/AV$3*500+500</f>
        <v>453.62406768003274</v>
      </c>
      <c r="AC555" s="43" t="e">
        <f t="shared" si="95"/>
        <v>#NUM!</v>
      </c>
      <c r="AD555" s="43" t="s">
        <v>1215</v>
      </c>
      <c r="AE555" s="44" t="e">
        <f t="shared" si="96"/>
        <v>#NUM!</v>
      </c>
      <c r="AF555" s="43">
        <f t="shared" si="97"/>
        <v>0</v>
      </c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>
        <v>0.13215277780000001</v>
      </c>
      <c r="AR555" s="45"/>
      <c r="AS555" s="45"/>
      <c r="AT555" s="45"/>
      <c r="AU555" s="46"/>
      <c r="AV555" s="47">
        <v>0.17944444444444443</v>
      </c>
      <c r="AW555" s="48"/>
    </row>
    <row r="556" spans="1:55" s="49" customFormat="1" ht="12" customHeight="1" x14ac:dyDescent="0.2">
      <c r="A556" s="62">
        <v>552</v>
      </c>
      <c r="B556" s="63" t="str">
        <f t="shared" si="90"/>
        <v>M-A</v>
      </c>
      <c r="C556" s="62">
        <f>COUNTIF($B$4:$B556,$B556)</f>
        <v>166</v>
      </c>
      <c r="D556" s="64">
        <f t="shared" si="91"/>
        <v>872.98415902154852</v>
      </c>
      <c r="E556" s="65" t="s">
        <v>2055</v>
      </c>
      <c r="F556" s="66" t="s">
        <v>1212</v>
      </c>
      <c r="G556" s="66">
        <v>1988</v>
      </c>
      <c r="H556" s="70" t="s">
        <v>1400</v>
      </c>
      <c r="I556" s="66" t="s">
        <v>1214</v>
      </c>
      <c r="J556" s="39">
        <f t="shared" si="92"/>
        <v>431.49207951077426</v>
      </c>
      <c r="K556" s="40">
        <f t="shared" si="93"/>
        <v>2</v>
      </c>
      <c r="L556" s="40">
        <f t="shared" si="94"/>
        <v>10</v>
      </c>
      <c r="M556" s="41">
        <f>(AG$3-AG556)/AG$3*500+500</f>
        <v>429.32550061309502</v>
      </c>
      <c r="N556" s="41"/>
      <c r="O556" s="41">
        <f>(AI$3-AI556)/AI$3*500+500</f>
        <v>433.65865840845345</v>
      </c>
      <c r="P556" s="42"/>
      <c r="Q556" s="41"/>
      <c r="R556" s="41"/>
      <c r="S556" s="41"/>
      <c r="T556" s="41"/>
      <c r="U556" s="41"/>
      <c r="V556" s="42"/>
      <c r="W556" s="42"/>
      <c r="X556" s="42"/>
      <c r="Y556" s="42"/>
      <c r="Z556" s="41"/>
      <c r="AA556" s="42"/>
      <c r="AB556" s="42"/>
      <c r="AC556" s="43" t="e">
        <f t="shared" si="95"/>
        <v>#NUM!</v>
      </c>
      <c r="AD556" s="43" t="s">
        <v>1215</v>
      </c>
      <c r="AE556" s="44" t="e">
        <f t="shared" si="96"/>
        <v>#NUM!</v>
      </c>
      <c r="AF556" s="43">
        <f t="shared" si="97"/>
        <v>0</v>
      </c>
      <c r="AG556" s="45">
        <v>6.5601851850000004E-2</v>
      </c>
      <c r="AH556" s="45"/>
      <c r="AI556" s="45">
        <v>3.9039351851851853E-2</v>
      </c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6"/>
      <c r="AV556" s="50"/>
      <c r="AW556" s="48"/>
    </row>
    <row r="557" spans="1:55" ht="12" customHeight="1" x14ac:dyDescent="0.2">
      <c r="A557" s="62">
        <v>553</v>
      </c>
      <c r="B557" s="63" t="str">
        <f t="shared" si="90"/>
        <v>Ž-G</v>
      </c>
      <c r="C557" s="62">
        <f>COUNTIF($B$4:$B557,$B557)</f>
        <v>32</v>
      </c>
      <c r="D557" s="64">
        <f t="shared" si="91"/>
        <v>871.59458404357497</v>
      </c>
      <c r="E557" s="65" t="s">
        <v>2056</v>
      </c>
      <c r="F557" s="66" t="s">
        <v>1247</v>
      </c>
      <c r="G557" s="66">
        <v>1976</v>
      </c>
      <c r="H557" s="70" t="s">
        <v>1738</v>
      </c>
      <c r="I557" s="66" t="s">
        <v>1214</v>
      </c>
      <c r="J557" s="39">
        <f t="shared" si="92"/>
        <v>430.79729202178748</v>
      </c>
      <c r="K557" s="40">
        <f t="shared" si="93"/>
        <v>2</v>
      </c>
      <c r="L557" s="40">
        <f t="shared" si="94"/>
        <v>10</v>
      </c>
      <c r="M557" s="41"/>
      <c r="N557" s="41"/>
      <c r="O557" s="41"/>
      <c r="P557" s="42">
        <f>(AJ$3-AJ557)/AJ$3*500+500</f>
        <v>424.22527877405207</v>
      </c>
      <c r="Q557" s="41"/>
      <c r="R557" s="41"/>
      <c r="S557" s="41"/>
      <c r="T557" s="41"/>
      <c r="U557" s="41"/>
      <c r="V557" s="42"/>
      <c r="W557" s="42"/>
      <c r="X557" s="42"/>
      <c r="Y557" s="42"/>
      <c r="Z557" s="41"/>
      <c r="AA557" s="42">
        <f>(AU$3-AU557)/AU$3*500+500</f>
        <v>437.36930526952284</v>
      </c>
      <c r="AB557" s="42"/>
      <c r="AC557" s="43" t="e">
        <f t="shared" si="95"/>
        <v>#NUM!</v>
      </c>
      <c r="AD557" s="43" t="s">
        <v>1215</v>
      </c>
      <c r="AE557" s="44" t="e">
        <f t="shared" si="96"/>
        <v>#NUM!</v>
      </c>
      <c r="AF557" s="43">
        <f t="shared" si="97"/>
        <v>0</v>
      </c>
      <c r="AG557" s="45"/>
      <c r="AH557" s="45"/>
      <c r="AI557" s="45"/>
      <c r="AJ557" s="45">
        <v>8.3182870369999995E-2</v>
      </c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6">
        <v>8.8446296296296301E-2</v>
      </c>
      <c r="AV557" s="50"/>
      <c r="AW557" s="48"/>
      <c r="AX557" s="56"/>
    </row>
    <row r="558" spans="1:55" s="49" customFormat="1" ht="12" customHeight="1" x14ac:dyDescent="0.2">
      <c r="A558" s="62">
        <v>554</v>
      </c>
      <c r="B558" s="63" t="str">
        <f t="shared" si="90"/>
        <v>Ž-H</v>
      </c>
      <c r="C558" s="62">
        <f>COUNTIF($B$4:$B558,$B558)</f>
        <v>14</v>
      </c>
      <c r="D558" s="64">
        <f t="shared" si="91"/>
        <v>871.42322217409549</v>
      </c>
      <c r="E558" s="65" t="s">
        <v>2057</v>
      </c>
      <c r="F558" s="66" t="s">
        <v>1247</v>
      </c>
      <c r="G558" s="66">
        <v>1967</v>
      </c>
      <c r="H558" s="70" t="s">
        <v>1263</v>
      </c>
      <c r="I558" s="66" t="s">
        <v>1214</v>
      </c>
      <c r="J558" s="39">
        <f t="shared" si="92"/>
        <v>430.71161108704774</v>
      </c>
      <c r="K558" s="40">
        <f t="shared" si="93"/>
        <v>2</v>
      </c>
      <c r="L558" s="40">
        <f t="shared" si="94"/>
        <v>10</v>
      </c>
      <c r="M558" s="41"/>
      <c r="N558" s="41">
        <f>(AH$3-AH558)/AH$3*500+500</f>
        <v>428.60408546975043</v>
      </c>
      <c r="O558" s="41">
        <f>(AI$3-AI558)/AI$3*500+500</f>
        <v>432.81913670434506</v>
      </c>
      <c r="P558" s="42"/>
      <c r="Q558" s="41"/>
      <c r="R558" s="41"/>
      <c r="S558" s="41"/>
      <c r="T558" s="41"/>
      <c r="U558" s="41"/>
      <c r="V558" s="42"/>
      <c r="W558" s="42"/>
      <c r="X558" s="42"/>
      <c r="Y558" s="42"/>
      <c r="Z558" s="41"/>
      <c r="AA558" s="42"/>
      <c r="AB558" s="42"/>
      <c r="AC558" s="43" t="e">
        <f t="shared" si="95"/>
        <v>#NUM!</v>
      </c>
      <c r="AD558" s="43" t="s">
        <v>1215</v>
      </c>
      <c r="AE558" s="44" t="e">
        <f t="shared" si="96"/>
        <v>#NUM!</v>
      </c>
      <c r="AF558" s="43">
        <f t="shared" si="97"/>
        <v>0</v>
      </c>
      <c r="AG558" s="45"/>
      <c r="AH558" s="45">
        <v>5.9201388889999998E-2</v>
      </c>
      <c r="AI558" s="45">
        <v>3.9097222222222221E-2</v>
      </c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6"/>
      <c r="AV558" s="50"/>
      <c r="AW558" s="48"/>
    </row>
    <row r="559" spans="1:55" ht="12" customHeight="1" x14ac:dyDescent="0.2">
      <c r="A559" s="62">
        <v>555</v>
      </c>
      <c r="B559" s="63" t="str">
        <f t="shared" si="90"/>
        <v>M-B</v>
      </c>
      <c r="C559" s="62">
        <f>COUNTIF($B$4:$B559,$B559)</f>
        <v>160</v>
      </c>
      <c r="D559" s="64">
        <f t="shared" si="91"/>
        <v>865.60552073391545</v>
      </c>
      <c r="E559" s="65" t="s">
        <v>2058</v>
      </c>
      <c r="F559" s="66" t="s">
        <v>1212</v>
      </c>
      <c r="G559" s="66">
        <v>1971</v>
      </c>
      <c r="H559" s="70" t="s">
        <v>1252</v>
      </c>
      <c r="I559" s="66" t="s">
        <v>1214</v>
      </c>
      <c r="J559" s="39">
        <f t="shared" si="92"/>
        <v>427.80276036695773</v>
      </c>
      <c r="K559" s="40">
        <f t="shared" si="93"/>
        <v>2</v>
      </c>
      <c r="L559" s="40">
        <f t="shared" si="94"/>
        <v>10</v>
      </c>
      <c r="M559" s="41">
        <f>(AG$3-AG559)/AG$3*500+500</f>
        <v>439.3938580704226</v>
      </c>
      <c r="N559" s="41"/>
      <c r="O559" s="41"/>
      <c r="P559" s="42"/>
      <c r="Q559" s="41"/>
      <c r="R559" s="41"/>
      <c r="S559" s="41"/>
      <c r="T559" s="41"/>
      <c r="U559" s="41">
        <f>(AO$3-AO559)/AO$3*500+500</f>
        <v>416.2116626634928</v>
      </c>
      <c r="V559" s="42"/>
      <c r="W559" s="42"/>
      <c r="X559" s="42"/>
      <c r="Y559" s="42"/>
      <c r="Z559" s="41"/>
      <c r="AA559" s="42"/>
      <c r="AB559" s="42"/>
      <c r="AC559" s="43" t="e">
        <f t="shared" si="95"/>
        <v>#NUM!</v>
      </c>
      <c r="AD559" s="43" t="s">
        <v>1215</v>
      </c>
      <c r="AE559" s="44" t="e">
        <f t="shared" si="96"/>
        <v>#NUM!</v>
      </c>
      <c r="AF559" s="43">
        <f t="shared" si="97"/>
        <v>0</v>
      </c>
      <c r="AG559" s="45">
        <v>6.4444444439999998E-2</v>
      </c>
      <c r="AH559" s="45"/>
      <c r="AI559" s="45"/>
      <c r="AJ559" s="45"/>
      <c r="AK559" s="45"/>
      <c r="AL559" s="45"/>
      <c r="AM559" s="45"/>
      <c r="AN559" s="45"/>
      <c r="AO559" s="45">
        <v>6.4687499999999995E-2</v>
      </c>
      <c r="AP559" s="45"/>
      <c r="AQ559" s="45"/>
      <c r="AR559" s="45"/>
      <c r="AS559" s="45"/>
      <c r="AT559" s="45"/>
      <c r="AU559" s="46"/>
      <c r="AV559" s="50"/>
      <c r="AW559" s="48"/>
      <c r="AX559" s="56"/>
    </row>
    <row r="560" spans="1:55" s="49" customFormat="1" ht="12" customHeight="1" x14ac:dyDescent="0.2">
      <c r="A560" s="62">
        <v>556</v>
      </c>
      <c r="B560" s="63" t="str">
        <f t="shared" si="90"/>
        <v>Ž-G</v>
      </c>
      <c r="C560" s="62">
        <f>COUNTIF($B$4:$B560,$B560)</f>
        <v>33</v>
      </c>
      <c r="D560" s="64">
        <f t="shared" si="91"/>
        <v>865.60552073391545</v>
      </c>
      <c r="E560" s="65" t="s">
        <v>2059</v>
      </c>
      <c r="F560" s="66" t="s">
        <v>1247</v>
      </c>
      <c r="G560" s="66">
        <v>1979</v>
      </c>
      <c r="H560" s="70" t="s">
        <v>1252</v>
      </c>
      <c r="I560" s="66" t="s">
        <v>1214</v>
      </c>
      <c r="J560" s="39">
        <f t="shared" si="92"/>
        <v>427.80276036695773</v>
      </c>
      <c r="K560" s="40">
        <f t="shared" si="93"/>
        <v>2</v>
      </c>
      <c r="L560" s="40">
        <f t="shared" si="94"/>
        <v>10</v>
      </c>
      <c r="M560" s="41">
        <f>(AG$3-AG560)/AG$3*500+500</f>
        <v>439.3938580704226</v>
      </c>
      <c r="N560" s="41"/>
      <c r="O560" s="41"/>
      <c r="P560" s="42"/>
      <c r="Q560" s="41"/>
      <c r="R560" s="41"/>
      <c r="S560" s="41"/>
      <c r="T560" s="41"/>
      <c r="U560" s="41">
        <f>(AO$3-AO560)/AO$3*500+500</f>
        <v>416.2116626634928</v>
      </c>
      <c r="V560" s="42"/>
      <c r="W560" s="42"/>
      <c r="X560" s="42"/>
      <c r="Y560" s="42"/>
      <c r="Z560" s="41"/>
      <c r="AA560" s="42"/>
      <c r="AB560" s="42"/>
      <c r="AC560" s="43" t="e">
        <f t="shared" si="95"/>
        <v>#NUM!</v>
      </c>
      <c r="AD560" s="43" t="s">
        <v>1215</v>
      </c>
      <c r="AE560" s="44" t="e">
        <f t="shared" si="96"/>
        <v>#NUM!</v>
      </c>
      <c r="AF560" s="43">
        <f t="shared" si="97"/>
        <v>0</v>
      </c>
      <c r="AG560" s="45">
        <v>6.4444444439999998E-2</v>
      </c>
      <c r="AH560" s="45"/>
      <c r="AI560" s="45"/>
      <c r="AJ560" s="45"/>
      <c r="AK560" s="45"/>
      <c r="AL560" s="45"/>
      <c r="AM560" s="45"/>
      <c r="AN560" s="45"/>
      <c r="AO560" s="45">
        <v>6.4687499999999995E-2</v>
      </c>
      <c r="AP560" s="45"/>
      <c r="AQ560" s="45"/>
      <c r="AR560" s="45"/>
      <c r="AS560" s="45"/>
      <c r="AT560" s="45"/>
      <c r="AU560" s="46"/>
      <c r="AV560" s="50"/>
      <c r="AW560" s="48"/>
    </row>
    <row r="561" spans="1:55" s="49" customFormat="1" ht="12" customHeight="1" x14ac:dyDescent="0.2">
      <c r="A561" s="62">
        <v>557</v>
      </c>
      <c r="B561" s="63" t="str">
        <f t="shared" si="90"/>
        <v>M-A</v>
      </c>
      <c r="C561" s="62">
        <f>COUNTIF($B$4:$B561,$B561)</f>
        <v>167</v>
      </c>
      <c r="D561" s="64">
        <f t="shared" si="91"/>
        <v>864.79001439087085</v>
      </c>
      <c r="E561" s="65" t="s">
        <v>2060</v>
      </c>
      <c r="F561" s="66" t="s">
        <v>1212</v>
      </c>
      <c r="G561" s="66">
        <v>1994</v>
      </c>
      <c r="H561" s="65" t="s">
        <v>2061</v>
      </c>
      <c r="I561" s="66" t="s">
        <v>1214</v>
      </c>
      <c r="J561" s="39">
        <f t="shared" si="92"/>
        <v>427.39500719543543</v>
      </c>
      <c r="K561" s="40">
        <f t="shared" si="93"/>
        <v>2</v>
      </c>
      <c r="L561" s="40">
        <f t="shared" si="94"/>
        <v>10</v>
      </c>
      <c r="M561" s="41"/>
      <c r="N561" s="41"/>
      <c r="O561" s="41"/>
      <c r="P561" s="42"/>
      <c r="Q561" s="41"/>
      <c r="R561" s="41"/>
      <c r="S561" s="41"/>
      <c r="T561" s="41"/>
      <c r="U561" s="41">
        <f>(AO$3-AO561)/AO$3*500+500</f>
        <v>435.43103179725523</v>
      </c>
      <c r="V561" s="42">
        <f>(AP$3-AP561)/AP$3*500+500</f>
        <v>419.35898259361562</v>
      </c>
      <c r="W561" s="42"/>
      <c r="X561" s="42"/>
      <c r="Y561" s="42"/>
      <c r="Z561" s="41"/>
      <c r="AA561" s="42"/>
      <c r="AB561" s="42"/>
      <c r="AC561" s="43" t="e">
        <f t="shared" si="95"/>
        <v>#NUM!</v>
      </c>
      <c r="AD561" s="43" t="s">
        <v>1215</v>
      </c>
      <c r="AE561" s="44" t="e">
        <f t="shared" si="96"/>
        <v>#NUM!</v>
      </c>
      <c r="AF561" s="43">
        <f t="shared" si="97"/>
        <v>0</v>
      </c>
      <c r="AG561" s="45"/>
      <c r="AH561" s="45"/>
      <c r="AI561" s="45"/>
      <c r="AJ561" s="45"/>
      <c r="AK561" s="45"/>
      <c r="AL561" s="45"/>
      <c r="AM561" s="45"/>
      <c r="AN561" s="45"/>
      <c r="AO561" s="45">
        <v>6.2557870370000004E-2</v>
      </c>
      <c r="AP561" s="45">
        <v>4.0740740740740737E-2</v>
      </c>
      <c r="AQ561" s="45"/>
      <c r="AR561" s="45"/>
      <c r="AS561" s="45"/>
      <c r="AT561" s="45"/>
      <c r="AU561" s="46"/>
      <c r="AV561" s="50"/>
      <c r="AW561" s="48"/>
    </row>
    <row r="562" spans="1:55" ht="12" customHeight="1" x14ac:dyDescent="0.2">
      <c r="A562" s="62">
        <v>558</v>
      </c>
      <c r="B562" s="63" t="str">
        <f t="shared" si="90"/>
        <v>Ž-G</v>
      </c>
      <c r="C562" s="62">
        <f>COUNTIF($B$4:$B562,$B562)</f>
        <v>34</v>
      </c>
      <c r="D562" s="64">
        <f t="shared" si="91"/>
        <v>863.98252418585707</v>
      </c>
      <c r="E562" s="65" t="s">
        <v>2062</v>
      </c>
      <c r="F562" s="66" t="s">
        <v>1247</v>
      </c>
      <c r="G562" s="66">
        <v>1978</v>
      </c>
      <c r="H562" s="70" t="s">
        <v>1261</v>
      </c>
      <c r="I562" s="66" t="s">
        <v>1214</v>
      </c>
      <c r="J562" s="39">
        <f t="shared" si="92"/>
        <v>426.99126209292854</v>
      </c>
      <c r="K562" s="40">
        <f t="shared" si="93"/>
        <v>2</v>
      </c>
      <c r="L562" s="40">
        <f t="shared" si="94"/>
        <v>10</v>
      </c>
      <c r="M562" s="41">
        <f>(AG$3-AG562)/AG$3*500+500</f>
        <v>450.06631693517414</v>
      </c>
      <c r="N562" s="41">
        <f>(AH$3-AH562)/AH$3*500+500</f>
        <v>403.91620725068287</v>
      </c>
      <c r="O562" s="41"/>
      <c r="P562" s="42"/>
      <c r="Q562" s="41"/>
      <c r="R562" s="41"/>
      <c r="S562" s="41"/>
      <c r="T562" s="41"/>
      <c r="U562" s="41"/>
      <c r="V562" s="42"/>
      <c r="W562" s="42"/>
      <c r="X562" s="42"/>
      <c r="Y562" s="42"/>
      <c r="Z562" s="41"/>
      <c r="AA562" s="42"/>
      <c r="AB562" s="42"/>
      <c r="AC562" s="43" t="e">
        <f t="shared" si="95"/>
        <v>#NUM!</v>
      </c>
      <c r="AD562" s="43" t="s">
        <v>1215</v>
      </c>
      <c r="AE562" s="44" t="e">
        <f t="shared" si="96"/>
        <v>#NUM!</v>
      </c>
      <c r="AF562" s="43">
        <f t="shared" si="97"/>
        <v>0</v>
      </c>
      <c r="AG562" s="45">
        <v>6.3217592589999996E-2</v>
      </c>
      <c r="AH562" s="45">
        <v>6.1759259259999998E-2</v>
      </c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6"/>
      <c r="AV562" s="50"/>
      <c r="AW562" s="48"/>
      <c r="AX562" s="56"/>
    </row>
    <row r="563" spans="1:55" ht="12" customHeight="1" x14ac:dyDescent="0.2">
      <c r="A563" s="62">
        <v>559</v>
      </c>
      <c r="B563" s="63" t="str">
        <f t="shared" si="90"/>
        <v>Ž-F</v>
      </c>
      <c r="C563" s="62">
        <f>COUNTIF($B$4:$B563,$B563)</f>
        <v>42</v>
      </c>
      <c r="D563" s="64">
        <f t="shared" si="91"/>
        <v>862.74007516501035</v>
      </c>
      <c r="E563" s="65" t="s">
        <v>2063</v>
      </c>
      <c r="F563" s="66" t="s">
        <v>1247</v>
      </c>
      <c r="G563" s="66">
        <v>1985</v>
      </c>
      <c r="H563" s="70" t="s">
        <v>1757</v>
      </c>
      <c r="I563" s="66" t="s">
        <v>1214</v>
      </c>
      <c r="J563" s="39">
        <f t="shared" si="92"/>
        <v>426.37003758250518</v>
      </c>
      <c r="K563" s="40">
        <f t="shared" si="93"/>
        <v>2</v>
      </c>
      <c r="L563" s="40">
        <f t="shared" si="94"/>
        <v>10</v>
      </c>
      <c r="M563" s="41">
        <f>(AG$3-AG563)/AG$3*500+500</f>
        <v>444.32735321668395</v>
      </c>
      <c r="N563" s="41"/>
      <c r="O563" s="41"/>
      <c r="P563" s="42"/>
      <c r="Q563" s="41"/>
      <c r="R563" s="41"/>
      <c r="S563" s="41"/>
      <c r="T563" s="41">
        <f>(AN$3-AN563)/AN$3*500+500</f>
        <v>408.41272194832641</v>
      </c>
      <c r="U563" s="41"/>
      <c r="V563" s="42"/>
      <c r="W563" s="42"/>
      <c r="X563" s="42"/>
      <c r="Y563" s="42"/>
      <c r="Z563" s="41"/>
      <c r="AA563" s="42"/>
      <c r="AB563" s="42"/>
      <c r="AC563" s="43" t="e">
        <f t="shared" si="95"/>
        <v>#NUM!</v>
      </c>
      <c r="AD563" s="43" t="s">
        <v>1215</v>
      </c>
      <c r="AE563" s="44" t="e">
        <f t="shared" si="96"/>
        <v>#NUM!</v>
      </c>
      <c r="AF563" s="43">
        <f t="shared" si="97"/>
        <v>0</v>
      </c>
      <c r="AG563" s="45">
        <v>6.3877314810000002E-2</v>
      </c>
      <c r="AH563" s="45"/>
      <c r="AI563" s="45"/>
      <c r="AJ563" s="45"/>
      <c r="AK563" s="45"/>
      <c r="AL563" s="45"/>
      <c r="AM563" s="45"/>
      <c r="AN563" s="45">
        <v>4.2048611111111113E-2</v>
      </c>
      <c r="AO563" s="45"/>
      <c r="AP563" s="45"/>
      <c r="AQ563" s="45"/>
      <c r="AR563" s="45"/>
      <c r="AS563" s="45"/>
      <c r="AT563" s="45"/>
      <c r="AU563" s="46"/>
      <c r="AV563" s="50"/>
      <c r="AW563" s="48"/>
      <c r="AX563" s="56"/>
    </row>
    <row r="564" spans="1:55" s="49" customFormat="1" ht="12" customHeight="1" x14ac:dyDescent="0.2">
      <c r="A564" s="62">
        <v>560</v>
      </c>
      <c r="B564" s="63" t="str">
        <f t="shared" si="90"/>
        <v>M-A</v>
      </c>
      <c r="C564" s="62">
        <f>COUNTIF($B$4:$B564,$B564)</f>
        <v>168</v>
      </c>
      <c r="D564" s="64">
        <f t="shared" si="91"/>
        <v>862.74007516501035</v>
      </c>
      <c r="E564" s="65" t="s">
        <v>2064</v>
      </c>
      <c r="F564" s="66" t="s">
        <v>1212</v>
      </c>
      <c r="G564" s="66">
        <v>1980</v>
      </c>
      <c r="H564" s="70" t="s">
        <v>1757</v>
      </c>
      <c r="I564" s="66" t="s">
        <v>1214</v>
      </c>
      <c r="J564" s="39">
        <f t="shared" si="92"/>
        <v>426.37003758250518</v>
      </c>
      <c r="K564" s="40">
        <f t="shared" si="93"/>
        <v>2</v>
      </c>
      <c r="L564" s="40">
        <f t="shared" si="94"/>
        <v>10</v>
      </c>
      <c r="M564" s="41">
        <f>(AG$3-AG564)/AG$3*500+500</f>
        <v>444.32735321668395</v>
      </c>
      <c r="N564" s="41"/>
      <c r="O564" s="41"/>
      <c r="P564" s="42"/>
      <c r="Q564" s="41"/>
      <c r="R564" s="41"/>
      <c r="S564" s="41"/>
      <c r="T564" s="41">
        <f>(AN$3-AN564)/AN$3*500+500</f>
        <v>408.41272194832641</v>
      </c>
      <c r="U564" s="41"/>
      <c r="V564" s="42"/>
      <c r="W564" s="42"/>
      <c r="X564" s="42"/>
      <c r="Y564" s="42"/>
      <c r="Z564" s="41"/>
      <c r="AA564" s="42"/>
      <c r="AB564" s="42"/>
      <c r="AC564" s="43" t="e">
        <f t="shared" si="95"/>
        <v>#NUM!</v>
      </c>
      <c r="AD564" s="43" t="s">
        <v>1215</v>
      </c>
      <c r="AE564" s="44" t="e">
        <f t="shared" si="96"/>
        <v>#NUM!</v>
      </c>
      <c r="AF564" s="43">
        <f t="shared" si="97"/>
        <v>0</v>
      </c>
      <c r="AG564" s="45">
        <v>6.3877314810000002E-2</v>
      </c>
      <c r="AH564" s="45"/>
      <c r="AI564" s="45"/>
      <c r="AJ564" s="45"/>
      <c r="AK564" s="45"/>
      <c r="AL564" s="45"/>
      <c r="AM564" s="45"/>
      <c r="AN564" s="45">
        <v>4.2048611111111113E-2</v>
      </c>
      <c r="AO564" s="45"/>
      <c r="AP564" s="45"/>
      <c r="AQ564" s="45"/>
      <c r="AR564" s="45"/>
      <c r="AS564" s="45"/>
      <c r="AT564" s="45"/>
      <c r="AU564" s="46"/>
      <c r="AV564" s="50"/>
      <c r="AW564" s="48"/>
    </row>
    <row r="565" spans="1:55" s="49" customFormat="1" ht="12" customHeight="1" x14ac:dyDescent="0.2">
      <c r="A565" s="62">
        <v>561</v>
      </c>
      <c r="B565" s="63" t="str">
        <f t="shared" si="90"/>
        <v>M-A</v>
      </c>
      <c r="C565" s="62">
        <f>COUNTIF($B$4:$B565,$B565)</f>
        <v>169</v>
      </c>
      <c r="D565" s="64">
        <f t="shared" si="91"/>
        <v>860.83284329759204</v>
      </c>
      <c r="E565" s="65" t="s">
        <v>2065</v>
      </c>
      <c r="F565" s="66" t="s">
        <v>1212</v>
      </c>
      <c r="G565" s="66">
        <v>1994</v>
      </c>
      <c r="H565" s="70" t="s">
        <v>1276</v>
      </c>
      <c r="I565" s="66" t="s">
        <v>1214</v>
      </c>
      <c r="J565" s="39">
        <f t="shared" si="92"/>
        <v>425.41642164879602</v>
      </c>
      <c r="K565" s="40">
        <f t="shared" si="93"/>
        <v>2</v>
      </c>
      <c r="L565" s="40">
        <f t="shared" si="94"/>
        <v>10</v>
      </c>
      <c r="M565" s="41">
        <f>(AG$3-AG565)/AG$3*500+500</f>
        <v>420.86808038721574</v>
      </c>
      <c r="N565" s="41"/>
      <c r="O565" s="41">
        <f>(AI$3-AI565)/AI$3*500+500</f>
        <v>429.96476291037635</v>
      </c>
      <c r="P565" s="42"/>
      <c r="Q565" s="41"/>
      <c r="R565" s="41"/>
      <c r="S565" s="41"/>
      <c r="T565" s="41"/>
      <c r="U565" s="41"/>
      <c r="V565" s="42"/>
      <c r="W565" s="42"/>
      <c r="X565" s="42"/>
      <c r="Y565" s="42"/>
      <c r="Z565" s="41"/>
      <c r="AA565" s="42"/>
      <c r="AB565" s="42"/>
      <c r="AC565" s="43" t="e">
        <f t="shared" si="95"/>
        <v>#NUM!</v>
      </c>
      <c r="AD565" s="43" t="s">
        <v>1215</v>
      </c>
      <c r="AE565" s="44" t="e">
        <f t="shared" si="96"/>
        <v>#NUM!</v>
      </c>
      <c r="AF565" s="43">
        <f t="shared" si="97"/>
        <v>0</v>
      </c>
      <c r="AG565" s="45">
        <v>6.6574074070000003E-2</v>
      </c>
      <c r="AH565" s="45"/>
      <c r="AI565" s="45">
        <v>3.9293981481481485E-2</v>
      </c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6"/>
      <c r="AV565" s="50"/>
      <c r="AW565" s="48"/>
    </row>
    <row r="566" spans="1:55" ht="12" customHeight="1" x14ac:dyDescent="0.2">
      <c r="A566" s="62">
        <v>562</v>
      </c>
      <c r="B566" s="63" t="str">
        <f t="shared" si="90"/>
        <v>M-B</v>
      </c>
      <c r="C566" s="62">
        <f>COUNTIF($B$4:$B566,$B566)</f>
        <v>161</v>
      </c>
      <c r="D566" s="64">
        <f t="shared" si="91"/>
        <v>858.91783025980249</v>
      </c>
      <c r="E566" s="65" t="s">
        <v>2066</v>
      </c>
      <c r="F566" s="66" t="s">
        <v>1212</v>
      </c>
      <c r="G566" s="66">
        <v>1978</v>
      </c>
      <c r="H566" s="70" t="s">
        <v>1716</v>
      </c>
      <c r="I566" s="66" t="s">
        <v>1214</v>
      </c>
      <c r="J566" s="39">
        <f t="shared" si="92"/>
        <v>424.45891512990124</v>
      </c>
      <c r="K566" s="40">
        <f t="shared" si="93"/>
        <v>2</v>
      </c>
      <c r="L566" s="40">
        <f t="shared" si="94"/>
        <v>10</v>
      </c>
      <c r="M566" s="41"/>
      <c r="N566" s="41">
        <f>(AH$3-AH566)/AH$3*500+500</f>
        <v>413.07641542066716</v>
      </c>
      <c r="O566" s="41">
        <f>(AI$3-AI566)/AI$3*500+500</f>
        <v>435.84141483913538</v>
      </c>
      <c r="P566" s="42"/>
      <c r="Q566" s="41"/>
      <c r="R566" s="41"/>
      <c r="S566" s="41"/>
      <c r="T566" s="41"/>
      <c r="U566" s="41"/>
      <c r="V566" s="42"/>
      <c r="W566" s="42"/>
      <c r="X566" s="42"/>
      <c r="Y566" s="42"/>
      <c r="Z566" s="41"/>
      <c r="AA566" s="42"/>
      <c r="AB566" s="42"/>
      <c r="AC566" s="43" t="e">
        <f t="shared" si="95"/>
        <v>#NUM!</v>
      </c>
      <c r="AD566" s="43" t="s">
        <v>1215</v>
      </c>
      <c r="AE566" s="44" t="e">
        <f t="shared" si="96"/>
        <v>#NUM!</v>
      </c>
      <c r="AF566" s="43">
        <f t="shared" si="97"/>
        <v>0</v>
      </c>
      <c r="AG566" s="45"/>
      <c r="AH566" s="45">
        <v>6.0810185189999998E-2</v>
      </c>
      <c r="AI566" s="45">
        <v>3.888888888888889E-2</v>
      </c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6"/>
      <c r="AV566" s="50"/>
      <c r="AW566" s="48"/>
      <c r="AX566" s="56"/>
    </row>
    <row r="567" spans="1:55" ht="12" customHeight="1" x14ac:dyDescent="0.2">
      <c r="A567" s="62">
        <v>563</v>
      </c>
      <c r="B567" s="63" t="str">
        <f t="shared" si="90"/>
        <v>M-A</v>
      </c>
      <c r="C567" s="62">
        <f>COUNTIF($B$4:$B567,$B567)</f>
        <v>170</v>
      </c>
      <c r="D567" s="64">
        <f t="shared" si="91"/>
        <v>853.97511670349422</v>
      </c>
      <c r="E567" s="65" t="s">
        <v>2067</v>
      </c>
      <c r="F567" s="66" t="s">
        <v>1212</v>
      </c>
      <c r="G567" s="66">
        <v>1988</v>
      </c>
      <c r="H567" s="65" t="s">
        <v>2068</v>
      </c>
      <c r="I567" s="66" t="s">
        <v>1214</v>
      </c>
      <c r="J567" s="39">
        <f t="shared" si="92"/>
        <v>421.98755835174711</v>
      </c>
      <c r="K567" s="40">
        <f t="shared" si="93"/>
        <v>2</v>
      </c>
      <c r="L567" s="40">
        <f t="shared" si="94"/>
        <v>10</v>
      </c>
      <c r="M567" s="41"/>
      <c r="N567" s="41"/>
      <c r="O567" s="41">
        <f>(AI$3-AI567)/AI$3*500+500</f>
        <v>428.28571950215957</v>
      </c>
      <c r="P567" s="42"/>
      <c r="Q567" s="41"/>
      <c r="R567" s="41"/>
      <c r="S567" s="41"/>
      <c r="T567" s="41"/>
      <c r="U567" s="41">
        <f>(AO$3-AO567)/AO$3*500+500</f>
        <v>415.68939720133471</v>
      </c>
      <c r="V567" s="42"/>
      <c r="W567" s="42"/>
      <c r="X567" s="42"/>
      <c r="Y567" s="42"/>
      <c r="Z567" s="41"/>
      <c r="AA567" s="42"/>
      <c r="AB567" s="42"/>
      <c r="AC567" s="43" t="e">
        <f t="shared" si="95"/>
        <v>#NUM!</v>
      </c>
      <c r="AD567" s="43" t="s">
        <v>1215</v>
      </c>
      <c r="AE567" s="44" t="e">
        <f t="shared" si="96"/>
        <v>#NUM!</v>
      </c>
      <c r="AF567" s="43">
        <f t="shared" si="97"/>
        <v>0</v>
      </c>
      <c r="AG567" s="45"/>
      <c r="AH567" s="45"/>
      <c r="AI567" s="45">
        <v>3.9409722222222221E-2</v>
      </c>
      <c r="AJ567" s="45"/>
      <c r="AK567" s="45"/>
      <c r="AL567" s="45"/>
      <c r="AM567" s="45"/>
      <c r="AN567" s="45"/>
      <c r="AO567" s="45">
        <v>6.4745370369999999E-2</v>
      </c>
      <c r="AP567" s="45"/>
      <c r="AQ567" s="45"/>
      <c r="AR567" s="45"/>
      <c r="AS567" s="45"/>
      <c r="AT567" s="45"/>
      <c r="AU567" s="46"/>
      <c r="AV567" s="50"/>
      <c r="AW567" s="48"/>
      <c r="AX567" s="56"/>
    </row>
    <row r="568" spans="1:55" s="82" customFormat="1" ht="12" customHeight="1" x14ac:dyDescent="0.2">
      <c r="A568" s="62">
        <v>564</v>
      </c>
      <c r="B568" s="63" t="str">
        <f t="shared" si="90"/>
        <v>M-A</v>
      </c>
      <c r="C568" s="62">
        <f>COUNTIF($B$4:$B568,$B568)</f>
        <v>171</v>
      </c>
      <c r="D568" s="64">
        <f t="shared" si="91"/>
        <v>852.20236757096336</v>
      </c>
      <c r="E568" s="67" t="s">
        <v>2069</v>
      </c>
      <c r="F568" s="68" t="s">
        <v>1212</v>
      </c>
      <c r="G568" s="69">
        <v>1981</v>
      </c>
      <c r="H568" s="65" t="s">
        <v>2070</v>
      </c>
      <c r="I568" s="66" t="s">
        <v>1214</v>
      </c>
      <c r="J568" s="39">
        <f t="shared" si="92"/>
        <v>421.10118378548168</v>
      </c>
      <c r="K568" s="40">
        <f t="shared" si="93"/>
        <v>2</v>
      </c>
      <c r="L568" s="40">
        <f t="shared" si="94"/>
        <v>10</v>
      </c>
      <c r="M568" s="41"/>
      <c r="N568" s="41"/>
      <c r="O568" s="41"/>
      <c r="P568" s="42"/>
      <c r="Q568" s="41"/>
      <c r="R568" s="41"/>
      <c r="S568" s="41"/>
      <c r="T568" s="41"/>
      <c r="U568" s="41"/>
      <c r="V568" s="42"/>
      <c r="W568" s="42">
        <f>(AQ$3-AQ568)/AQ$3*500+500</f>
        <v>436.92890484081425</v>
      </c>
      <c r="X568" s="42"/>
      <c r="Y568" s="42"/>
      <c r="Z568" s="41"/>
      <c r="AA568" s="42"/>
      <c r="AB568" s="42">
        <f>(AV$3-AV568)/AV$3*500+500</f>
        <v>405.27346273014916</v>
      </c>
      <c r="AC568" s="43" t="e">
        <f t="shared" si="95"/>
        <v>#NUM!</v>
      </c>
      <c r="AD568" s="43" t="s">
        <v>1215</v>
      </c>
      <c r="AE568" s="44" t="e">
        <f t="shared" si="96"/>
        <v>#NUM!</v>
      </c>
      <c r="AF568" s="43">
        <f t="shared" si="97"/>
        <v>0</v>
      </c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>
        <v>0.1262847222</v>
      </c>
      <c r="AR568" s="45"/>
      <c r="AS568" s="45"/>
      <c r="AT568" s="45"/>
      <c r="AU568" s="46"/>
      <c r="AV568" s="47">
        <v>0.19532407407407407</v>
      </c>
      <c r="AW568" s="48"/>
      <c r="AX568" s="56"/>
      <c r="AY568" s="57"/>
      <c r="AZ568" s="57"/>
      <c r="BA568" s="57"/>
      <c r="BB568" s="57"/>
      <c r="BC568" s="57"/>
    </row>
    <row r="569" spans="1:55" ht="12" customHeight="1" x14ac:dyDescent="0.2">
      <c r="A569" s="62">
        <v>565</v>
      </c>
      <c r="B569" s="63" t="str">
        <f t="shared" si="90"/>
        <v>Ž-G</v>
      </c>
      <c r="C569" s="62">
        <f>COUNTIF($B$4:$B569,$B569)</f>
        <v>35</v>
      </c>
      <c r="D569" s="64">
        <f t="shared" si="91"/>
        <v>851.78159244418839</v>
      </c>
      <c r="E569" s="65" t="s">
        <v>2071</v>
      </c>
      <c r="F569" s="66" t="s">
        <v>1247</v>
      </c>
      <c r="G569" s="66">
        <v>1977</v>
      </c>
      <c r="H569" s="70" t="s">
        <v>1235</v>
      </c>
      <c r="I569" s="66" t="s">
        <v>1214</v>
      </c>
      <c r="J569" s="39">
        <f t="shared" si="92"/>
        <v>420.8907962220942</v>
      </c>
      <c r="K569" s="40">
        <f t="shared" si="93"/>
        <v>2</v>
      </c>
      <c r="L569" s="40">
        <f t="shared" si="94"/>
        <v>10</v>
      </c>
      <c r="M569" s="41"/>
      <c r="N569" s="41">
        <f>(AH$3-AH569)/AH$3*500+500</f>
        <v>400.67662140268885</v>
      </c>
      <c r="O569" s="41"/>
      <c r="P569" s="42"/>
      <c r="Q569" s="41"/>
      <c r="R569" s="41"/>
      <c r="S569" s="41"/>
      <c r="T569" s="41"/>
      <c r="U569" s="41"/>
      <c r="V569" s="42"/>
      <c r="W569" s="42"/>
      <c r="X569" s="42"/>
      <c r="Y569" s="42">
        <f>(AS$3-AS569)/AS$3*500+500</f>
        <v>441.1049710414996</v>
      </c>
      <c r="Z569" s="41"/>
      <c r="AA569" s="42"/>
      <c r="AB569" s="42"/>
      <c r="AC569" s="43" t="e">
        <f t="shared" si="95"/>
        <v>#NUM!</v>
      </c>
      <c r="AD569" s="43" t="s">
        <v>1215</v>
      </c>
      <c r="AE569" s="44" t="e">
        <f t="shared" si="96"/>
        <v>#NUM!</v>
      </c>
      <c r="AF569" s="43">
        <f t="shared" si="97"/>
        <v>0</v>
      </c>
      <c r="AG569" s="45"/>
      <c r="AH569" s="45">
        <v>6.2094907409999997E-2</v>
      </c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>
        <v>8.3854166666666674E-2</v>
      </c>
      <c r="AT569" s="45"/>
      <c r="AU569" s="46"/>
      <c r="AV569" s="50"/>
      <c r="AW569" s="48"/>
      <c r="AX569" s="56"/>
    </row>
    <row r="570" spans="1:55" s="49" customFormat="1" ht="12" customHeight="1" x14ac:dyDescent="0.2">
      <c r="A570" s="62">
        <v>566</v>
      </c>
      <c r="B570" s="63" t="str">
        <f t="shared" si="90"/>
        <v>M-B</v>
      </c>
      <c r="C570" s="62">
        <f>COUNTIF($B$4:$B570,$B570)</f>
        <v>162</v>
      </c>
      <c r="D570" s="64">
        <f t="shared" si="91"/>
        <v>849.18575270840938</v>
      </c>
      <c r="E570" s="65" t="s">
        <v>2072</v>
      </c>
      <c r="F570" s="66" t="s">
        <v>1212</v>
      </c>
      <c r="G570" s="66">
        <v>1974</v>
      </c>
      <c r="H570" s="70" t="s">
        <v>1670</v>
      </c>
      <c r="I570" s="66" t="s">
        <v>1214</v>
      </c>
      <c r="J570" s="39">
        <f t="shared" si="92"/>
        <v>419.59287635420469</v>
      </c>
      <c r="K570" s="40">
        <f t="shared" si="93"/>
        <v>2</v>
      </c>
      <c r="L570" s="40">
        <f t="shared" si="94"/>
        <v>10</v>
      </c>
      <c r="M570" s="41">
        <f>(AG$3-AG570)/AG$3*500+500</f>
        <v>436.5747179371358</v>
      </c>
      <c r="N570" s="41"/>
      <c r="O570" s="41"/>
      <c r="P570" s="42"/>
      <c r="Q570" s="41"/>
      <c r="R570" s="41"/>
      <c r="S570" s="41"/>
      <c r="T570" s="41"/>
      <c r="U570" s="41"/>
      <c r="V570" s="42"/>
      <c r="W570" s="42">
        <f>(AQ$3-AQ570)/AQ$3*500+500</f>
        <v>402.61103477127352</v>
      </c>
      <c r="X570" s="42"/>
      <c r="Y570" s="42"/>
      <c r="Z570" s="41"/>
      <c r="AA570" s="42"/>
      <c r="AB570" s="42"/>
      <c r="AC570" s="43" t="e">
        <f t="shared" si="95"/>
        <v>#NUM!</v>
      </c>
      <c r="AD570" s="43" t="s">
        <v>1215</v>
      </c>
      <c r="AE570" s="44" t="e">
        <f t="shared" si="96"/>
        <v>#NUM!</v>
      </c>
      <c r="AF570" s="43">
        <f t="shared" si="97"/>
        <v>0</v>
      </c>
      <c r="AG570" s="45">
        <v>6.4768518519999999E-2</v>
      </c>
      <c r="AH570" s="45"/>
      <c r="AI570" s="45"/>
      <c r="AJ570" s="45"/>
      <c r="AK570" s="45"/>
      <c r="AL570" s="45"/>
      <c r="AM570" s="45"/>
      <c r="AN570" s="45"/>
      <c r="AO570" s="45"/>
      <c r="AP570" s="45"/>
      <c r="AQ570" s="45">
        <v>0.1339814815</v>
      </c>
      <c r="AR570" s="45"/>
      <c r="AS570" s="45"/>
      <c r="AT570" s="45"/>
      <c r="AU570" s="46"/>
      <c r="AV570" s="50"/>
      <c r="AW570" s="48"/>
    </row>
    <row r="571" spans="1:55" s="49" customFormat="1" ht="12" customHeight="1" x14ac:dyDescent="0.2">
      <c r="A571" s="62">
        <v>567</v>
      </c>
      <c r="B571" s="63" t="str">
        <f t="shared" si="90"/>
        <v>M-A</v>
      </c>
      <c r="C571" s="62">
        <f>COUNTIF($B$4:$B571,$B571)</f>
        <v>172</v>
      </c>
      <c r="D571" s="64">
        <f t="shared" si="91"/>
        <v>844.49209760847225</v>
      </c>
      <c r="E571" s="67" t="s">
        <v>2073</v>
      </c>
      <c r="F571" s="68" t="s">
        <v>1212</v>
      </c>
      <c r="G571" s="69">
        <v>1990</v>
      </c>
      <c r="H571" s="70" t="s">
        <v>1278</v>
      </c>
      <c r="I571" s="66" t="s">
        <v>1214</v>
      </c>
      <c r="J571" s="39">
        <f t="shared" si="92"/>
        <v>417.24604880423612</v>
      </c>
      <c r="K571" s="40">
        <f t="shared" si="93"/>
        <v>2</v>
      </c>
      <c r="L571" s="40">
        <f t="shared" si="94"/>
        <v>10</v>
      </c>
      <c r="M571" s="41"/>
      <c r="N571" s="41"/>
      <c r="O571" s="41"/>
      <c r="P571" s="42"/>
      <c r="Q571" s="41"/>
      <c r="R571" s="41">
        <f>(AL$3-AL571)/AL$3*500+500</f>
        <v>415.0517666641444</v>
      </c>
      <c r="S571" s="41"/>
      <c r="T571" s="41"/>
      <c r="U571" s="41"/>
      <c r="V571" s="42"/>
      <c r="W571" s="42"/>
      <c r="X571" s="42"/>
      <c r="Y571" s="42"/>
      <c r="Z571" s="41"/>
      <c r="AA571" s="42"/>
      <c r="AB571" s="42">
        <f>(AV$3-AV571)/AV$3*500+500</f>
        <v>419.4403309443278</v>
      </c>
      <c r="AC571" s="43" t="e">
        <f t="shared" si="95"/>
        <v>#NUM!</v>
      </c>
      <c r="AD571" s="43" t="s">
        <v>1215</v>
      </c>
      <c r="AE571" s="44" t="e">
        <f t="shared" si="96"/>
        <v>#NUM!</v>
      </c>
      <c r="AF571" s="43">
        <f t="shared" si="97"/>
        <v>0</v>
      </c>
      <c r="AG571" s="45"/>
      <c r="AH571" s="45"/>
      <c r="AI571" s="45"/>
      <c r="AJ571" s="45"/>
      <c r="AK571" s="45"/>
      <c r="AL571" s="45">
        <v>0.2013541667</v>
      </c>
      <c r="AM571" s="45"/>
      <c r="AN571" s="45"/>
      <c r="AO571" s="45"/>
      <c r="AP571" s="45"/>
      <c r="AQ571" s="45"/>
      <c r="AR571" s="45"/>
      <c r="AS571" s="45"/>
      <c r="AT571" s="45"/>
      <c r="AU571" s="46"/>
      <c r="AV571" s="47">
        <v>0.19067129629629631</v>
      </c>
      <c r="AW571" s="48"/>
    </row>
    <row r="572" spans="1:55" ht="12" customHeight="1" x14ac:dyDescent="0.2">
      <c r="A572" s="62">
        <v>568</v>
      </c>
      <c r="B572" s="63" t="str">
        <f t="shared" si="90"/>
        <v>Ž-G</v>
      </c>
      <c r="C572" s="62">
        <f>COUNTIF($B$4:$B572,$B572)</f>
        <v>36</v>
      </c>
      <c r="D572" s="64">
        <f t="shared" si="91"/>
        <v>843.37571101538845</v>
      </c>
      <c r="E572" s="67" t="s">
        <v>2074</v>
      </c>
      <c r="F572" s="68" t="s">
        <v>1247</v>
      </c>
      <c r="G572" s="69">
        <v>1972</v>
      </c>
      <c r="H572" s="70" t="s">
        <v>1738</v>
      </c>
      <c r="I572" s="66" t="s">
        <v>1214</v>
      </c>
      <c r="J572" s="39">
        <f t="shared" si="92"/>
        <v>416.68785550769422</v>
      </c>
      <c r="K572" s="40">
        <f t="shared" si="93"/>
        <v>2</v>
      </c>
      <c r="L572" s="40">
        <f t="shared" si="94"/>
        <v>10</v>
      </c>
      <c r="M572" s="41">
        <f>(AG$3-AG572)/AG$3*500+500</f>
        <v>427.00977834832509</v>
      </c>
      <c r="N572" s="41"/>
      <c r="O572" s="41"/>
      <c r="P572" s="42"/>
      <c r="Q572" s="41"/>
      <c r="R572" s="41"/>
      <c r="S572" s="41"/>
      <c r="T572" s="41"/>
      <c r="U572" s="41"/>
      <c r="V572" s="42"/>
      <c r="W572" s="42"/>
      <c r="X572" s="42"/>
      <c r="Y572" s="42"/>
      <c r="Z572" s="41"/>
      <c r="AA572" s="42"/>
      <c r="AB572" s="42">
        <f>(AV$3-AV572)/AV$3*500+500</f>
        <v>406.36593266706336</v>
      </c>
      <c r="AC572" s="43" t="e">
        <f t="shared" si="95"/>
        <v>#NUM!</v>
      </c>
      <c r="AD572" s="43" t="s">
        <v>1215</v>
      </c>
      <c r="AE572" s="44" t="e">
        <f t="shared" si="96"/>
        <v>#NUM!</v>
      </c>
      <c r="AF572" s="43">
        <f t="shared" si="97"/>
        <v>0</v>
      </c>
      <c r="AG572" s="45">
        <v>6.586805556E-2</v>
      </c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6"/>
      <c r="AV572" s="47">
        <v>0.19496527777777781</v>
      </c>
      <c r="AW572" s="48"/>
      <c r="AX572" s="56"/>
    </row>
    <row r="573" spans="1:55" ht="12" customHeight="1" x14ac:dyDescent="0.2">
      <c r="A573" s="62">
        <v>569</v>
      </c>
      <c r="B573" s="63" t="str">
        <f t="shared" si="90"/>
        <v>M-A</v>
      </c>
      <c r="C573" s="62">
        <f>COUNTIF($B$4:$B573,$B573)</f>
        <v>173</v>
      </c>
      <c r="D573" s="64">
        <f t="shared" si="91"/>
        <v>842.46953491082013</v>
      </c>
      <c r="E573" s="67" t="s">
        <v>2075</v>
      </c>
      <c r="F573" s="68" t="s">
        <v>1212</v>
      </c>
      <c r="G573" s="69">
        <v>1980</v>
      </c>
      <c r="H573" s="70"/>
      <c r="I573" s="66" t="s">
        <v>1214</v>
      </c>
      <c r="J573" s="39">
        <f t="shared" si="92"/>
        <v>416.23476745541006</v>
      </c>
      <c r="K573" s="40">
        <f t="shared" si="93"/>
        <v>2</v>
      </c>
      <c r="L573" s="40">
        <f t="shared" si="94"/>
        <v>10</v>
      </c>
      <c r="M573" s="41"/>
      <c r="N573" s="41"/>
      <c r="O573" s="41"/>
      <c r="P573" s="42"/>
      <c r="Q573" s="41"/>
      <c r="R573" s="41"/>
      <c r="S573" s="41"/>
      <c r="T573" s="41"/>
      <c r="U573" s="41"/>
      <c r="V573" s="42"/>
      <c r="W573" s="42"/>
      <c r="X573" s="42"/>
      <c r="Y573" s="42"/>
      <c r="Z573" s="41"/>
      <c r="AA573" s="42">
        <f>(AU$3-AU573)/AU$3*500+500</f>
        <v>472.48071311405312</v>
      </c>
      <c r="AB573" s="42">
        <f>(AV$3-AV573)/AV$3*500+500</f>
        <v>359.98882179676696</v>
      </c>
      <c r="AC573" s="43" t="e">
        <f t="shared" si="95"/>
        <v>#NUM!</v>
      </c>
      <c r="AD573" s="43" t="s">
        <v>1215</v>
      </c>
      <c r="AE573" s="44" t="e">
        <f t="shared" si="96"/>
        <v>#NUM!</v>
      </c>
      <c r="AF573" s="43">
        <f t="shared" si="97"/>
        <v>0</v>
      </c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6">
        <v>8.2926736111111107E-2</v>
      </c>
      <c r="AV573" s="47">
        <v>0.21019675925925926</v>
      </c>
      <c r="AW573" s="48"/>
      <c r="AX573" s="56"/>
    </row>
    <row r="574" spans="1:55" s="49" customFormat="1" ht="12" customHeight="1" x14ac:dyDescent="0.2">
      <c r="A574" s="62">
        <v>570</v>
      </c>
      <c r="B574" s="63" t="str">
        <f t="shared" si="90"/>
        <v>M-D</v>
      </c>
      <c r="C574" s="62">
        <f>COUNTIF($B$4:$B574,$B574)</f>
        <v>43</v>
      </c>
      <c r="D574" s="64">
        <f t="shared" si="91"/>
        <v>841.01273564586859</v>
      </c>
      <c r="E574" s="67" t="s">
        <v>2076</v>
      </c>
      <c r="F574" s="68" t="s">
        <v>1212</v>
      </c>
      <c r="G574" s="69">
        <v>1957</v>
      </c>
      <c r="H574" s="70"/>
      <c r="I574" s="66" t="s">
        <v>1214</v>
      </c>
      <c r="J574" s="39">
        <f t="shared" si="92"/>
        <v>415.50636782293429</v>
      </c>
      <c r="K574" s="40">
        <f t="shared" si="93"/>
        <v>2</v>
      </c>
      <c r="L574" s="40">
        <f t="shared" si="94"/>
        <v>10</v>
      </c>
      <c r="M574" s="41"/>
      <c r="N574" s="41"/>
      <c r="O574" s="41"/>
      <c r="P574" s="42"/>
      <c r="Q574" s="41"/>
      <c r="R574" s="41"/>
      <c r="S574" s="41"/>
      <c r="T574" s="41"/>
      <c r="U574" s="41"/>
      <c r="V574" s="42"/>
      <c r="W574" s="42">
        <f>(AQ$3-AQ574)/AQ$3*500+500</f>
        <v>426.09168257278844</v>
      </c>
      <c r="X574" s="42"/>
      <c r="Y574" s="42"/>
      <c r="Z574" s="41"/>
      <c r="AA574" s="42"/>
      <c r="AB574" s="42">
        <f>(AV$3-AV574)/AV$3*500+500</f>
        <v>404.92105307308009</v>
      </c>
      <c r="AC574" s="43" t="e">
        <f t="shared" si="95"/>
        <v>#NUM!</v>
      </c>
      <c r="AD574" s="43" t="s">
        <v>1215</v>
      </c>
      <c r="AE574" s="44" t="e">
        <f t="shared" si="96"/>
        <v>#NUM!</v>
      </c>
      <c r="AF574" s="43">
        <f t="shared" si="97"/>
        <v>0</v>
      </c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>
        <v>0.1287152778</v>
      </c>
      <c r="AR574" s="45"/>
      <c r="AS574" s="45"/>
      <c r="AT574" s="45"/>
      <c r="AU574" s="46"/>
      <c r="AV574" s="47">
        <v>0.19543981481481479</v>
      </c>
      <c r="AW574" s="48"/>
    </row>
    <row r="575" spans="1:55" s="49" customFormat="1" ht="12" customHeight="1" x14ac:dyDescent="0.2">
      <c r="A575" s="62">
        <v>571</v>
      </c>
      <c r="B575" s="63" t="str">
        <f t="shared" si="90"/>
        <v>Ž-F</v>
      </c>
      <c r="C575" s="62">
        <f>COUNTIF($B$4:$B575,$B575)</f>
        <v>43</v>
      </c>
      <c r="D575" s="64">
        <f t="shared" si="91"/>
        <v>835.82242707788384</v>
      </c>
      <c r="E575" s="65" t="s">
        <v>2077</v>
      </c>
      <c r="F575" s="66" t="s">
        <v>1247</v>
      </c>
      <c r="G575" s="66">
        <v>1983</v>
      </c>
      <c r="H575" s="70" t="s">
        <v>1332</v>
      </c>
      <c r="I575" s="66" t="s">
        <v>1214</v>
      </c>
      <c r="J575" s="39">
        <f t="shared" si="92"/>
        <v>412.91121353894192</v>
      </c>
      <c r="K575" s="40">
        <f t="shared" si="93"/>
        <v>2</v>
      </c>
      <c r="L575" s="40">
        <f t="shared" si="94"/>
        <v>10</v>
      </c>
      <c r="M575" s="41"/>
      <c r="N575" s="41"/>
      <c r="O575" s="41">
        <f>(AI$3-AI575)/AI$3*500+500</f>
        <v>400.91731194822478</v>
      </c>
      <c r="P575" s="42"/>
      <c r="Q575" s="41"/>
      <c r="R575" s="41"/>
      <c r="S575" s="41"/>
      <c r="T575" s="41"/>
      <c r="U575" s="41"/>
      <c r="V575" s="42"/>
      <c r="W575" s="42"/>
      <c r="X575" s="42"/>
      <c r="Y575" s="42">
        <f>(AS$3-AS575)/AS$3*500+500</f>
        <v>424.90511512965907</v>
      </c>
      <c r="Z575" s="41"/>
      <c r="AA575" s="42"/>
      <c r="AB575" s="42"/>
      <c r="AC575" s="43" t="e">
        <f t="shared" si="95"/>
        <v>#NUM!</v>
      </c>
      <c r="AD575" s="43" t="s">
        <v>1215</v>
      </c>
      <c r="AE575" s="44" t="e">
        <f t="shared" si="96"/>
        <v>#NUM!</v>
      </c>
      <c r="AF575" s="43">
        <f t="shared" si="97"/>
        <v>0</v>
      </c>
      <c r="AG575" s="45"/>
      <c r="AH575" s="45"/>
      <c r="AI575" s="45">
        <v>4.1296296296296296E-2</v>
      </c>
      <c r="AJ575" s="45"/>
      <c r="AK575" s="45"/>
      <c r="AL575" s="45"/>
      <c r="AM575" s="45"/>
      <c r="AN575" s="45"/>
      <c r="AO575" s="45"/>
      <c r="AP575" s="45"/>
      <c r="AQ575" s="45"/>
      <c r="AR575" s="45"/>
      <c r="AS575" s="45">
        <v>8.6284722222222221E-2</v>
      </c>
      <c r="AT575" s="45"/>
      <c r="AU575" s="46"/>
      <c r="AV575" s="50"/>
      <c r="AW575" s="48"/>
    </row>
    <row r="576" spans="1:55" s="49" customFormat="1" ht="12" customHeight="1" x14ac:dyDescent="0.2">
      <c r="A576" s="62">
        <v>572</v>
      </c>
      <c r="B576" s="63" t="str">
        <f t="shared" si="90"/>
        <v>M-B</v>
      </c>
      <c r="C576" s="62">
        <f>COUNTIF($B$4:$B576,$B576)</f>
        <v>163</v>
      </c>
      <c r="D576" s="64">
        <f t="shared" si="91"/>
        <v>835.37923994767937</v>
      </c>
      <c r="E576" s="67" t="s">
        <v>2078</v>
      </c>
      <c r="F576" s="68" t="s">
        <v>1212</v>
      </c>
      <c r="G576" s="69">
        <v>1971</v>
      </c>
      <c r="H576" s="70"/>
      <c r="I576" s="66" t="s">
        <v>1214</v>
      </c>
      <c r="J576" s="39">
        <f t="shared" si="92"/>
        <v>412.68961997383968</v>
      </c>
      <c r="K576" s="40">
        <f t="shared" si="93"/>
        <v>2</v>
      </c>
      <c r="L576" s="40">
        <f t="shared" si="94"/>
        <v>10</v>
      </c>
      <c r="M576" s="41"/>
      <c r="N576" s="41"/>
      <c r="O576" s="41"/>
      <c r="P576" s="42"/>
      <c r="Q576" s="41"/>
      <c r="R576" s="41"/>
      <c r="S576" s="41"/>
      <c r="T576" s="41"/>
      <c r="U576" s="41"/>
      <c r="V576" s="42"/>
      <c r="W576" s="42"/>
      <c r="X576" s="42"/>
      <c r="Y576" s="42"/>
      <c r="Z576" s="41"/>
      <c r="AA576" s="42">
        <f>(AU$3-AU576)/AU$3*500+500</f>
        <v>452.03409214799279</v>
      </c>
      <c r="AB576" s="42">
        <f>(AV$3-AV576)/AV$3*500+500</f>
        <v>373.34514779968657</v>
      </c>
      <c r="AC576" s="43" t="e">
        <f t="shared" si="95"/>
        <v>#NUM!</v>
      </c>
      <c r="AD576" s="43" t="s">
        <v>1215</v>
      </c>
      <c r="AE576" s="44" t="e">
        <f t="shared" si="96"/>
        <v>#NUM!</v>
      </c>
      <c r="AF576" s="43">
        <f t="shared" si="97"/>
        <v>0</v>
      </c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6">
        <v>8.6140972222222223E-2</v>
      </c>
      <c r="AV576" s="47">
        <v>0.20581018518518521</v>
      </c>
      <c r="AW576" s="48"/>
    </row>
    <row r="577" spans="1:55" ht="12" customHeight="1" x14ac:dyDescent="0.2">
      <c r="A577" s="62">
        <v>573</v>
      </c>
      <c r="B577" s="63" t="str">
        <f t="shared" si="90"/>
        <v>M-A</v>
      </c>
      <c r="C577" s="62">
        <f>COUNTIF($B$4:$B577,$B577)</f>
        <v>174</v>
      </c>
      <c r="D577" s="64">
        <f t="shared" si="91"/>
        <v>833.48832341128616</v>
      </c>
      <c r="E577" s="67" t="s">
        <v>2079</v>
      </c>
      <c r="F577" s="68" t="s">
        <v>1212</v>
      </c>
      <c r="G577" s="69">
        <v>1987</v>
      </c>
      <c r="H577" s="70" t="s">
        <v>2080</v>
      </c>
      <c r="I577" s="66" t="s">
        <v>1214</v>
      </c>
      <c r="J577" s="39">
        <f t="shared" si="92"/>
        <v>411.74416170564308</v>
      </c>
      <c r="K577" s="40">
        <f t="shared" si="93"/>
        <v>2</v>
      </c>
      <c r="L577" s="40">
        <f t="shared" si="94"/>
        <v>10</v>
      </c>
      <c r="M577" s="41">
        <f>(AG$3-AG577)/AG$3*500+500</f>
        <v>422.47901753167343</v>
      </c>
      <c r="N577" s="41"/>
      <c r="O577" s="41"/>
      <c r="P577" s="42"/>
      <c r="Q577" s="41"/>
      <c r="R577" s="41"/>
      <c r="S577" s="41"/>
      <c r="T577" s="41"/>
      <c r="U577" s="41"/>
      <c r="V577" s="42"/>
      <c r="W577" s="42"/>
      <c r="X577" s="42"/>
      <c r="Y577" s="42"/>
      <c r="Z577" s="41"/>
      <c r="AA577" s="42"/>
      <c r="AB577" s="42">
        <f>(AV$3-AV577)/AV$3*500+500</f>
        <v>401.00930587961273</v>
      </c>
      <c r="AC577" s="43" t="e">
        <f t="shared" si="95"/>
        <v>#NUM!</v>
      </c>
      <c r="AD577" s="43" t="s">
        <v>1215</v>
      </c>
      <c r="AE577" s="44" t="e">
        <f t="shared" si="96"/>
        <v>#NUM!</v>
      </c>
      <c r="AF577" s="43">
        <f t="shared" si="97"/>
        <v>0</v>
      </c>
      <c r="AG577" s="45">
        <v>6.6388888889999997E-2</v>
      </c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6"/>
      <c r="AV577" s="47">
        <v>0.19672453703703704</v>
      </c>
      <c r="AW577" s="48"/>
      <c r="AX577" s="56"/>
    </row>
    <row r="578" spans="1:55" s="49" customFormat="1" ht="12" customHeight="1" x14ac:dyDescent="0.2">
      <c r="A578" s="62">
        <v>574</v>
      </c>
      <c r="B578" s="63" t="str">
        <f t="shared" si="90"/>
        <v>Ž-G</v>
      </c>
      <c r="C578" s="62">
        <f>COUNTIF($B$4:$B578,$B578)</f>
        <v>37</v>
      </c>
      <c r="D578" s="64">
        <f t="shared" si="91"/>
        <v>832.59728920080977</v>
      </c>
      <c r="E578" s="67" t="s">
        <v>2081</v>
      </c>
      <c r="F578" s="68" t="s">
        <v>1247</v>
      </c>
      <c r="G578" s="69">
        <v>1979</v>
      </c>
      <c r="H578" s="70" t="s">
        <v>1738</v>
      </c>
      <c r="I578" s="66" t="s">
        <v>1214</v>
      </c>
      <c r="J578" s="39">
        <f t="shared" si="92"/>
        <v>411.29864460040488</v>
      </c>
      <c r="K578" s="40">
        <f t="shared" si="93"/>
        <v>2</v>
      </c>
      <c r="L578" s="40">
        <f t="shared" si="94"/>
        <v>10</v>
      </c>
      <c r="M578" s="41">
        <f>(AG$3-AG578)/AG$3*500+500</f>
        <v>421.27081462983483</v>
      </c>
      <c r="N578" s="41"/>
      <c r="O578" s="41"/>
      <c r="P578" s="42"/>
      <c r="Q578" s="41"/>
      <c r="R578" s="41"/>
      <c r="S578" s="41"/>
      <c r="T578" s="41"/>
      <c r="U578" s="41"/>
      <c r="V578" s="42"/>
      <c r="W578" s="42"/>
      <c r="X578" s="42"/>
      <c r="Y578" s="42"/>
      <c r="Z578" s="41"/>
      <c r="AA578" s="42"/>
      <c r="AB578" s="42">
        <f>(AV$3-AV578)/AV$3*500+500</f>
        <v>401.32647457097494</v>
      </c>
      <c r="AC578" s="43" t="e">
        <f t="shared" si="95"/>
        <v>#NUM!</v>
      </c>
      <c r="AD578" s="43" t="s">
        <v>1215</v>
      </c>
      <c r="AE578" s="44" t="e">
        <f t="shared" si="96"/>
        <v>#NUM!</v>
      </c>
      <c r="AF578" s="43">
        <f t="shared" si="97"/>
        <v>0</v>
      </c>
      <c r="AG578" s="45">
        <v>6.6527777780000005E-2</v>
      </c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6"/>
      <c r="AV578" s="47">
        <v>0.19662037037037039</v>
      </c>
      <c r="AW578" s="48"/>
    </row>
    <row r="579" spans="1:55" s="49" customFormat="1" ht="12" customHeight="1" x14ac:dyDescent="0.2">
      <c r="A579" s="62">
        <v>575</v>
      </c>
      <c r="B579" s="63" t="str">
        <f t="shared" si="90"/>
        <v>M-A</v>
      </c>
      <c r="C579" s="62">
        <f>COUNTIF($B$4:$B579,$B579)</f>
        <v>175</v>
      </c>
      <c r="D579" s="64">
        <f t="shared" si="91"/>
        <v>832.20757055918398</v>
      </c>
      <c r="E579" s="65" t="s">
        <v>2082</v>
      </c>
      <c r="F579" s="66" t="s">
        <v>1212</v>
      </c>
      <c r="G579" s="66">
        <v>1990</v>
      </c>
      <c r="H579" s="65" t="s">
        <v>2083</v>
      </c>
      <c r="I579" s="66" t="s">
        <v>1214</v>
      </c>
      <c r="J579" s="39">
        <f t="shared" si="92"/>
        <v>411.10378527959199</v>
      </c>
      <c r="K579" s="40">
        <f t="shared" si="93"/>
        <v>2</v>
      </c>
      <c r="L579" s="40">
        <f t="shared" si="94"/>
        <v>10</v>
      </c>
      <c r="M579" s="41"/>
      <c r="N579" s="41"/>
      <c r="O579" s="41">
        <f>(AI$3-AI579)/AI$3*500+500</f>
        <v>466.06419618703887</v>
      </c>
      <c r="P579" s="42"/>
      <c r="Q579" s="41"/>
      <c r="R579" s="41">
        <f>(AL$3-AL579)/AL$3*500+500</f>
        <v>356.14337437214516</v>
      </c>
      <c r="S579" s="41"/>
      <c r="T579" s="41"/>
      <c r="U579" s="41"/>
      <c r="V579" s="42"/>
      <c r="W579" s="42"/>
      <c r="X579" s="42"/>
      <c r="Y579" s="42"/>
      <c r="Z579" s="41"/>
      <c r="AA579" s="42"/>
      <c r="AB579" s="42"/>
      <c r="AC579" s="43" t="e">
        <f t="shared" si="95"/>
        <v>#NUM!</v>
      </c>
      <c r="AD579" s="43" t="s">
        <v>1215</v>
      </c>
      <c r="AE579" s="44" t="e">
        <f t="shared" si="96"/>
        <v>#NUM!</v>
      </c>
      <c r="AF579" s="43">
        <f t="shared" si="97"/>
        <v>0</v>
      </c>
      <c r="AG579" s="45"/>
      <c r="AH579" s="45"/>
      <c r="AI579" s="45">
        <v>3.6805555555555557E-2</v>
      </c>
      <c r="AJ579" s="45"/>
      <c r="AK579" s="45"/>
      <c r="AL579" s="45">
        <v>0.2216319444</v>
      </c>
      <c r="AM579" s="45"/>
      <c r="AN579" s="45"/>
      <c r="AO579" s="45"/>
      <c r="AP579" s="45"/>
      <c r="AQ579" s="45"/>
      <c r="AR579" s="45"/>
      <c r="AS579" s="45"/>
      <c r="AT579" s="45"/>
      <c r="AU579" s="46"/>
      <c r="AV579" s="50"/>
      <c r="AW579" s="48"/>
      <c r="BB579" s="73"/>
      <c r="BC579" s="73"/>
    </row>
    <row r="580" spans="1:55" s="49" customFormat="1" ht="12" customHeight="1" x14ac:dyDescent="0.2">
      <c r="A580" s="62">
        <v>576</v>
      </c>
      <c r="B580" s="63" t="str">
        <f t="shared" si="90"/>
        <v>Ž-F</v>
      </c>
      <c r="C580" s="62">
        <f>COUNTIF($B$4:$B580,$B580)</f>
        <v>44</v>
      </c>
      <c r="D580" s="64">
        <f t="shared" si="91"/>
        <v>830.95088816146108</v>
      </c>
      <c r="E580" s="65" t="s">
        <v>2084</v>
      </c>
      <c r="F580" s="66" t="s">
        <v>1247</v>
      </c>
      <c r="G580" s="66">
        <v>1983</v>
      </c>
      <c r="H580" s="65" t="s">
        <v>2085</v>
      </c>
      <c r="I580" s="66" t="s">
        <v>1214</v>
      </c>
      <c r="J580" s="39">
        <f t="shared" si="92"/>
        <v>410.47544408073054</v>
      </c>
      <c r="K580" s="40">
        <f t="shared" si="93"/>
        <v>2</v>
      </c>
      <c r="L580" s="40">
        <f t="shared" si="94"/>
        <v>10</v>
      </c>
      <c r="M580" s="41">
        <f>(AG$3-AG580)/AG$3*500+500</f>
        <v>412.30997653543881</v>
      </c>
      <c r="N580" s="41"/>
      <c r="O580" s="41">
        <f>(AI$3-AI580)/AI$3*500+500</f>
        <v>408.64091162602227</v>
      </c>
      <c r="P580" s="42"/>
      <c r="Q580" s="41"/>
      <c r="R580" s="41"/>
      <c r="S580" s="41"/>
      <c r="T580" s="41"/>
      <c r="U580" s="41"/>
      <c r="V580" s="42"/>
      <c r="W580" s="42"/>
      <c r="X580" s="42"/>
      <c r="Y580" s="42"/>
      <c r="Z580" s="41"/>
      <c r="AA580" s="42"/>
      <c r="AB580" s="42"/>
      <c r="AC580" s="43" t="e">
        <f t="shared" si="95"/>
        <v>#NUM!</v>
      </c>
      <c r="AD580" s="43" t="s">
        <v>1215</v>
      </c>
      <c r="AE580" s="44" t="e">
        <f t="shared" si="96"/>
        <v>#NUM!</v>
      </c>
      <c r="AF580" s="43">
        <f t="shared" si="97"/>
        <v>0</v>
      </c>
      <c r="AG580" s="45">
        <v>6.7557870369999995E-2</v>
      </c>
      <c r="AH580" s="45"/>
      <c r="AI580" s="45">
        <v>4.0763888888888891E-2</v>
      </c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6"/>
      <c r="AV580" s="50"/>
      <c r="AW580" s="48"/>
    </row>
    <row r="581" spans="1:55" s="49" customFormat="1" ht="12" customHeight="1" x14ac:dyDescent="0.2">
      <c r="A581" s="62">
        <v>577</v>
      </c>
      <c r="B581" s="63" t="str">
        <f t="shared" ref="B581:B644" si="98">IF($F581="m",IF($C$1-$G581&gt;19,IF($C$1-$G581&lt;40,"M-A",IF($C$1-$G581&gt;49,IF($C$1-$G581&gt;59,IF($C$1-$G581&gt;69,"M-E","M-D"),"M-C"),"M-B")),"M-jun."),IF($C$1-$G581&lt;40,"Ž-F",IF($C$1-$G581&gt;49,IF($C$1-$G581&gt;59,"Ž-I","Ž-H"),"Ž-G")))</f>
        <v>Ž-G</v>
      </c>
      <c r="C581" s="62">
        <f>COUNTIF($B$4:$B581,$B581)</f>
        <v>38</v>
      </c>
      <c r="D581" s="64">
        <f t="shared" ref="D581:D644" si="99">SUM(L581:AB581,-AF581)</f>
        <v>827.82031905712802</v>
      </c>
      <c r="E581" s="67" t="s">
        <v>2086</v>
      </c>
      <c r="F581" s="68" t="s">
        <v>1247</v>
      </c>
      <c r="G581" s="69">
        <v>1977</v>
      </c>
      <c r="H581" s="70" t="s">
        <v>2087</v>
      </c>
      <c r="I581" s="66" t="s">
        <v>1214</v>
      </c>
      <c r="J581" s="39">
        <f t="shared" ref="J581:J644" si="100">AVERAGE(M581:AB581)</f>
        <v>408.91015952856401</v>
      </c>
      <c r="K581" s="40">
        <f t="shared" ref="K581:K644" si="101">SUBTOTAL(2,M581:AB581)</f>
        <v>2</v>
      </c>
      <c r="L581" s="40">
        <f t="shared" ref="L581:L644" si="102">K581*5</f>
        <v>10</v>
      </c>
      <c r="M581" s="41"/>
      <c r="N581" s="41"/>
      <c r="O581" s="41"/>
      <c r="P581" s="42"/>
      <c r="Q581" s="41"/>
      <c r="R581" s="41"/>
      <c r="S581" s="41"/>
      <c r="T581" s="41"/>
      <c r="U581" s="41"/>
      <c r="V581" s="42"/>
      <c r="W581" s="42">
        <f>(AQ$3-AQ581)/AQ$3*500+500</f>
        <v>387.49052970936435</v>
      </c>
      <c r="X581" s="42"/>
      <c r="Y581" s="42"/>
      <c r="Z581" s="41"/>
      <c r="AA581" s="42"/>
      <c r="AB581" s="42">
        <f>(AV$3-AV581)/AV$3*500+500</f>
        <v>430.32978934776372</v>
      </c>
      <c r="AC581" s="43" t="e">
        <f t="shared" ref="AC581:AC644" si="103">LARGE(M581:AB581,6)</f>
        <v>#NUM!</v>
      </c>
      <c r="AD581" s="43" t="s">
        <v>1215</v>
      </c>
      <c r="AE581" s="44" t="e">
        <f t="shared" ref="AE581:AE644" si="104">CONCATENATE(AD581,AC581)</f>
        <v>#NUM!</v>
      </c>
      <c r="AF581" s="43">
        <f t="shared" ref="AF581:AF644" si="105">SUMIF(M581:AB581,AE581)</f>
        <v>0</v>
      </c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>
        <v>0.13737268520000001</v>
      </c>
      <c r="AR581" s="45"/>
      <c r="AS581" s="45"/>
      <c r="AT581" s="45"/>
      <c r="AU581" s="46"/>
      <c r="AV581" s="47">
        <v>0.18709490740740742</v>
      </c>
      <c r="AW581" s="48"/>
    </row>
    <row r="582" spans="1:55" ht="12" customHeight="1" x14ac:dyDescent="0.2">
      <c r="A582" s="62">
        <v>578</v>
      </c>
      <c r="B582" s="63" t="str">
        <f t="shared" si="98"/>
        <v>M-A</v>
      </c>
      <c r="C582" s="62">
        <f>COUNTIF($B$4:$B582,$B582)</f>
        <v>176</v>
      </c>
      <c r="D582" s="64">
        <f t="shared" si="99"/>
        <v>822.0866592606103</v>
      </c>
      <c r="E582" s="65" t="s">
        <v>2088</v>
      </c>
      <c r="F582" s="66" t="s">
        <v>1212</v>
      </c>
      <c r="G582" s="66">
        <v>1990</v>
      </c>
      <c r="H582" s="70" t="s">
        <v>1738</v>
      </c>
      <c r="I582" s="66" t="s">
        <v>1214</v>
      </c>
      <c r="J582" s="39">
        <f t="shared" si="100"/>
        <v>406.04332963030515</v>
      </c>
      <c r="K582" s="40">
        <f t="shared" si="101"/>
        <v>2</v>
      </c>
      <c r="L582" s="40">
        <f t="shared" si="102"/>
        <v>10</v>
      </c>
      <c r="M582" s="41">
        <f>(AG$3-AG582)/AG$3*500+500</f>
        <v>384.62199359303099</v>
      </c>
      <c r="N582" s="41"/>
      <c r="O582" s="41"/>
      <c r="P582" s="42"/>
      <c r="Q582" s="41"/>
      <c r="R582" s="41"/>
      <c r="S582" s="41"/>
      <c r="T582" s="41">
        <f>(AN$3-AN582)/AN$3*500+500</f>
        <v>427.46466566757931</v>
      </c>
      <c r="U582" s="41"/>
      <c r="V582" s="42"/>
      <c r="W582" s="42"/>
      <c r="X582" s="42"/>
      <c r="Y582" s="42"/>
      <c r="Z582" s="41"/>
      <c r="AA582" s="42"/>
      <c r="AB582" s="42"/>
      <c r="AC582" s="43" t="e">
        <f t="shared" si="103"/>
        <v>#NUM!</v>
      </c>
      <c r="AD582" s="43" t="s">
        <v>1215</v>
      </c>
      <c r="AE582" s="44" t="e">
        <f t="shared" si="104"/>
        <v>#NUM!</v>
      </c>
      <c r="AF582" s="43">
        <f t="shared" si="105"/>
        <v>0</v>
      </c>
      <c r="AG582" s="45">
        <v>7.0740740740000002E-2</v>
      </c>
      <c r="AH582" s="45"/>
      <c r="AI582" s="45"/>
      <c r="AJ582" s="45"/>
      <c r="AK582" s="45"/>
      <c r="AL582" s="45"/>
      <c r="AM582" s="45"/>
      <c r="AN582" s="45">
        <v>4.0694444444444443E-2</v>
      </c>
      <c r="AO582" s="45"/>
      <c r="AP582" s="45"/>
      <c r="AQ582" s="45"/>
      <c r="AR582" s="45"/>
      <c r="AS582" s="45"/>
      <c r="AT582" s="45"/>
      <c r="AU582" s="46"/>
      <c r="AV582" s="50"/>
      <c r="AW582" s="48"/>
      <c r="AX582" s="56"/>
    </row>
    <row r="583" spans="1:55" s="49" customFormat="1" ht="12" customHeight="1" x14ac:dyDescent="0.2">
      <c r="A583" s="62">
        <v>579</v>
      </c>
      <c r="B583" s="63" t="str">
        <f t="shared" si="98"/>
        <v>M-A</v>
      </c>
      <c r="C583" s="62">
        <f>COUNTIF($B$4:$B583,$B583)</f>
        <v>177</v>
      </c>
      <c r="D583" s="64">
        <f t="shared" si="99"/>
        <v>818.95537555344049</v>
      </c>
      <c r="E583" s="65" t="s">
        <v>2089</v>
      </c>
      <c r="F583" s="66" t="s">
        <v>1212</v>
      </c>
      <c r="G583" s="66">
        <v>1982</v>
      </c>
      <c r="H583" s="65" t="s">
        <v>2090</v>
      </c>
      <c r="I583" s="66" t="s">
        <v>1214</v>
      </c>
      <c r="J583" s="39">
        <f t="shared" si="100"/>
        <v>404.47768777672024</v>
      </c>
      <c r="K583" s="40">
        <f t="shared" si="101"/>
        <v>2</v>
      </c>
      <c r="L583" s="40">
        <f t="shared" si="102"/>
        <v>10</v>
      </c>
      <c r="M583" s="41">
        <f>(AG$3-AG583)/AG$3*500+500</f>
        <v>424.49268900574089</v>
      </c>
      <c r="N583" s="41"/>
      <c r="O583" s="41">
        <f>(AI$3-AI583)/AI$3*500+500</f>
        <v>384.46268654769955</v>
      </c>
      <c r="P583" s="42"/>
      <c r="Q583" s="41"/>
      <c r="R583" s="41"/>
      <c r="S583" s="41"/>
      <c r="T583" s="41"/>
      <c r="U583" s="41"/>
      <c r="V583" s="42"/>
      <c r="W583" s="42"/>
      <c r="X583" s="42"/>
      <c r="Y583" s="42"/>
      <c r="Z583" s="41"/>
      <c r="AA583" s="42"/>
      <c r="AB583" s="42"/>
      <c r="AC583" s="43" t="e">
        <f t="shared" si="103"/>
        <v>#NUM!</v>
      </c>
      <c r="AD583" s="43" t="s">
        <v>1215</v>
      </c>
      <c r="AE583" s="44" t="e">
        <f t="shared" si="104"/>
        <v>#NUM!</v>
      </c>
      <c r="AF583" s="43">
        <f t="shared" si="105"/>
        <v>0</v>
      </c>
      <c r="AG583" s="45">
        <v>6.6157407409999994E-2</v>
      </c>
      <c r="AH583" s="45"/>
      <c r="AI583" s="45">
        <v>4.2430555555555555E-2</v>
      </c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6"/>
      <c r="AV583" s="50"/>
      <c r="AW583" s="48"/>
      <c r="AX583" s="72"/>
      <c r="AY583" s="73"/>
      <c r="AZ583" s="73"/>
      <c r="BA583" s="73"/>
    </row>
    <row r="584" spans="1:55" ht="12" customHeight="1" x14ac:dyDescent="0.2">
      <c r="A584" s="62">
        <v>580</v>
      </c>
      <c r="B584" s="63" t="str">
        <f t="shared" si="98"/>
        <v>Ž-G</v>
      </c>
      <c r="C584" s="62">
        <f>COUNTIF($B$4:$B584,$B584)</f>
        <v>39</v>
      </c>
      <c r="D584" s="64">
        <f t="shared" si="99"/>
        <v>816.52090749545619</v>
      </c>
      <c r="E584" s="65" t="s">
        <v>2091</v>
      </c>
      <c r="F584" s="66" t="s">
        <v>1247</v>
      </c>
      <c r="G584" s="66">
        <v>1973</v>
      </c>
      <c r="H584" s="65" t="s">
        <v>2092</v>
      </c>
      <c r="I584" s="66" t="s">
        <v>1214</v>
      </c>
      <c r="J584" s="39">
        <f t="shared" si="100"/>
        <v>403.26045374772809</v>
      </c>
      <c r="K584" s="40">
        <f t="shared" si="101"/>
        <v>2</v>
      </c>
      <c r="L584" s="40">
        <f t="shared" si="102"/>
        <v>10</v>
      </c>
      <c r="M584" s="41"/>
      <c r="N584" s="41"/>
      <c r="O584" s="41"/>
      <c r="P584" s="42"/>
      <c r="Q584" s="41"/>
      <c r="R584" s="41"/>
      <c r="S584" s="41"/>
      <c r="T584" s="41"/>
      <c r="U584" s="41">
        <f>(AO$3-AO584)/AO$3*500+500</f>
        <v>405.66190027375171</v>
      </c>
      <c r="V584" s="42"/>
      <c r="W584" s="42"/>
      <c r="X584" s="42"/>
      <c r="Y584" s="42"/>
      <c r="Z584" s="41"/>
      <c r="AA584" s="42">
        <f>(AU$3-AU584)/AU$3*500+500</f>
        <v>400.85900722170453</v>
      </c>
      <c r="AB584" s="42"/>
      <c r="AC584" s="43" t="e">
        <f t="shared" si="103"/>
        <v>#NUM!</v>
      </c>
      <c r="AD584" s="43" t="s">
        <v>1215</v>
      </c>
      <c r="AE584" s="44" t="e">
        <f t="shared" si="104"/>
        <v>#NUM!</v>
      </c>
      <c r="AF584" s="43">
        <f t="shared" si="105"/>
        <v>0</v>
      </c>
      <c r="AG584" s="45"/>
      <c r="AH584" s="45"/>
      <c r="AI584" s="45"/>
      <c r="AJ584" s="45"/>
      <c r="AK584" s="45"/>
      <c r="AL584" s="45"/>
      <c r="AM584" s="45"/>
      <c r="AN584" s="45"/>
      <c r="AO584" s="45">
        <v>6.5856481480000006E-2</v>
      </c>
      <c r="AP584" s="45"/>
      <c r="AQ584" s="45"/>
      <c r="AR584" s="45"/>
      <c r="AS584" s="45"/>
      <c r="AT584" s="45"/>
      <c r="AU584" s="46">
        <v>9.4185763888888885E-2</v>
      </c>
      <c r="AV584" s="50"/>
      <c r="AW584" s="48"/>
      <c r="AX584" s="56"/>
    </row>
    <row r="585" spans="1:55" ht="12" customHeight="1" x14ac:dyDescent="0.2">
      <c r="A585" s="62">
        <v>581</v>
      </c>
      <c r="B585" s="63" t="str">
        <f t="shared" si="98"/>
        <v>M-B</v>
      </c>
      <c r="C585" s="62">
        <f>COUNTIF($B$4:$B585,$B585)</f>
        <v>164</v>
      </c>
      <c r="D585" s="64">
        <f t="shared" si="99"/>
        <v>813.56528344545211</v>
      </c>
      <c r="E585" s="65" t="s">
        <v>2093</v>
      </c>
      <c r="F585" s="66" t="s">
        <v>1212</v>
      </c>
      <c r="G585" s="66">
        <v>1979</v>
      </c>
      <c r="H585" s="70" t="s">
        <v>1326</v>
      </c>
      <c r="I585" s="66" t="s">
        <v>1214</v>
      </c>
      <c r="J585" s="39">
        <f t="shared" si="100"/>
        <v>401.78264172272605</v>
      </c>
      <c r="K585" s="40">
        <f t="shared" si="101"/>
        <v>2</v>
      </c>
      <c r="L585" s="40">
        <f t="shared" si="102"/>
        <v>10</v>
      </c>
      <c r="M585" s="41"/>
      <c r="N585" s="41"/>
      <c r="O585" s="41">
        <f>(AI$3-AI585)/AI$3*500+500</f>
        <v>355.58313992636965</v>
      </c>
      <c r="P585" s="42"/>
      <c r="Q585" s="41"/>
      <c r="R585" s="41"/>
      <c r="S585" s="41"/>
      <c r="T585" s="41">
        <f>(AN$3-AN585)/AN$3*500+500</f>
        <v>447.98214351908246</v>
      </c>
      <c r="U585" s="41"/>
      <c r="V585" s="42"/>
      <c r="W585" s="42"/>
      <c r="X585" s="42"/>
      <c r="Y585" s="42"/>
      <c r="Z585" s="41"/>
      <c r="AA585" s="42"/>
      <c r="AB585" s="42"/>
      <c r="AC585" s="43" t="e">
        <f t="shared" si="103"/>
        <v>#NUM!</v>
      </c>
      <c r="AD585" s="43" t="s">
        <v>1215</v>
      </c>
      <c r="AE585" s="44" t="e">
        <f t="shared" si="104"/>
        <v>#NUM!</v>
      </c>
      <c r="AF585" s="43">
        <f t="shared" si="105"/>
        <v>0</v>
      </c>
      <c r="AG585" s="45"/>
      <c r="AH585" s="45"/>
      <c r="AI585" s="45">
        <v>4.4421296296296292E-2</v>
      </c>
      <c r="AJ585" s="45"/>
      <c r="AK585" s="45"/>
      <c r="AL585" s="45"/>
      <c r="AM585" s="45"/>
      <c r="AN585" s="45">
        <v>3.923611111111111E-2</v>
      </c>
      <c r="AO585" s="45"/>
      <c r="AP585" s="45"/>
      <c r="AQ585" s="45"/>
      <c r="AR585" s="45"/>
      <c r="AS585" s="45"/>
      <c r="AT585" s="45"/>
      <c r="AU585" s="46"/>
      <c r="AV585" s="50"/>
      <c r="AW585" s="48"/>
      <c r="AX585" s="56"/>
    </row>
    <row r="586" spans="1:55" s="49" customFormat="1" ht="12" customHeight="1" x14ac:dyDescent="0.2">
      <c r="A586" s="62">
        <v>582</v>
      </c>
      <c r="B586" s="63" t="str">
        <f t="shared" si="98"/>
        <v>M-B</v>
      </c>
      <c r="C586" s="62">
        <f>COUNTIF($B$4:$B586,$B586)</f>
        <v>165</v>
      </c>
      <c r="D586" s="64">
        <f t="shared" si="99"/>
        <v>808.73394187694339</v>
      </c>
      <c r="E586" s="67" t="s">
        <v>2094</v>
      </c>
      <c r="F586" s="68" t="s">
        <v>1212</v>
      </c>
      <c r="G586" s="69">
        <v>1975</v>
      </c>
      <c r="H586" s="70"/>
      <c r="I586" s="66" t="s">
        <v>1214</v>
      </c>
      <c r="J586" s="39">
        <f t="shared" si="100"/>
        <v>399.3669709384717</v>
      </c>
      <c r="K586" s="40">
        <f t="shared" si="101"/>
        <v>2</v>
      </c>
      <c r="L586" s="40">
        <f t="shared" si="102"/>
        <v>10</v>
      </c>
      <c r="M586" s="41"/>
      <c r="N586" s="41"/>
      <c r="O586" s="41"/>
      <c r="P586" s="42"/>
      <c r="Q586" s="41"/>
      <c r="R586" s="41"/>
      <c r="S586" s="41"/>
      <c r="T586" s="41"/>
      <c r="U586" s="41"/>
      <c r="V586" s="42"/>
      <c r="W586" s="42"/>
      <c r="X586" s="42"/>
      <c r="Y586" s="42"/>
      <c r="Z586" s="41"/>
      <c r="AA586" s="42">
        <f>(AU$3-AU586)/AU$3*500+500</f>
        <v>426.12885435710189</v>
      </c>
      <c r="AB586" s="42">
        <f>(AV$3-AV586)/AV$3*500+500</f>
        <v>372.6050875198415</v>
      </c>
      <c r="AC586" s="43" t="e">
        <f t="shared" si="103"/>
        <v>#NUM!</v>
      </c>
      <c r="AD586" s="43" t="s">
        <v>1215</v>
      </c>
      <c r="AE586" s="44" t="e">
        <f t="shared" si="104"/>
        <v>#NUM!</v>
      </c>
      <c r="AF586" s="43">
        <f t="shared" si="105"/>
        <v>0</v>
      </c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6">
        <v>9.0213310185185192E-2</v>
      </c>
      <c r="AV586" s="47">
        <v>0.20605324074074075</v>
      </c>
      <c r="AW586" s="48"/>
    </row>
    <row r="587" spans="1:55" s="49" customFormat="1" ht="12" customHeight="1" x14ac:dyDescent="0.2">
      <c r="A587" s="62">
        <v>583</v>
      </c>
      <c r="B587" s="63" t="str">
        <f t="shared" si="98"/>
        <v>M-A</v>
      </c>
      <c r="C587" s="62">
        <f>COUNTIF($B$4:$B587,$B587)</f>
        <v>178</v>
      </c>
      <c r="D587" s="64">
        <f t="shared" si="99"/>
        <v>806.49057132563075</v>
      </c>
      <c r="E587" s="65" t="s">
        <v>2095</v>
      </c>
      <c r="F587" s="66" t="s">
        <v>1212</v>
      </c>
      <c r="G587" s="66">
        <v>1994</v>
      </c>
      <c r="H587" s="70" t="s">
        <v>1235</v>
      </c>
      <c r="I587" s="66" t="s">
        <v>1214</v>
      </c>
      <c r="J587" s="39">
        <f t="shared" si="100"/>
        <v>398.24528566281538</v>
      </c>
      <c r="K587" s="40">
        <f t="shared" si="101"/>
        <v>2</v>
      </c>
      <c r="L587" s="40">
        <f t="shared" si="102"/>
        <v>10</v>
      </c>
      <c r="M587" s="41"/>
      <c r="N587" s="41"/>
      <c r="O587" s="41">
        <f>(AI$3-AI587)/AI$3*500+500</f>
        <v>408.47300728520059</v>
      </c>
      <c r="P587" s="42"/>
      <c r="Q587" s="41"/>
      <c r="R587" s="41"/>
      <c r="S587" s="41"/>
      <c r="T587" s="41"/>
      <c r="U587" s="41"/>
      <c r="V587" s="42">
        <f>(AP$3-AP587)/AP$3*500+500</f>
        <v>388.0175640404301</v>
      </c>
      <c r="W587" s="42"/>
      <c r="X587" s="42"/>
      <c r="Y587" s="42"/>
      <c r="Z587" s="41"/>
      <c r="AA587" s="42"/>
      <c r="AB587" s="42"/>
      <c r="AC587" s="43" t="e">
        <f t="shared" si="103"/>
        <v>#NUM!</v>
      </c>
      <c r="AD587" s="43" t="s">
        <v>1215</v>
      </c>
      <c r="AE587" s="44" t="e">
        <f t="shared" si="104"/>
        <v>#NUM!</v>
      </c>
      <c r="AF587" s="43">
        <f t="shared" si="105"/>
        <v>0</v>
      </c>
      <c r="AG587" s="45"/>
      <c r="AH587" s="45"/>
      <c r="AI587" s="45">
        <v>4.0775462962962965E-2</v>
      </c>
      <c r="AJ587" s="45"/>
      <c r="AK587" s="45"/>
      <c r="AL587" s="45"/>
      <c r="AM587" s="45"/>
      <c r="AN587" s="45"/>
      <c r="AO587" s="45"/>
      <c r="AP587" s="45">
        <v>4.2939814814814813E-2</v>
      </c>
      <c r="AQ587" s="45"/>
      <c r="AR587" s="45"/>
      <c r="AS587" s="45"/>
      <c r="AT587" s="45"/>
      <c r="AU587" s="46"/>
      <c r="AV587" s="50"/>
      <c r="AW587" s="48"/>
    </row>
    <row r="588" spans="1:55" ht="12" customHeight="1" x14ac:dyDescent="0.2">
      <c r="A588" s="62">
        <v>584</v>
      </c>
      <c r="B588" s="63" t="str">
        <f t="shared" si="98"/>
        <v>M-A</v>
      </c>
      <c r="C588" s="62">
        <f>COUNTIF($B$4:$B588,$B588)</f>
        <v>179</v>
      </c>
      <c r="D588" s="64">
        <f t="shared" si="99"/>
        <v>798.28456291957764</v>
      </c>
      <c r="E588" s="65" t="s">
        <v>2096</v>
      </c>
      <c r="F588" s="66" t="s">
        <v>1212</v>
      </c>
      <c r="G588" s="66">
        <v>1985</v>
      </c>
      <c r="H588" s="70" t="s">
        <v>1858</v>
      </c>
      <c r="I588" s="66" t="s">
        <v>1214</v>
      </c>
      <c r="J588" s="39">
        <f t="shared" si="100"/>
        <v>394.14228145978882</v>
      </c>
      <c r="K588" s="40">
        <f t="shared" si="101"/>
        <v>2</v>
      </c>
      <c r="L588" s="40">
        <f t="shared" si="102"/>
        <v>10</v>
      </c>
      <c r="M588" s="41">
        <f>(AG$3-AG588)/AG$3*500+500</f>
        <v>391.16642588374998</v>
      </c>
      <c r="N588" s="41"/>
      <c r="O588" s="41"/>
      <c r="P588" s="42"/>
      <c r="Q588" s="41"/>
      <c r="R588" s="41"/>
      <c r="S588" s="41"/>
      <c r="T588" s="41"/>
      <c r="U588" s="41"/>
      <c r="V588" s="42"/>
      <c r="W588" s="42"/>
      <c r="X588" s="42">
        <f>(AR$3-AR588)/AR$3*500+500</f>
        <v>397.11813703582766</v>
      </c>
      <c r="Y588" s="42"/>
      <c r="Z588" s="41"/>
      <c r="AA588" s="42"/>
      <c r="AB588" s="42"/>
      <c r="AC588" s="43" t="e">
        <f t="shared" si="103"/>
        <v>#NUM!</v>
      </c>
      <c r="AD588" s="43" t="s">
        <v>1215</v>
      </c>
      <c r="AE588" s="44" t="e">
        <f t="shared" si="104"/>
        <v>#NUM!</v>
      </c>
      <c r="AF588" s="43">
        <f t="shared" si="105"/>
        <v>0</v>
      </c>
      <c r="AG588" s="45">
        <v>6.9988425930000001E-2</v>
      </c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>
        <v>5.2001620370370372E-2</v>
      </c>
      <c r="AS588" s="45"/>
      <c r="AT588" s="45"/>
      <c r="AU588" s="46"/>
      <c r="AV588" s="50"/>
      <c r="AW588" s="48"/>
      <c r="AX588" s="56"/>
    </row>
    <row r="589" spans="1:55" s="49" customFormat="1" ht="12" customHeight="1" x14ac:dyDescent="0.2">
      <c r="A589" s="62">
        <v>585</v>
      </c>
      <c r="B589" s="63" t="str">
        <f t="shared" si="98"/>
        <v>M-A</v>
      </c>
      <c r="C589" s="62">
        <f>COUNTIF($B$4:$B589,$B589)</f>
        <v>180</v>
      </c>
      <c r="D589" s="64">
        <f t="shared" si="99"/>
        <v>791.60437128410058</v>
      </c>
      <c r="E589" s="65" t="s">
        <v>2097</v>
      </c>
      <c r="F589" s="66" t="s">
        <v>1212</v>
      </c>
      <c r="G589" s="66">
        <v>1980</v>
      </c>
      <c r="H589" s="65" t="s">
        <v>2098</v>
      </c>
      <c r="I589" s="66" t="s">
        <v>1214</v>
      </c>
      <c r="J589" s="39">
        <f t="shared" si="100"/>
        <v>390.80218564205029</v>
      </c>
      <c r="K589" s="40">
        <f t="shared" si="101"/>
        <v>2</v>
      </c>
      <c r="L589" s="40">
        <f t="shared" si="102"/>
        <v>10</v>
      </c>
      <c r="M589" s="41"/>
      <c r="N589" s="41"/>
      <c r="O589" s="41"/>
      <c r="P589" s="42"/>
      <c r="Q589" s="41"/>
      <c r="R589" s="41"/>
      <c r="S589" s="41"/>
      <c r="T589" s="41"/>
      <c r="U589" s="41"/>
      <c r="V589" s="42"/>
      <c r="W589" s="42"/>
      <c r="X589" s="42">
        <f>(AR$3-AR589)/AR$3*500+500</f>
        <v>353.92422131735219</v>
      </c>
      <c r="Y589" s="42"/>
      <c r="Z589" s="41"/>
      <c r="AA589" s="42">
        <f>(AU$3-AU589)/AU$3*500+500</f>
        <v>427.68014996674833</v>
      </c>
      <c r="AB589" s="42"/>
      <c r="AC589" s="43" t="e">
        <f t="shared" si="103"/>
        <v>#NUM!</v>
      </c>
      <c r="AD589" s="43" t="s">
        <v>1215</v>
      </c>
      <c r="AE589" s="44" t="e">
        <f t="shared" si="104"/>
        <v>#NUM!</v>
      </c>
      <c r="AF589" s="43">
        <f t="shared" si="105"/>
        <v>0</v>
      </c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>
        <v>5.572731481481482E-2</v>
      </c>
      <c r="AS589" s="45"/>
      <c r="AT589" s="45"/>
      <c r="AU589" s="46">
        <v>8.9969444444444435E-2</v>
      </c>
      <c r="AV589" s="50"/>
      <c r="AW589" s="48"/>
      <c r="AX589" s="72"/>
      <c r="AY589" s="73"/>
      <c r="AZ589" s="73"/>
      <c r="BA589" s="73"/>
    </row>
    <row r="590" spans="1:55" s="49" customFormat="1" ht="12" customHeight="1" x14ac:dyDescent="0.2">
      <c r="A590" s="62">
        <v>586</v>
      </c>
      <c r="B590" s="63" t="str">
        <f t="shared" si="98"/>
        <v>M-A</v>
      </c>
      <c r="C590" s="62">
        <f>COUNTIF($B$4:$B590,$B590)</f>
        <v>181</v>
      </c>
      <c r="D590" s="64">
        <f t="shared" si="99"/>
        <v>787.01454209547933</v>
      </c>
      <c r="E590" s="65" t="s">
        <v>2099</v>
      </c>
      <c r="F590" s="66" t="s">
        <v>1212</v>
      </c>
      <c r="G590" s="66">
        <v>1983</v>
      </c>
      <c r="H590" s="70" t="s">
        <v>1683</v>
      </c>
      <c r="I590" s="66" t="s">
        <v>1214</v>
      </c>
      <c r="J590" s="39">
        <f t="shared" si="100"/>
        <v>388.50727104773966</v>
      </c>
      <c r="K590" s="40">
        <f t="shared" si="101"/>
        <v>2</v>
      </c>
      <c r="L590" s="40">
        <f t="shared" si="102"/>
        <v>10</v>
      </c>
      <c r="M590" s="41"/>
      <c r="N590" s="41"/>
      <c r="O590" s="41"/>
      <c r="P590" s="42"/>
      <c r="Q590" s="41"/>
      <c r="R590" s="41"/>
      <c r="S590" s="41"/>
      <c r="T590" s="41"/>
      <c r="U590" s="41"/>
      <c r="V590" s="42"/>
      <c r="W590" s="42">
        <f>(AQ$3-AQ590)/AQ$3*500+500</f>
        <v>334.6977763842516</v>
      </c>
      <c r="X590" s="42">
        <f>(AR$3-AR590)/AR$3*500+500</f>
        <v>442.31676571122779</v>
      </c>
      <c r="Y590" s="42"/>
      <c r="Z590" s="41"/>
      <c r="AA590" s="42"/>
      <c r="AB590" s="42"/>
      <c r="AC590" s="43" t="e">
        <f t="shared" si="103"/>
        <v>#NUM!</v>
      </c>
      <c r="AD590" s="43" t="s">
        <v>1215</v>
      </c>
      <c r="AE590" s="44" t="e">
        <f t="shared" si="104"/>
        <v>#NUM!</v>
      </c>
      <c r="AF590" s="43">
        <f t="shared" si="105"/>
        <v>0</v>
      </c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>
        <v>0.149212963</v>
      </c>
      <c r="AR590" s="45">
        <v>4.8103009259259255E-2</v>
      </c>
      <c r="AS590" s="45"/>
      <c r="AT590" s="45"/>
      <c r="AU590" s="46"/>
      <c r="AV590" s="50"/>
      <c r="AW590" s="48"/>
    </row>
    <row r="591" spans="1:55" ht="12" customHeight="1" x14ac:dyDescent="0.2">
      <c r="A591" s="62">
        <v>587</v>
      </c>
      <c r="B591" s="63" t="str">
        <f t="shared" si="98"/>
        <v>Ž-F</v>
      </c>
      <c r="C591" s="62">
        <f>COUNTIF($B$4:$B591,$B591)</f>
        <v>45</v>
      </c>
      <c r="D591" s="64">
        <f t="shared" si="99"/>
        <v>786.09841585722006</v>
      </c>
      <c r="E591" s="65" t="s">
        <v>2100</v>
      </c>
      <c r="F591" s="66" t="s">
        <v>1247</v>
      </c>
      <c r="G591" s="66">
        <v>1982</v>
      </c>
      <c r="H591" s="70" t="s">
        <v>1614</v>
      </c>
      <c r="I591" s="66" t="s">
        <v>1214</v>
      </c>
      <c r="J591" s="39">
        <f t="shared" si="100"/>
        <v>388.04920792861003</v>
      </c>
      <c r="K591" s="40">
        <f t="shared" si="101"/>
        <v>2</v>
      </c>
      <c r="L591" s="40">
        <f t="shared" si="102"/>
        <v>10</v>
      </c>
      <c r="M591" s="41">
        <f>(AG$3-AG591)/AG$3*500+500</f>
        <v>417.6462060113098</v>
      </c>
      <c r="N591" s="41"/>
      <c r="O591" s="41"/>
      <c r="P591" s="42">
        <f>(AJ$3-AJ591)/AJ$3*500+500</f>
        <v>358.4522098459102</v>
      </c>
      <c r="Q591" s="41"/>
      <c r="R591" s="41"/>
      <c r="S591" s="41"/>
      <c r="T591" s="41"/>
      <c r="U591" s="41"/>
      <c r="V591" s="42"/>
      <c r="W591" s="42"/>
      <c r="X591" s="42"/>
      <c r="Y591" s="42"/>
      <c r="Z591" s="41"/>
      <c r="AA591" s="42"/>
      <c r="AB591" s="42"/>
      <c r="AC591" s="43" t="e">
        <f t="shared" si="103"/>
        <v>#NUM!</v>
      </c>
      <c r="AD591" s="43" t="s">
        <v>1215</v>
      </c>
      <c r="AE591" s="44" t="e">
        <f t="shared" si="104"/>
        <v>#NUM!</v>
      </c>
      <c r="AF591" s="43">
        <f t="shared" si="105"/>
        <v>0</v>
      </c>
      <c r="AG591" s="45">
        <v>6.694444444E-2</v>
      </c>
      <c r="AH591" s="45"/>
      <c r="AI591" s="45"/>
      <c r="AJ591" s="45">
        <v>9.2685185190000005E-2</v>
      </c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6"/>
      <c r="AV591" s="50"/>
      <c r="AW591" s="48"/>
      <c r="AX591" s="56"/>
    </row>
    <row r="592" spans="1:55" ht="12" customHeight="1" x14ac:dyDescent="0.2">
      <c r="A592" s="62">
        <v>588</v>
      </c>
      <c r="B592" s="63" t="str">
        <f t="shared" si="98"/>
        <v>M-C</v>
      </c>
      <c r="C592" s="62">
        <f>COUNTIF($B$4:$B592,$B592)</f>
        <v>83</v>
      </c>
      <c r="D592" s="64">
        <f t="shared" si="99"/>
        <v>784.3806197722563</v>
      </c>
      <c r="E592" s="67" t="s">
        <v>2101</v>
      </c>
      <c r="F592" s="68" t="s">
        <v>1212</v>
      </c>
      <c r="G592" s="69">
        <v>1964</v>
      </c>
      <c r="H592" s="70" t="s">
        <v>2102</v>
      </c>
      <c r="I592" s="66" t="s">
        <v>1214</v>
      </c>
      <c r="J592" s="39">
        <f t="shared" si="100"/>
        <v>387.19030988612815</v>
      </c>
      <c r="K592" s="40">
        <f t="shared" si="101"/>
        <v>2</v>
      </c>
      <c r="L592" s="40">
        <f t="shared" si="102"/>
        <v>10</v>
      </c>
      <c r="M592" s="41">
        <f>(AG$3-AG592)/AG$3*500+500</f>
        <v>462.24902940547616</v>
      </c>
      <c r="N592" s="41"/>
      <c r="O592" s="41"/>
      <c r="P592" s="42"/>
      <c r="Q592" s="41"/>
      <c r="R592" s="41"/>
      <c r="S592" s="41"/>
      <c r="T592" s="41"/>
      <c r="U592" s="41"/>
      <c r="V592" s="42"/>
      <c r="W592" s="42"/>
      <c r="X592" s="42"/>
      <c r="Y592" s="42"/>
      <c r="Z592" s="41"/>
      <c r="AA592" s="42"/>
      <c r="AB592" s="42">
        <f>(AV$3-AV592)/AV$3*500+500</f>
        <v>312.13159036678007</v>
      </c>
      <c r="AC592" s="43" t="e">
        <f t="shared" si="103"/>
        <v>#NUM!</v>
      </c>
      <c r="AD592" s="43" t="s">
        <v>1215</v>
      </c>
      <c r="AE592" s="44" t="e">
        <f t="shared" si="104"/>
        <v>#NUM!</v>
      </c>
      <c r="AF592" s="43">
        <f t="shared" si="105"/>
        <v>0</v>
      </c>
      <c r="AG592" s="45">
        <v>6.1817129630000002E-2</v>
      </c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6"/>
      <c r="AV592" s="47">
        <v>0.22591435185185185</v>
      </c>
      <c r="AW592" s="48"/>
      <c r="AX592" s="56"/>
    </row>
    <row r="593" spans="1:50" ht="12" customHeight="1" x14ac:dyDescent="0.2">
      <c r="A593" s="62">
        <v>589</v>
      </c>
      <c r="B593" s="63" t="str">
        <f t="shared" si="98"/>
        <v>M-E</v>
      </c>
      <c r="C593" s="62">
        <f>COUNTIF($B$4:$B593,$B593)</f>
        <v>9</v>
      </c>
      <c r="D593" s="64">
        <f t="shared" si="99"/>
        <v>779.58927862504015</v>
      </c>
      <c r="E593" s="65" t="s">
        <v>2103</v>
      </c>
      <c r="F593" s="66" t="s">
        <v>1212</v>
      </c>
      <c r="G593" s="66">
        <v>1947</v>
      </c>
      <c r="H593" s="70" t="s">
        <v>1315</v>
      </c>
      <c r="I593" s="66" t="s">
        <v>1214</v>
      </c>
      <c r="J593" s="39">
        <f t="shared" si="100"/>
        <v>384.79463931252008</v>
      </c>
      <c r="K593" s="40">
        <f t="shared" si="101"/>
        <v>2</v>
      </c>
      <c r="L593" s="40">
        <f t="shared" si="102"/>
        <v>10</v>
      </c>
      <c r="M593" s="41">
        <f>(AG$3-AG593)/AG$3*500+500</f>
        <v>383.11173998748041</v>
      </c>
      <c r="N593" s="41"/>
      <c r="O593" s="41">
        <f>(AI$3-AI593)/AI$3*500+500</f>
        <v>386.4775386375598</v>
      </c>
      <c r="P593" s="42"/>
      <c r="Q593" s="41"/>
      <c r="R593" s="41"/>
      <c r="S593" s="41"/>
      <c r="T593" s="41"/>
      <c r="U593" s="41"/>
      <c r="V593" s="42"/>
      <c r="W593" s="42"/>
      <c r="X593" s="42"/>
      <c r="Y593" s="42"/>
      <c r="Z593" s="41"/>
      <c r="AA593" s="42"/>
      <c r="AB593" s="42"/>
      <c r="AC593" s="43" t="e">
        <f t="shared" si="103"/>
        <v>#NUM!</v>
      </c>
      <c r="AD593" s="43" t="s">
        <v>1215</v>
      </c>
      <c r="AE593" s="44" t="e">
        <f t="shared" si="104"/>
        <v>#NUM!</v>
      </c>
      <c r="AF593" s="43">
        <f t="shared" si="105"/>
        <v>0</v>
      </c>
      <c r="AG593" s="45">
        <v>7.0914351850000001E-2</v>
      </c>
      <c r="AH593" s="45"/>
      <c r="AI593" s="45">
        <v>4.2291666666666665E-2</v>
      </c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6"/>
      <c r="AV593" s="50"/>
      <c r="AW593" s="48"/>
      <c r="AX593" s="56"/>
    </row>
    <row r="594" spans="1:50" ht="12" customHeight="1" x14ac:dyDescent="0.2">
      <c r="A594" s="62">
        <v>590</v>
      </c>
      <c r="B594" s="63" t="str">
        <f t="shared" si="98"/>
        <v>M-B</v>
      </c>
      <c r="C594" s="62">
        <f>COUNTIF($B$4:$B594,$B594)</f>
        <v>166</v>
      </c>
      <c r="D594" s="64">
        <f t="shared" si="99"/>
        <v>777.12776912542358</v>
      </c>
      <c r="E594" s="67" t="s">
        <v>2104</v>
      </c>
      <c r="F594" s="68" t="s">
        <v>1212</v>
      </c>
      <c r="G594" s="69">
        <v>1974</v>
      </c>
      <c r="H594" s="70" t="s">
        <v>1261</v>
      </c>
      <c r="I594" s="66" t="s">
        <v>1214</v>
      </c>
      <c r="J594" s="39">
        <f t="shared" si="100"/>
        <v>383.56388456271179</v>
      </c>
      <c r="K594" s="40">
        <f t="shared" si="101"/>
        <v>2</v>
      </c>
      <c r="L594" s="40">
        <f t="shared" si="102"/>
        <v>10</v>
      </c>
      <c r="M594" s="41">
        <f>(AG$3-AG594)/AG$3*500+500</f>
        <v>426.2043097760963</v>
      </c>
      <c r="N594" s="41"/>
      <c r="O594" s="41"/>
      <c r="P594" s="42"/>
      <c r="Q594" s="41"/>
      <c r="R594" s="41"/>
      <c r="S594" s="41"/>
      <c r="T594" s="41"/>
      <c r="U594" s="41"/>
      <c r="V594" s="42"/>
      <c r="W594" s="42"/>
      <c r="X594" s="42"/>
      <c r="Y594" s="42"/>
      <c r="Z594" s="41"/>
      <c r="AA594" s="42"/>
      <c r="AB594" s="42">
        <f>(AV$3-AV594)/AV$3*500+500</f>
        <v>340.92345934932735</v>
      </c>
      <c r="AC594" s="43" t="e">
        <f t="shared" si="103"/>
        <v>#NUM!</v>
      </c>
      <c r="AD594" s="43" t="s">
        <v>1215</v>
      </c>
      <c r="AE594" s="44" t="e">
        <f t="shared" si="104"/>
        <v>#NUM!</v>
      </c>
      <c r="AF594" s="43">
        <f t="shared" si="105"/>
        <v>0</v>
      </c>
      <c r="AG594" s="45">
        <v>6.5960648149999995E-2</v>
      </c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6"/>
      <c r="AV594" s="47">
        <v>0.21645833333333334</v>
      </c>
      <c r="AW594" s="48"/>
      <c r="AX594" s="56"/>
    </row>
    <row r="595" spans="1:50" s="49" customFormat="1" ht="12" customHeight="1" x14ac:dyDescent="0.2">
      <c r="A595" s="62">
        <v>591</v>
      </c>
      <c r="B595" s="63" t="str">
        <f t="shared" si="98"/>
        <v>M-B</v>
      </c>
      <c r="C595" s="62">
        <f>COUNTIF($B$4:$B595,$B595)</f>
        <v>167</v>
      </c>
      <c r="D595" s="64">
        <f t="shared" si="99"/>
        <v>774.72719035533078</v>
      </c>
      <c r="E595" s="67" t="s">
        <v>2105</v>
      </c>
      <c r="F595" s="68" t="s">
        <v>1212</v>
      </c>
      <c r="G595" s="69">
        <v>1979</v>
      </c>
      <c r="H595" s="70"/>
      <c r="I595" s="66" t="s">
        <v>1214</v>
      </c>
      <c r="J595" s="39">
        <f t="shared" si="100"/>
        <v>382.36359517766539</v>
      </c>
      <c r="K595" s="40">
        <f t="shared" si="101"/>
        <v>2</v>
      </c>
      <c r="L595" s="40">
        <f t="shared" si="102"/>
        <v>10</v>
      </c>
      <c r="M595" s="41"/>
      <c r="N595" s="41"/>
      <c r="O595" s="41"/>
      <c r="P595" s="42"/>
      <c r="Q595" s="41"/>
      <c r="R595" s="41"/>
      <c r="S595" s="41"/>
      <c r="T595" s="41"/>
      <c r="U595" s="41"/>
      <c r="V595" s="42"/>
      <c r="W595" s="42"/>
      <c r="X595" s="42"/>
      <c r="Y595" s="42"/>
      <c r="Z595" s="41"/>
      <c r="AA595" s="42">
        <f>(AU$3-AU595)/AU$3*500+500</f>
        <v>442.58716572778758</v>
      </c>
      <c r="AB595" s="42">
        <f>(AV$3-AV595)/AV$3*500+500</f>
        <v>322.14002462754314</v>
      </c>
      <c r="AC595" s="43" t="e">
        <f t="shared" si="103"/>
        <v>#NUM!</v>
      </c>
      <c r="AD595" s="43" t="s">
        <v>1215</v>
      </c>
      <c r="AE595" s="44" t="e">
        <f t="shared" si="104"/>
        <v>#NUM!</v>
      </c>
      <c r="AF595" s="43">
        <f t="shared" si="105"/>
        <v>0</v>
      </c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6">
        <v>8.7626041666666668E-2</v>
      </c>
      <c r="AV595" s="47">
        <v>0.22262731481481482</v>
      </c>
      <c r="AW595" s="48"/>
    </row>
    <row r="596" spans="1:50" s="49" customFormat="1" ht="12" customHeight="1" x14ac:dyDescent="0.2">
      <c r="A596" s="62">
        <v>592</v>
      </c>
      <c r="B596" s="63" t="str">
        <f t="shared" si="98"/>
        <v>M-A</v>
      </c>
      <c r="C596" s="62">
        <f>COUNTIF($B$4:$B596,$B596)</f>
        <v>182</v>
      </c>
      <c r="D596" s="64">
        <f t="shared" si="99"/>
        <v>774.3810691884205</v>
      </c>
      <c r="E596" s="67" t="s">
        <v>2106</v>
      </c>
      <c r="F596" s="68" t="s">
        <v>1212</v>
      </c>
      <c r="G596" s="69">
        <v>1997</v>
      </c>
      <c r="H596" s="70" t="s">
        <v>2107</v>
      </c>
      <c r="I596" s="66" t="s">
        <v>1214</v>
      </c>
      <c r="J596" s="39">
        <f t="shared" si="100"/>
        <v>382.19053459421025</v>
      </c>
      <c r="K596" s="40">
        <f t="shared" si="101"/>
        <v>2</v>
      </c>
      <c r="L596" s="40">
        <f t="shared" si="102"/>
        <v>10</v>
      </c>
      <c r="M596" s="41"/>
      <c r="N596" s="41"/>
      <c r="O596" s="41"/>
      <c r="P596" s="42"/>
      <c r="Q596" s="41"/>
      <c r="R596" s="41"/>
      <c r="S596" s="41"/>
      <c r="T596" s="41"/>
      <c r="U596" s="41"/>
      <c r="V596" s="42"/>
      <c r="W596" s="42"/>
      <c r="X596" s="42">
        <f>(AR$3-AR596)/AR$3*500+500</f>
        <v>434.66423693389117</v>
      </c>
      <c r="Y596" s="42"/>
      <c r="Z596" s="41"/>
      <c r="AA596" s="42"/>
      <c r="AB596" s="42">
        <f>(AV$3-AV596)/AV$3*500+500</f>
        <v>329.71683225452932</v>
      </c>
      <c r="AC596" s="43" t="e">
        <f t="shared" si="103"/>
        <v>#NUM!</v>
      </c>
      <c r="AD596" s="43" t="s">
        <v>1215</v>
      </c>
      <c r="AE596" s="44" t="e">
        <f t="shared" si="104"/>
        <v>#NUM!</v>
      </c>
      <c r="AF596" s="43">
        <f t="shared" si="105"/>
        <v>0</v>
      </c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>
        <v>4.8763078703703701E-2</v>
      </c>
      <c r="AS596" s="45"/>
      <c r="AT596" s="45"/>
      <c r="AU596" s="46"/>
      <c r="AV596" s="47">
        <v>0.22013888888888888</v>
      </c>
      <c r="AW596" s="48"/>
    </row>
    <row r="597" spans="1:50" ht="12" customHeight="1" x14ac:dyDescent="0.2">
      <c r="A597" s="62">
        <v>593</v>
      </c>
      <c r="B597" s="63" t="str">
        <f t="shared" si="98"/>
        <v>M-C</v>
      </c>
      <c r="C597" s="62">
        <f>COUNTIF($B$4:$B597,$B597)</f>
        <v>84</v>
      </c>
      <c r="D597" s="64">
        <f t="shared" si="99"/>
        <v>773.78374285437508</v>
      </c>
      <c r="E597" s="67" t="s">
        <v>2108</v>
      </c>
      <c r="F597" s="68" t="s">
        <v>1212</v>
      </c>
      <c r="G597" s="69">
        <v>1961</v>
      </c>
      <c r="H597" s="70" t="s">
        <v>2109</v>
      </c>
      <c r="I597" s="66" t="s">
        <v>1214</v>
      </c>
      <c r="J597" s="39">
        <f t="shared" si="100"/>
        <v>381.89187142718754</v>
      </c>
      <c r="K597" s="40">
        <f t="shared" si="101"/>
        <v>2</v>
      </c>
      <c r="L597" s="40">
        <f t="shared" si="102"/>
        <v>10</v>
      </c>
      <c r="M597" s="41"/>
      <c r="N597" s="41"/>
      <c r="O597" s="41"/>
      <c r="P597" s="42"/>
      <c r="Q597" s="41"/>
      <c r="R597" s="41"/>
      <c r="S597" s="41"/>
      <c r="T597" s="41"/>
      <c r="U597" s="41"/>
      <c r="V597" s="42"/>
      <c r="W597" s="42">
        <f>(AQ$3-AQ597)/AQ$3*500+500</f>
        <v>372.78287123552536</v>
      </c>
      <c r="X597" s="42"/>
      <c r="Y597" s="42"/>
      <c r="Z597" s="41"/>
      <c r="AA597" s="42"/>
      <c r="AB597" s="42">
        <f>(AV$3-AV597)/AV$3*500+500</f>
        <v>391.00087161884971</v>
      </c>
      <c r="AC597" s="43" t="e">
        <f t="shared" si="103"/>
        <v>#NUM!</v>
      </c>
      <c r="AD597" s="43" t="s">
        <v>1215</v>
      </c>
      <c r="AE597" s="44" t="e">
        <f t="shared" si="104"/>
        <v>#NUM!</v>
      </c>
      <c r="AF597" s="43">
        <f t="shared" si="105"/>
        <v>0</v>
      </c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>
        <v>0.1406712963</v>
      </c>
      <c r="AR597" s="45"/>
      <c r="AS597" s="45"/>
      <c r="AT597" s="45"/>
      <c r="AU597" s="46"/>
      <c r="AV597" s="47">
        <v>0.20001157407407408</v>
      </c>
      <c r="AW597" s="48"/>
      <c r="AX597" s="56"/>
    </row>
    <row r="598" spans="1:50" ht="12" customHeight="1" x14ac:dyDescent="0.2">
      <c r="A598" s="62">
        <v>594</v>
      </c>
      <c r="B598" s="63" t="str">
        <f t="shared" si="98"/>
        <v>M-D</v>
      </c>
      <c r="C598" s="62">
        <f>COUNTIF($B$4:$B598,$B598)</f>
        <v>44</v>
      </c>
      <c r="D598" s="64">
        <f t="shared" si="99"/>
        <v>772.71293817201627</v>
      </c>
      <c r="E598" s="67" t="s">
        <v>2110</v>
      </c>
      <c r="F598" s="68" t="s">
        <v>1212</v>
      </c>
      <c r="G598" s="69">
        <v>1951</v>
      </c>
      <c r="H598" s="70" t="s">
        <v>2111</v>
      </c>
      <c r="I598" s="66" t="s">
        <v>1214</v>
      </c>
      <c r="J598" s="39">
        <f t="shared" si="100"/>
        <v>381.35646908600813</v>
      </c>
      <c r="K598" s="40">
        <f t="shared" si="101"/>
        <v>2</v>
      </c>
      <c r="L598" s="40">
        <f t="shared" si="102"/>
        <v>10</v>
      </c>
      <c r="M598" s="41"/>
      <c r="N598" s="41"/>
      <c r="O598" s="41"/>
      <c r="P598" s="42"/>
      <c r="Q598" s="41">
        <f>(AK$3-AK598)/AK$3*500+500</f>
        <v>366.39068073142272</v>
      </c>
      <c r="R598" s="41"/>
      <c r="S598" s="41"/>
      <c r="T598" s="41"/>
      <c r="U598" s="41"/>
      <c r="V598" s="42"/>
      <c r="W598" s="42"/>
      <c r="X598" s="42"/>
      <c r="Y598" s="42"/>
      <c r="Z598" s="41"/>
      <c r="AA598" s="42"/>
      <c r="AB598" s="42">
        <f>(AV$3-AV598)/AV$3*500+500</f>
        <v>396.32225744059349</v>
      </c>
      <c r="AC598" s="43" t="e">
        <f t="shared" si="103"/>
        <v>#NUM!</v>
      </c>
      <c r="AD598" s="43" t="s">
        <v>1215</v>
      </c>
      <c r="AE598" s="44" t="e">
        <f t="shared" si="104"/>
        <v>#NUM!</v>
      </c>
      <c r="AF598" s="43">
        <f t="shared" si="105"/>
        <v>0</v>
      </c>
      <c r="AG598" s="45"/>
      <c r="AH598" s="45"/>
      <c r="AI598" s="45"/>
      <c r="AJ598" s="45"/>
      <c r="AK598" s="45">
        <v>0.21475694440000001</v>
      </c>
      <c r="AL598" s="45"/>
      <c r="AM598" s="45"/>
      <c r="AN598" s="45"/>
      <c r="AO598" s="45"/>
      <c r="AP598" s="45"/>
      <c r="AQ598" s="45"/>
      <c r="AR598" s="45"/>
      <c r="AS598" s="45"/>
      <c r="AT598" s="45"/>
      <c r="AU598" s="46"/>
      <c r="AV598" s="47">
        <v>0.19826388888888888</v>
      </c>
      <c r="AW598" s="48"/>
      <c r="AX598" s="56"/>
    </row>
    <row r="599" spans="1:50" ht="12" customHeight="1" x14ac:dyDescent="0.2">
      <c r="A599" s="62">
        <v>595</v>
      </c>
      <c r="B599" s="63" t="str">
        <f t="shared" si="98"/>
        <v>Ž-G</v>
      </c>
      <c r="C599" s="62">
        <f>COUNTIF($B$4:$B599,$B599)</f>
        <v>40</v>
      </c>
      <c r="D599" s="64">
        <f t="shared" si="99"/>
        <v>769.68794004668985</v>
      </c>
      <c r="E599" s="65" t="s">
        <v>2112</v>
      </c>
      <c r="F599" s="66" t="s">
        <v>1247</v>
      </c>
      <c r="G599" s="66">
        <v>1975</v>
      </c>
      <c r="H599" s="70" t="s">
        <v>1830</v>
      </c>
      <c r="I599" s="66" t="s">
        <v>1214</v>
      </c>
      <c r="J599" s="39">
        <f t="shared" si="100"/>
        <v>379.84397002334492</v>
      </c>
      <c r="K599" s="40">
        <f t="shared" si="101"/>
        <v>2</v>
      </c>
      <c r="L599" s="40">
        <f t="shared" si="102"/>
        <v>10</v>
      </c>
      <c r="M599" s="41">
        <f>(AG$3-AG599)/AG$3*500+500</f>
        <v>374.55363613570353</v>
      </c>
      <c r="N599" s="41"/>
      <c r="O599" s="41">
        <f>(AI$3-AI599)/AI$3*500+500</f>
        <v>385.13430391098626</v>
      </c>
      <c r="P599" s="42"/>
      <c r="Q599" s="41"/>
      <c r="R599" s="41"/>
      <c r="S599" s="41"/>
      <c r="T599" s="41"/>
      <c r="U599" s="41"/>
      <c r="V599" s="42"/>
      <c r="W599" s="42"/>
      <c r="X599" s="42"/>
      <c r="Y599" s="42"/>
      <c r="Z599" s="41"/>
      <c r="AA599" s="42"/>
      <c r="AB599" s="42"/>
      <c r="AC599" s="43" t="e">
        <f t="shared" si="103"/>
        <v>#NUM!</v>
      </c>
      <c r="AD599" s="43" t="s">
        <v>1215</v>
      </c>
      <c r="AE599" s="44" t="e">
        <f t="shared" si="104"/>
        <v>#NUM!</v>
      </c>
      <c r="AF599" s="43">
        <f t="shared" si="105"/>
        <v>0</v>
      </c>
      <c r="AG599" s="45">
        <v>7.1898148149999994E-2</v>
      </c>
      <c r="AH599" s="45"/>
      <c r="AI599" s="45">
        <v>4.238425925925926E-2</v>
      </c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6"/>
      <c r="AV599" s="50"/>
      <c r="AW599" s="48"/>
      <c r="AX599" s="56"/>
    </row>
    <row r="600" spans="1:50" ht="12" customHeight="1" x14ac:dyDescent="0.2">
      <c r="A600" s="62">
        <v>596</v>
      </c>
      <c r="B600" s="63" t="str">
        <f t="shared" si="98"/>
        <v>Ž-H</v>
      </c>
      <c r="C600" s="62">
        <f>COUNTIF($B$4:$B600,$B600)</f>
        <v>15</v>
      </c>
      <c r="D600" s="64">
        <f t="shared" si="99"/>
        <v>769.49443120288936</v>
      </c>
      <c r="E600" s="65" t="s">
        <v>2113</v>
      </c>
      <c r="F600" s="66" t="s">
        <v>1247</v>
      </c>
      <c r="G600" s="66">
        <v>1969</v>
      </c>
      <c r="H600" s="70" t="s">
        <v>1377</v>
      </c>
      <c r="I600" s="66" t="s">
        <v>1214</v>
      </c>
      <c r="J600" s="39">
        <f t="shared" si="100"/>
        <v>379.74721560144468</v>
      </c>
      <c r="K600" s="40">
        <f t="shared" si="101"/>
        <v>2</v>
      </c>
      <c r="L600" s="40">
        <f t="shared" si="102"/>
        <v>10</v>
      </c>
      <c r="M600" s="41">
        <f>(AG$3-AG600)/AG$3*500+500</f>
        <v>389.55548873929229</v>
      </c>
      <c r="N600" s="41"/>
      <c r="O600" s="41"/>
      <c r="P600" s="42"/>
      <c r="Q600" s="41"/>
      <c r="R600" s="41"/>
      <c r="S600" s="41"/>
      <c r="T600" s="41"/>
      <c r="U600" s="41">
        <f>(AO$3-AO600)/AO$3*500+500</f>
        <v>369.93894246359707</v>
      </c>
      <c r="V600" s="42"/>
      <c r="W600" s="42"/>
      <c r="X600" s="42"/>
      <c r="Y600" s="42"/>
      <c r="Z600" s="41"/>
      <c r="AA600" s="42"/>
      <c r="AB600" s="42"/>
      <c r="AC600" s="43" t="e">
        <f t="shared" si="103"/>
        <v>#NUM!</v>
      </c>
      <c r="AD600" s="43" t="s">
        <v>1215</v>
      </c>
      <c r="AE600" s="44" t="e">
        <f t="shared" si="104"/>
        <v>#NUM!</v>
      </c>
      <c r="AF600" s="43">
        <f t="shared" si="105"/>
        <v>0</v>
      </c>
      <c r="AG600" s="45">
        <v>7.0173611110000006E-2</v>
      </c>
      <c r="AH600" s="45"/>
      <c r="AI600" s="45"/>
      <c r="AJ600" s="45"/>
      <c r="AK600" s="45"/>
      <c r="AL600" s="45"/>
      <c r="AM600" s="45"/>
      <c r="AN600" s="45"/>
      <c r="AO600" s="45">
        <v>6.981481481E-2</v>
      </c>
      <c r="AP600" s="45"/>
      <c r="AQ600" s="45"/>
      <c r="AR600" s="45"/>
      <c r="AS600" s="45"/>
      <c r="AT600" s="45"/>
      <c r="AU600" s="46"/>
      <c r="AV600" s="50"/>
      <c r="AW600" s="48"/>
      <c r="AX600" s="56"/>
    </row>
    <row r="601" spans="1:50" ht="12" customHeight="1" x14ac:dyDescent="0.2">
      <c r="A601" s="62">
        <v>597</v>
      </c>
      <c r="B601" s="63" t="str">
        <f t="shared" si="98"/>
        <v>Ž-G</v>
      </c>
      <c r="C601" s="62">
        <f>COUNTIF($B$4:$B601,$B601)</f>
        <v>41</v>
      </c>
      <c r="D601" s="64">
        <f t="shared" si="99"/>
        <v>761.46138074311386</v>
      </c>
      <c r="E601" s="65" t="s">
        <v>2114</v>
      </c>
      <c r="F601" s="66" t="s">
        <v>1247</v>
      </c>
      <c r="G601" s="66">
        <v>1975</v>
      </c>
      <c r="H601" s="70" t="s">
        <v>1955</v>
      </c>
      <c r="I601" s="66" t="s">
        <v>1214</v>
      </c>
      <c r="J601" s="39">
        <f t="shared" si="100"/>
        <v>185.36534518577847</v>
      </c>
      <c r="K601" s="40">
        <f t="shared" si="101"/>
        <v>4</v>
      </c>
      <c r="L601" s="40">
        <f t="shared" si="102"/>
        <v>20</v>
      </c>
      <c r="M601" s="41"/>
      <c r="N601" s="41">
        <f>(AH$3-AH601)/AH$3*500+500</f>
        <v>165.63908395251116</v>
      </c>
      <c r="O601" s="41">
        <f>(AI$3-AI601)/AI$3*500+500</f>
        <v>197.58515521316309</v>
      </c>
      <c r="P601" s="42"/>
      <c r="Q601" s="41"/>
      <c r="R601" s="41"/>
      <c r="S601" s="41"/>
      <c r="T601" s="41"/>
      <c r="U601" s="41"/>
      <c r="V601" s="42">
        <f>(AP$3-AP601)/AP$3*500+500</f>
        <v>179.84456291348198</v>
      </c>
      <c r="W601" s="42"/>
      <c r="X601" s="42">
        <f>(AR$3-AR601)/AR$3*500+500</f>
        <v>198.39257866395758</v>
      </c>
      <c r="Y601" s="42"/>
      <c r="Z601" s="41"/>
      <c r="AA601" s="42"/>
      <c r="AB601" s="42"/>
      <c r="AC601" s="43" t="e">
        <f t="shared" si="103"/>
        <v>#NUM!</v>
      </c>
      <c r="AD601" s="43" t="s">
        <v>1215</v>
      </c>
      <c r="AE601" s="44" t="e">
        <f t="shared" si="104"/>
        <v>#NUM!</v>
      </c>
      <c r="AF601" s="43">
        <f t="shared" si="105"/>
        <v>0</v>
      </c>
      <c r="AG601" s="45"/>
      <c r="AH601" s="45">
        <v>8.6446759260000006E-2</v>
      </c>
      <c r="AI601" s="45">
        <v>5.5312500000000001E-2</v>
      </c>
      <c r="AJ601" s="45"/>
      <c r="AK601" s="45"/>
      <c r="AL601" s="45"/>
      <c r="AM601" s="45"/>
      <c r="AN601" s="45"/>
      <c r="AO601" s="45"/>
      <c r="AP601" s="45">
        <v>5.7546296296296297E-2</v>
      </c>
      <c r="AQ601" s="45"/>
      <c r="AR601" s="45">
        <v>6.9142708333333344E-2</v>
      </c>
      <c r="AS601" s="45"/>
      <c r="AT601" s="45"/>
      <c r="AU601" s="46"/>
      <c r="AV601" s="50"/>
      <c r="AW601" s="48"/>
      <c r="AX601" s="56"/>
    </row>
    <row r="602" spans="1:50" s="49" customFormat="1" ht="12" customHeight="1" x14ac:dyDescent="0.2">
      <c r="A602" s="62">
        <v>598</v>
      </c>
      <c r="B602" s="63" t="str">
        <f t="shared" si="98"/>
        <v>M-C</v>
      </c>
      <c r="C602" s="62">
        <f>COUNTIF($B$4:$B602,$B602)</f>
        <v>85</v>
      </c>
      <c r="D602" s="64">
        <f t="shared" si="99"/>
        <v>761.4348161396847</v>
      </c>
      <c r="E602" s="65" t="s">
        <v>2060</v>
      </c>
      <c r="F602" s="66" t="s">
        <v>1212</v>
      </c>
      <c r="G602" s="66">
        <v>1965</v>
      </c>
      <c r="H602" s="65" t="s">
        <v>2115</v>
      </c>
      <c r="I602" s="66" t="s">
        <v>1214</v>
      </c>
      <c r="J602" s="39">
        <f t="shared" si="100"/>
        <v>375.71740806984235</v>
      </c>
      <c r="K602" s="40">
        <f t="shared" si="101"/>
        <v>2</v>
      </c>
      <c r="L602" s="40">
        <f t="shared" si="102"/>
        <v>10</v>
      </c>
      <c r="M602" s="41"/>
      <c r="N602" s="41"/>
      <c r="O602" s="41"/>
      <c r="P602" s="42"/>
      <c r="Q602" s="41"/>
      <c r="R602" s="41"/>
      <c r="S602" s="41"/>
      <c r="T602" s="41"/>
      <c r="U602" s="41">
        <f>(AO$3-AO602)/AO$3*500+500</f>
        <v>372.65472283071995</v>
      </c>
      <c r="V602" s="42">
        <f>(AP$3-AP602)/AP$3*500+500</f>
        <v>378.78009330896475</v>
      </c>
      <c r="W602" s="42"/>
      <c r="X602" s="42"/>
      <c r="Y602" s="42"/>
      <c r="Z602" s="41"/>
      <c r="AA602" s="42"/>
      <c r="AB602" s="42"/>
      <c r="AC602" s="43" t="e">
        <f t="shared" si="103"/>
        <v>#NUM!</v>
      </c>
      <c r="AD602" s="43" t="s">
        <v>1215</v>
      </c>
      <c r="AE602" s="44" t="e">
        <f t="shared" si="104"/>
        <v>#NUM!</v>
      </c>
      <c r="AF602" s="43">
        <f t="shared" si="105"/>
        <v>0</v>
      </c>
      <c r="AG602" s="45"/>
      <c r="AH602" s="45"/>
      <c r="AI602" s="45"/>
      <c r="AJ602" s="45"/>
      <c r="AK602" s="45"/>
      <c r="AL602" s="45"/>
      <c r="AM602" s="45"/>
      <c r="AN602" s="45"/>
      <c r="AO602" s="45">
        <v>6.951388889E-2</v>
      </c>
      <c r="AP602" s="45">
        <v>4.3587962962962967E-2</v>
      </c>
      <c r="AQ602" s="45"/>
      <c r="AR602" s="45"/>
      <c r="AS602" s="45"/>
      <c r="AT602" s="45"/>
      <c r="AU602" s="46"/>
      <c r="AV602" s="50"/>
      <c r="AW602" s="48"/>
    </row>
    <row r="603" spans="1:50" s="49" customFormat="1" ht="12" customHeight="1" x14ac:dyDescent="0.2">
      <c r="A603" s="62">
        <v>599</v>
      </c>
      <c r="B603" s="63" t="str">
        <f t="shared" si="98"/>
        <v>M-D</v>
      </c>
      <c r="C603" s="62">
        <f>COUNTIF($B$4:$B603,$B603)</f>
        <v>45</v>
      </c>
      <c r="D603" s="64">
        <f t="shared" si="99"/>
        <v>756.61711188459901</v>
      </c>
      <c r="E603" s="65" t="s">
        <v>2116</v>
      </c>
      <c r="F603" s="66" t="s">
        <v>1212</v>
      </c>
      <c r="G603" s="66">
        <v>1956</v>
      </c>
      <c r="H603" s="65" t="s">
        <v>2117</v>
      </c>
      <c r="I603" s="66" t="s">
        <v>1214</v>
      </c>
      <c r="J603" s="39">
        <f t="shared" si="100"/>
        <v>373.30855594229951</v>
      </c>
      <c r="K603" s="40">
        <f t="shared" si="101"/>
        <v>2</v>
      </c>
      <c r="L603" s="40">
        <f t="shared" si="102"/>
        <v>10</v>
      </c>
      <c r="M603" s="41"/>
      <c r="N603" s="41"/>
      <c r="O603" s="41"/>
      <c r="P603" s="42"/>
      <c r="Q603" s="41"/>
      <c r="R603" s="41"/>
      <c r="S603" s="41"/>
      <c r="T603" s="41"/>
      <c r="U603" s="41">
        <f>(AO$3-AO603)/AO$3*500+500</f>
        <v>340.06535779351361</v>
      </c>
      <c r="V603" s="42"/>
      <c r="W603" s="42"/>
      <c r="X603" s="42"/>
      <c r="Y603" s="42"/>
      <c r="Z603" s="41"/>
      <c r="AA603" s="42">
        <f>(AU$3-AU603)/AU$3*500+500</f>
        <v>406.5517540910854</v>
      </c>
      <c r="AB603" s="42"/>
      <c r="AC603" s="43" t="e">
        <f t="shared" si="103"/>
        <v>#NUM!</v>
      </c>
      <c r="AD603" s="43" t="s">
        <v>1215</v>
      </c>
      <c r="AE603" s="44" t="e">
        <f t="shared" si="104"/>
        <v>#NUM!</v>
      </c>
      <c r="AF603" s="43">
        <f t="shared" si="105"/>
        <v>0</v>
      </c>
      <c r="AG603" s="45"/>
      <c r="AH603" s="45"/>
      <c r="AI603" s="45"/>
      <c r="AJ603" s="45"/>
      <c r="AK603" s="45"/>
      <c r="AL603" s="45"/>
      <c r="AM603" s="45"/>
      <c r="AN603" s="45"/>
      <c r="AO603" s="45">
        <v>7.3124999999999996E-2</v>
      </c>
      <c r="AP603" s="45"/>
      <c r="AQ603" s="45"/>
      <c r="AR603" s="45"/>
      <c r="AS603" s="45"/>
      <c r="AT603" s="45"/>
      <c r="AU603" s="46">
        <v>9.3290856481481485E-2</v>
      </c>
      <c r="AV603" s="50"/>
      <c r="AW603" s="48"/>
    </row>
    <row r="604" spans="1:50" s="49" customFormat="1" ht="12" customHeight="1" x14ac:dyDescent="0.2">
      <c r="A604" s="62">
        <v>600</v>
      </c>
      <c r="B604" s="63" t="str">
        <f t="shared" si="98"/>
        <v>M-A</v>
      </c>
      <c r="C604" s="62">
        <f>COUNTIF($B$4:$B604,$B604)</f>
        <v>183</v>
      </c>
      <c r="D604" s="64">
        <f t="shared" si="99"/>
        <v>744.59293740208591</v>
      </c>
      <c r="E604" s="65" t="s">
        <v>2118</v>
      </c>
      <c r="F604" s="66" t="s">
        <v>1212</v>
      </c>
      <c r="G604" s="66">
        <v>1994</v>
      </c>
      <c r="H604" s="65" t="s">
        <v>2119</v>
      </c>
      <c r="I604" s="66" t="s">
        <v>1214</v>
      </c>
      <c r="J604" s="39">
        <f t="shared" si="100"/>
        <v>367.29646870104295</v>
      </c>
      <c r="K604" s="40">
        <f t="shared" si="101"/>
        <v>2</v>
      </c>
      <c r="L604" s="40">
        <f t="shared" si="102"/>
        <v>10</v>
      </c>
      <c r="M604" s="41">
        <f>(AG$3-AG604)/AG$3*500+500</f>
        <v>391.77052737816456</v>
      </c>
      <c r="N604" s="41"/>
      <c r="O604" s="41">
        <f>(AI$3-AI604)/AI$3*500+500</f>
        <v>342.82241002392135</v>
      </c>
      <c r="P604" s="42"/>
      <c r="Q604" s="41"/>
      <c r="R604" s="41"/>
      <c r="S604" s="41"/>
      <c r="T604" s="41"/>
      <c r="U604" s="41"/>
      <c r="V604" s="42"/>
      <c r="W604" s="42"/>
      <c r="X604" s="42"/>
      <c r="Y604" s="42"/>
      <c r="Z604" s="41"/>
      <c r="AA604" s="42"/>
      <c r="AB604" s="42"/>
      <c r="AC604" s="43" t="e">
        <f t="shared" si="103"/>
        <v>#NUM!</v>
      </c>
      <c r="AD604" s="43" t="s">
        <v>1215</v>
      </c>
      <c r="AE604" s="44" t="e">
        <f t="shared" si="104"/>
        <v>#NUM!</v>
      </c>
      <c r="AF604" s="43">
        <f t="shared" si="105"/>
        <v>0</v>
      </c>
      <c r="AG604" s="45">
        <v>6.9918981480000003E-2</v>
      </c>
      <c r="AH604" s="45"/>
      <c r="AI604" s="45">
        <v>4.5300925925925932E-2</v>
      </c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6"/>
      <c r="AV604" s="50"/>
      <c r="AW604" s="48"/>
    </row>
    <row r="605" spans="1:50" ht="12" customHeight="1" x14ac:dyDescent="0.2">
      <c r="A605" s="62">
        <v>601</v>
      </c>
      <c r="B605" s="63" t="str">
        <f t="shared" si="98"/>
        <v>M-B</v>
      </c>
      <c r="C605" s="62">
        <f>COUNTIF($B$4:$B605,$B605)</f>
        <v>168</v>
      </c>
      <c r="D605" s="64">
        <f t="shared" si="99"/>
        <v>739.62349928560297</v>
      </c>
      <c r="E605" s="65" t="s">
        <v>2120</v>
      </c>
      <c r="F605" s="66" t="s">
        <v>1212</v>
      </c>
      <c r="G605" s="66">
        <v>1973</v>
      </c>
      <c r="H605" s="65" t="s">
        <v>2121</v>
      </c>
      <c r="I605" s="66" t="s">
        <v>1214</v>
      </c>
      <c r="J605" s="39">
        <f t="shared" si="100"/>
        <v>364.81174964280149</v>
      </c>
      <c r="K605" s="40">
        <f t="shared" si="101"/>
        <v>2</v>
      </c>
      <c r="L605" s="40">
        <f t="shared" si="102"/>
        <v>10</v>
      </c>
      <c r="M605" s="41"/>
      <c r="N605" s="41"/>
      <c r="O605" s="41"/>
      <c r="P605" s="42"/>
      <c r="Q605" s="41"/>
      <c r="R605" s="41"/>
      <c r="S605" s="41">
        <f>(AM$3-AM605)/AM$3*500+500</f>
        <v>243.86457696096602</v>
      </c>
      <c r="T605" s="41"/>
      <c r="U605" s="41"/>
      <c r="V605" s="42"/>
      <c r="W605" s="42"/>
      <c r="X605" s="42">
        <f>(AR$3-AR605)/AR$3*500+500</f>
        <v>485.7589223246369</v>
      </c>
      <c r="Y605" s="42"/>
      <c r="Z605" s="41"/>
      <c r="AA605" s="42"/>
      <c r="AB605" s="42"/>
      <c r="AC605" s="43" t="e">
        <f t="shared" si="103"/>
        <v>#NUM!</v>
      </c>
      <c r="AD605" s="43" t="s">
        <v>1215</v>
      </c>
      <c r="AE605" s="44" t="e">
        <f t="shared" si="104"/>
        <v>#NUM!</v>
      </c>
      <c r="AF605" s="43">
        <f t="shared" si="105"/>
        <v>0</v>
      </c>
      <c r="AG605" s="45"/>
      <c r="AH605" s="45"/>
      <c r="AI605" s="45"/>
      <c r="AJ605" s="45"/>
      <c r="AK605" s="45"/>
      <c r="AL605" s="45"/>
      <c r="AM605" s="45">
        <v>0.11391203703703705</v>
      </c>
      <c r="AN605" s="45"/>
      <c r="AO605" s="45"/>
      <c r="AP605" s="45"/>
      <c r="AQ605" s="45"/>
      <c r="AR605" s="45">
        <v>4.4355902777777782E-2</v>
      </c>
      <c r="AS605" s="45"/>
      <c r="AT605" s="45"/>
      <c r="AU605" s="46"/>
      <c r="AV605" s="50"/>
      <c r="AW605" s="48"/>
      <c r="AX605" s="56"/>
    </row>
    <row r="606" spans="1:50" ht="12" customHeight="1" x14ac:dyDescent="0.2">
      <c r="A606" s="62">
        <v>602</v>
      </c>
      <c r="B606" s="63" t="str">
        <f t="shared" si="98"/>
        <v>M-A</v>
      </c>
      <c r="C606" s="62">
        <f>COUNTIF($B$4:$B606,$B606)</f>
        <v>184</v>
      </c>
      <c r="D606" s="64">
        <f t="shared" si="99"/>
        <v>737.08900417291056</v>
      </c>
      <c r="E606" s="65" t="s">
        <v>2122</v>
      </c>
      <c r="F606" s="66" t="s">
        <v>1212</v>
      </c>
      <c r="G606" s="66">
        <v>1986</v>
      </c>
      <c r="H606" s="70" t="s">
        <v>1600</v>
      </c>
      <c r="I606" s="66" t="s">
        <v>1214</v>
      </c>
      <c r="J606" s="39">
        <f t="shared" si="100"/>
        <v>363.54450208645528</v>
      </c>
      <c r="K606" s="40">
        <f t="shared" si="101"/>
        <v>2</v>
      </c>
      <c r="L606" s="40">
        <f t="shared" si="102"/>
        <v>10</v>
      </c>
      <c r="M606" s="41">
        <f>(AG$3-AG606)/AG$3*500+500</f>
        <v>360.75998643395309</v>
      </c>
      <c r="N606" s="41"/>
      <c r="O606" s="41">
        <f>(AI$3-AI606)/AI$3*500+500</f>
        <v>366.32901773895742</v>
      </c>
      <c r="P606" s="42"/>
      <c r="Q606" s="41"/>
      <c r="R606" s="41"/>
      <c r="S606" s="41"/>
      <c r="T606" s="41"/>
      <c r="U606" s="41"/>
      <c r="V606" s="42"/>
      <c r="W606" s="42"/>
      <c r="X606" s="42"/>
      <c r="Y606" s="42"/>
      <c r="Z606" s="41"/>
      <c r="AA606" s="42"/>
      <c r="AB606" s="42"/>
      <c r="AC606" s="43" t="e">
        <f t="shared" si="103"/>
        <v>#NUM!</v>
      </c>
      <c r="AD606" s="43" t="s">
        <v>1215</v>
      </c>
      <c r="AE606" s="44" t="e">
        <f t="shared" si="104"/>
        <v>#NUM!</v>
      </c>
      <c r="AF606" s="43">
        <f t="shared" si="105"/>
        <v>0</v>
      </c>
      <c r="AG606" s="45">
        <v>7.3483796300000001E-2</v>
      </c>
      <c r="AH606" s="45"/>
      <c r="AI606" s="45">
        <v>4.3680555555555556E-2</v>
      </c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6"/>
      <c r="AV606" s="50"/>
      <c r="AW606" s="48"/>
      <c r="AX606" s="56"/>
    </row>
    <row r="607" spans="1:50" ht="12" customHeight="1" x14ac:dyDescent="0.2">
      <c r="A607" s="62">
        <v>603</v>
      </c>
      <c r="B607" s="63" t="str">
        <f t="shared" si="98"/>
        <v>Ž-F</v>
      </c>
      <c r="C607" s="62">
        <f>COUNTIF($B$4:$B607,$B607)</f>
        <v>46</v>
      </c>
      <c r="D607" s="64">
        <f t="shared" si="99"/>
        <v>731.57631106570079</v>
      </c>
      <c r="E607" s="65" t="s">
        <v>2123</v>
      </c>
      <c r="F607" s="66" t="s">
        <v>1247</v>
      </c>
      <c r="G607" s="66">
        <v>1984</v>
      </c>
      <c r="H607" s="65" t="s">
        <v>2124</v>
      </c>
      <c r="I607" s="66" t="s">
        <v>1214</v>
      </c>
      <c r="J607" s="39">
        <f t="shared" si="100"/>
        <v>360.7881555328504</v>
      </c>
      <c r="K607" s="40">
        <f t="shared" si="101"/>
        <v>2</v>
      </c>
      <c r="L607" s="40">
        <f t="shared" si="102"/>
        <v>10</v>
      </c>
      <c r="M607" s="41">
        <f>(AG$3-AG607)/AG$3*500+500</f>
        <v>370.02287531905176</v>
      </c>
      <c r="N607" s="41"/>
      <c r="O607" s="41">
        <f>(AI$3-AI607)/AI$3*500+500</f>
        <v>351.55343574664903</v>
      </c>
      <c r="P607" s="42"/>
      <c r="Q607" s="41"/>
      <c r="R607" s="41"/>
      <c r="S607" s="41"/>
      <c r="T607" s="41"/>
      <c r="U607" s="41"/>
      <c r="V607" s="42"/>
      <c r="W607" s="42"/>
      <c r="X607" s="42"/>
      <c r="Y607" s="42"/>
      <c r="Z607" s="41"/>
      <c r="AA607" s="42"/>
      <c r="AB607" s="42"/>
      <c r="AC607" s="43" t="e">
        <f t="shared" si="103"/>
        <v>#NUM!</v>
      </c>
      <c r="AD607" s="43" t="s">
        <v>1215</v>
      </c>
      <c r="AE607" s="44" t="e">
        <f t="shared" si="104"/>
        <v>#NUM!</v>
      </c>
      <c r="AF607" s="43">
        <f t="shared" si="105"/>
        <v>0</v>
      </c>
      <c r="AG607" s="45">
        <v>7.2418981480000005E-2</v>
      </c>
      <c r="AH607" s="45"/>
      <c r="AI607" s="45">
        <v>4.4699074074074079E-2</v>
      </c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6"/>
      <c r="AV607" s="50"/>
      <c r="AW607" s="48"/>
      <c r="AX607" s="56"/>
    </row>
    <row r="608" spans="1:50" s="49" customFormat="1" ht="12" customHeight="1" x14ac:dyDescent="0.2">
      <c r="A608" s="62">
        <v>604</v>
      </c>
      <c r="B608" s="63" t="str">
        <f t="shared" si="98"/>
        <v>M-A</v>
      </c>
      <c r="C608" s="62">
        <f>COUNTIF($B$4:$B608,$B608)</f>
        <v>185</v>
      </c>
      <c r="D608" s="64">
        <f t="shared" si="99"/>
        <v>731.07197356017116</v>
      </c>
      <c r="E608" s="67" t="s">
        <v>2125</v>
      </c>
      <c r="F608" s="68" t="s">
        <v>1212</v>
      </c>
      <c r="G608" s="69">
        <v>1985</v>
      </c>
      <c r="H608" s="70" t="s">
        <v>2126</v>
      </c>
      <c r="I608" s="69" t="s">
        <v>2127</v>
      </c>
      <c r="J608" s="39">
        <f t="shared" si="100"/>
        <v>726.07197356017116</v>
      </c>
      <c r="K608" s="40">
        <f t="shared" si="101"/>
        <v>1</v>
      </c>
      <c r="L608" s="40">
        <f t="shared" si="102"/>
        <v>5</v>
      </c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42"/>
      <c r="AB608" s="42">
        <f>(AV$3-AV608)/AV$3*500+500</f>
        <v>726.07197356017116</v>
      </c>
      <c r="AC608" s="43" t="e">
        <f t="shared" si="103"/>
        <v>#NUM!</v>
      </c>
      <c r="AD608" s="43" t="s">
        <v>1215</v>
      </c>
      <c r="AE608" s="44" t="e">
        <f t="shared" si="104"/>
        <v>#NUM!</v>
      </c>
      <c r="AF608" s="43">
        <f t="shared" si="105"/>
        <v>0</v>
      </c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83"/>
      <c r="AV608" s="47">
        <v>8.9965277777777783E-2</v>
      </c>
      <c r="AW608" s="84"/>
    </row>
    <row r="609" spans="1:55" ht="12" customHeight="1" x14ac:dyDescent="0.2">
      <c r="A609" s="62">
        <v>605</v>
      </c>
      <c r="B609" s="63" t="str">
        <f t="shared" si="98"/>
        <v>M-A</v>
      </c>
      <c r="C609" s="62">
        <f>COUNTIF($B$4:$B609,$B609)</f>
        <v>186</v>
      </c>
      <c r="D609" s="64">
        <f t="shared" si="99"/>
        <v>728.32317823503206</v>
      </c>
      <c r="E609" s="67" t="s">
        <v>2128</v>
      </c>
      <c r="F609" s="68" t="s">
        <v>1212</v>
      </c>
      <c r="G609" s="69">
        <v>1988</v>
      </c>
      <c r="H609" s="70" t="s">
        <v>2129</v>
      </c>
      <c r="I609" s="69" t="s">
        <v>2130</v>
      </c>
      <c r="J609" s="39">
        <f t="shared" si="100"/>
        <v>723.32317823503206</v>
      </c>
      <c r="K609" s="40">
        <f t="shared" si="101"/>
        <v>1</v>
      </c>
      <c r="L609" s="40">
        <f t="shared" si="102"/>
        <v>5</v>
      </c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42"/>
      <c r="AB609" s="42">
        <f>(AV$3-AV609)/AV$3*500+500</f>
        <v>723.32317823503206</v>
      </c>
      <c r="AC609" s="43" t="e">
        <f t="shared" si="103"/>
        <v>#NUM!</v>
      </c>
      <c r="AD609" s="43" t="s">
        <v>1215</v>
      </c>
      <c r="AE609" s="44" t="e">
        <f t="shared" si="104"/>
        <v>#NUM!</v>
      </c>
      <c r="AF609" s="43">
        <f t="shared" si="105"/>
        <v>0</v>
      </c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83"/>
      <c r="AV609" s="47">
        <v>9.0868055555555549E-2</v>
      </c>
      <c r="AW609" s="77"/>
      <c r="AX609" s="56"/>
    </row>
    <row r="610" spans="1:55" s="78" customFormat="1" ht="12" customHeight="1" x14ac:dyDescent="0.2">
      <c r="A610" s="62">
        <v>606</v>
      </c>
      <c r="B610" s="63" t="str">
        <f t="shared" si="98"/>
        <v>M-A</v>
      </c>
      <c r="C610" s="62">
        <f>COUNTIF($B$4:$B610,$B610)</f>
        <v>187</v>
      </c>
      <c r="D610" s="64">
        <f t="shared" si="99"/>
        <v>727.93552761225601</v>
      </c>
      <c r="E610" s="67" t="s">
        <v>2131</v>
      </c>
      <c r="F610" s="68" t="s">
        <v>1212</v>
      </c>
      <c r="G610" s="69">
        <v>1995</v>
      </c>
      <c r="H610" s="70" t="s">
        <v>2132</v>
      </c>
      <c r="I610" s="69" t="s">
        <v>2133</v>
      </c>
      <c r="J610" s="39">
        <f t="shared" si="100"/>
        <v>722.93552761225601</v>
      </c>
      <c r="K610" s="40">
        <f t="shared" si="101"/>
        <v>1</v>
      </c>
      <c r="L610" s="40">
        <f t="shared" si="102"/>
        <v>5</v>
      </c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42"/>
      <c r="AB610" s="42">
        <f>(AV$3-AV610)/AV$3*500+500</f>
        <v>722.93552761225601</v>
      </c>
      <c r="AC610" s="43" t="e">
        <f t="shared" si="103"/>
        <v>#NUM!</v>
      </c>
      <c r="AD610" s="43" t="s">
        <v>1215</v>
      </c>
      <c r="AE610" s="44" t="e">
        <f t="shared" si="104"/>
        <v>#NUM!</v>
      </c>
      <c r="AF610" s="43">
        <f t="shared" si="105"/>
        <v>0</v>
      </c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83"/>
      <c r="AV610" s="47">
        <v>9.0995370370370365E-2</v>
      </c>
      <c r="AW610" s="77"/>
      <c r="AX610" s="49"/>
      <c r="AY610" s="49"/>
      <c r="AZ610" s="49"/>
      <c r="BA610" s="49"/>
      <c r="BB610" s="49"/>
      <c r="BC610" s="49"/>
    </row>
    <row r="611" spans="1:55" ht="12" customHeight="1" x14ac:dyDescent="0.2">
      <c r="A611" s="62">
        <v>607</v>
      </c>
      <c r="B611" s="63" t="str">
        <f t="shared" si="98"/>
        <v>M-A</v>
      </c>
      <c r="C611" s="62">
        <f>COUNTIF($B$4:$B611,$B611)</f>
        <v>188</v>
      </c>
      <c r="D611" s="64">
        <f t="shared" si="99"/>
        <v>726.20872029261727</v>
      </c>
      <c r="E611" s="67" t="s">
        <v>2134</v>
      </c>
      <c r="F611" s="68" t="s">
        <v>1212</v>
      </c>
      <c r="G611" s="69">
        <v>1980</v>
      </c>
      <c r="H611" s="70" t="s">
        <v>2129</v>
      </c>
      <c r="I611" s="69" t="s">
        <v>2130</v>
      </c>
      <c r="J611" s="39">
        <f t="shared" si="100"/>
        <v>721.20872029261727</v>
      </c>
      <c r="K611" s="40">
        <f t="shared" si="101"/>
        <v>1</v>
      </c>
      <c r="L611" s="40">
        <f t="shared" si="102"/>
        <v>5</v>
      </c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42"/>
      <c r="AB611" s="42">
        <f>(AV$3-AV611)/AV$3*500+500</f>
        <v>721.20872029261727</v>
      </c>
      <c r="AC611" s="43" t="e">
        <f t="shared" si="103"/>
        <v>#NUM!</v>
      </c>
      <c r="AD611" s="43" t="s">
        <v>1215</v>
      </c>
      <c r="AE611" s="44" t="e">
        <f t="shared" si="104"/>
        <v>#NUM!</v>
      </c>
      <c r="AF611" s="43">
        <f t="shared" si="105"/>
        <v>0</v>
      </c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83"/>
      <c r="AV611" s="47">
        <v>9.1562500000000005E-2</v>
      </c>
      <c r="AW611" s="77"/>
      <c r="AX611" s="56"/>
    </row>
    <row r="612" spans="1:55" s="49" customFormat="1" ht="12" customHeight="1" x14ac:dyDescent="0.2">
      <c r="A612" s="62">
        <v>608</v>
      </c>
      <c r="B612" s="63" t="str">
        <f t="shared" si="98"/>
        <v>M-D</v>
      </c>
      <c r="C612" s="62">
        <f>COUNTIF($B$4:$B612,$B612)</f>
        <v>46</v>
      </c>
      <c r="D612" s="64">
        <f t="shared" si="99"/>
        <v>725.90338499598238</v>
      </c>
      <c r="E612" s="65" t="s">
        <v>2135</v>
      </c>
      <c r="F612" s="66" t="s">
        <v>1212</v>
      </c>
      <c r="G612" s="66">
        <v>1958</v>
      </c>
      <c r="H612" s="70" t="s">
        <v>1367</v>
      </c>
      <c r="I612" s="66" t="s">
        <v>1214</v>
      </c>
      <c r="J612" s="39">
        <f t="shared" si="100"/>
        <v>357.95169249799119</v>
      </c>
      <c r="K612" s="40">
        <f t="shared" si="101"/>
        <v>2</v>
      </c>
      <c r="L612" s="40">
        <f t="shared" si="102"/>
        <v>10</v>
      </c>
      <c r="M612" s="41"/>
      <c r="N612" s="41"/>
      <c r="O612" s="41"/>
      <c r="P612" s="42">
        <f>(AJ$3-AJ612)/AJ$3*500+500</f>
        <v>318.07507622501879</v>
      </c>
      <c r="Q612" s="41"/>
      <c r="R612" s="41"/>
      <c r="S612" s="41"/>
      <c r="T612" s="41">
        <f>(AN$3-AN612)/AN$3*500+500</f>
        <v>397.82830877096364</v>
      </c>
      <c r="U612" s="41"/>
      <c r="V612" s="42"/>
      <c r="W612" s="42"/>
      <c r="X612" s="42"/>
      <c r="Y612" s="42"/>
      <c r="Z612" s="41"/>
      <c r="AA612" s="42"/>
      <c r="AB612" s="42"/>
      <c r="AC612" s="43" t="e">
        <f t="shared" si="103"/>
        <v>#NUM!</v>
      </c>
      <c r="AD612" s="43" t="s">
        <v>1215</v>
      </c>
      <c r="AE612" s="44" t="e">
        <f t="shared" si="104"/>
        <v>#NUM!</v>
      </c>
      <c r="AF612" s="43">
        <f t="shared" si="105"/>
        <v>0</v>
      </c>
      <c r="AG612" s="45"/>
      <c r="AH612" s="45"/>
      <c r="AI612" s="45"/>
      <c r="AJ612" s="45">
        <v>9.8518518520000001E-2</v>
      </c>
      <c r="AK612" s="45"/>
      <c r="AL612" s="45"/>
      <c r="AM612" s="45"/>
      <c r="AN612" s="45">
        <v>4.280092592592593E-2</v>
      </c>
      <c r="AO612" s="45"/>
      <c r="AP612" s="45"/>
      <c r="AQ612" s="45"/>
      <c r="AR612" s="45"/>
      <c r="AS612" s="45"/>
      <c r="AT612" s="45"/>
      <c r="AU612" s="46"/>
      <c r="AV612" s="50"/>
      <c r="AW612" s="48"/>
    </row>
    <row r="613" spans="1:55" ht="12" customHeight="1" x14ac:dyDescent="0.2">
      <c r="A613" s="62">
        <v>609</v>
      </c>
      <c r="B613" s="63" t="str">
        <f t="shared" si="98"/>
        <v>M-A</v>
      </c>
      <c r="C613" s="62">
        <f>COUNTIF($B$4:$B613,$B613)</f>
        <v>189</v>
      </c>
      <c r="D613" s="64">
        <f t="shared" si="99"/>
        <v>725.78582870413436</v>
      </c>
      <c r="E613" s="67" t="s">
        <v>2136</v>
      </c>
      <c r="F613" s="68" t="s">
        <v>1212</v>
      </c>
      <c r="G613" s="69">
        <v>1986</v>
      </c>
      <c r="H613" s="70" t="s">
        <v>2126</v>
      </c>
      <c r="I613" s="69" t="s">
        <v>2127</v>
      </c>
      <c r="J613" s="39">
        <f t="shared" si="100"/>
        <v>720.78582870413436</v>
      </c>
      <c r="K613" s="40">
        <f t="shared" si="101"/>
        <v>1</v>
      </c>
      <c r="L613" s="40">
        <f t="shared" si="102"/>
        <v>5</v>
      </c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42"/>
      <c r="AB613" s="42">
        <f>(AV$3-AV613)/AV$3*500+500</f>
        <v>720.78582870413436</v>
      </c>
      <c r="AC613" s="43" t="e">
        <f t="shared" si="103"/>
        <v>#NUM!</v>
      </c>
      <c r="AD613" s="43" t="s">
        <v>1215</v>
      </c>
      <c r="AE613" s="44" t="e">
        <f t="shared" si="104"/>
        <v>#NUM!</v>
      </c>
      <c r="AF613" s="43">
        <f t="shared" si="105"/>
        <v>0</v>
      </c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83"/>
      <c r="AV613" s="47">
        <v>9.1701388888888888E-2</v>
      </c>
      <c r="AW613" s="77"/>
      <c r="AX613" s="56"/>
    </row>
    <row r="614" spans="1:55" s="49" customFormat="1" ht="12" customHeight="1" x14ac:dyDescent="0.2">
      <c r="A614" s="62">
        <v>610</v>
      </c>
      <c r="B614" s="63" t="str">
        <f t="shared" si="98"/>
        <v>M-A</v>
      </c>
      <c r="C614" s="62">
        <f>COUNTIF($B$4:$B614,$B614)</f>
        <v>190</v>
      </c>
      <c r="D614" s="64">
        <f t="shared" si="99"/>
        <v>720.57016577951129</v>
      </c>
      <c r="E614" s="67" t="s">
        <v>2137</v>
      </c>
      <c r="F614" s="68" t="s">
        <v>1212</v>
      </c>
      <c r="G614" s="69">
        <v>1983</v>
      </c>
      <c r="H614" s="70" t="s">
        <v>2126</v>
      </c>
      <c r="I614" s="69" t="s">
        <v>2127</v>
      </c>
      <c r="J614" s="39">
        <f t="shared" si="100"/>
        <v>715.57016577951129</v>
      </c>
      <c r="K614" s="40">
        <f t="shared" si="101"/>
        <v>1</v>
      </c>
      <c r="L614" s="40">
        <f t="shared" si="102"/>
        <v>5</v>
      </c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42"/>
      <c r="AB614" s="42">
        <f>(AV$3-AV614)/AV$3*500+500</f>
        <v>715.57016577951129</v>
      </c>
      <c r="AC614" s="43" t="e">
        <f t="shared" si="103"/>
        <v>#NUM!</v>
      </c>
      <c r="AD614" s="43" t="s">
        <v>1215</v>
      </c>
      <c r="AE614" s="44" t="e">
        <f t="shared" si="104"/>
        <v>#NUM!</v>
      </c>
      <c r="AF614" s="43">
        <f t="shared" si="105"/>
        <v>0</v>
      </c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83"/>
      <c r="AV614" s="47">
        <v>9.341435185185186E-2</v>
      </c>
      <c r="AW614" s="77"/>
    </row>
    <row r="615" spans="1:55" ht="12" customHeight="1" x14ac:dyDescent="0.2">
      <c r="A615" s="62">
        <v>611</v>
      </c>
      <c r="B615" s="63" t="str">
        <f t="shared" si="98"/>
        <v>M-B</v>
      </c>
      <c r="C615" s="62">
        <f>COUNTIF($B$4:$B615,$B615)</f>
        <v>169</v>
      </c>
      <c r="D615" s="64">
        <f t="shared" si="99"/>
        <v>718.70824431844994</v>
      </c>
      <c r="E615" s="65" t="s">
        <v>2138</v>
      </c>
      <c r="F615" s="66" t="s">
        <v>1212</v>
      </c>
      <c r="G615" s="66">
        <v>1973</v>
      </c>
      <c r="H615" s="70" t="s">
        <v>1377</v>
      </c>
      <c r="I615" s="66" t="s">
        <v>1214</v>
      </c>
      <c r="J615" s="39">
        <f t="shared" si="100"/>
        <v>354.35412215922497</v>
      </c>
      <c r="K615" s="40">
        <f t="shared" si="101"/>
        <v>2</v>
      </c>
      <c r="L615" s="40">
        <f t="shared" si="102"/>
        <v>10</v>
      </c>
      <c r="M615" s="41"/>
      <c r="N615" s="41"/>
      <c r="O615" s="41"/>
      <c r="P615" s="42"/>
      <c r="Q615" s="41"/>
      <c r="R615" s="41"/>
      <c r="S615" s="41"/>
      <c r="T615" s="41"/>
      <c r="U615" s="41">
        <f>(AO$3-AO615)/AO$3*500+500</f>
        <v>360.64261711083742</v>
      </c>
      <c r="V615" s="42"/>
      <c r="W615" s="42"/>
      <c r="X615" s="42"/>
      <c r="Y615" s="42"/>
      <c r="Z615" s="41"/>
      <c r="AA615" s="42">
        <f>(AU$3-AU615)/AU$3*500+500</f>
        <v>348.06562720761247</v>
      </c>
      <c r="AB615" s="42"/>
      <c r="AC615" s="43" t="e">
        <f t="shared" si="103"/>
        <v>#NUM!</v>
      </c>
      <c r="AD615" s="43" t="s">
        <v>1215</v>
      </c>
      <c r="AE615" s="44" t="e">
        <f t="shared" si="104"/>
        <v>#NUM!</v>
      </c>
      <c r="AF615" s="43">
        <f t="shared" si="105"/>
        <v>0</v>
      </c>
      <c r="AG615" s="45"/>
      <c r="AH615" s="45"/>
      <c r="AI615" s="45"/>
      <c r="AJ615" s="45"/>
      <c r="AK615" s="45"/>
      <c r="AL615" s="45"/>
      <c r="AM615" s="45"/>
      <c r="AN615" s="45"/>
      <c r="AO615" s="45">
        <v>7.0844907410000005E-2</v>
      </c>
      <c r="AP615" s="45"/>
      <c r="AQ615" s="45"/>
      <c r="AR615" s="45"/>
      <c r="AS615" s="45"/>
      <c r="AT615" s="45"/>
      <c r="AU615" s="46">
        <v>0.1024849537037037</v>
      </c>
      <c r="AV615" s="50"/>
      <c r="AW615" s="48"/>
      <c r="AX615" s="56"/>
    </row>
    <row r="616" spans="1:55" s="49" customFormat="1" ht="12" customHeight="1" x14ac:dyDescent="0.2">
      <c r="A616" s="62">
        <v>612</v>
      </c>
      <c r="B616" s="63" t="str">
        <f t="shared" si="98"/>
        <v>M-A</v>
      </c>
      <c r="C616" s="62">
        <f>COUNTIF($B$4:$B616,$B616)</f>
        <v>191</v>
      </c>
      <c r="D616" s="64">
        <f t="shared" si="99"/>
        <v>717.24634454636566</v>
      </c>
      <c r="E616" s="65" t="s">
        <v>2139</v>
      </c>
      <c r="F616" s="66" t="s">
        <v>1212</v>
      </c>
      <c r="G616" s="66">
        <v>1988</v>
      </c>
      <c r="H616" s="65" t="s">
        <v>2140</v>
      </c>
      <c r="I616" s="66" t="s">
        <v>2127</v>
      </c>
      <c r="J616" s="39">
        <f t="shared" si="100"/>
        <v>712.24634454636566</v>
      </c>
      <c r="K616" s="40">
        <f t="shared" si="101"/>
        <v>1</v>
      </c>
      <c r="L616" s="40">
        <f t="shared" si="102"/>
        <v>5</v>
      </c>
      <c r="M616" s="41">
        <f>(AG$3-AG616)/AG$3*500+500</f>
        <v>712.24634454636566</v>
      </c>
      <c r="N616" s="41"/>
      <c r="O616" s="41"/>
      <c r="P616" s="42"/>
      <c r="Q616" s="41"/>
      <c r="R616" s="41"/>
      <c r="S616" s="41"/>
      <c r="T616" s="41"/>
      <c r="U616" s="41"/>
      <c r="V616" s="42"/>
      <c r="W616" s="42"/>
      <c r="X616" s="42"/>
      <c r="Y616" s="42"/>
      <c r="Z616" s="41"/>
      <c r="AA616" s="42"/>
      <c r="AB616" s="42"/>
      <c r="AC616" s="43" t="e">
        <f t="shared" si="103"/>
        <v>#NUM!</v>
      </c>
      <c r="AD616" s="43" t="s">
        <v>1215</v>
      </c>
      <c r="AE616" s="44" t="e">
        <f t="shared" si="104"/>
        <v>#NUM!</v>
      </c>
      <c r="AF616" s="43">
        <f t="shared" si="105"/>
        <v>0</v>
      </c>
      <c r="AG616" s="45">
        <v>3.3078703700000003E-2</v>
      </c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6"/>
      <c r="AV616" s="50"/>
      <c r="AW616" s="48"/>
    </row>
    <row r="617" spans="1:55" s="49" customFormat="1" ht="12" customHeight="1" x14ac:dyDescent="0.2">
      <c r="A617" s="62">
        <v>613</v>
      </c>
      <c r="B617" s="63" t="str">
        <f t="shared" si="98"/>
        <v>M-A</v>
      </c>
      <c r="C617" s="62">
        <f>COUNTIF($B$4:$B617,$B617)</f>
        <v>192</v>
      </c>
      <c r="D617" s="64">
        <f t="shared" si="99"/>
        <v>705.92463711701612</v>
      </c>
      <c r="E617" s="65" t="s">
        <v>2141</v>
      </c>
      <c r="F617" s="66" t="s">
        <v>1212</v>
      </c>
      <c r="G617" s="66">
        <v>1988</v>
      </c>
      <c r="H617" s="65" t="s">
        <v>2142</v>
      </c>
      <c r="I617" s="66" t="s">
        <v>2127</v>
      </c>
      <c r="J617" s="39">
        <f t="shared" si="100"/>
        <v>700.92463711701612</v>
      </c>
      <c r="K617" s="40">
        <f t="shared" si="101"/>
        <v>1</v>
      </c>
      <c r="L617" s="40">
        <f t="shared" si="102"/>
        <v>5</v>
      </c>
      <c r="M617" s="41"/>
      <c r="N617" s="41"/>
      <c r="O617" s="41"/>
      <c r="P617" s="42"/>
      <c r="Q617" s="41"/>
      <c r="R617" s="41"/>
      <c r="S617" s="41"/>
      <c r="T617" s="41"/>
      <c r="U617" s="41"/>
      <c r="V617" s="42"/>
      <c r="W617" s="42"/>
      <c r="X617" s="42"/>
      <c r="Y617" s="42"/>
      <c r="Z617" s="41"/>
      <c r="AA617" s="42">
        <f>(AU$3-AU617)/AU$3*500+500</f>
        <v>700.92463711701612</v>
      </c>
      <c r="AB617" s="42"/>
      <c r="AC617" s="43" t="e">
        <f t="shared" si="103"/>
        <v>#NUM!</v>
      </c>
      <c r="AD617" s="43" t="s">
        <v>1215</v>
      </c>
      <c r="AE617" s="44" t="e">
        <f t="shared" si="104"/>
        <v>#NUM!</v>
      </c>
      <c r="AF617" s="43">
        <f t="shared" si="105"/>
        <v>0</v>
      </c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6">
        <v>4.7015046296296298E-2</v>
      </c>
      <c r="AV617" s="50"/>
      <c r="AW617" s="48"/>
      <c r="BB617" s="73"/>
      <c r="BC617" s="73"/>
    </row>
    <row r="618" spans="1:55" ht="12" customHeight="1" x14ac:dyDescent="0.2">
      <c r="A618" s="62">
        <v>614</v>
      </c>
      <c r="B618" s="63" t="str">
        <f t="shared" si="98"/>
        <v>M-A</v>
      </c>
      <c r="C618" s="62">
        <f>COUNTIF($B$4:$B618,$B618)</f>
        <v>193</v>
      </c>
      <c r="D618" s="64">
        <f t="shared" si="99"/>
        <v>704.42193453548396</v>
      </c>
      <c r="E618" s="65" t="s">
        <v>2143</v>
      </c>
      <c r="F618" s="66" t="s">
        <v>1212</v>
      </c>
      <c r="G618" s="66">
        <v>1992</v>
      </c>
      <c r="H618" s="70" t="s">
        <v>2142</v>
      </c>
      <c r="I618" s="66" t="s">
        <v>2127</v>
      </c>
      <c r="J618" s="39">
        <f t="shared" si="100"/>
        <v>699.42193453548396</v>
      </c>
      <c r="K618" s="40">
        <f t="shared" si="101"/>
        <v>1</v>
      </c>
      <c r="L618" s="40">
        <f t="shared" si="102"/>
        <v>5</v>
      </c>
      <c r="M618" s="41"/>
      <c r="N618" s="41"/>
      <c r="O618" s="41"/>
      <c r="P618" s="42"/>
      <c r="Q618" s="41"/>
      <c r="R618" s="41"/>
      <c r="S618" s="41"/>
      <c r="T618" s="41"/>
      <c r="U618" s="41"/>
      <c r="V618" s="42"/>
      <c r="W618" s="42"/>
      <c r="X618" s="42"/>
      <c r="Y618" s="42"/>
      <c r="Z618" s="41"/>
      <c r="AA618" s="42">
        <f>(AU$3-AU618)/AU$3*500+500</f>
        <v>699.42193453548396</v>
      </c>
      <c r="AB618" s="42"/>
      <c r="AC618" s="43" t="e">
        <f t="shared" si="103"/>
        <v>#NUM!</v>
      </c>
      <c r="AD618" s="43" t="s">
        <v>1215</v>
      </c>
      <c r="AE618" s="44" t="e">
        <f t="shared" si="104"/>
        <v>#NUM!</v>
      </c>
      <c r="AF618" s="43">
        <f t="shared" si="105"/>
        <v>0</v>
      </c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6">
        <v>4.7251273148148143E-2</v>
      </c>
      <c r="AV618" s="50"/>
      <c r="AW618" s="48"/>
      <c r="AX618" s="56"/>
    </row>
    <row r="619" spans="1:55" ht="12" customHeight="1" x14ac:dyDescent="0.2">
      <c r="A619" s="62">
        <v>615</v>
      </c>
      <c r="B619" s="63" t="str">
        <f t="shared" si="98"/>
        <v>M-A</v>
      </c>
      <c r="C619" s="62">
        <f>COUNTIF($B$4:$B619,$B619)</f>
        <v>194</v>
      </c>
      <c r="D619" s="64">
        <f t="shared" si="99"/>
        <v>704.03319031057015</v>
      </c>
      <c r="E619" s="65" t="s">
        <v>2144</v>
      </c>
      <c r="F619" s="66" t="s">
        <v>1212</v>
      </c>
      <c r="G619" s="66">
        <v>1994</v>
      </c>
      <c r="H619" s="70" t="s">
        <v>2142</v>
      </c>
      <c r="I619" s="66" t="s">
        <v>2127</v>
      </c>
      <c r="J619" s="39">
        <f t="shared" si="100"/>
        <v>699.03319031057015</v>
      </c>
      <c r="K619" s="40">
        <f t="shared" si="101"/>
        <v>1</v>
      </c>
      <c r="L619" s="40">
        <f t="shared" si="102"/>
        <v>5</v>
      </c>
      <c r="M619" s="41"/>
      <c r="N619" s="41"/>
      <c r="O619" s="41"/>
      <c r="P619" s="42"/>
      <c r="Q619" s="41"/>
      <c r="R619" s="41"/>
      <c r="S619" s="41"/>
      <c r="T619" s="41"/>
      <c r="U619" s="41"/>
      <c r="V619" s="42"/>
      <c r="W619" s="42"/>
      <c r="X619" s="42"/>
      <c r="Y619" s="42"/>
      <c r="Z619" s="41"/>
      <c r="AA619" s="42">
        <f>(AU$3-AU619)/AU$3*500+500</f>
        <v>699.03319031057015</v>
      </c>
      <c r="AB619" s="42"/>
      <c r="AC619" s="43" t="e">
        <f t="shared" si="103"/>
        <v>#NUM!</v>
      </c>
      <c r="AD619" s="43" t="s">
        <v>1215</v>
      </c>
      <c r="AE619" s="44" t="e">
        <f t="shared" si="104"/>
        <v>#NUM!</v>
      </c>
      <c r="AF619" s="43">
        <f t="shared" si="105"/>
        <v>0</v>
      </c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6">
        <v>4.7312384259259259E-2</v>
      </c>
      <c r="AV619" s="50"/>
      <c r="AW619" s="48"/>
      <c r="AX619" s="56"/>
    </row>
    <row r="620" spans="1:55" s="49" customFormat="1" ht="12" customHeight="1" x14ac:dyDescent="0.2">
      <c r="A620" s="62">
        <v>616</v>
      </c>
      <c r="B620" s="63" t="str">
        <f t="shared" si="98"/>
        <v>M-A</v>
      </c>
      <c r="C620" s="62">
        <f>COUNTIF($B$4:$B620,$B620)</f>
        <v>195</v>
      </c>
      <c r="D620" s="64">
        <f t="shared" si="99"/>
        <v>700.83492187613342</v>
      </c>
      <c r="E620" s="65" t="s">
        <v>2145</v>
      </c>
      <c r="F620" s="66" t="s">
        <v>1212</v>
      </c>
      <c r="G620" s="66">
        <v>1984</v>
      </c>
      <c r="H620" s="70" t="s">
        <v>1389</v>
      </c>
      <c r="I620" s="66" t="s">
        <v>1387</v>
      </c>
      <c r="J620" s="39">
        <f t="shared" si="100"/>
        <v>695.83492187613342</v>
      </c>
      <c r="K620" s="40">
        <f t="shared" si="101"/>
        <v>1</v>
      </c>
      <c r="L620" s="40">
        <f t="shared" si="102"/>
        <v>5</v>
      </c>
      <c r="M620" s="41">
        <f>(AG$3-AG620)/AG$3*500+500</f>
        <v>695.83492187613342</v>
      </c>
      <c r="N620" s="41"/>
      <c r="O620" s="41"/>
      <c r="P620" s="42"/>
      <c r="Q620" s="41"/>
      <c r="R620" s="41"/>
      <c r="S620" s="41"/>
      <c r="T620" s="41"/>
      <c r="U620" s="41"/>
      <c r="V620" s="42"/>
      <c r="W620" s="42"/>
      <c r="X620" s="42"/>
      <c r="Y620" s="42"/>
      <c r="Z620" s="41"/>
      <c r="AA620" s="42"/>
      <c r="AB620" s="42"/>
      <c r="AC620" s="43" t="e">
        <f t="shared" si="103"/>
        <v>#NUM!</v>
      </c>
      <c r="AD620" s="43" t="s">
        <v>1215</v>
      </c>
      <c r="AE620" s="44" t="e">
        <f t="shared" si="104"/>
        <v>#NUM!</v>
      </c>
      <c r="AF620" s="43">
        <f t="shared" si="105"/>
        <v>0</v>
      </c>
      <c r="AG620" s="45">
        <v>3.4965277779999998E-2</v>
      </c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6"/>
      <c r="AV620" s="50"/>
      <c r="AW620" s="48"/>
      <c r="AX620" s="72"/>
      <c r="AY620" s="73"/>
      <c r="AZ620" s="73"/>
      <c r="BA620" s="73"/>
    </row>
    <row r="621" spans="1:55" s="49" customFormat="1" ht="12" customHeight="1" x14ac:dyDescent="0.2">
      <c r="A621" s="62">
        <v>617</v>
      </c>
      <c r="B621" s="63" t="str">
        <f t="shared" si="98"/>
        <v>M-A</v>
      </c>
      <c r="C621" s="62">
        <f>COUNTIF($B$4:$B621,$B621)</f>
        <v>196</v>
      </c>
      <c r="D621" s="64">
        <f t="shared" si="99"/>
        <v>696.75844086138568</v>
      </c>
      <c r="E621" s="65" t="s">
        <v>2146</v>
      </c>
      <c r="F621" s="66" t="s">
        <v>1212</v>
      </c>
      <c r="G621" s="66">
        <v>1987</v>
      </c>
      <c r="H621" s="65" t="s">
        <v>2147</v>
      </c>
      <c r="I621" s="66" t="s">
        <v>2127</v>
      </c>
      <c r="J621" s="39">
        <f t="shared" si="100"/>
        <v>691.75844086138568</v>
      </c>
      <c r="K621" s="40">
        <f t="shared" si="101"/>
        <v>1</v>
      </c>
      <c r="L621" s="40">
        <f t="shared" si="102"/>
        <v>5</v>
      </c>
      <c r="M621" s="41"/>
      <c r="N621" s="41"/>
      <c r="O621" s="41"/>
      <c r="P621" s="42"/>
      <c r="Q621" s="41"/>
      <c r="R621" s="41"/>
      <c r="S621" s="41"/>
      <c r="T621" s="41"/>
      <c r="U621" s="41"/>
      <c r="V621" s="42"/>
      <c r="W621" s="42">
        <f>(AQ$3-AQ621)/AQ$3*500+500</f>
        <v>691.75844086138568</v>
      </c>
      <c r="X621" s="42"/>
      <c r="Y621" s="42"/>
      <c r="Z621" s="41"/>
      <c r="AA621" s="42"/>
      <c r="AB621" s="42"/>
      <c r="AC621" s="43" t="e">
        <f t="shared" si="103"/>
        <v>#NUM!</v>
      </c>
      <c r="AD621" s="43" t="s">
        <v>1215</v>
      </c>
      <c r="AE621" s="44" t="e">
        <f t="shared" si="104"/>
        <v>#NUM!</v>
      </c>
      <c r="AF621" s="43">
        <f t="shared" si="105"/>
        <v>0</v>
      </c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>
        <v>6.9131944439999995E-2</v>
      </c>
      <c r="AR621" s="45"/>
      <c r="AS621" s="45"/>
      <c r="AT621" s="45"/>
      <c r="AU621" s="46"/>
      <c r="AV621" s="50"/>
      <c r="AW621" s="48"/>
    </row>
    <row r="622" spans="1:55" ht="12" customHeight="1" x14ac:dyDescent="0.2">
      <c r="A622" s="62">
        <v>618</v>
      </c>
      <c r="B622" s="63" t="str">
        <f t="shared" si="98"/>
        <v>Ž-F</v>
      </c>
      <c r="C622" s="62">
        <f>COUNTIF($B$4:$B622,$B622)</f>
        <v>47</v>
      </c>
      <c r="D622" s="64">
        <f t="shared" si="99"/>
        <v>696.25389944174196</v>
      </c>
      <c r="E622" s="67" t="s">
        <v>2148</v>
      </c>
      <c r="F622" s="68" t="s">
        <v>1247</v>
      </c>
      <c r="G622" s="69">
        <v>1995</v>
      </c>
      <c r="H622" s="70" t="s">
        <v>2129</v>
      </c>
      <c r="I622" s="69" t="s">
        <v>2130</v>
      </c>
      <c r="J622" s="39">
        <f t="shared" si="100"/>
        <v>691.25389944174196</v>
      </c>
      <c r="K622" s="40">
        <f t="shared" si="101"/>
        <v>1</v>
      </c>
      <c r="L622" s="40">
        <f t="shared" si="102"/>
        <v>5</v>
      </c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42"/>
      <c r="AB622" s="42">
        <f>(AV$3-AV622)/AV$3*500+500</f>
        <v>691.25389944174196</v>
      </c>
      <c r="AC622" s="43" t="e">
        <f t="shared" si="103"/>
        <v>#NUM!</v>
      </c>
      <c r="AD622" s="43" t="s">
        <v>1215</v>
      </c>
      <c r="AE622" s="44" t="e">
        <f t="shared" si="104"/>
        <v>#NUM!</v>
      </c>
      <c r="AF622" s="43">
        <f t="shared" si="105"/>
        <v>0</v>
      </c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83"/>
      <c r="AV622" s="47">
        <v>0.10140046296296296</v>
      </c>
      <c r="AW622" s="77"/>
      <c r="AX622" s="56"/>
    </row>
    <row r="623" spans="1:55" s="49" customFormat="1" ht="12" customHeight="1" x14ac:dyDescent="0.2">
      <c r="A623" s="62">
        <v>619</v>
      </c>
      <c r="B623" s="63" t="str">
        <f t="shared" si="98"/>
        <v>M-A</v>
      </c>
      <c r="C623" s="62">
        <f>COUNTIF($B$4:$B623,$B623)</f>
        <v>197</v>
      </c>
      <c r="D623" s="64">
        <f t="shared" si="99"/>
        <v>684.97857299279019</v>
      </c>
      <c r="E623" s="65" t="s">
        <v>2149</v>
      </c>
      <c r="F623" s="66" t="s">
        <v>1212</v>
      </c>
      <c r="G623" s="66">
        <v>1988</v>
      </c>
      <c r="H623" s="65" t="s">
        <v>2150</v>
      </c>
      <c r="I623" s="66" t="s">
        <v>1214</v>
      </c>
      <c r="J623" s="39">
        <f t="shared" si="100"/>
        <v>679.97857299279019</v>
      </c>
      <c r="K623" s="40">
        <f t="shared" si="101"/>
        <v>1</v>
      </c>
      <c r="L623" s="40">
        <f t="shared" si="102"/>
        <v>5</v>
      </c>
      <c r="M623" s="41"/>
      <c r="N623" s="41"/>
      <c r="O623" s="41"/>
      <c r="P623" s="42"/>
      <c r="Q623" s="41"/>
      <c r="R623" s="41"/>
      <c r="S623" s="41"/>
      <c r="T623" s="41"/>
      <c r="U623" s="41"/>
      <c r="V623" s="42"/>
      <c r="W623" s="42"/>
      <c r="X623" s="42">
        <f>(AR$3-AR623)/AR$3*500+500</f>
        <v>679.97857299279019</v>
      </c>
      <c r="Y623" s="42"/>
      <c r="Z623" s="41"/>
      <c r="AA623" s="42"/>
      <c r="AB623" s="42"/>
      <c r="AC623" s="43" t="e">
        <f t="shared" si="103"/>
        <v>#NUM!</v>
      </c>
      <c r="AD623" s="43" t="s">
        <v>1215</v>
      </c>
      <c r="AE623" s="44" t="e">
        <f t="shared" si="104"/>
        <v>#NUM!</v>
      </c>
      <c r="AF623" s="43">
        <f t="shared" si="105"/>
        <v>0</v>
      </c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>
        <v>2.7603472222222227E-2</v>
      </c>
      <c r="AS623" s="45"/>
      <c r="AT623" s="45"/>
      <c r="AU623" s="46"/>
      <c r="AV623" s="50"/>
      <c r="AW623" s="48"/>
    </row>
    <row r="624" spans="1:55" ht="12" customHeight="1" x14ac:dyDescent="0.2">
      <c r="A624" s="62">
        <v>620</v>
      </c>
      <c r="B624" s="63" t="str">
        <f t="shared" si="98"/>
        <v>Ž-F</v>
      </c>
      <c r="C624" s="62">
        <f>COUNTIF($B$4:$B624,$B624)</f>
        <v>48</v>
      </c>
      <c r="D624" s="64">
        <f t="shared" si="99"/>
        <v>684.76126564921105</v>
      </c>
      <c r="E624" s="67" t="s">
        <v>2151</v>
      </c>
      <c r="F624" s="68" t="s">
        <v>1247</v>
      </c>
      <c r="G624" s="69">
        <v>1984</v>
      </c>
      <c r="H624" s="70" t="s">
        <v>1670</v>
      </c>
      <c r="I624" s="66" t="s">
        <v>1214</v>
      </c>
      <c r="J624" s="39">
        <f t="shared" si="100"/>
        <v>337.38063282460553</v>
      </c>
      <c r="K624" s="40">
        <f t="shared" si="101"/>
        <v>2</v>
      </c>
      <c r="L624" s="40">
        <f t="shared" si="102"/>
        <v>10</v>
      </c>
      <c r="M624" s="41"/>
      <c r="N624" s="41"/>
      <c r="O624" s="41"/>
      <c r="P624" s="42"/>
      <c r="Q624" s="41"/>
      <c r="R624" s="41"/>
      <c r="S624" s="41"/>
      <c r="T624" s="41"/>
      <c r="U624" s="41"/>
      <c r="V624" s="42"/>
      <c r="W624" s="42">
        <f>(AQ$3-AQ624)/AQ$3*500+500</f>
        <v>328.76310723808837</v>
      </c>
      <c r="X624" s="42"/>
      <c r="Y624" s="42"/>
      <c r="Z624" s="41"/>
      <c r="AA624" s="42"/>
      <c r="AB624" s="42">
        <f>(AV$3-AV624)/AV$3*500+500</f>
        <v>345.99815841112269</v>
      </c>
      <c r="AC624" s="43" t="e">
        <f t="shared" si="103"/>
        <v>#NUM!</v>
      </c>
      <c r="AD624" s="43" t="s">
        <v>1215</v>
      </c>
      <c r="AE624" s="44" t="e">
        <f t="shared" si="104"/>
        <v>#NUM!</v>
      </c>
      <c r="AF624" s="43">
        <f t="shared" si="105"/>
        <v>0</v>
      </c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>
        <v>0.15054398150000001</v>
      </c>
      <c r="AR624" s="45"/>
      <c r="AS624" s="45"/>
      <c r="AT624" s="45"/>
      <c r="AU624" s="46"/>
      <c r="AV624" s="47">
        <v>0.21479166666666669</v>
      </c>
      <c r="AW624" s="48"/>
      <c r="AX624" s="56"/>
    </row>
    <row r="625" spans="1:55" ht="12" customHeight="1" x14ac:dyDescent="0.2">
      <c r="A625" s="62">
        <v>621</v>
      </c>
      <c r="B625" s="63" t="str">
        <f t="shared" si="98"/>
        <v>Ž-F</v>
      </c>
      <c r="C625" s="62">
        <f>COUNTIF($B$4:$B625,$B625)</f>
        <v>49</v>
      </c>
      <c r="D625" s="64">
        <f t="shared" si="99"/>
        <v>680.53642873645902</v>
      </c>
      <c r="E625" s="67" t="s">
        <v>2152</v>
      </c>
      <c r="F625" s="68" t="s">
        <v>1247</v>
      </c>
      <c r="G625" s="69">
        <v>1986</v>
      </c>
      <c r="H625" s="70" t="s">
        <v>2126</v>
      </c>
      <c r="I625" s="69" t="s">
        <v>2127</v>
      </c>
      <c r="J625" s="39">
        <f t="shared" si="100"/>
        <v>675.53642873645902</v>
      </c>
      <c r="K625" s="40">
        <f t="shared" si="101"/>
        <v>1</v>
      </c>
      <c r="L625" s="40">
        <f t="shared" si="102"/>
        <v>5</v>
      </c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42"/>
      <c r="AB625" s="42">
        <f>(AV$3-AV625)/AV$3*500+500</f>
        <v>675.53642873645902</v>
      </c>
      <c r="AC625" s="43" t="e">
        <f t="shared" si="103"/>
        <v>#NUM!</v>
      </c>
      <c r="AD625" s="43" t="s">
        <v>1215</v>
      </c>
      <c r="AE625" s="44" t="e">
        <f t="shared" si="104"/>
        <v>#NUM!</v>
      </c>
      <c r="AF625" s="43">
        <f t="shared" si="105"/>
        <v>0</v>
      </c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83"/>
      <c r="AV625" s="47">
        <v>0.1065625</v>
      </c>
      <c r="AW625" s="77"/>
      <c r="AX625" s="56"/>
    </row>
    <row r="626" spans="1:55" ht="12" customHeight="1" x14ac:dyDescent="0.2">
      <c r="A626" s="62">
        <v>622</v>
      </c>
      <c r="B626" s="63" t="str">
        <f t="shared" si="98"/>
        <v>Ž-G</v>
      </c>
      <c r="C626" s="62">
        <f>COUNTIF($B$4:$B626,$B626)</f>
        <v>42</v>
      </c>
      <c r="D626" s="64">
        <f t="shared" si="99"/>
        <v>679.19727203959633</v>
      </c>
      <c r="E626" s="67" t="s">
        <v>2153</v>
      </c>
      <c r="F626" s="68" t="s">
        <v>1247</v>
      </c>
      <c r="G626" s="69">
        <v>1977</v>
      </c>
      <c r="H626" s="70" t="s">
        <v>2126</v>
      </c>
      <c r="I626" s="69" t="s">
        <v>2127</v>
      </c>
      <c r="J626" s="39">
        <f t="shared" si="100"/>
        <v>674.19727203959633</v>
      </c>
      <c r="K626" s="40">
        <f t="shared" si="101"/>
        <v>1</v>
      </c>
      <c r="L626" s="40">
        <f t="shared" si="102"/>
        <v>5</v>
      </c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42"/>
      <c r="AB626" s="42">
        <f>(AV$3-AV626)/AV$3*500+500</f>
        <v>674.19727203959633</v>
      </c>
      <c r="AC626" s="43" t="e">
        <f t="shared" si="103"/>
        <v>#NUM!</v>
      </c>
      <c r="AD626" s="43" t="s">
        <v>1215</v>
      </c>
      <c r="AE626" s="44" t="e">
        <f t="shared" si="104"/>
        <v>#NUM!</v>
      </c>
      <c r="AF626" s="43">
        <f t="shared" si="105"/>
        <v>0</v>
      </c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83"/>
      <c r="AV626" s="47">
        <v>0.10700231481481481</v>
      </c>
      <c r="AW626" s="77"/>
      <c r="AX626" s="56"/>
    </row>
    <row r="627" spans="1:55" ht="12" customHeight="1" x14ac:dyDescent="0.2">
      <c r="A627" s="62">
        <v>623</v>
      </c>
      <c r="B627" s="63" t="str">
        <f t="shared" si="98"/>
        <v>M-A</v>
      </c>
      <c r="C627" s="62">
        <f>COUNTIF($B$4:$B627,$B627)</f>
        <v>198</v>
      </c>
      <c r="D627" s="64">
        <f t="shared" si="99"/>
        <v>678.74034639523836</v>
      </c>
      <c r="E627" s="65" t="s">
        <v>2154</v>
      </c>
      <c r="F627" s="66" t="s">
        <v>1212</v>
      </c>
      <c r="G627" s="66">
        <v>1990</v>
      </c>
      <c r="H627" s="65" t="s">
        <v>2155</v>
      </c>
      <c r="I627" s="66" t="s">
        <v>1214</v>
      </c>
      <c r="J627" s="39">
        <f t="shared" si="100"/>
        <v>673.74034639523836</v>
      </c>
      <c r="K627" s="40">
        <f t="shared" si="101"/>
        <v>1</v>
      </c>
      <c r="L627" s="40">
        <f t="shared" si="102"/>
        <v>5</v>
      </c>
      <c r="M627" s="41"/>
      <c r="N627" s="41"/>
      <c r="O627" s="41"/>
      <c r="P627" s="42"/>
      <c r="Q627" s="41"/>
      <c r="R627" s="41"/>
      <c r="S627" s="41"/>
      <c r="T627" s="41"/>
      <c r="U627" s="41"/>
      <c r="V627" s="42"/>
      <c r="W627" s="42"/>
      <c r="X627" s="42">
        <f>(AR$3-AR627)/AR$3*500+500</f>
        <v>673.74034639523836</v>
      </c>
      <c r="Y627" s="42"/>
      <c r="Z627" s="41"/>
      <c r="AA627" s="42"/>
      <c r="AB627" s="42"/>
      <c r="AC627" s="43" t="e">
        <f t="shared" si="103"/>
        <v>#NUM!</v>
      </c>
      <c r="AD627" s="43" t="s">
        <v>1215</v>
      </c>
      <c r="AE627" s="44" t="e">
        <f t="shared" si="104"/>
        <v>#NUM!</v>
      </c>
      <c r="AF627" s="43">
        <f t="shared" si="105"/>
        <v>0</v>
      </c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>
        <v>2.8141550925925931E-2</v>
      </c>
      <c r="AS627" s="45"/>
      <c r="AT627" s="45"/>
      <c r="AU627" s="46"/>
      <c r="AV627" s="50"/>
      <c r="AW627" s="48"/>
      <c r="AX627" s="56"/>
    </row>
    <row r="628" spans="1:55" s="49" customFormat="1" ht="12" customHeight="1" x14ac:dyDescent="0.2">
      <c r="A628" s="62">
        <v>624</v>
      </c>
      <c r="B628" s="63" t="str">
        <f t="shared" si="98"/>
        <v>M-B</v>
      </c>
      <c r="C628" s="62">
        <f>COUNTIF($B$4:$B628,$B628)</f>
        <v>170</v>
      </c>
      <c r="D628" s="64">
        <f t="shared" si="99"/>
        <v>677.85811534273375</v>
      </c>
      <c r="E628" s="67" t="s">
        <v>2156</v>
      </c>
      <c r="F628" s="68" t="s">
        <v>1212</v>
      </c>
      <c r="G628" s="69">
        <v>1974</v>
      </c>
      <c r="H628" s="70" t="s">
        <v>2157</v>
      </c>
      <c r="I628" s="69" t="s">
        <v>2158</v>
      </c>
      <c r="J628" s="39">
        <f t="shared" si="100"/>
        <v>672.85811534273375</v>
      </c>
      <c r="K628" s="40">
        <f t="shared" si="101"/>
        <v>1</v>
      </c>
      <c r="L628" s="40">
        <f t="shared" si="102"/>
        <v>5</v>
      </c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42"/>
      <c r="AB628" s="42">
        <f>(AV$3-AV628)/AV$3*500+500</f>
        <v>672.85811534273375</v>
      </c>
      <c r="AC628" s="43" t="e">
        <f t="shared" si="103"/>
        <v>#NUM!</v>
      </c>
      <c r="AD628" s="43" t="s">
        <v>1215</v>
      </c>
      <c r="AE628" s="44" t="e">
        <f t="shared" si="104"/>
        <v>#NUM!</v>
      </c>
      <c r="AF628" s="43">
        <f t="shared" si="105"/>
        <v>0</v>
      </c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83"/>
      <c r="AV628" s="47">
        <v>0.10744212962962962</v>
      </c>
      <c r="AW628" s="77"/>
    </row>
    <row r="629" spans="1:55" ht="12" customHeight="1" x14ac:dyDescent="0.2">
      <c r="A629" s="62">
        <v>625</v>
      </c>
      <c r="B629" s="63" t="str">
        <f t="shared" si="98"/>
        <v>M-A</v>
      </c>
      <c r="C629" s="62">
        <f>COUNTIF($B$4:$B629,$B629)</f>
        <v>199</v>
      </c>
      <c r="D629" s="64">
        <f t="shared" si="99"/>
        <v>674.90006594456554</v>
      </c>
      <c r="E629" s="65" t="s">
        <v>2159</v>
      </c>
      <c r="F629" s="66" t="s">
        <v>1212</v>
      </c>
      <c r="G629" s="66">
        <v>1997</v>
      </c>
      <c r="H629" s="65" t="s">
        <v>2160</v>
      </c>
      <c r="I629" s="66" t="s">
        <v>1214</v>
      </c>
      <c r="J629" s="39">
        <f t="shared" si="100"/>
        <v>669.90006594456554</v>
      </c>
      <c r="K629" s="40">
        <f t="shared" si="101"/>
        <v>1</v>
      </c>
      <c r="L629" s="40">
        <f t="shared" si="102"/>
        <v>5</v>
      </c>
      <c r="M629" s="41"/>
      <c r="N629" s="41"/>
      <c r="O629" s="41">
        <f>(AI$3-AI629)/AI$3*500+500</f>
        <v>669.90006594456554</v>
      </c>
      <c r="P629" s="42"/>
      <c r="Q629" s="41"/>
      <c r="R629" s="41"/>
      <c r="S629" s="41"/>
      <c r="T629" s="41"/>
      <c r="U629" s="41"/>
      <c r="V629" s="42"/>
      <c r="W629" s="42"/>
      <c r="X629" s="42"/>
      <c r="Y629" s="42"/>
      <c r="Z629" s="41"/>
      <c r="AA629" s="42"/>
      <c r="AB629" s="42"/>
      <c r="AC629" s="43" t="e">
        <f t="shared" si="103"/>
        <v>#NUM!</v>
      </c>
      <c r="AD629" s="43" t="s">
        <v>1215</v>
      </c>
      <c r="AE629" s="44" t="e">
        <f t="shared" si="104"/>
        <v>#NUM!</v>
      </c>
      <c r="AF629" s="43">
        <f t="shared" si="105"/>
        <v>0</v>
      </c>
      <c r="AG629" s="45"/>
      <c r="AH629" s="45"/>
      <c r="AI629" s="45">
        <v>2.2754629629629628E-2</v>
      </c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6"/>
      <c r="AV629" s="50"/>
      <c r="AW629" s="48"/>
      <c r="AX629" s="56"/>
    </row>
    <row r="630" spans="1:55" ht="12" customHeight="1" x14ac:dyDescent="0.2">
      <c r="A630" s="62">
        <v>626</v>
      </c>
      <c r="B630" s="63" t="str">
        <f t="shared" si="98"/>
        <v>M-A</v>
      </c>
      <c r="C630" s="62">
        <f>COUNTIF($B$4:$B630,$B630)</f>
        <v>200</v>
      </c>
      <c r="D630" s="64">
        <f t="shared" si="99"/>
        <v>672.56777326865483</v>
      </c>
      <c r="E630" s="65" t="s">
        <v>2161</v>
      </c>
      <c r="F630" s="66" t="s">
        <v>1212</v>
      </c>
      <c r="G630" s="66">
        <v>1981</v>
      </c>
      <c r="H630" s="65" t="s">
        <v>2162</v>
      </c>
      <c r="I630" s="66" t="s">
        <v>2127</v>
      </c>
      <c r="J630" s="39">
        <f t="shared" si="100"/>
        <v>667.56777326865483</v>
      </c>
      <c r="K630" s="40">
        <f t="shared" si="101"/>
        <v>1</v>
      </c>
      <c r="L630" s="40">
        <f t="shared" si="102"/>
        <v>5</v>
      </c>
      <c r="M630" s="41"/>
      <c r="N630" s="41"/>
      <c r="O630" s="41"/>
      <c r="P630" s="42"/>
      <c r="Q630" s="41"/>
      <c r="R630" s="41"/>
      <c r="S630" s="41">
        <f>(AM$3-AM630)/AM$3*500+500</f>
        <v>667.56777326865483</v>
      </c>
      <c r="T630" s="41"/>
      <c r="U630" s="41"/>
      <c r="V630" s="42"/>
      <c r="W630" s="42"/>
      <c r="X630" s="42"/>
      <c r="Y630" s="42"/>
      <c r="Z630" s="41"/>
      <c r="AA630" s="42"/>
      <c r="AB630" s="42"/>
      <c r="AC630" s="43" t="e">
        <f t="shared" si="103"/>
        <v>#NUM!</v>
      </c>
      <c r="AD630" s="43" t="s">
        <v>1215</v>
      </c>
      <c r="AE630" s="44" t="e">
        <f t="shared" si="104"/>
        <v>#NUM!</v>
      </c>
      <c r="AF630" s="43">
        <f t="shared" si="105"/>
        <v>0</v>
      </c>
      <c r="AG630" s="45"/>
      <c r="AH630" s="45"/>
      <c r="AI630" s="45"/>
      <c r="AJ630" s="45"/>
      <c r="AK630" s="45"/>
      <c r="AL630" s="45"/>
      <c r="AM630" s="45">
        <v>5.0081018518518518E-2</v>
      </c>
      <c r="AN630" s="45"/>
      <c r="AO630" s="45"/>
      <c r="AP630" s="45"/>
      <c r="AQ630" s="45"/>
      <c r="AR630" s="45"/>
      <c r="AS630" s="45"/>
      <c r="AT630" s="45"/>
      <c r="AU630" s="46"/>
      <c r="AV630" s="50"/>
      <c r="AW630" s="48"/>
      <c r="AX630" s="56"/>
    </row>
    <row r="631" spans="1:55" s="49" customFormat="1" ht="12" customHeight="1" x14ac:dyDescent="0.2">
      <c r="A631" s="62">
        <v>627</v>
      </c>
      <c r="B631" s="63" t="str">
        <f t="shared" si="98"/>
        <v>M-B</v>
      </c>
      <c r="C631" s="62">
        <f>COUNTIF($B$4:$B631,$B631)</f>
        <v>171</v>
      </c>
      <c r="D631" s="64">
        <f t="shared" si="99"/>
        <v>671.90239213826555</v>
      </c>
      <c r="E631" s="67" t="s">
        <v>2163</v>
      </c>
      <c r="F631" s="68" t="s">
        <v>1212</v>
      </c>
      <c r="G631" s="69">
        <v>1975</v>
      </c>
      <c r="H631" s="65" t="s">
        <v>2164</v>
      </c>
      <c r="I631" s="69" t="s">
        <v>1673</v>
      </c>
      <c r="J631" s="39">
        <f t="shared" si="100"/>
        <v>666.90239213826555</v>
      </c>
      <c r="K631" s="40">
        <f t="shared" si="101"/>
        <v>1</v>
      </c>
      <c r="L631" s="40">
        <f t="shared" si="102"/>
        <v>5</v>
      </c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42"/>
      <c r="AB631" s="42">
        <f>(AV$3-AV631)/AV$3*500+500</f>
        <v>666.90239213826555</v>
      </c>
      <c r="AC631" s="43" t="e">
        <f t="shared" si="103"/>
        <v>#NUM!</v>
      </c>
      <c r="AD631" s="43" t="s">
        <v>1215</v>
      </c>
      <c r="AE631" s="44" t="e">
        <f t="shared" si="104"/>
        <v>#NUM!</v>
      </c>
      <c r="AF631" s="43">
        <f t="shared" si="105"/>
        <v>0</v>
      </c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83"/>
      <c r="AV631" s="47">
        <v>0.10939814814814815</v>
      </c>
      <c r="AW631" s="77"/>
    </row>
    <row r="632" spans="1:55" ht="12" customHeight="1" x14ac:dyDescent="0.2">
      <c r="A632" s="62">
        <v>628</v>
      </c>
      <c r="B632" s="63" t="str">
        <f t="shared" si="98"/>
        <v>M-B</v>
      </c>
      <c r="C632" s="62">
        <f>COUNTIF($B$4:$B632,$B632)</f>
        <v>172</v>
      </c>
      <c r="D632" s="64">
        <f t="shared" si="99"/>
        <v>671.4090186183688</v>
      </c>
      <c r="E632" s="67" t="s">
        <v>2165</v>
      </c>
      <c r="F632" s="68" t="s">
        <v>1212</v>
      </c>
      <c r="G632" s="69">
        <v>1975</v>
      </c>
      <c r="H632" s="70" t="s">
        <v>2166</v>
      </c>
      <c r="I632" s="69" t="s">
        <v>1214</v>
      </c>
      <c r="J632" s="39">
        <f t="shared" si="100"/>
        <v>666.4090186183688</v>
      </c>
      <c r="K632" s="40">
        <f t="shared" si="101"/>
        <v>1</v>
      </c>
      <c r="L632" s="40">
        <f t="shared" si="102"/>
        <v>5</v>
      </c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42"/>
      <c r="AB632" s="42">
        <f>(AV$3-AV632)/AV$3*500+500</f>
        <v>666.4090186183688</v>
      </c>
      <c r="AC632" s="43" t="e">
        <f t="shared" si="103"/>
        <v>#NUM!</v>
      </c>
      <c r="AD632" s="43" t="s">
        <v>1215</v>
      </c>
      <c r="AE632" s="44" t="e">
        <f t="shared" si="104"/>
        <v>#NUM!</v>
      </c>
      <c r="AF632" s="43">
        <f t="shared" si="105"/>
        <v>0</v>
      </c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83"/>
      <c r="AV632" s="47">
        <v>0.10956018518518518</v>
      </c>
      <c r="AW632" s="77"/>
      <c r="AX632" s="56"/>
    </row>
    <row r="633" spans="1:55" s="49" customFormat="1" ht="12" customHeight="1" x14ac:dyDescent="0.2">
      <c r="A633" s="62">
        <v>629</v>
      </c>
      <c r="B633" s="63" t="str">
        <f t="shared" si="98"/>
        <v>M-A</v>
      </c>
      <c r="C633" s="62">
        <f>COUNTIF($B$4:$B633,$B633)</f>
        <v>201</v>
      </c>
      <c r="D633" s="64">
        <f t="shared" si="99"/>
        <v>669.19131835662824</v>
      </c>
      <c r="E633" s="65" t="s">
        <v>2167</v>
      </c>
      <c r="F633" s="66" t="s">
        <v>1212</v>
      </c>
      <c r="G633" s="66">
        <v>1987</v>
      </c>
      <c r="H633" s="70" t="s">
        <v>1213</v>
      </c>
      <c r="I633" s="66" t="s">
        <v>1214</v>
      </c>
      <c r="J633" s="39">
        <f t="shared" si="100"/>
        <v>664.19131835662824</v>
      </c>
      <c r="K633" s="40">
        <f t="shared" si="101"/>
        <v>1</v>
      </c>
      <c r="L633" s="40">
        <f t="shared" si="102"/>
        <v>5</v>
      </c>
      <c r="M633" s="41"/>
      <c r="N633" s="41"/>
      <c r="O633" s="41">
        <f>(AI$3-AI633)/AI$3*500+500</f>
        <v>664.19131835662824</v>
      </c>
      <c r="P633" s="42"/>
      <c r="Q633" s="41"/>
      <c r="R633" s="41"/>
      <c r="S633" s="41"/>
      <c r="T633" s="41"/>
      <c r="U633" s="41"/>
      <c r="V633" s="42"/>
      <c r="W633" s="42"/>
      <c r="X633" s="42"/>
      <c r="Y633" s="42"/>
      <c r="Z633" s="41"/>
      <c r="AA633" s="42"/>
      <c r="AB633" s="42"/>
      <c r="AC633" s="43" t="e">
        <f t="shared" si="103"/>
        <v>#NUM!</v>
      </c>
      <c r="AD633" s="43" t="s">
        <v>1215</v>
      </c>
      <c r="AE633" s="44" t="e">
        <f t="shared" si="104"/>
        <v>#NUM!</v>
      </c>
      <c r="AF633" s="43">
        <f t="shared" si="105"/>
        <v>0</v>
      </c>
      <c r="AG633" s="45"/>
      <c r="AH633" s="45"/>
      <c r="AI633" s="45">
        <v>2.314814814814815E-2</v>
      </c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6"/>
      <c r="AV633" s="50"/>
      <c r="AW633" s="48"/>
    </row>
    <row r="634" spans="1:55" ht="12" customHeight="1" x14ac:dyDescent="0.2">
      <c r="A634" s="62">
        <v>630</v>
      </c>
      <c r="B634" s="63" t="str">
        <f t="shared" si="98"/>
        <v>M-A</v>
      </c>
      <c r="C634" s="62">
        <f>COUNTIF($B$4:$B634,$B634)</f>
        <v>202</v>
      </c>
      <c r="D634" s="64">
        <f t="shared" si="99"/>
        <v>668.28470826916327</v>
      </c>
      <c r="E634" s="65" t="s">
        <v>2168</v>
      </c>
      <c r="F634" s="66" t="s">
        <v>1212</v>
      </c>
      <c r="G634" s="66">
        <v>1995</v>
      </c>
      <c r="H634" s="65" t="s">
        <v>2169</v>
      </c>
      <c r="I634" s="66" t="s">
        <v>1214</v>
      </c>
      <c r="J634" s="39">
        <f t="shared" si="100"/>
        <v>663.28470826916327</v>
      </c>
      <c r="K634" s="40">
        <f t="shared" si="101"/>
        <v>1</v>
      </c>
      <c r="L634" s="40">
        <f t="shared" si="102"/>
        <v>5</v>
      </c>
      <c r="M634" s="41"/>
      <c r="N634" s="41"/>
      <c r="O634" s="41"/>
      <c r="P634" s="42"/>
      <c r="Q634" s="41"/>
      <c r="R634" s="41"/>
      <c r="S634" s="41"/>
      <c r="T634" s="41"/>
      <c r="U634" s="41"/>
      <c r="V634" s="42"/>
      <c r="W634" s="42"/>
      <c r="X634" s="42">
        <f>(AR$3-AR634)/AR$3*500+500</f>
        <v>663.28470826916327</v>
      </c>
      <c r="Y634" s="42"/>
      <c r="Z634" s="41"/>
      <c r="AA634" s="42"/>
      <c r="AB634" s="42"/>
      <c r="AC634" s="43" t="e">
        <f t="shared" si="103"/>
        <v>#NUM!</v>
      </c>
      <c r="AD634" s="43" t="s">
        <v>1215</v>
      </c>
      <c r="AE634" s="44" t="e">
        <f t="shared" si="104"/>
        <v>#NUM!</v>
      </c>
      <c r="AF634" s="43">
        <f t="shared" si="105"/>
        <v>0</v>
      </c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>
        <v>2.9043402777777779E-2</v>
      </c>
      <c r="AS634" s="45"/>
      <c r="AT634" s="45"/>
      <c r="AU634" s="46"/>
      <c r="AV634" s="50"/>
      <c r="AW634" s="48"/>
      <c r="AX634" s="56"/>
    </row>
    <row r="635" spans="1:55" ht="12" customHeight="1" x14ac:dyDescent="0.2">
      <c r="A635" s="62">
        <v>631</v>
      </c>
      <c r="B635" s="63" t="str">
        <f t="shared" si="98"/>
        <v>M-B</v>
      </c>
      <c r="C635" s="62">
        <f>COUNTIF($B$4:$B635,$B635)</f>
        <v>173</v>
      </c>
      <c r="D635" s="64">
        <f t="shared" si="99"/>
        <v>667.56413875251769</v>
      </c>
      <c r="E635" s="65" t="s">
        <v>2170</v>
      </c>
      <c r="F635" s="66" t="s">
        <v>1212</v>
      </c>
      <c r="G635" s="66">
        <v>1976</v>
      </c>
      <c r="H635" s="65" t="s">
        <v>2171</v>
      </c>
      <c r="I635" s="66" t="s">
        <v>1214</v>
      </c>
      <c r="J635" s="39">
        <f t="shared" si="100"/>
        <v>662.56413875251769</v>
      </c>
      <c r="K635" s="40">
        <f t="shared" si="101"/>
        <v>1</v>
      </c>
      <c r="L635" s="40">
        <f t="shared" si="102"/>
        <v>5</v>
      </c>
      <c r="M635" s="41"/>
      <c r="N635" s="41"/>
      <c r="O635" s="41"/>
      <c r="P635" s="42"/>
      <c r="Q635" s="41"/>
      <c r="R635" s="41"/>
      <c r="S635" s="41"/>
      <c r="T635" s="41"/>
      <c r="U635" s="41"/>
      <c r="V635" s="42"/>
      <c r="W635" s="42"/>
      <c r="X635" s="42">
        <f>(AR$3-AR635)/AR$3*500+500</f>
        <v>662.56413875251769</v>
      </c>
      <c r="Y635" s="42"/>
      <c r="Z635" s="41"/>
      <c r="AA635" s="42"/>
      <c r="AB635" s="42"/>
      <c r="AC635" s="43" t="e">
        <f t="shared" si="103"/>
        <v>#NUM!</v>
      </c>
      <c r="AD635" s="43" t="s">
        <v>1215</v>
      </c>
      <c r="AE635" s="44" t="e">
        <f t="shared" si="104"/>
        <v>#NUM!</v>
      </c>
      <c r="AF635" s="43">
        <f t="shared" si="105"/>
        <v>0</v>
      </c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>
        <v>2.9105555555555555E-2</v>
      </c>
      <c r="AS635" s="45"/>
      <c r="AT635" s="45"/>
      <c r="AU635" s="46"/>
      <c r="AV635" s="50"/>
      <c r="AW635" s="48"/>
      <c r="AX635" s="56"/>
    </row>
    <row r="636" spans="1:55" ht="12" customHeight="1" x14ac:dyDescent="0.2">
      <c r="A636" s="62">
        <v>632</v>
      </c>
      <c r="B636" s="63" t="str">
        <f t="shared" si="98"/>
        <v>M-A</v>
      </c>
      <c r="C636" s="62">
        <f>COUNTIF($B$4:$B636,$B636)</f>
        <v>203</v>
      </c>
      <c r="D636" s="64">
        <f t="shared" si="99"/>
        <v>665.38210266496253</v>
      </c>
      <c r="E636" s="65" t="s">
        <v>2172</v>
      </c>
      <c r="F636" s="66" t="s">
        <v>1212</v>
      </c>
      <c r="G636" s="66">
        <v>1987</v>
      </c>
      <c r="H636" s="70" t="s">
        <v>2147</v>
      </c>
      <c r="I636" s="66" t="s">
        <v>2127</v>
      </c>
      <c r="J636" s="39">
        <f t="shared" si="100"/>
        <v>660.38210266496253</v>
      </c>
      <c r="K636" s="40">
        <f t="shared" si="101"/>
        <v>1</v>
      </c>
      <c r="L636" s="40">
        <f t="shared" si="102"/>
        <v>5</v>
      </c>
      <c r="M636" s="41"/>
      <c r="N636" s="41"/>
      <c r="O636" s="41"/>
      <c r="P636" s="42"/>
      <c r="Q636" s="41"/>
      <c r="R636" s="41"/>
      <c r="S636" s="41"/>
      <c r="T636" s="41"/>
      <c r="U636" s="41"/>
      <c r="V636" s="42"/>
      <c r="W636" s="42">
        <f>(AQ$3-AQ636)/AQ$3*500+500</f>
        <v>660.38210266496253</v>
      </c>
      <c r="X636" s="42"/>
      <c r="Y636" s="42"/>
      <c r="Z636" s="41"/>
      <c r="AA636" s="42"/>
      <c r="AB636" s="42"/>
      <c r="AC636" s="43" t="e">
        <f t="shared" si="103"/>
        <v>#NUM!</v>
      </c>
      <c r="AD636" s="43" t="s">
        <v>1215</v>
      </c>
      <c r="AE636" s="44" t="e">
        <f t="shared" si="104"/>
        <v>#NUM!</v>
      </c>
      <c r="AF636" s="43">
        <f t="shared" si="105"/>
        <v>0</v>
      </c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>
        <v>7.6168981479999995E-2</v>
      </c>
      <c r="AR636" s="45"/>
      <c r="AS636" s="45"/>
      <c r="AT636" s="45"/>
      <c r="AU636" s="46"/>
      <c r="AV636" s="50"/>
      <c r="AW636" s="48"/>
      <c r="AX636" s="56"/>
    </row>
    <row r="637" spans="1:55" ht="12" customHeight="1" x14ac:dyDescent="0.2">
      <c r="A637" s="62">
        <v>633</v>
      </c>
      <c r="B637" s="63" t="str">
        <f t="shared" si="98"/>
        <v>Ž-F</v>
      </c>
      <c r="C637" s="62">
        <f>COUNTIF($B$4:$B637,$B637)</f>
        <v>50</v>
      </c>
      <c r="D637" s="64">
        <f t="shared" si="99"/>
        <v>664.89813248658231</v>
      </c>
      <c r="E637" s="65" t="s">
        <v>2173</v>
      </c>
      <c r="F637" s="66" t="s">
        <v>1247</v>
      </c>
      <c r="G637" s="66">
        <v>1994</v>
      </c>
      <c r="H637" s="70" t="s">
        <v>2142</v>
      </c>
      <c r="I637" s="66" t="s">
        <v>2127</v>
      </c>
      <c r="J637" s="39">
        <f t="shared" si="100"/>
        <v>659.89813248658231</v>
      </c>
      <c r="K637" s="40">
        <f t="shared" si="101"/>
        <v>1</v>
      </c>
      <c r="L637" s="40">
        <f t="shared" si="102"/>
        <v>5</v>
      </c>
      <c r="M637" s="41"/>
      <c r="N637" s="41"/>
      <c r="O637" s="41"/>
      <c r="P637" s="42"/>
      <c r="Q637" s="41"/>
      <c r="R637" s="41"/>
      <c r="S637" s="41"/>
      <c r="T637" s="41"/>
      <c r="U637" s="41"/>
      <c r="V637" s="42"/>
      <c r="W637" s="42"/>
      <c r="X637" s="42"/>
      <c r="Y637" s="42"/>
      <c r="Z637" s="41"/>
      <c r="AA637" s="42">
        <f>(AU$3-AU637)/AU$3*500+500</f>
        <v>659.89813248658231</v>
      </c>
      <c r="AB637" s="42"/>
      <c r="AC637" s="43" t="e">
        <f t="shared" si="103"/>
        <v>#NUM!</v>
      </c>
      <c r="AD637" s="43" t="s">
        <v>1215</v>
      </c>
      <c r="AE637" s="44" t="e">
        <f t="shared" si="104"/>
        <v>#NUM!</v>
      </c>
      <c r="AF637" s="43">
        <f t="shared" si="105"/>
        <v>0</v>
      </c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6">
        <v>5.3464467592592595E-2</v>
      </c>
      <c r="AV637" s="50"/>
      <c r="AW637" s="48"/>
      <c r="AX637" s="56"/>
    </row>
    <row r="638" spans="1:55" s="49" customFormat="1" ht="12" customHeight="1" x14ac:dyDescent="0.2">
      <c r="A638" s="62">
        <v>634</v>
      </c>
      <c r="B638" s="63" t="str">
        <f t="shared" si="98"/>
        <v>M-D</v>
      </c>
      <c r="C638" s="62">
        <f>COUNTIF($B$4:$B638,$B638)</f>
        <v>47</v>
      </c>
      <c r="D638" s="64">
        <f t="shared" si="99"/>
        <v>664.36787283932836</v>
      </c>
      <c r="E638" s="65" t="s">
        <v>2174</v>
      </c>
      <c r="F638" s="66" t="s">
        <v>1212</v>
      </c>
      <c r="G638" s="66">
        <v>1951</v>
      </c>
      <c r="H638" s="65" t="s">
        <v>2175</v>
      </c>
      <c r="I638" s="66" t="s">
        <v>1214</v>
      </c>
      <c r="J638" s="39">
        <f t="shared" si="100"/>
        <v>327.18393641966418</v>
      </c>
      <c r="K638" s="40">
        <f t="shared" si="101"/>
        <v>2</v>
      </c>
      <c r="L638" s="40">
        <f t="shared" si="102"/>
        <v>10</v>
      </c>
      <c r="M638" s="41"/>
      <c r="N638" s="41"/>
      <c r="O638" s="41"/>
      <c r="P638" s="42"/>
      <c r="Q638" s="41"/>
      <c r="R638" s="41"/>
      <c r="S638" s="41"/>
      <c r="T638" s="41"/>
      <c r="U638" s="41"/>
      <c r="V638" s="42"/>
      <c r="W638" s="42"/>
      <c r="X638" s="42">
        <f>(AR$3-AR638)/AR$3*500+500</f>
        <v>319.26845054192307</v>
      </c>
      <c r="Y638" s="42"/>
      <c r="Z638" s="41">
        <f>(AT$3-AT638)/AT$3*500+500</f>
        <v>335.09942229740523</v>
      </c>
      <c r="AA638" s="42"/>
      <c r="AB638" s="42"/>
      <c r="AC638" s="43" t="e">
        <f t="shared" si="103"/>
        <v>#NUM!</v>
      </c>
      <c r="AD638" s="43" t="s">
        <v>1215</v>
      </c>
      <c r="AE638" s="44" t="e">
        <f t="shared" si="104"/>
        <v>#NUM!</v>
      </c>
      <c r="AF638" s="43">
        <f t="shared" si="105"/>
        <v>0</v>
      </c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>
        <v>5.8716550925925926E-2</v>
      </c>
      <c r="AS638" s="45"/>
      <c r="AT638" s="45">
        <v>4.5925925925925926E-2</v>
      </c>
      <c r="AU638" s="46"/>
      <c r="AV638" s="50"/>
      <c r="AW638" s="48"/>
      <c r="AX638" s="72"/>
      <c r="AY638" s="73"/>
      <c r="AZ638" s="73"/>
      <c r="BA638" s="73"/>
      <c r="BB638" s="73"/>
      <c r="BC638" s="73"/>
    </row>
    <row r="639" spans="1:55" ht="12" customHeight="1" x14ac:dyDescent="0.2">
      <c r="A639" s="62">
        <v>635</v>
      </c>
      <c r="B639" s="63" t="str">
        <f t="shared" si="98"/>
        <v>M-C</v>
      </c>
      <c r="C639" s="62">
        <f>COUNTIF($B$4:$B639,$B639)</f>
        <v>86</v>
      </c>
      <c r="D639" s="64">
        <f t="shared" si="99"/>
        <v>663.10978316968067</v>
      </c>
      <c r="E639" s="67" t="s">
        <v>2176</v>
      </c>
      <c r="F639" s="68" t="s">
        <v>1212</v>
      </c>
      <c r="G639" s="69">
        <v>1960</v>
      </c>
      <c r="H639" s="70" t="s">
        <v>1278</v>
      </c>
      <c r="I639" s="66" t="s">
        <v>1214</v>
      </c>
      <c r="J639" s="39">
        <f t="shared" si="100"/>
        <v>326.55489158484033</v>
      </c>
      <c r="K639" s="40">
        <f t="shared" si="101"/>
        <v>2</v>
      </c>
      <c r="L639" s="40">
        <f t="shared" si="102"/>
        <v>10</v>
      </c>
      <c r="M639" s="41"/>
      <c r="N639" s="41"/>
      <c r="O639" s="41"/>
      <c r="P639" s="42"/>
      <c r="Q639" s="41"/>
      <c r="R639" s="41"/>
      <c r="S639" s="41"/>
      <c r="T639" s="41"/>
      <c r="U639" s="41"/>
      <c r="V639" s="42">
        <f>(AP$3-AP639)/AP$3*500+500</f>
        <v>355.35650681132086</v>
      </c>
      <c r="W639" s="42"/>
      <c r="X639" s="42"/>
      <c r="Y639" s="42"/>
      <c r="Z639" s="41"/>
      <c r="AA639" s="42"/>
      <c r="AB639" s="42">
        <f>(AV$3-AV639)/AV$3*500+500</f>
        <v>297.75327635835981</v>
      </c>
      <c r="AC639" s="43" t="e">
        <f t="shared" si="103"/>
        <v>#NUM!</v>
      </c>
      <c r="AD639" s="43" t="s">
        <v>1215</v>
      </c>
      <c r="AE639" s="44" t="e">
        <f t="shared" si="104"/>
        <v>#NUM!</v>
      </c>
      <c r="AF639" s="43">
        <f t="shared" si="105"/>
        <v>0</v>
      </c>
      <c r="AG639" s="45"/>
      <c r="AH639" s="45"/>
      <c r="AI639" s="45"/>
      <c r="AJ639" s="45"/>
      <c r="AK639" s="45"/>
      <c r="AL639" s="45"/>
      <c r="AM639" s="45"/>
      <c r="AN639" s="45"/>
      <c r="AO639" s="45"/>
      <c r="AP639" s="45">
        <v>4.5231481481481484E-2</v>
      </c>
      <c r="AQ639" s="45"/>
      <c r="AR639" s="45"/>
      <c r="AS639" s="45"/>
      <c r="AT639" s="45"/>
      <c r="AU639" s="46"/>
      <c r="AV639" s="47">
        <v>0.23063657407407409</v>
      </c>
      <c r="AW639" s="48"/>
      <c r="AX639" s="56"/>
    </row>
    <row r="640" spans="1:55" s="49" customFormat="1" ht="12" customHeight="1" x14ac:dyDescent="0.2">
      <c r="A640" s="62">
        <v>636</v>
      </c>
      <c r="B640" s="63" t="str">
        <f t="shared" si="98"/>
        <v>M-B</v>
      </c>
      <c r="C640" s="62">
        <f>COUNTIF($B$4:$B640,$B640)</f>
        <v>174</v>
      </c>
      <c r="D640" s="64">
        <f t="shared" si="99"/>
        <v>662.56174925893333</v>
      </c>
      <c r="E640" s="65" t="s">
        <v>2177</v>
      </c>
      <c r="F640" s="66" t="s">
        <v>1212</v>
      </c>
      <c r="G640" s="66">
        <v>1978</v>
      </c>
      <c r="H640" s="65" t="s">
        <v>2178</v>
      </c>
      <c r="I640" s="66" t="s">
        <v>1214</v>
      </c>
      <c r="J640" s="39">
        <f t="shared" si="100"/>
        <v>657.56174925893333</v>
      </c>
      <c r="K640" s="40">
        <f t="shared" si="101"/>
        <v>1</v>
      </c>
      <c r="L640" s="40">
        <f t="shared" si="102"/>
        <v>5</v>
      </c>
      <c r="M640" s="41"/>
      <c r="N640" s="41"/>
      <c r="O640" s="41"/>
      <c r="P640" s="42"/>
      <c r="Q640" s="41"/>
      <c r="R640" s="41"/>
      <c r="S640" s="41"/>
      <c r="T640" s="41"/>
      <c r="U640" s="41"/>
      <c r="V640" s="42"/>
      <c r="W640" s="42"/>
      <c r="X640" s="42">
        <f>(AR$3-AR640)/AR$3*500+500</f>
        <v>657.56174925893333</v>
      </c>
      <c r="Y640" s="42"/>
      <c r="Z640" s="41"/>
      <c r="AA640" s="42"/>
      <c r="AB640" s="42"/>
      <c r="AC640" s="43" t="e">
        <f t="shared" si="103"/>
        <v>#NUM!</v>
      </c>
      <c r="AD640" s="43" t="s">
        <v>1215</v>
      </c>
      <c r="AE640" s="44" t="e">
        <f t="shared" si="104"/>
        <v>#NUM!</v>
      </c>
      <c r="AF640" s="43">
        <f t="shared" si="105"/>
        <v>0</v>
      </c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>
        <v>2.9537037037037039E-2</v>
      </c>
      <c r="AS640" s="45"/>
      <c r="AT640" s="45"/>
      <c r="AU640" s="46"/>
      <c r="AV640" s="50"/>
      <c r="AW640" s="48"/>
    </row>
    <row r="641" spans="1:55" s="49" customFormat="1" ht="12" customHeight="1" x14ac:dyDescent="0.2">
      <c r="A641" s="62">
        <v>637</v>
      </c>
      <c r="B641" s="63" t="str">
        <f t="shared" si="98"/>
        <v>Ž-F</v>
      </c>
      <c r="C641" s="62">
        <f>COUNTIF($B$4:$B641,$B641)</f>
        <v>51</v>
      </c>
      <c r="D641" s="64">
        <f t="shared" si="99"/>
        <v>662.4894403712874</v>
      </c>
      <c r="E641" s="65" t="s">
        <v>2179</v>
      </c>
      <c r="F641" s="66" t="s">
        <v>1247</v>
      </c>
      <c r="G641" s="66">
        <v>1986</v>
      </c>
      <c r="H641" s="70" t="s">
        <v>1683</v>
      </c>
      <c r="I641" s="66" t="s">
        <v>1214</v>
      </c>
      <c r="J641" s="39">
        <f t="shared" si="100"/>
        <v>326.2447201856437</v>
      </c>
      <c r="K641" s="40">
        <f t="shared" si="101"/>
        <v>2</v>
      </c>
      <c r="L641" s="40">
        <f t="shared" si="102"/>
        <v>10</v>
      </c>
      <c r="M641" s="41"/>
      <c r="N641" s="41"/>
      <c r="O641" s="41"/>
      <c r="P641" s="42"/>
      <c r="Q641" s="41"/>
      <c r="R641" s="41"/>
      <c r="S641" s="41"/>
      <c r="T641" s="41"/>
      <c r="U641" s="41"/>
      <c r="V641" s="42"/>
      <c r="W641" s="42">
        <f>(AQ$3-AQ641)/AQ$3*500+500</f>
        <v>295.83859473768956</v>
      </c>
      <c r="X641" s="42">
        <f>(AR$3-AR641)/AR$3*500+500</f>
        <v>356.65084563359778</v>
      </c>
      <c r="Y641" s="42"/>
      <c r="Z641" s="41"/>
      <c r="AA641" s="42"/>
      <c r="AB641" s="42"/>
      <c r="AC641" s="43" t="e">
        <f t="shared" si="103"/>
        <v>#NUM!</v>
      </c>
      <c r="AD641" s="43" t="s">
        <v>1215</v>
      </c>
      <c r="AE641" s="44" t="e">
        <f t="shared" si="104"/>
        <v>#NUM!</v>
      </c>
      <c r="AF641" s="43">
        <f t="shared" si="105"/>
        <v>0</v>
      </c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>
        <v>0.1579282407</v>
      </c>
      <c r="AR641" s="45">
        <v>5.5492129629629627E-2</v>
      </c>
      <c r="AS641" s="45"/>
      <c r="AT641" s="45"/>
      <c r="AU641" s="46"/>
      <c r="AV641" s="50"/>
      <c r="AW641" s="48"/>
      <c r="BB641" s="73"/>
      <c r="BC641" s="73"/>
    </row>
    <row r="642" spans="1:55" s="49" customFormat="1" ht="12" customHeight="1" x14ac:dyDescent="0.2">
      <c r="A642" s="62">
        <v>638</v>
      </c>
      <c r="B642" s="63" t="str">
        <f t="shared" si="98"/>
        <v>M-B</v>
      </c>
      <c r="C642" s="62">
        <f>COUNTIF($B$4:$B642,$B642)</f>
        <v>175</v>
      </c>
      <c r="D642" s="64">
        <f t="shared" si="99"/>
        <v>661.81629439321114</v>
      </c>
      <c r="E642" s="65" t="s">
        <v>2180</v>
      </c>
      <c r="F642" s="66" t="s">
        <v>1212</v>
      </c>
      <c r="G642" s="66">
        <v>1976</v>
      </c>
      <c r="H642" s="65" t="s">
        <v>2181</v>
      </c>
      <c r="I642" s="66" t="s">
        <v>1214</v>
      </c>
      <c r="J642" s="39">
        <f t="shared" si="100"/>
        <v>656.81629439321114</v>
      </c>
      <c r="K642" s="40">
        <f t="shared" si="101"/>
        <v>1</v>
      </c>
      <c r="L642" s="40">
        <f t="shared" si="102"/>
        <v>5</v>
      </c>
      <c r="M642" s="41"/>
      <c r="N642" s="41"/>
      <c r="O642" s="41"/>
      <c r="P642" s="42"/>
      <c r="Q642" s="41">
        <f>(AK$3-AK642)/AK$3*500+500</f>
        <v>656.81629439321114</v>
      </c>
      <c r="R642" s="41"/>
      <c r="S642" s="41"/>
      <c r="T642" s="41"/>
      <c r="U642" s="41"/>
      <c r="V642" s="42"/>
      <c r="W642" s="42"/>
      <c r="X642" s="42"/>
      <c r="Y642" s="42"/>
      <c r="Z642" s="41"/>
      <c r="AA642" s="42"/>
      <c r="AB642" s="42"/>
      <c r="AC642" s="43" t="e">
        <f t="shared" si="103"/>
        <v>#NUM!</v>
      </c>
      <c r="AD642" s="43" t="s">
        <v>1215</v>
      </c>
      <c r="AE642" s="44" t="e">
        <f t="shared" si="104"/>
        <v>#NUM!</v>
      </c>
      <c r="AF642" s="43">
        <f t="shared" si="105"/>
        <v>0</v>
      </c>
      <c r="AG642" s="45"/>
      <c r="AH642" s="45"/>
      <c r="AI642" s="45"/>
      <c r="AJ642" s="45"/>
      <c r="AK642" s="45">
        <v>0.1163194444</v>
      </c>
      <c r="AL642" s="45"/>
      <c r="AM642" s="45"/>
      <c r="AN642" s="45"/>
      <c r="AO642" s="45"/>
      <c r="AP642" s="45"/>
      <c r="AQ642" s="45"/>
      <c r="AR642" s="45"/>
      <c r="AS642" s="45"/>
      <c r="AT642" s="45"/>
      <c r="AU642" s="46"/>
      <c r="AV642" s="50"/>
      <c r="AW642" s="48"/>
    </row>
    <row r="643" spans="1:55" s="49" customFormat="1" ht="12" customHeight="1" x14ac:dyDescent="0.2">
      <c r="A643" s="62">
        <v>639</v>
      </c>
      <c r="B643" s="63" t="str">
        <f t="shared" si="98"/>
        <v>Ž-F</v>
      </c>
      <c r="C643" s="62">
        <f>COUNTIF($B$4:$B643,$B643)</f>
        <v>52</v>
      </c>
      <c r="D643" s="64">
        <f t="shared" si="99"/>
        <v>661.49662051858695</v>
      </c>
      <c r="E643" s="65" t="s">
        <v>2182</v>
      </c>
      <c r="F643" s="66" t="s">
        <v>1247</v>
      </c>
      <c r="G643" s="66">
        <v>1994</v>
      </c>
      <c r="H643" s="70" t="s">
        <v>2142</v>
      </c>
      <c r="I643" s="66" t="s">
        <v>2127</v>
      </c>
      <c r="J643" s="39">
        <f t="shared" si="100"/>
        <v>656.49662051858695</v>
      </c>
      <c r="K643" s="40">
        <f t="shared" si="101"/>
        <v>1</v>
      </c>
      <c r="L643" s="40">
        <f t="shared" si="102"/>
        <v>5</v>
      </c>
      <c r="M643" s="41"/>
      <c r="N643" s="41"/>
      <c r="O643" s="41"/>
      <c r="P643" s="42"/>
      <c r="Q643" s="41"/>
      <c r="R643" s="41"/>
      <c r="S643" s="41"/>
      <c r="T643" s="41"/>
      <c r="U643" s="41"/>
      <c r="V643" s="42"/>
      <c r="W643" s="42"/>
      <c r="X643" s="42"/>
      <c r="Y643" s="42"/>
      <c r="Z643" s="41"/>
      <c r="AA643" s="42">
        <f>(AU$3-AU643)/AU$3*500+500</f>
        <v>656.49662051858695</v>
      </c>
      <c r="AB643" s="42"/>
      <c r="AC643" s="43" t="e">
        <f t="shared" si="103"/>
        <v>#NUM!</v>
      </c>
      <c r="AD643" s="43" t="s">
        <v>1215</v>
      </c>
      <c r="AE643" s="44" t="e">
        <f t="shared" si="104"/>
        <v>#NUM!</v>
      </c>
      <c r="AF643" s="43">
        <f t="shared" si="105"/>
        <v>0</v>
      </c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6">
        <v>5.3999189814814809E-2</v>
      </c>
      <c r="AV643" s="50"/>
      <c r="AW643" s="48"/>
    </row>
    <row r="644" spans="1:55" s="49" customFormat="1" ht="12" customHeight="1" x14ac:dyDescent="0.2">
      <c r="A644" s="62">
        <v>640</v>
      </c>
      <c r="B644" s="63" t="str">
        <f t="shared" si="98"/>
        <v>M-B</v>
      </c>
      <c r="C644" s="62">
        <f>COUNTIF($B$4:$B644,$B644)</f>
        <v>176</v>
      </c>
      <c r="D644" s="64">
        <f t="shared" si="99"/>
        <v>659.92046379791532</v>
      </c>
      <c r="E644" s="67" t="s">
        <v>2183</v>
      </c>
      <c r="F644" s="68" t="s">
        <v>1212</v>
      </c>
      <c r="G644" s="69">
        <v>1978</v>
      </c>
      <c r="H644" s="70" t="s">
        <v>1771</v>
      </c>
      <c r="I644" s="69" t="s">
        <v>1214</v>
      </c>
      <c r="J644" s="39">
        <f t="shared" si="100"/>
        <v>654.92046379791532</v>
      </c>
      <c r="K644" s="40">
        <f t="shared" si="101"/>
        <v>1</v>
      </c>
      <c r="L644" s="40">
        <f t="shared" si="102"/>
        <v>5</v>
      </c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42"/>
      <c r="AB644" s="42">
        <f>(AV$3-AV644)/AV$3*500+500</f>
        <v>654.92046379791532</v>
      </c>
      <c r="AC644" s="43" t="e">
        <f t="shared" si="103"/>
        <v>#NUM!</v>
      </c>
      <c r="AD644" s="43" t="s">
        <v>1215</v>
      </c>
      <c r="AE644" s="44" t="e">
        <f t="shared" si="104"/>
        <v>#NUM!</v>
      </c>
      <c r="AF644" s="43">
        <f t="shared" si="105"/>
        <v>0</v>
      </c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83"/>
      <c r="AV644" s="47">
        <v>0.11333333333333334</v>
      </c>
      <c r="AW644" s="77"/>
    </row>
    <row r="645" spans="1:55" s="49" customFormat="1" ht="12" customHeight="1" x14ac:dyDescent="0.2">
      <c r="A645" s="62">
        <v>641</v>
      </c>
      <c r="B645" s="63" t="str">
        <f t="shared" ref="B645:B708" si="106">IF($F645="m",IF($C$1-$G645&gt;19,IF($C$1-$G645&lt;40,"M-A",IF($C$1-$G645&gt;49,IF($C$1-$G645&gt;59,IF($C$1-$G645&gt;69,"M-E","M-D"),"M-C"),"M-B")),"M-jun."),IF($C$1-$G645&lt;40,"Ž-F",IF($C$1-$G645&gt;49,IF($C$1-$G645&gt;59,"Ž-I","Ž-H"),"Ž-G")))</f>
        <v>M-A</v>
      </c>
      <c r="C645" s="62">
        <f>COUNTIF($B$4:$B645,$B645)</f>
        <v>204</v>
      </c>
      <c r="D645" s="64">
        <f t="shared" ref="D645:D708" si="107">SUM(L645:AB645,-AF645)</f>
        <v>659.27826023243108</v>
      </c>
      <c r="E645" s="65" t="s">
        <v>2184</v>
      </c>
      <c r="F645" s="66" t="s">
        <v>1212</v>
      </c>
      <c r="G645" s="66">
        <v>1983</v>
      </c>
      <c r="H645" s="65" t="s">
        <v>2185</v>
      </c>
      <c r="I645" s="66" t="s">
        <v>1214</v>
      </c>
      <c r="J645" s="39">
        <f t="shared" ref="J645:J708" si="108">AVERAGE(M645:AB645)</f>
        <v>654.27826023243108</v>
      </c>
      <c r="K645" s="40">
        <f t="shared" ref="K645:K708" si="109">SUBTOTAL(2,M645:AB645)</f>
        <v>1</v>
      </c>
      <c r="L645" s="40">
        <f t="shared" ref="L645:L708" si="110">K645*5</f>
        <v>5</v>
      </c>
      <c r="M645" s="41"/>
      <c r="N645" s="41"/>
      <c r="O645" s="41"/>
      <c r="P645" s="42"/>
      <c r="Q645" s="41"/>
      <c r="R645" s="41"/>
      <c r="S645" s="41"/>
      <c r="T645" s="41"/>
      <c r="U645" s="41"/>
      <c r="V645" s="42"/>
      <c r="W645" s="42"/>
      <c r="X645" s="42">
        <f>(AR$3-AR645)/AR$3*500+500</f>
        <v>654.27826023243108</v>
      </c>
      <c r="Y645" s="42"/>
      <c r="Z645" s="41"/>
      <c r="AA645" s="42"/>
      <c r="AB645" s="42"/>
      <c r="AC645" s="43" t="e">
        <f t="shared" ref="AC645:AC708" si="111">LARGE(M645:AB645,6)</f>
        <v>#NUM!</v>
      </c>
      <c r="AD645" s="43" t="s">
        <v>1215</v>
      </c>
      <c r="AE645" s="44" t="e">
        <f t="shared" ref="AE645:AE708" si="112">CONCATENATE(AD645,AC645)</f>
        <v>#NUM!</v>
      </c>
      <c r="AF645" s="43">
        <f t="shared" ref="AF645:AF708" si="113">SUMIF(M645:AB645,AE645)</f>
        <v>0</v>
      </c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>
        <v>2.9820254629629631E-2</v>
      </c>
      <c r="AS645" s="45"/>
      <c r="AT645" s="45"/>
      <c r="AU645" s="46"/>
      <c r="AV645" s="50"/>
      <c r="AW645" s="48"/>
    </row>
    <row r="646" spans="1:55" s="49" customFormat="1" ht="12" customHeight="1" x14ac:dyDescent="0.2">
      <c r="A646" s="62">
        <v>642</v>
      </c>
      <c r="B646" s="63" t="str">
        <f t="shared" si="106"/>
        <v>M-jun.</v>
      </c>
      <c r="C646" s="62">
        <f>COUNTIF($B$4:$B646,$B646)</f>
        <v>6</v>
      </c>
      <c r="D646" s="64">
        <f t="shared" si="107"/>
        <v>656.59849279500168</v>
      </c>
      <c r="E646" s="65" t="s">
        <v>2186</v>
      </c>
      <c r="F646" s="66" t="s">
        <v>1212</v>
      </c>
      <c r="G646" s="66">
        <v>2000</v>
      </c>
      <c r="H646" s="65" t="s">
        <v>2187</v>
      </c>
      <c r="I646" s="66" t="s">
        <v>1214</v>
      </c>
      <c r="J646" s="39">
        <f t="shared" si="108"/>
        <v>651.59849279500168</v>
      </c>
      <c r="K646" s="40">
        <f t="shared" si="109"/>
        <v>1</v>
      </c>
      <c r="L646" s="40">
        <f t="shared" si="110"/>
        <v>5</v>
      </c>
      <c r="M646" s="41"/>
      <c r="N646" s="41"/>
      <c r="O646" s="41">
        <f>(AI$3-AI646)/AI$3*500+500</f>
        <v>651.59849279500168</v>
      </c>
      <c r="P646" s="42"/>
      <c r="Q646" s="41"/>
      <c r="R646" s="41"/>
      <c r="S646" s="41"/>
      <c r="T646" s="41"/>
      <c r="U646" s="41"/>
      <c r="V646" s="42"/>
      <c r="W646" s="42"/>
      <c r="X646" s="42"/>
      <c r="Y646" s="42"/>
      <c r="Z646" s="41"/>
      <c r="AA646" s="42"/>
      <c r="AB646" s="42"/>
      <c r="AC646" s="43" t="e">
        <f t="shared" si="111"/>
        <v>#NUM!</v>
      </c>
      <c r="AD646" s="43" t="s">
        <v>1215</v>
      </c>
      <c r="AE646" s="44" t="e">
        <f t="shared" si="112"/>
        <v>#NUM!</v>
      </c>
      <c r="AF646" s="43">
        <f t="shared" si="113"/>
        <v>0</v>
      </c>
      <c r="AG646" s="45"/>
      <c r="AH646" s="45"/>
      <c r="AI646" s="45">
        <v>2.4016203703703706E-2</v>
      </c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6"/>
      <c r="AV646" s="50"/>
      <c r="AW646" s="48"/>
    </row>
    <row r="647" spans="1:55" ht="12" customHeight="1" x14ac:dyDescent="0.2">
      <c r="A647" s="62">
        <v>643</v>
      </c>
      <c r="B647" s="63" t="str">
        <f t="shared" si="106"/>
        <v>M-A</v>
      </c>
      <c r="C647" s="62">
        <f>COUNTIF($B$4:$B647,$B647)</f>
        <v>205</v>
      </c>
      <c r="D647" s="64">
        <f t="shared" si="107"/>
        <v>656.59849279500168</v>
      </c>
      <c r="E647" s="65" t="s">
        <v>2188</v>
      </c>
      <c r="F647" s="66" t="s">
        <v>1212</v>
      </c>
      <c r="G647" s="66">
        <v>1992</v>
      </c>
      <c r="H647" s="70" t="s">
        <v>1213</v>
      </c>
      <c r="I647" s="66" t="s">
        <v>1214</v>
      </c>
      <c r="J647" s="39">
        <f t="shared" si="108"/>
        <v>651.59849279500168</v>
      </c>
      <c r="K647" s="40">
        <f t="shared" si="109"/>
        <v>1</v>
      </c>
      <c r="L647" s="40">
        <f t="shared" si="110"/>
        <v>5</v>
      </c>
      <c r="M647" s="41"/>
      <c r="N647" s="41"/>
      <c r="O647" s="41">
        <f>(AI$3-AI647)/AI$3*500+500</f>
        <v>651.59849279500168</v>
      </c>
      <c r="P647" s="42"/>
      <c r="Q647" s="41"/>
      <c r="R647" s="41"/>
      <c r="S647" s="41"/>
      <c r="T647" s="41"/>
      <c r="U647" s="41"/>
      <c r="V647" s="42"/>
      <c r="W647" s="42"/>
      <c r="X647" s="42"/>
      <c r="Y647" s="42"/>
      <c r="Z647" s="41"/>
      <c r="AA647" s="42"/>
      <c r="AB647" s="42"/>
      <c r="AC647" s="43" t="e">
        <f t="shared" si="111"/>
        <v>#NUM!</v>
      </c>
      <c r="AD647" s="43" t="s">
        <v>1215</v>
      </c>
      <c r="AE647" s="44" t="e">
        <f t="shared" si="112"/>
        <v>#NUM!</v>
      </c>
      <c r="AF647" s="43">
        <f t="shared" si="113"/>
        <v>0</v>
      </c>
      <c r="AG647" s="45"/>
      <c r="AH647" s="45"/>
      <c r="AI647" s="45">
        <v>2.4016203703703706E-2</v>
      </c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6"/>
      <c r="AV647" s="50"/>
      <c r="AW647" s="48"/>
      <c r="AX647" s="56"/>
    </row>
    <row r="648" spans="1:55" s="49" customFormat="1" ht="12" customHeight="1" x14ac:dyDescent="0.2">
      <c r="A648" s="62">
        <v>644</v>
      </c>
      <c r="B648" s="63" t="str">
        <f t="shared" si="106"/>
        <v>M-A</v>
      </c>
      <c r="C648" s="62">
        <f>COUNTIF($B$4:$B648,$B648)</f>
        <v>206</v>
      </c>
      <c r="D648" s="64">
        <f t="shared" si="107"/>
        <v>656.26179789831701</v>
      </c>
      <c r="E648" s="65" t="s">
        <v>2189</v>
      </c>
      <c r="F648" s="66" t="s">
        <v>1212</v>
      </c>
      <c r="G648" s="66">
        <v>1984</v>
      </c>
      <c r="H648" s="65" t="s">
        <v>2190</v>
      </c>
      <c r="I648" s="66" t="s">
        <v>1214</v>
      </c>
      <c r="J648" s="39">
        <f t="shared" si="108"/>
        <v>651.26179789831701</v>
      </c>
      <c r="K648" s="40">
        <f t="shared" si="109"/>
        <v>1</v>
      </c>
      <c r="L648" s="40">
        <f t="shared" si="110"/>
        <v>5</v>
      </c>
      <c r="M648" s="41"/>
      <c r="N648" s="41"/>
      <c r="O648" s="41"/>
      <c r="P648" s="42"/>
      <c r="Q648" s="41"/>
      <c r="R648" s="41"/>
      <c r="S648" s="41"/>
      <c r="T648" s="41"/>
      <c r="U648" s="41"/>
      <c r="V648" s="42"/>
      <c r="W648" s="42"/>
      <c r="X648" s="42">
        <f>(AR$3-AR648)/AR$3*500+500</f>
        <v>651.26179789831701</v>
      </c>
      <c r="Y648" s="42"/>
      <c r="Z648" s="41"/>
      <c r="AA648" s="42"/>
      <c r="AB648" s="42"/>
      <c r="AC648" s="43" t="e">
        <f t="shared" si="111"/>
        <v>#NUM!</v>
      </c>
      <c r="AD648" s="43" t="s">
        <v>1215</v>
      </c>
      <c r="AE648" s="44" t="e">
        <f t="shared" si="112"/>
        <v>#NUM!</v>
      </c>
      <c r="AF648" s="43">
        <f t="shared" si="113"/>
        <v>0</v>
      </c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>
        <v>3.0080439814814813E-2</v>
      </c>
      <c r="AS648" s="45"/>
      <c r="AT648" s="45"/>
      <c r="AU648" s="46"/>
      <c r="AV648" s="50"/>
      <c r="AW648" s="48"/>
    </row>
    <row r="649" spans="1:55" s="49" customFormat="1" ht="12" customHeight="1" x14ac:dyDescent="0.2">
      <c r="A649" s="62">
        <v>645</v>
      </c>
      <c r="B649" s="63" t="str">
        <f t="shared" si="106"/>
        <v>Ž-H</v>
      </c>
      <c r="C649" s="62">
        <f>COUNTIF($B$4:$B649,$B649)</f>
        <v>16</v>
      </c>
      <c r="D649" s="64">
        <f t="shared" si="107"/>
        <v>656.19109317519599</v>
      </c>
      <c r="E649" s="65" t="s">
        <v>2191</v>
      </c>
      <c r="F649" s="66" t="s">
        <v>1247</v>
      </c>
      <c r="G649" s="66">
        <v>1967</v>
      </c>
      <c r="H649" s="70" t="s">
        <v>1263</v>
      </c>
      <c r="I649" s="66" t="s">
        <v>1214</v>
      </c>
      <c r="J649" s="39">
        <f t="shared" si="108"/>
        <v>323.09554658759799</v>
      </c>
      <c r="K649" s="40">
        <f t="shared" si="109"/>
        <v>2</v>
      </c>
      <c r="L649" s="40">
        <f t="shared" si="110"/>
        <v>10</v>
      </c>
      <c r="M649" s="41"/>
      <c r="N649" s="41"/>
      <c r="O649" s="41">
        <f>(AI$3-AI649)/AI$3*500+500</f>
        <v>293.79434250398913</v>
      </c>
      <c r="P649" s="42"/>
      <c r="Q649" s="41"/>
      <c r="R649" s="41"/>
      <c r="S649" s="41"/>
      <c r="T649" s="41">
        <f>(AN$3-AN649)/AN$3*500+500</f>
        <v>352.39675067120686</v>
      </c>
      <c r="U649" s="41"/>
      <c r="V649" s="42"/>
      <c r="W649" s="42"/>
      <c r="X649" s="42"/>
      <c r="Y649" s="42"/>
      <c r="Z649" s="41"/>
      <c r="AA649" s="42"/>
      <c r="AB649" s="42"/>
      <c r="AC649" s="43" t="e">
        <f t="shared" si="111"/>
        <v>#NUM!</v>
      </c>
      <c r="AD649" s="43" t="s">
        <v>1215</v>
      </c>
      <c r="AE649" s="44" t="e">
        <f t="shared" si="112"/>
        <v>#NUM!</v>
      </c>
      <c r="AF649" s="43">
        <f t="shared" si="113"/>
        <v>0</v>
      </c>
      <c r="AG649" s="45"/>
      <c r="AH649" s="45"/>
      <c r="AI649" s="45">
        <v>4.868055555555556E-2</v>
      </c>
      <c r="AJ649" s="45"/>
      <c r="AK649" s="45"/>
      <c r="AL649" s="45"/>
      <c r="AM649" s="45"/>
      <c r="AN649" s="45">
        <v>4.6030092592592588E-2</v>
      </c>
      <c r="AO649" s="45"/>
      <c r="AP649" s="45"/>
      <c r="AQ649" s="45"/>
      <c r="AR649" s="45"/>
      <c r="AS649" s="45"/>
      <c r="AT649" s="45"/>
      <c r="AU649" s="46"/>
      <c r="AV649" s="50"/>
      <c r="AW649" s="48"/>
    </row>
    <row r="650" spans="1:55" ht="12" customHeight="1" x14ac:dyDescent="0.2">
      <c r="A650" s="62">
        <v>646</v>
      </c>
      <c r="B650" s="63" t="str">
        <f t="shared" si="106"/>
        <v>M-A</v>
      </c>
      <c r="C650" s="62">
        <f>COUNTIF($B$4:$B650,$B650)</f>
        <v>207</v>
      </c>
      <c r="D650" s="64">
        <f t="shared" si="107"/>
        <v>656.08291543186192</v>
      </c>
      <c r="E650" s="65" t="s">
        <v>2192</v>
      </c>
      <c r="F650" s="66" t="s">
        <v>1212</v>
      </c>
      <c r="G650" s="66">
        <v>1992</v>
      </c>
      <c r="H650" s="70" t="s">
        <v>1377</v>
      </c>
      <c r="I650" s="66" t="s">
        <v>1214</v>
      </c>
      <c r="J650" s="39">
        <f t="shared" si="108"/>
        <v>651.08291543186192</v>
      </c>
      <c r="K650" s="40">
        <f t="shared" si="109"/>
        <v>1</v>
      </c>
      <c r="L650" s="40">
        <f t="shared" si="110"/>
        <v>5</v>
      </c>
      <c r="M650" s="41"/>
      <c r="N650" s="41"/>
      <c r="O650" s="41"/>
      <c r="P650" s="42"/>
      <c r="Q650" s="41"/>
      <c r="R650" s="41"/>
      <c r="S650" s="41"/>
      <c r="T650" s="41"/>
      <c r="U650" s="41"/>
      <c r="V650" s="42"/>
      <c r="W650" s="42"/>
      <c r="X650" s="42"/>
      <c r="Y650" s="42"/>
      <c r="Z650" s="41"/>
      <c r="AA650" s="42">
        <f>(AU$3-AU650)/AU$3*500+500</f>
        <v>651.08291543186192</v>
      </c>
      <c r="AB650" s="42"/>
      <c r="AC650" s="43" t="e">
        <f t="shared" si="111"/>
        <v>#NUM!</v>
      </c>
      <c r="AD650" s="43" t="s">
        <v>1215</v>
      </c>
      <c r="AE650" s="44" t="e">
        <f t="shared" si="112"/>
        <v>#NUM!</v>
      </c>
      <c r="AF650" s="43">
        <f t="shared" si="113"/>
        <v>0</v>
      </c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6">
        <v>5.4850231481481486E-2</v>
      </c>
      <c r="AV650" s="50"/>
      <c r="AW650" s="48"/>
      <c r="AX650" s="56"/>
    </row>
    <row r="651" spans="1:55" ht="12" customHeight="1" x14ac:dyDescent="0.2">
      <c r="A651" s="62">
        <v>647</v>
      </c>
      <c r="B651" s="63" t="str">
        <f t="shared" si="106"/>
        <v>M-B</v>
      </c>
      <c r="C651" s="62">
        <f>COUNTIF($B$4:$B651,$B651)</f>
        <v>177</v>
      </c>
      <c r="D651" s="64">
        <f t="shared" si="107"/>
        <v>655.48010211884446</v>
      </c>
      <c r="E651" s="67" t="s">
        <v>2193</v>
      </c>
      <c r="F651" s="68" t="s">
        <v>1212</v>
      </c>
      <c r="G651" s="69">
        <v>1979</v>
      </c>
      <c r="H651" s="70" t="s">
        <v>1916</v>
      </c>
      <c r="I651" s="69" t="s">
        <v>1673</v>
      </c>
      <c r="J651" s="39">
        <f t="shared" si="108"/>
        <v>650.48010211884446</v>
      </c>
      <c r="K651" s="40">
        <f t="shared" si="109"/>
        <v>1</v>
      </c>
      <c r="L651" s="40">
        <f t="shared" si="110"/>
        <v>5</v>
      </c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42"/>
      <c r="AB651" s="42">
        <f>(AV$3-AV651)/AV$3*500+500</f>
        <v>650.48010211884446</v>
      </c>
      <c r="AC651" s="43" t="e">
        <f t="shared" si="111"/>
        <v>#NUM!</v>
      </c>
      <c r="AD651" s="43" t="s">
        <v>1215</v>
      </c>
      <c r="AE651" s="44" t="e">
        <f t="shared" si="112"/>
        <v>#NUM!</v>
      </c>
      <c r="AF651" s="43">
        <f t="shared" si="113"/>
        <v>0</v>
      </c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83"/>
      <c r="AV651" s="47">
        <v>0.11479166666666667</v>
      </c>
      <c r="AW651" s="77"/>
      <c r="AX651" s="56"/>
    </row>
    <row r="652" spans="1:55" s="79" customFormat="1" ht="12" customHeight="1" x14ac:dyDescent="0.2">
      <c r="A652" s="62">
        <v>648</v>
      </c>
      <c r="B652" s="63" t="str">
        <f t="shared" si="106"/>
        <v>M-A</v>
      </c>
      <c r="C652" s="62">
        <f>COUNTIF($B$4:$B652,$B652)</f>
        <v>208</v>
      </c>
      <c r="D652" s="64">
        <f t="shared" si="107"/>
        <v>655.02389558012851</v>
      </c>
      <c r="E652" s="65" t="s">
        <v>2194</v>
      </c>
      <c r="F652" s="66" t="s">
        <v>1212</v>
      </c>
      <c r="G652" s="66">
        <v>1986</v>
      </c>
      <c r="H652" s="65" t="s">
        <v>2195</v>
      </c>
      <c r="I652" s="66" t="s">
        <v>1214</v>
      </c>
      <c r="J652" s="39">
        <f t="shared" si="108"/>
        <v>650.02389558012851</v>
      </c>
      <c r="K652" s="40">
        <f t="shared" si="109"/>
        <v>1</v>
      </c>
      <c r="L652" s="40">
        <f t="shared" si="110"/>
        <v>5</v>
      </c>
      <c r="M652" s="41">
        <f>(AG$3-AG652)/AG$3*500+500</f>
        <v>650.02389558012851</v>
      </c>
      <c r="N652" s="41"/>
      <c r="O652" s="41"/>
      <c r="P652" s="42"/>
      <c r="Q652" s="41"/>
      <c r="R652" s="41"/>
      <c r="S652" s="41"/>
      <c r="T652" s="41"/>
      <c r="U652" s="41"/>
      <c r="V652" s="42"/>
      <c r="W652" s="42"/>
      <c r="X652" s="42"/>
      <c r="Y652" s="42"/>
      <c r="Z652" s="41"/>
      <c r="AA652" s="42"/>
      <c r="AB652" s="42"/>
      <c r="AC652" s="43" t="e">
        <f t="shared" si="111"/>
        <v>#NUM!</v>
      </c>
      <c r="AD652" s="43" t="s">
        <v>1215</v>
      </c>
      <c r="AE652" s="44" t="e">
        <f t="shared" si="112"/>
        <v>#NUM!</v>
      </c>
      <c r="AF652" s="43">
        <f t="shared" si="113"/>
        <v>0</v>
      </c>
      <c r="AG652" s="45">
        <v>4.0231481479999998E-2</v>
      </c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6"/>
      <c r="AV652" s="50"/>
      <c r="AW652" s="48"/>
      <c r="AX652" s="72"/>
      <c r="AY652" s="73"/>
      <c r="AZ652" s="73"/>
      <c r="BA652" s="73"/>
      <c r="BB652" s="49"/>
      <c r="BC652" s="49"/>
    </row>
    <row r="653" spans="1:55" ht="12" customHeight="1" x14ac:dyDescent="0.2">
      <c r="A653" s="62">
        <v>649</v>
      </c>
      <c r="B653" s="63" t="str">
        <f t="shared" si="106"/>
        <v>M-B</v>
      </c>
      <c r="C653" s="62">
        <f>COUNTIF($B$4:$B653,$B653)</f>
        <v>178</v>
      </c>
      <c r="D653" s="64">
        <f t="shared" si="107"/>
        <v>654.98672859894771</v>
      </c>
      <c r="E653" s="67" t="s">
        <v>2196</v>
      </c>
      <c r="F653" s="68" t="s">
        <v>1212</v>
      </c>
      <c r="G653" s="69">
        <v>1978</v>
      </c>
      <c r="H653" s="70"/>
      <c r="I653" s="69" t="s">
        <v>1673</v>
      </c>
      <c r="J653" s="39">
        <f t="shared" si="108"/>
        <v>649.98672859894771</v>
      </c>
      <c r="K653" s="40">
        <f t="shared" si="109"/>
        <v>1</v>
      </c>
      <c r="L653" s="40">
        <f t="shared" si="110"/>
        <v>5</v>
      </c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42"/>
      <c r="AB653" s="42">
        <f>(AV$3-AV653)/AV$3*500+500</f>
        <v>649.98672859894771</v>
      </c>
      <c r="AC653" s="43" t="e">
        <f t="shared" si="111"/>
        <v>#NUM!</v>
      </c>
      <c r="AD653" s="43" t="s">
        <v>1215</v>
      </c>
      <c r="AE653" s="44" t="e">
        <f t="shared" si="112"/>
        <v>#NUM!</v>
      </c>
      <c r="AF653" s="43">
        <f t="shared" si="113"/>
        <v>0</v>
      </c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83"/>
      <c r="AV653" s="47">
        <v>0.11495370370370371</v>
      </c>
      <c r="AW653" s="77"/>
      <c r="AX653" s="56"/>
    </row>
    <row r="654" spans="1:55" s="49" customFormat="1" ht="12" customHeight="1" x14ac:dyDescent="0.2">
      <c r="A654" s="62">
        <v>650</v>
      </c>
      <c r="B654" s="63" t="str">
        <f t="shared" si="106"/>
        <v>M-C</v>
      </c>
      <c r="C654" s="62">
        <f>COUNTIF($B$4:$B654,$B654)</f>
        <v>87</v>
      </c>
      <c r="D654" s="64">
        <f t="shared" si="107"/>
        <v>654.52859604475782</v>
      </c>
      <c r="E654" s="67" t="s">
        <v>2197</v>
      </c>
      <c r="F654" s="68" t="s">
        <v>1212</v>
      </c>
      <c r="G654" s="69">
        <v>1969</v>
      </c>
      <c r="H654" s="70" t="s">
        <v>2198</v>
      </c>
      <c r="I654" s="69" t="s">
        <v>1214</v>
      </c>
      <c r="J654" s="39">
        <f t="shared" si="108"/>
        <v>649.52859604475782</v>
      </c>
      <c r="K654" s="40">
        <f t="shared" si="109"/>
        <v>1</v>
      </c>
      <c r="L654" s="40">
        <f t="shared" si="110"/>
        <v>5</v>
      </c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42"/>
      <c r="AB654" s="42">
        <f>(AV$3-AV654)/AV$3*500+500</f>
        <v>649.52859604475782</v>
      </c>
      <c r="AC654" s="43" t="e">
        <f t="shared" si="111"/>
        <v>#NUM!</v>
      </c>
      <c r="AD654" s="43" t="s">
        <v>1215</v>
      </c>
      <c r="AE654" s="44" t="e">
        <f t="shared" si="112"/>
        <v>#NUM!</v>
      </c>
      <c r="AF654" s="43">
        <f t="shared" si="113"/>
        <v>0</v>
      </c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83"/>
      <c r="AV654" s="47">
        <v>0.11510416666666667</v>
      </c>
      <c r="AW654" s="77"/>
    </row>
    <row r="655" spans="1:55" ht="12" customHeight="1" x14ac:dyDescent="0.2">
      <c r="A655" s="62">
        <v>651</v>
      </c>
      <c r="B655" s="63" t="str">
        <f t="shared" si="106"/>
        <v>M-A</v>
      </c>
      <c r="C655" s="62">
        <f>COUNTIF($B$4:$B655,$B655)</f>
        <v>209</v>
      </c>
      <c r="D655" s="64">
        <f t="shared" si="107"/>
        <v>653.33040321072281</v>
      </c>
      <c r="E655" s="67" t="s">
        <v>2199</v>
      </c>
      <c r="F655" s="68" t="s">
        <v>1212</v>
      </c>
      <c r="G655" s="69">
        <v>1983</v>
      </c>
      <c r="H655" s="70" t="s">
        <v>2200</v>
      </c>
      <c r="I655" s="69" t="s">
        <v>1387</v>
      </c>
      <c r="J655" s="39">
        <f t="shared" si="108"/>
        <v>648.33040321072281</v>
      </c>
      <c r="K655" s="40">
        <f t="shared" si="109"/>
        <v>1</v>
      </c>
      <c r="L655" s="40">
        <f t="shared" si="110"/>
        <v>5</v>
      </c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42"/>
      <c r="AB655" s="42">
        <f>(AV$3-AV655)/AV$3*500+500</f>
        <v>648.33040321072281</v>
      </c>
      <c r="AC655" s="43" t="e">
        <f t="shared" si="111"/>
        <v>#NUM!</v>
      </c>
      <c r="AD655" s="43" t="s">
        <v>1215</v>
      </c>
      <c r="AE655" s="44" t="e">
        <f t="shared" si="112"/>
        <v>#NUM!</v>
      </c>
      <c r="AF655" s="43">
        <f t="shared" si="113"/>
        <v>0</v>
      </c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83"/>
      <c r="AV655" s="47">
        <v>0.11549768518518518</v>
      </c>
      <c r="AW655" s="77"/>
      <c r="AX655" s="56"/>
    </row>
    <row r="656" spans="1:55" ht="12" customHeight="1" x14ac:dyDescent="0.2">
      <c r="A656" s="62">
        <v>652</v>
      </c>
      <c r="B656" s="63" t="str">
        <f t="shared" si="106"/>
        <v>M-jun.</v>
      </c>
      <c r="C656" s="62">
        <f>COUNTIF($B$4:$B656,$B656)</f>
        <v>7</v>
      </c>
      <c r="D656" s="64">
        <f t="shared" si="107"/>
        <v>652.73669295610296</v>
      </c>
      <c r="E656" s="65" t="s">
        <v>2201</v>
      </c>
      <c r="F656" s="66" t="s">
        <v>1212</v>
      </c>
      <c r="G656" s="66">
        <v>2001</v>
      </c>
      <c r="H656" s="70" t="s">
        <v>1213</v>
      </c>
      <c r="I656" s="66" t="s">
        <v>1214</v>
      </c>
      <c r="J656" s="39">
        <f t="shared" si="108"/>
        <v>647.73669295610296</v>
      </c>
      <c r="K656" s="40">
        <f t="shared" si="109"/>
        <v>1</v>
      </c>
      <c r="L656" s="40">
        <f t="shared" si="110"/>
        <v>5</v>
      </c>
      <c r="M656" s="41"/>
      <c r="N656" s="41"/>
      <c r="O656" s="41">
        <f>(AI$3-AI656)/AI$3*500+500</f>
        <v>647.73669295610296</v>
      </c>
      <c r="P656" s="42"/>
      <c r="Q656" s="41"/>
      <c r="R656" s="41"/>
      <c r="S656" s="41"/>
      <c r="T656" s="41"/>
      <c r="U656" s="41"/>
      <c r="V656" s="42"/>
      <c r="W656" s="42"/>
      <c r="X656" s="42"/>
      <c r="Y656" s="42"/>
      <c r="Z656" s="41"/>
      <c r="AA656" s="42"/>
      <c r="AB656" s="42"/>
      <c r="AC656" s="43" t="e">
        <f t="shared" si="111"/>
        <v>#NUM!</v>
      </c>
      <c r="AD656" s="43" t="s">
        <v>1215</v>
      </c>
      <c r="AE656" s="44" t="e">
        <f t="shared" si="112"/>
        <v>#NUM!</v>
      </c>
      <c r="AF656" s="43">
        <f t="shared" si="113"/>
        <v>0</v>
      </c>
      <c r="AG656" s="45"/>
      <c r="AH656" s="45"/>
      <c r="AI656" s="45">
        <v>2.4282407407407409E-2</v>
      </c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6"/>
      <c r="AV656" s="50"/>
      <c r="AW656" s="48"/>
      <c r="AX656" s="56"/>
    </row>
    <row r="657" spans="1:55" s="49" customFormat="1" ht="12" customHeight="1" x14ac:dyDescent="0.2">
      <c r="A657" s="62">
        <v>653</v>
      </c>
      <c r="B657" s="63" t="str">
        <f t="shared" si="106"/>
        <v>M-B</v>
      </c>
      <c r="C657" s="62">
        <f>COUNTIF($B$4:$B657,$B657)</f>
        <v>179</v>
      </c>
      <c r="D657" s="64">
        <f t="shared" si="107"/>
        <v>651.60359589108407</v>
      </c>
      <c r="E657" s="67" t="s">
        <v>2202</v>
      </c>
      <c r="F657" s="68" t="s">
        <v>1212</v>
      </c>
      <c r="G657" s="69">
        <v>1975</v>
      </c>
      <c r="H657" s="70" t="s">
        <v>2203</v>
      </c>
      <c r="I657" s="69" t="s">
        <v>1214</v>
      </c>
      <c r="J657" s="39">
        <f t="shared" si="108"/>
        <v>646.60359589108407</v>
      </c>
      <c r="K657" s="40">
        <f t="shared" si="109"/>
        <v>1</v>
      </c>
      <c r="L657" s="40">
        <f t="shared" si="110"/>
        <v>5</v>
      </c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42"/>
      <c r="AB657" s="42">
        <f>(AV$3-AV657)/AV$3*500+500</f>
        <v>646.60359589108407</v>
      </c>
      <c r="AC657" s="43" t="e">
        <f t="shared" si="111"/>
        <v>#NUM!</v>
      </c>
      <c r="AD657" s="43" t="s">
        <v>1215</v>
      </c>
      <c r="AE657" s="44" t="e">
        <f t="shared" si="112"/>
        <v>#NUM!</v>
      </c>
      <c r="AF657" s="43">
        <f t="shared" si="113"/>
        <v>0</v>
      </c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83"/>
      <c r="AV657" s="47">
        <v>0.11606481481481483</v>
      </c>
      <c r="AW657" s="77"/>
    </row>
    <row r="658" spans="1:55" ht="12" customHeight="1" x14ac:dyDescent="0.2">
      <c r="A658" s="62">
        <v>654</v>
      </c>
      <c r="B658" s="63" t="str">
        <f t="shared" si="106"/>
        <v>M-A</v>
      </c>
      <c r="C658" s="62">
        <f>COUNTIF($B$4:$B658,$B658)</f>
        <v>210</v>
      </c>
      <c r="D658" s="64">
        <f t="shared" si="107"/>
        <v>651.49787299396348</v>
      </c>
      <c r="E658" s="67" t="s">
        <v>2204</v>
      </c>
      <c r="F658" s="68" t="s">
        <v>1212</v>
      </c>
      <c r="G658" s="69">
        <v>1984</v>
      </c>
      <c r="H658" s="70" t="s">
        <v>2205</v>
      </c>
      <c r="I658" s="69" t="s">
        <v>1214</v>
      </c>
      <c r="J658" s="39">
        <f t="shared" si="108"/>
        <v>646.49787299396348</v>
      </c>
      <c r="K658" s="40">
        <f t="shared" si="109"/>
        <v>1</v>
      </c>
      <c r="L658" s="40">
        <f t="shared" si="110"/>
        <v>5</v>
      </c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42"/>
      <c r="AB658" s="42">
        <f>(AV$3-AV658)/AV$3*500+500</f>
        <v>646.49787299396348</v>
      </c>
      <c r="AC658" s="43" t="e">
        <f t="shared" si="111"/>
        <v>#NUM!</v>
      </c>
      <c r="AD658" s="43" t="s">
        <v>1215</v>
      </c>
      <c r="AE658" s="44" t="e">
        <f t="shared" si="112"/>
        <v>#NUM!</v>
      </c>
      <c r="AF658" s="43">
        <f t="shared" si="113"/>
        <v>0</v>
      </c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83"/>
      <c r="AV658" s="47">
        <v>0.11609953703703703</v>
      </c>
      <c r="AW658" s="77"/>
      <c r="AX658" s="56"/>
    </row>
    <row r="659" spans="1:55" s="49" customFormat="1" ht="12" customHeight="1" x14ac:dyDescent="0.2">
      <c r="A659" s="62">
        <v>655</v>
      </c>
      <c r="B659" s="63" t="str">
        <f t="shared" si="106"/>
        <v>Ž-G</v>
      </c>
      <c r="C659" s="62">
        <f>COUNTIF($B$4:$B659,$B659)</f>
        <v>43</v>
      </c>
      <c r="D659" s="64">
        <f t="shared" si="107"/>
        <v>650.72257174841138</v>
      </c>
      <c r="E659" s="67" t="s">
        <v>2206</v>
      </c>
      <c r="F659" s="68" t="s">
        <v>1247</v>
      </c>
      <c r="G659" s="69">
        <v>1977</v>
      </c>
      <c r="H659" s="70" t="s">
        <v>2207</v>
      </c>
      <c r="I659" s="69" t="s">
        <v>1673</v>
      </c>
      <c r="J659" s="39">
        <f t="shared" si="108"/>
        <v>645.72257174841138</v>
      </c>
      <c r="K659" s="40">
        <f t="shared" si="109"/>
        <v>1</v>
      </c>
      <c r="L659" s="40">
        <f t="shared" si="110"/>
        <v>5</v>
      </c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42"/>
      <c r="AB659" s="42">
        <f>(AV$3-AV659)/AV$3*500+500</f>
        <v>645.72257174841138</v>
      </c>
      <c r="AC659" s="43" t="e">
        <f t="shared" si="111"/>
        <v>#NUM!</v>
      </c>
      <c r="AD659" s="43" t="s">
        <v>1215</v>
      </c>
      <c r="AE659" s="44" t="e">
        <f t="shared" si="112"/>
        <v>#NUM!</v>
      </c>
      <c r="AF659" s="43">
        <f t="shared" si="113"/>
        <v>0</v>
      </c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83"/>
      <c r="AV659" s="47">
        <v>0.11635416666666666</v>
      </c>
      <c r="AW659" s="77"/>
    </row>
    <row r="660" spans="1:55" ht="12" customHeight="1" x14ac:dyDescent="0.2">
      <c r="A660" s="62">
        <v>656</v>
      </c>
      <c r="B660" s="63" t="str">
        <f t="shared" si="106"/>
        <v>M-B</v>
      </c>
      <c r="C660" s="62">
        <f>COUNTIF($B$4:$B660,$B660)</f>
        <v>180</v>
      </c>
      <c r="D660" s="64">
        <f t="shared" si="107"/>
        <v>649.87678857144533</v>
      </c>
      <c r="E660" s="67" t="s">
        <v>2208</v>
      </c>
      <c r="F660" s="68" t="s">
        <v>1212</v>
      </c>
      <c r="G660" s="69">
        <v>1976</v>
      </c>
      <c r="H660" s="70" t="s">
        <v>2209</v>
      </c>
      <c r="I660" s="69" t="s">
        <v>1214</v>
      </c>
      <c r="J660" s="39">
        <f t="shared" si="108"/>
        <v>644.87678857144533</v>
      </c>
      <c r="K660" s="40">
        <f t="shared" si="109"/>
        <v>1</v>
      </c>
      <c r="L660" s="40">
        <f t="shared" si="110"/>
        <v>5</v>
      </c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42"/>
      <c r="AB660" s="42">
        <f>(AV$3-AV660)/AV$3*500+500</f>
        <v>644.87678857144533</v>
      </c>
      <c r="AC660" s="43" t="e">
        <f t="shared" si="111"/>
        <v>#NUM!</v>
      </c>
      <c r="AD660" s="43" t="s">
        <v>1215</v>
      </c>
      <c r="AE660" s="44" t="e">
        <f t="shared" si="112"/>
        <v>#NUM!</v>
      </c>
      <c r="AF660" s="43">
        <f t="shared" si="113"/>
        <v>0</v>
      </c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83"/>
      <c r="AV660" s="47">
        <v>0.11663194444444445</v>
      </c>
      <c r="AW660" s="77"/>
      <c r="AX660" s="56"/>
    </row>
    <row r="661" spans="1:55" ht="12" customHeight="1" x14ac:dyDescent="0.2">
      <c r="A661" s="62">
        <v>657</v>
      </c>
      <c r="B661" s="63" t="str">
        <f t="shared" si="106"/>
        <v>M-A</v>
      </c>
      <c r="C661" s="62">
        <f>COUNTIF($B$4:$B661,$B661)</f>
        <v>211</v>
      </c>
      <c r="D661" s="64">
        <f t="shared" si="107"/>
        <v>649.71441482131263</v>
      </c>
      <c r="E661" s="65" t="s">
        <v>2210</v>
      </c>
      <c r="F661" s="66" t="s">
        <v>1212</v>
      </c>
      <c r="G661" s="66">
        <v>1991</v>
      </c>
      <c r="H661" s="70" t="s">
        <v>1213</v>
      </c>
      <c r="I661" s="66" t="s">
        <v>1214</v>
      </c>
      <c r="J661" s="39">
        <f t="shared" si="108"/>
        <v>644.71441482131263</v>
      </c>
      <c r="K661" s="40">
        <f t="shared" si="109"/>
        <v>1</v>
      </c>
      <c r="L661" s="40">
        <f t="shared" si="110"/>
        <v>5</v>
      </c>
      <c r="M661" s="41"/>
      <c r="N661" s="41"/>
      <c r="O661" s="41">
        <f>(AI$3-AI661)/AI$3*500+500</f>
        <v>644.71441482131263</v>
      </c>
      <c r="P661" s="42"/>
      <c r="Q661" s="41"/>
      <c r="R661" s="41"/>
      <c r="S661" s="41"/>
      <c r="T661" s="41"/>
      <c r="U661" s="41"/>
      <c r="V661" s="42"/>
      <c r="W661" s="42"/>
      <c r="X661" s="42"/>
      <c r="Y661" s="42"/>
      <c r="Z661" s="41"/>
      <c r="AA661" s="42"/>
      <c r="AB661" s="42"/>
      <c r="AC661" s="43" t="e">
        <f t="shared" si="111"/>
        <v>#NUM!</v>
      </c>
      <c r="AD661" s="43" t="s">
        <v>1215</v>
      </c>
      <c r="AE661" s="44" t="e">
        <f t="shared" si="112"/>
        <v>#NUM!</v>
      </c>
      <c r="AF661" s="43">
        <f t="shared" si="113"/>
        <v>0</v>
      </c>
      <c r="AG661" s="45"/>
      <c r="AH661" s="45"/>
      <c r="AI661" s="45">
        <v>2.449074074074074E-2</v>
      </c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6"/>
      <c r="AV661" s="50"/>
      <c r="AW661" s="48"/>
      <c r="AX661" s="56"/>
    </row>
    <row r="662" spans="1:55" s="81" customFormat="1" ht="12" customHeight="1" x14ac:dyDescent="0.2">
      <c r="A662" s="62">
        <v>658</v>
      </c>
      <c r="B662" s="63" t="str">
        <f t="shared" si="106"/>
        <v>M-A</v>
      </c>
      <c r="C662" s="62">
        <f>COUNTIF($B$4:$B662,$B662)</f>
        <v>212</v>
      </c>
      <c r="D662" s="64">
        <f t="shared" si="107"/>
        <v>648.85480056594497</v>
      </c>
      <c r="E662" s="67" t="s">
        <v>2211</v>
      </c>
      <c r="F662" s="68" t="s">
        <v>1212</v>
      </c>
      <c r="G662" s="69">
        <v>1980</v>
      </c>
      <c r="H662" s="70" t="s">
        <v>2212</v>
      </c>
      <c r="I662" s="69" t="s">
        <v>1214</v>
      </c>
      <c r="J662" s="39">
        <f t="shared" si="108"/>
        <v>643.85480056594497</v>
      </c>
      <c r="K662" s="40">
        <f t="shared" si="109"/>
        <v>1</v>
      </c>
      <c r="L662" s="40">
        <f t="shared" si="110"/>
        <v>5</v>
      </c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42"/>
      <c r="AB662" s="42">
        <f>(AV$3-AV662)/AV$3*500+500</f>
        <v>643.85480056594497</v>
      </c>
      <c r="AC662" s="43" t="e">
        <f t="shared" si="111"/>
        <v>#NUM!</v>
      </c>
      <c r="AD662" s="43" t="s">
        <v>1215</v>
      </c>
      <c r="AE662" s="44" t="e">
        <f t="shared" si="112"/>
        <v>#NUM!</v>
      </c>
      <c r="AF662" s="43">
        <f t="shared" si="113"/>
        <v>0</v>
      </c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83"/>
      <c r="AV662" s="47">
        <v>0.1169675925925926</v>
      </c>
      <c r="AW662" s="77"/>
      <c r="AX662" s="56"/>
      <c r="AY662" s="57"/>
      <c r="AZ662" s="57"/>
      <c r="BA662" s="57"/>
      <c r="BB662" s="57"/>
      <c r="BC662" s="57"/>
    </row>
    <row r="663" spans="1:55" s="49" customFormat="1" ht="12" customHeight="1" x14ac:dyDescent="0.2">
      <c r="A663" s="62">
        <v>659</v>
      </c>
      <c r="B663" s="63" t="str">
        <f t="shared" si="106"/>
        <v>M-A</v>
      </c>
      <c r="C663" s="62">
        <f>COUNTIF($B$4:$B663,$B663)</f>
        <v>213</v>
      </c>
      <c r="D663" s="64">
        <f t="shared" si="107"/>
        <v>648.57287284028962</v>
      </c>
      <c r="E663" s="67" t="s">
        <v>2213</v>
      </c>
      <c r="F663" s="68" t="s">
        <v>1212</v>
      </c>
      <c r="G663" s="69">
        <v>1981</v>
      </c>
      <c r="H663" s="70" t="s">
        <v>1836</v>
      </c>
      <c r="I663" s="69" t="s">
        <v>1214</v>
      </c>
      <c r="J663" s="39">
        <f t="shared" si="108"/>
        <v>643.57287284028962</v>
      </c>
      <c r="K663" s="40">
        <f t="shared" si="109"/>
        <v>1</v>
      </c>
      <c r="L663" s="40">
        <f t="shared" si="110"/>
        <v>5</v>
      </c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42"/>
      <c r="AB663" s="42">
        <f>(AV$3-AV663)/AV$3*500+500</f>
        <v>643.57287284028962</v>
      </c>
      <c r="AC663" s="43" t="e">
        <f t="shared" si="111"/>
        <v>#NUM!</v>
      </c>
      <c r="AD663" s="43" t="s">
        <v>1215</v>
      </c>
      <c r="AE663" s="44" t="e">
        <f t="shared" si="112"/>
        <v>#NUM!</v>
      </c>
      <c r="AF663" s="43">
        <f t="shared" si="113"/>
        <v>0</v>
      </c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83"/>
      <c r="AV663" s="47">
        <v>0.11706018518518518</v>
      </c>
      <c r="AW663" s="77"/>
    </row>
    <row r="664" spans="1:55" ht="12" customHeight="1" x14ac:dyDescent="0.2">
      <c r="A664" s="62">
        <v>660</v>
      </c>
      <c r="B664" s="63" t="str">
        <f t="shared" si="106"/>
        <v>M-A</v>
      </c>
      <c r="C664" s="62">
        <f>COUNTIF($B$4:$B664,$B664)</f>
        <v>214</v>
      </c>
      <c r="D664" s="64">
        <f t="shared" si="107"/>
        <v>648.57287284028962</v>
      </c>
      <c r="E664" s="67" t="s">
        <v>2214</v>
      </c>
      <c r="F664" s="68" t="s">
        <v>1212</v>
      </c>
      <c r="G664" s="69">
        <v>1984</v>
      </c>
      <c r="H664" s="70" t="s">
        <v>2215</v>
      </c>
      <c r="I664" s="69" t="s">
        <v>1673</v>
      </c>
      <c r="J664" s="39">
        <f t="shared" si="108"/>
        <v>643.57287284028962</v>
      </c>
      <c r="K664" s="40">
        <f t="shared" si="109"/>
        <v>1</v>
      </c>
      <c r="L664" s="40">
        <f t="shared" si="110"/>
        <v>5</v>
      </c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42"/>
      <c r="AB664" s="42">
        <f>(AV$3-AV664)/AV$3*500+500</f>
        <v>643.57287284028962</v>
      </c>
      <c r="AC664" s="43" t="e">
        <f t="shared" si="111"/>
        <v>#NUM!</v>
      </c>
      <c r="AD664" s="43" t="s">
        <v>1215</v>
      </c>
      <c r="AE664" s="44" t="e">
        <f t="shared" si="112"/>
        <v>#NUM!</v>
      </c>
      <c r="AF664" s="43">
        <f t="shared" si="113"/>
        <v>0</v>
      </c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83"/>
      <c r="AV664" s="47">
        <v>0.11706018518518518</v>
      </c>
      <c r="AW664" s="77"/>
      <c r="AX664" s="56"/>
    </row>
    <row r="665" spans="1:55" s="49" customFormat="1" ht="12" customHeight="1" x14ac:dyDescent="0.2">
      <c r="A665" s="62">
        <v>661</v>
      </c>
      <c r="B665" s="63" t="str">
        <f t="shared" si="106"/>
        <v>M-A</v>
      </c>
      <c r="C665" s="62">
        <f>COUNTIF($B$4:$B665,$B665)</f>
        <v>215</v>
      </c>
      <c r="D665" s="64">
        <f t="shared" si="107"/>
        <v>648.43190897746194</v>
      </c>
      <c r="E665" s="67" t="s">
        <v>2216</v>
      </c>
      <c r="F665" s="68" t="s">
        <v>1212</v>
      </c>
      <c r="G665" s="69">
        <v>1986</v>
      </c>
      <c r="H665" s="70"/>
      <c r="I665" s="69" t="s">
        <v>1214</v>
      </c>
      <c r="J665" s="39">
        <f t="shared" si="108"/>
        <v>643.43190897746194</v>
      </c>
      <c r="K665" s="40">
        <f t="shared" si="109"/>
        <v>1</v>
      </c>
      <c r="L665" s="40">
        <f t="shared" si="110"/>
        <v>5</v>
      </c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42"/>
      <c r="AB665" s="42">
        <f>(AV$3-AV665)/AV$3*500+500</f>
        <v>643.43190897746194</v>
      </c>
      <c r="AC665" s="43" t="e">
        <f t="shared" si="111"/>
        <v>#NUM!</v>
      </c>
      <c r="AD665" s="43" t="s">
        <v>1215</v>
      </c>
      <c r="AE665" s="44" t="e">
        <f t="shared" si="112"/>
        <v>#NUM!</v>
      </c>
      <c r="AF665" s="43">
        <f t="shared" si="113"/>
        <v>0</v>
      </c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83"/>
      <c r="AV665" s="47">
        <v>0.11710648148148149</v>
      </c>
      <c r="AW665" s="77"/>
    </row>
    <row r="666" spans="1:55" ht="12" customHeight="1" x14ac:dyDescent="0.2">
      <c r="A666" s="62">
        <v>662</v>
      </c>
      <c r="B666" s="63" t="str">
        <f t="shared" si="106"/>
        <v>Ž-F</v>
      </c>
      <c r="C666" s="62">
        <f>COUNTIF($B$4:$B666,$B666)</f>
        <v>53</v>
      </c>
      <c r="D666" s="64">
        <f t="shared" si="107"/>
        <v>646.98702938347856</v>
      </c>
      <c r="E666" s="67" t="s">
        <v>2217</v>
      </c>
      <c r="F666" s="68" t="s">
        <v>1247</v>
      </c>
      <c r="G666" s="69">
        <v>1994</v>
      </c>
      <c r="H666" s="70" t="s">
        <v>2218</v>
      </c>
      <c r="I666" s="69" t="s">
        <v>1214</v>
      </c>
      <c r="J666" s="39">
        <f t="shared" si="108"/>
        <v>641.98702938347856</v>
      </c>
      <c r="K666" s="40">
        <f t="shared" si="109"/>
        <v>1</v>
      </c>
      <c r="L666" s="40">
        <f t="shared" si="110"/>
        <v>5</v>
      </c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42"/>
      <c r="AB666" s="42">
        <f>(AV$3-AV666)/AV$3*500+500</f>
        <v>641.98702938347856</v>
      </c>
      <c r="AC666" s="43" t="e">
        <f t="shared" si="111"/>
        <v>#NUM!</v>
      </c>
      <c r="AD666" s="43" t="s">
        <v>1215</v>
      </c>
      <c r="AE666" s="44" t="e">
        <f t="shared" si="112"/>
        <v>#NUM!</v>
      </c>
      <c r="AF666" s="43">
        <f t="shared" si="113"/>
        <v>0</v>
      </c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83"/>
      <c r="AV666" s="47">
        <v>0.11758101851851853</v>
      </c>
      <c r="AW666" s="77"/>
      <c r="AX666" s="56"/>
    </row>
    <row r="667" spans="1:55" s="81" customFormat="1" ht="12" customHeight="1" x14ac:dyDescent="0.2">
      <c r="A667" s="62">
        <v>663</v>
      </c>
      <c r="B667" s="63" t="str">
        <f t="shared" si="106"/>
        <v>M-C</v>
      </c>
      <c r="C667" s="62">
        <f>COUNTIF($B$4:$B667,$B667)</f>
        <v>88</v>
      </c>
      <c r="D667" s="64">
        <f t="shared" si="107"/>
        <v>646.55490798506901</v>
      </c>
      <c r="E667" s="65" t="s">
        <v>2219</v>
      </c>
      <c r="F667" s="66" t="s">
        <v>1212</v>
      </c>
      <c r="G667" s="66">
        <v>1968</v>
      </c>
      <c r="H667" s="65" t="s">
        <v>2220</v>
      </c>
      <c r="I667" s="66" t="s">
        <v>1214</v>
      </c>
      <c r="J667" s="39">
        <f t="shared" si="108"/>
        <v>641.55490798506901</v>
      </c>
      <c r="K667" s="40">
        <f t="shared" si="109"/>
        <v>1</v>
      </c>
      <c r="L667" s="40">
        <f t="shared" si="110"/>
        <v>5</v>
      </c>
      <c r="M667" s="41"/>
      <c r="N667" s="41"/>
      <c r="O667" s="41"/>
      <c r="P667" s="42"/>
      <c r="Q667" s="41"/>
      <c r="R667" s="41"/>
      <c r="S667" s="41"/>
      <c r="T667" s="41"/>
      <c r="U667" s="41"/>
      <c r="V667" s="42"/>
      <c r="W667" s="42"/>
      <c r="X667" s="42">
        <f>(AR$3-AR667)/AR$3*500+500</f>
        <v>641.55490798506901</v>
      </c>
      <c r="Y667" s="42"/>
      <c r="Z667" s="41"/>
      <c r="AA667" s="42"/>
      <c r="AB667" s="42"/>
      <c r="AC667" s="43" t="e">
        <f t="shared" si="111"/>
        <v>#NUM!</v>
      </c>
      <c r="AD667" s="43" t="s">
        <v>1215</v>
      </c>
      <c r="AE667" s="44" t="e">
        <f t="shared" si="112"/>
        <v>#NUM!</v>
      </c>
      <c r="AF667" s="43">
        <f t="shared" si="113"/>
        <v>0</v>
      </c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>
        <v>3.0917708333333335E-2</v>
      </c>
      <c r="AS667" s="45"/>
      <c r="AT667" s="45"/>
      <c r="AU667" s="46"/>
      <c r="AV667" s="50"/>
      <c r="AW667" s="48"/>
      <c r="AX667" s="56"/>
      <c r="AY667" s="57"/>
      <c r="AZ667" s="57"/>
      <c r="BA667" s="57"/>
      <c r="BB667" s="57"/>
      <c r="BC667" s="57"/>
    </row>
    <row r="668" spans="1:55" s="49" customFormat="1" ht="12" customHeight="1" x14ac:dyDescent="0.2">
      <c r="A668" s="62">
        <v>664</v>
      </c>
      <c r="B668" s="63" t="str">
        <f t="shared" si="106"/>
        <v>M-A</v>
      </c>
      <c r="C668" s="62">
        <f>COUNTIF($B$4:$B668,$B668)</f>
        <v>216</v>
      </c>
      <c r="D668" s="64">
        <f t="shared" si="107"/>
        <v>646.38793296646111</v>
      </c>
      <c r="E668" s="67" t="s">
        <v>2221</v>
      </c>
      <c r="F668" s="68" t="s">
        <v>1212</v>
      </c>
      <c r="G668" s="69">
        <v>1988</v>
      </c>
      <c r="H668" s="70" t="s">
        <v>2157</v>
      </c>
      <c r="I668" s="69" t="s">
        <v>1673</v>
      </c>
      <c r="J668" s="39">
        <f t="shared" si="108"/>
        <v>641.38793296646111</v>
      </c>
      <c r="K668" s="40">
        <f t="shared" si="109"/>
        <v>1</v>
      </c>
      <c r="L668" s="40">
        <f t="shared" si="110"/>
        <v>5</v>
      </c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42"/>
      <c r="AB668" s="42">
        <f>(AV$3-AV668)/AV$3*500+500</f>
        <v>641.38793296646111</v>
      </c>
      <c r="AC668" s="43" t="e">
        <f t="shared" si="111"/>
        <v>#NUM!</v>
      </c>
      <c r="AD668" s="43" t="s">
        <v>1215</v>
      </c>
      <c r="AE668" s="44" t="e">
        <f t="shared" si="112"/>
        <v>#NUM!</v>
      </c>
      <c r="AF668" s="43">
        <f t="shared" si="113"/>
        <v>0</v>
      </c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83"/>
      <c r="AV668" s="47">
        <v>0.11777777777777777</v>
      </c>
      <c r="AW668" s="77"/>
    </row>
    <row r="669" spans="1:55" ht="12" customHeight="1" x14ac:dyDescent="0.2">
      <c r="A669" s="62">
        <v>665</v>
      </c>
      <c r="B669" s="63" t="str">
        <f t="shared" si="106"/>
        <v>M-E</v>
      </c>
      <c r="C669" s="62">
        <f>COUNTIF($B$4:$B669,$B669)</f>
        <v>10</v>
      </c>
      <c r="D669" s="64">
        <f t="shared" si="107"/>
        <v>645.25185620182162</v>
      </c>
      <c r="E669" s="67" t="s">
        <v>2222</v>
      </c>
      <c r="F669" s="68" t="s">
        <v>1212</v>
      </c>
      <c r="G669" s="69">
        <v>1947</v>
      </c>
      <c r="H669" s="70" t="s">
        <v>2223</v>
      </c>
      <c r="I669" s="66" t="s">
        <v>1214</v>
      </c>
      <c r="J669" s="39">
        <f t="shared" si="108"/>
        <v>317.62592810091081</v>
      </c>
      <c r="K669" s="40">
        <f t="shared" si="109"/>
        <v>2</v>
      </c>
      <c r="L669" s="40">
        <f t="shared" si="110"/>
        <v>10</v>
      </c>
      <c r="M669" s="41"/>
      <c r="N669" s="41"/>
      <c r="O669" s="41"/>
      <c r="P669" s="42"/>
      <c r="Q669" s="41">
        <f>(AK$3-AK669)/AK$3*500+500</f>
        <v>333.1991820272184</v>
      </c>
      <c r="R669" s="41"/>
      <c r="S669" s="41"/>
      <c r="T669" s="41"/>
      <c r="U669" s="41"/>
      <c r="V669" s="42"/>
      <c r="W669" s="42"/>
      <c r="X669" s="42"/>
      <c r="Y669" s="42"/>
      <c r="Z669" s="41"/>
      <c r="AA669" s="42"/>
      <c r="AB669" s="42">
        <f>(AV$3-AV669)/AV$3*500+500</f>
        <v>302.05267417460323</v>
      </c>
      <c r="AC669" s="43" t="e">
        <f t="shared" si="111"/>
        <v>#NUM!</v>
      </c>
      <c r="AD669" s="43" t="s">
        <v>1215</v>
      </c>
      <c r="AE669" s="44" t="e">
        <f t="shared" si="112"/>
        <v>#NUM!</v>
      </c>
      <c r="AF669" s="43">
        <f t="shared" si="113"/>
        <v>0</v>
      </c>
      <c r="AG669" s="45"/>
      <c r="AH669" s="45"/>
      <c r="AI669" s="45"/>
      <c r="AJ669" s="45"/>
      <c r="AK669" s="45">
        <v>0.22600694439999999</v>
      </c>
      <c r="AL669" s="45"/>
      <c r="AM669" s="45"/>
      <c r="AN669" s="45"/>
      <c r="AO669" s="45"/>
      <c r="AP669" s="45"/>
      <c r="AQ669" s="45"/>
      <c r="AR669" s="45"/>
      <c r="AS669" s="45"/>
      <c r="AT669" s="45"/>
      <c r="AU669" s="46"/>
      <c r="AV669" s="47">
        <v>0.22922453703703705</v>
      </c>
      <c r="AW669" s="48"/>
      <c r="AX669" s="56"/>
    </row>
    <row r="670" spans="1:55" s="79" customFormat="1" ht="12" customHeight="1" x14ac:dyDescent="0.2">
      <c r="A670" s="62">
        <v>666</v>
      </c>
      <c r="B670" s="63" t="str">
        <f t="shared" si="106"/>
        <v>M-B</v>
      </c>
      <c r="C670" s="62">
        <f>COUNTIF($B$4:$B670,$B670)</f>
        <v>181</v>
      </c>
      <c r="D670" s="64">
        <f t="shared" si="107"/>
        <v>645.04877626959842</v>
      </c>
      <c r="E670" s="67" t="s">
        <v>2224</v>
      </c>
      <c r="F670" s="68" t="s">
        <v>1212</v>
      </c>
      <c r="G670" s="69">
        <v>1974</v>
      </c>
      <c r="H670" s="70" t="s">
        <v>2225</v>
      </c>
      <c r="I670" s="69" t="s">
        <v>1214</v>
      </c>
      <c r="J670" s="39">
        <f t="shared" si="108"/>
        <v>640.04877626959842</v>
      </c>
      <c r="K670" s="40">
        <f t="shared" si="109"/>
        <v>1</v>
      </c>
      <c r="L670" s="40">
        <f t="shared" si="110"/>
        <v>5</v>
      </c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42"/>
      <c r="AB670" s="42">
        <f>(AV$3-AV670)/AV$3*500+500</f>
        <v>640.04877626959842</v>
      </c>
      <c r="AC670" s="43" t="e">
        <f t="shared" si="111"/>
        <v>#NUM!</v>
      </c>
      <c r="AD670" s="43" t="s">
        <v>1215</v>
      </c>
      <c r="AE670" s="44" t="e">
        <f t="shared" si="112"/>
        <v>#NUM!</v>
      </c>
      <c r="AF670" s="43">
        <f t="shared" si="113"/>
        <v>0</v>
      </c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83"/>
      <c r="AV670" s="47">
        <v>0.11821759259259258</v>
      </c>
      <c r="AW670" s="77"/>
      <c r="AX670" s="72"/>
      <c r="AY670" s="73"/>
      <c r="AZ670" s="73"/>
      <c r="BA670" s="73"/>
      <c r="BB670" s="49"/>
      <c r="BC670" s="49"/>
    </row>
    <row r="671" spans="1:55" s="49" customFormat="1" ht="12" customHeight="1" x14ac:dyDescent="0.2">
      <c r="A671" s="62">
        <v>667</v>
      </c>
      <c r="B671" s="63" t="str">
        <f t="shared" si="106"/>
        <v>M-A</v>
      </c>
      <c r="C671" s="62">
        <f>COUNTIF($B$4:$B671,$B671)</f>
        <v>217</v>
      </c>
      <c r="D671" s="64">
        <f t="shared" si="107"/>
        <v>644.85485458389383</v>
      </c>
      <c r="E671" s="65" t="s">
        <v>2226</v>
      </c>
      <c r="F671" s="66" t="s">
        <v>1212</v>
      </c>
      <c r="G671" s="66">
        <v>1991</v>
      </c>
      <c r="H671" s="70" t="s">
        <v>1738</v>
      </c>
      <c r="I671" s="66" t="s">
        <v>1214</v>
      </c>
      <c r="J671" s="39">
        <f t="shared" si="108"/>
        <v>639.85485458389383</v>
      </c>
      <c r="K671" s="40">
        <f t="shared" si="109"/>
        <v>1</v>
      </c>
      <c r="L671" s="40">
        <f t="shared" si="110"/>
        <v>5</v>
      </c>
      <c r="M671" s="41">
        <f>(AG$3-AG671)/AG$3*500+500</f>
        <v>639.85485458389383</v>
      </c>
      <c r="N671" s="41"/>
      <c r="O671" s="41"/>
      <c r="P671" s="42"/>
      <c r="Q671" s="41"/>
      <c r="R671" s="41"/>
      <c r="S671" s="41"/>
      <c r="T671" s="41"/>
      <c r="U671" s="41"/>
      <c r="V671" s="42"/>
      <c r="W671" s="42"/>
      <c r="X671" s="42"/>
      <c r="Y671" s="42"/>
      <c r="Z671" s="41"/>
      <c r="AA671" s="42"/>
      <c r="AB671" s="42"/>
      <c r="AC671" s="43" t="e">
        <f t="shared" si="111"/>
        <v>#NUM!</v>
      </c>
      <c r="AD671" s="43" t="s">
        <v>1215</v>
      </c>
      <c r="AE671" s="44" t="e">
        <f t="shared" si="112"/>
        <v>#NUM!</v>
      </c>
      <c r="AF671" s="43">
        <f t="shared" si="113"/>
        <v>0</v>
      </c>
      <c r="AG671" s="45">
        <v>4.1400462960000002E-2</v>
      </c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6"/>
      <c r="AV671" s="50"/>
      <c r="AW671" s="48"/>
    </row>
    <row r="672" spans="1:55" ht="12" customHeight="1" x14ac:dyDescent="0.2">
      <c r="A672" s="62">
        <v>668</v>
      </c>
      <c r="B672" s="63" t="str">
        <f t="shared" si="106"/>
        <v>M-A</v>
      </c>
      <c r="C672" s="62">
        <f>COUNTIF($B$4:$B672,$B672)</f>
        <v>218</v>
      </c>
      <c r="D672" s="64">
        <f t="shared" si="107"/>
        <v>644.8400330460131</v>
      </c>
      <c r="E672" s="65" t="s">
        <v>2227</v>
      </c>
      <c r="F672" s="66" t="s">
        <v>1212</v>
      </c>
      <c r="G672" s="66">
        <v>1980</v>
      </c>
      <c r="H672" s="65" t="s">
        <v>2228</v>
      </c>
      <c r="I672" s="66" t="s">
        <v>1214</v>
      </c>
      <c r="J672" s="39">
        <f t="shared" si="108"/>
        <v>639.8400330460131</v>
      </c>
      <c r="K672" s="40">
        <f t="shared" si="109"/>
        <v>1</v>
      </c>
      <c r="L672" s="40">
        <f t="shared" si="110"/>
        <v>5</v>
      </c>
      <c r="M672" s="41"/>
      <c r="N672" s="41"/>
      <c r="O672" s="41"/>
      <c r="P672" s="42"/>
      <c r="Q672" s="41"/>
      <c r="R672" s="41"/>
      <c r="S672" s="41"/>
      <c r="T672" s="41"/>
      <c r="U672" s="41"/>
      <c r="V672" s="42"/>
      <c r="W672" s="42"/>
      <c r="X672" s="42">
        <f>(AR$3-AR672)/AR$3*500+500</f>
        <v>639.8400330460131</v>
      </c>
      <c r="Y672" s="42"/>
      <c r="Z672" s="41"/>
      <c r="AA672" s="42"/>
      <c r="AB672" s="42"/>
      <c r="AC672" s="43" t="e">
        <f t="shared" si="111"/>
        <v>#NUM!</v>
      </c>
      <c r="AD672" s="43" t="s">
        <v>1215</v>
      </c>
      <c r="AE672" s="44" t="e">
        <f t="shared" si="112"/>
        <v>#NUM!</v>
      </c>
      <c r="AF672" s="43">
        <f t="shared" si="113"/>
        <v>0</v>
      </c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>
        <v>3.1065624999999999E-2</v>
      </c>
      <c r="AS672" s="45"/>
      <c r="AT672" s="45"/>
      <c r="AU672" s="46"/>
      <c r="AV672" s="50"/>
      <c r="AW672" s="48"/>
      <c r="AX672" s="56"/>
    </row>
    <row r="673" spans="1:50" s="49" customFormat="1" ht="12" customHeight="1" x14ac:dyDescent="0.2">
      <c r="A673" s="62">
        <v>669</v>
      </c>
      <c r="B673" s="63" t="str">
        <f t="shared" si="106"/>
        <v>Ž-F</v>
      </c>
      <c r="C673" s="62">
        <f>COUNTIF($B$4:$B673,$B673)</f>
        <v>54</v>
      </c>
      <c r="D673" s="64">
        <f t="shared" si="107"/>
        <v>644.55280379319129</v>
      </c>
      <c r="E673" s="65" t="s">
        <v>2229</v>
      </c>
      <c r="F673" s="66" t="s">
        <v>1247</v>
      </c>
      <c r="G673" s="66">
        <v>1986</v>
      </c>
      <c r="H673" s="65" t="s">
        <v>2162</v>
      </c>
      <c r="I673" s="66" t="s">
        <v>1257</v>
      </c>
      <c r="J673" s="39">
        <f t="shared" si="108"/>
        <v>639.55280379319129</v>
      </c>
      <c r="K673" s="40">
        <f t="shared" si="109"/>
        <v>1</v>
      </c>
      <c r="L673" s="40">
        <f t="shared" si="110"/>
        <v>5</v>
      </c>
      <c r="M673" s="41">
        <f>(AG$3-AG673)/AG$3*500+500</f>
        <v>639.55280379319129</v>
      </c>
      <c r="N673" s="41"/>
      <c r="O673" s="41"/>
      <c r="P673" s="42"/>
      <c r="Q673" s="41"/>
      <c r="R673" s="41"/>
      <c r="S673" s="41"/>
      <c r="T673" s="41"/>
      <c r="U673" s="41"/>
      <c r="V673" s="42"/>
      <c r="W673" s="42"/>
      <c r="X673" s="42"/>
      <c r="Y673" s="42"/>
      <c r="Z673" s="41"/>
      <c r="AA673" s="42"/>
      <c r="AB673" s="42"/>
      <c r="AC673" s="43" t="e">
        <f t="shared" si="111"/>
        <v>#NUM!</v>
      </c>
      <c r="AD673" s="43" t="s">
        <v>1215</v>
      </c>
      <c r="AE673" s="44" t="e">
        <f t="shared" si="112"/>
        <v>#NUM!</v>
      </c>
      <c r="AF673" s="43">
        <f t="shared" si="113"/>
        <v>0</v>
      </c>
      <c r="AG673" s="45">
        <v>4.1435185190000001E-2</v>
      </c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6"/>
      <c r="AV673" s="50"/>
      <c r="AW673" s="48"/>
    </row>
    <row r="674" spans="1:50" s="49" customFormat="1" ht="12" customHeight="1" x14ac:dyDescent="0.2">
      <c r="A674" s="62">
        <v>670</v>
      </c>
      <c r="B674" s="63" t="str">
        <f t="shared" si="106"/>
        <v>M-A</v>
      </c>
      <c r="C674" s="62">
        <f>COUNTIF($B$4:$B674,$B674)</f>
        <v>219</v>
      </c>
      <c r="D674" s="64">
        <f t="shared" si="107"/>
        <v>644.46565893959951</v>
      </c>
      <c r="E674" s="65" t="s">
        <v>2230</v>
      </c>
      <c r="F674" s="66" t="s">
        <v>1212</v>
      </c>
      <c r="G674" s="66">
        <v>1989</v>
      </c>
      <c r="H674" s="70" t="s">
        <v>2155</v>
      </c>
      <c r="I674" s="66" t="s">
        <v>1214</v>
      </c>
      <c r="J674" s="39">
        <f t="shared" si="108"/>
        <v>639.46565893959951</v>
      </c>
      <c r="K674" s="40">
        <f t="shared" si="109"/>
        <v>1</v>
      </c>
      <c r="L674" s="40">
        <f t="shared" si="110"/>
        <v>5</v>
      </c>
      <c r="M674" s="41"/>
      <c r="N674" s="41"/>
      <c r="O674" s="41"/>
      <c r="P674" s="42"/>
      <c r="Q674" s="41"/>
      <c r="R674" s="41"/>
      <c r="S674" s="41"/>
      <c r="T674" s="41"/>
      <c r="U674" s="41"/>
      <c r="V674" s="42"/>
      <c r="W674" s="42"/>
      <c r="X674" s="42">
        <f>(AR$3-AR674)/AR$3*500+500</f>
        <v>639.46565893959951</v>
      </c>
      <c r="Y674" s="42"/>
      <c r="Z674" s="41"/>
      <c r="AA674" s="42"/>
      <c r="AB674" s="42"/>
      <c r="AC674" s="43" t="e">
        <f t="shared" si="111"/>
        <v>#NUM!</v>
      </c>
      <c r="AD674" s="43" t="s">
        <v>1215</v>
      </c>
      <c r="AE674" s="44" t="e">
        <f t="shared" si="112"/>
        <v>#NUM!</v>
      </c>
      <c r="AF674" s="43">
        <f t="shared" si="113"/>
        <v>0</v>
      </c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>
        <v>3.1097916666666666E-2</v>
      </c>
      <c r="AS674" s="45"/>
      <c r="AT674" s="45"/>
      <c r="AU674" s="46"/>
      <c r="AV674" s="50"/>
      <c r="AW674" s="48"/>
    </row>
    <row r="675" spans="1:50" ht="12" customHeight="1" x14ac:dyDescent="0.2">
      <c r="A675" s="62">
        <v>671</v>
      </c>
      <c r="B675" s="63" t="str">
        <f t="shared" si="106"/>
        <v>Ž-F</v>
      </c>
      <c r="C675" s="62">
        <f>COUNTIF($B$4:$B675,$B675)</f>
        <v>55</v>
      </c>
      <c r="D675" s="64">
        <f t="shared" si="107"/>
        <v>643.24391735244558</v>
      </c>
      <c r="E675" s="65" t="s">
        <v>2231</v>
      </c>
      <c r="F675" s="66" t="s">
        <v>1247</v>
      </c>
      <c r="G675" s="66">
        <v>1982</v>
      </c>
      <c r="H675" s="65" t="s">
        <v>1679</v>
      </c>
      <c r="I675" s="66" t="s">
        <v>1680</v>
      </c>
      <c r="J675" s="39">
        <f t="shared" si="108"/>
        <v>638.24391735244558</v>
      </c>
      <c r="K675" s="40">
        <f t="shared" si="109"/>
        <v>1</v>
      </c>
      <c r="L675" s="40">
        <f t="shared" si="110"/>
        <v>5</v>
      </c>
      <c r="M675" s="41">
        <f>(AG$3-AG675)/AG$3*500+500</f>
        <v>638.24391735244558</v>
      </c>
      <c r="N675" s="41"/>
      <c r="O675" s="41"/>
      <c r="P675" s="42"/>
      <c r="Q675" s="41"/>
      <c r="R675" s="41"/>
      <c r="S675" s="41"/>
      <c r="T675" s="41"/>
      <c r="U675" s="41"/>
      <c r="V675" s="42"/>
      <c r="W675" s="42"/>
      <c r="X675" s="42"/>
      <c r="Y675" s="42"/>
      <c r="Z675" s="41"/>
      <c r="AA675" s="42"/>
      <c r="AB675" s="42"/>
      <c r="AC675" s="43" t="e">
        <f t="shared" si="111"/>
        <v>#NUM!</v>
      </c>
      <c r="AD675" s="43" t="s">
        <v>1215</v>
      </c>
      <c r="AE675" s="44" t="e">
        <f t="shared" si="112"/>
        <v>#NUM!</v>
      </c>
      <c r="AF675" s="43">
        <f t="shared" si="113"/>
        <v>0</v>
      </c>
      <c r="AG675" s="45">
        <v>4.1585648150000001E-2</v>
      </c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6"/>
      <c r="AV675" s="50"/>
      <c r="AW675" s="48"/>
      <c r="AX675" s="56"/>
    </row>
    <row r="676" spans="1:50" s="49" customFormat="1" ht="12" customHeight="1" x14ac:dyDescent="0.2">
      <c r="A676" s="62">
        <v>672</v>
      </c>
      <c r="B676" s="63" t="str">
        <f t="shared" si="106"/>
        <v>M-B</v>
      </c>
      <c r="C676" s="62">
        <f>COUNTIF($B$4:$B676,$B676)</f>
        <v>182</v>
      </c>
      <c r="D676" s="64">
        <f t="shared" si="107"/>
        <v>643.11052315571828</v>
      </c>
      <c r="E676" s="67" t="s">
        <v>2232</v>
      </c>
      <c r="F676" s="68" t="s">
        <v>1212</v>
      </c>
      <c r="G676" s="69">
        <v>1975</v>
      </c>
      <c r="H676" s="70" t="s">
        <v>2157</v>
      </c>
      <c r="I676" s="69" t="s">
        <v>2158</v>
      </c>
      <c r="J676" s="39">
        <f t="shared" si="108"/>
        <v>638.11052315571828</v>
      </c>
      <c r="K676" s="40">
        <f t="shared" si="109"/>
        <v>1</v>
      </c>
      <c r="L676" s="40">
        <f t="shared" si="110"/>
        <v>5</v>
      </c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42"/>
      <c r="AB676" s="42">
        <f>(AV$3-AV676)/AV$3*500+500</f>
        <v>638.11052315571828</v>
      </c>
      <c r="AC676" s="43" t="e">
        <f t="shared" si="111"/>
        <v>#NUM!</v>
      </c>
      <c r="AD676" s="43" t="s">
        <v>1215</v>
      </c>
      <c r="AE676" s="44" t="e">
        <f t="shared" si="112"/>
        <v>#NUM!</v>
      </c>
      <c r="AF676" s="43">
        <f t="shared" si="113"/>
        <v>0</v>
      </c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83"/>
      <c r="AV676" s="47">
        <v>0.11885416666666666</v>
      </c>
      <c r="AW676" s="77"/>
    </row>
    <row r="677" spans="1:50" ht="12" customHeight="1" x14ac:dyDescent="0.2">
      <c r="A677" s="62">
        <v>673</v>
      </c>
      <c r="B677" s="63" t="str">
        <f t="shared" si="106"/>
        <v>M-A</v>
      </c>
      <c r="C677" s="62">
        <f>COUNTIF($B$4:$B677,$B677)</f>
        <v>220</v>
      </c>
      <c r="D677" s="64">
        <f t="shared" si="107"/>
        <v>642.49452816598011</v>
      </c>
      <c r="E677" s="65" t="s">
        <v>2233</v>
      </c>
      <c r="F677" s="66" t="s">
        <v>1212</v>
      </c>
      <c r="G677" s="66">
        <v>1999</v>
      </c>
      <c r="H677" s="65" t="s">
        <v>2234</v>
      </c>
      <c r="I677" s="66" t="s">
        <v>1214</v>
      </c>
      <c r="J677" s="39">
        <f t="shared" si="108"/>
        <v>637.49452816598011</v>
      </c>
      <c r="K677" s="40">
        <f t="shared" si="109"/>
        <v>1</v>
      </c>
      <c r="L677" s="40">
        <f t="shared" si="110"/>
        <v>5</v>
      </c>
      <c r="M677" s="41"/>
      <c r="N677" s="41"/>
      <c r="O677" s="41">
        <f>(AI$3-AI677)/AI$3*500+500</f>
        <v>637.49452816598011</v>
      </c>
      <c r="P677" s="42"/>
      <c r="Q677" s="41"/>
      <c r="R677" s="41"/>
      <c r="S677" s="41"/>
      <c r="T677" s="41"/>
      <c r="U677" s="41"/>
      <c r="V677" s="42"/>
      <c r="W677" s="42"/>
      <c r="X677" s="42"/>
      <c r="Y677" s="42"/>
      <c r="Z677" s="41"/>
      <c r="AA677" s="42"/>
      <c r="AB677" s="42"/>
      <c r="AC677" s="43" t="e">
        <f t="shared" si="111"/>
        <v>#NUM!</v>
      </c>
      <c r="AD677" s="43" t="s">
        <v>1215</v>
      </c>
      <c r="AE677" s="44" t="e">
        <f t="shared" si="112"/>
        <v>#NUM!</v>
      </c>
      <c r="AF677" s="43">
        <f t="shared" si="113"/>
        <v>0</v>
      </c>
      <c r="AG677" s="45"/>
      <c r="AH677" s="45"/>
      <c r="AI677" s="45">
        <v>2.4988425925925928E-2</v>
      </c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6"/>
      <c r="AV677" s="50"/>
      <c r="AW677" s="48"/>
      <c r="AX677" s="56"/>
    </row>
    <row r="678" spans="1:50" s="49" customFormat="1" ht="12" customHeight="1" x14ac:dyDescent="0.2">
      <c r="A678" s="62">
        <v>674</v>
      </c>
      <c r="B678" s="63" t="str">
        <f t="shared" si="106"/>
        <v>M-B</v>
      </c>
      <c r="C678" s="62">
        <f>COUNTIF($B$4:$B678,$B678)</f>
        <v>183</v>
      </c>
      <c r="D678" s="64">
        <f t="shared" si="107"/>
        <v>642.12377611592478</v>
      </c>
      <c r="E678" s="67" t="s">
        <v>2235</v>
      </c>
      <c r="F678" s="68" t="s">
        <v>1212</v>
      </c>
      <c r="G678" s="69">
        <v>1975</v>
      </c>
      <c r="H678" s="70" t="s">
        <v>2236</v>
      </c>
      <c r="I678" s="69" t="s">
        <v>1214</v>
      </c>
      <c r="J678" s="39">
        <f t="shared" si="108"/>
        <v>637.12377611592478</v>
      </c>
      <c r="K678" s="40">
        <f t="shared" si="109"/>
        <v>1</v>
      </c>
      <c r="L678" s="40">
        <f t="shared" si="110"/>
        <v>5</v>
      </c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42"/>
      <c r="AB678" s="42">
        <f>(AV$3-AV678)/AV$3*500+500</f>
        <v>637.12377611592478</v>
      </c>
      <c r="AC678" s="43" t="e">
        <f t="shared" si="111"/>
        <v>#NUM!</v>
      </c>
      <c r="AD678" s="43" t="s">
        <v>1215</v>
      </c>
      <c r="AE678" s="44" t="e">
        <f t="shared" si="112"/>
        <v>#NUM!</v>
      </c>
      <c r="AF678" s="43">
        <f t="shared" si="113"/>
        <v>0</v>
      </c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83"/>
      <c r="AV678" s="47">
        <v>0.11917824074074074</v>
      </c>
      <c r="AW678" s="77"/>
    </row>
    <row r="679" spans="1:50" s="49" customFormat="1" ht="12" customHeight="1" x14ac:dyDescent="0.2">
      <c r="A679" s="62">
        <v>675</v>
      </c>
      <c r="B679" s="63" t="str">
        <f t="shared" si="106"/>
        <v>M-A</v>
      </c>
      <c r="C679" s="62">
        <f>COUNTIF($B$4:$B679,$B679)</f>
        <v>221</v>
      </c>
      <c r="D679" s="64">
        <f t="shared" si="107"/>
        <v>641.06654714471733</v>
      </c>
      <c r="E679" s="67" t="s">
        <v>2237</v>
      </c>
      <c r="F679" s="68" t="s">
        <v>1212</v>
      </c>
      <c r="G679" s="69">
        <v>1986</v>
      </c>
      <c r="H679" s="70" t="s">
        <v>2238</v>
      </c>
      <c r="I679" s="69" t="s">
        <v>1214</v>
      </c>
      <c r="J679" s="39">
        <f t="shared" si="108"/>
        <v>636.06654714471733</v>
      </c>
      <c r="K679" s="40">
        <f t="shared" si="109"/>
        <v>1</v>
      </c>
      <c r="L679" s="40">
        <f t="shared" si="110"/>
        <v>5</v>
      </c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42"/>
      <c r="AB679" s="42">
        <f>(AV$3-AV679)/AV$3*500+500</f>
        <v>636.06654714471733</v>
      </c>
      <c r="AC679" s="43" t="e">
        <f t="shared" si="111"/>
        <v>#NUM!</v>
      </c>
      <c r="AD679" s="43" t="s">
        <v>1215</v>
      </c>
      <c r="AE679" s="44" t="e">
        <f t="shared" si="112"/>
        <v>#NUM!</v>
      </c>
      <c r="AF679" s="43">
        <f t="shared" si="113"/>
        <v>0</v>
      </c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83"/>
      <c r="AV679" s="47">
        <v>0.11952546296296296</v>
      </c>
      <c r="AW679" s="77"/>
    </row>
    <row r="680" spans="1:50" s="49" customFormat="1" ht="12" customHeight="1" x14ac:dyDescent="0.2">
      <c r="A680" s="62">
        <v>676</v>
      </c>
      <c r="B680" s="63" t="str">
        <f t="shared" si="106"/>
        <v>M-A</v>
      </c>
      <c r="C680" s="62">
        <f>COUNTIF($B$4:$B680,$B680)</f>
        <v>222</v>
      </c>
      <c r="D680" s="64">
        <f t="shared" si="107"/>
        <v>640.77206432649609</v>
      </c>
      <c r="E680" s="65" t="s">
        <v>2239</v>
      </c>
      <c r="F680" s="66" t="s">
        <v>1212</v>
      </c>
      <c r="G680" s="66">
        <v>1989</v>
      </c>
      <c r="H680" s="70" t="s">
        <v>1986</v>
      </c>
      <c r="I680" s="66" t="s">
        <v>1214</v>
      </c>
      <c r="J680" s="39">
        <f t="shared" si="108"/>
        <v>635.77206432649609</v>
      </c>
      <c r="K680" s="40">
        <f t="shared" si="109"/>
        <v>1</v>
      </c>
      <c r="L680" s="40">
        <f t="shared" si="110"/>
        <v>5</v>
      </c>
      <c r="M680" s="41"/>
      <c r="N680" s="41"/>
      <c r="O680" s="41"/>
      <c r="P680" s="42"/>
      <c r="Q680" s="41"/>
      <c r="R680" s="41"/>
      <c r="S680" s="41"/>
      <c r="T680" s="41"/>
      <c r="U680" s="41">
        <f>(AO$3-AO680)/AO$3*500+500</f>
        <v>635.77206432649609</v>
      </c>
      <c r="V680" s="42"/>
      <c r="W680" s="42"/>
      <c r="X680" s="42"/>
      <c r="Y680" s="42"/>
      <c r="Z680" s="41"/>
      <c r="AA680" s="42"/>
      <c r="AB680" s="42"/>
      <c r="AC680" s="43" t="e">
        <f t="shared" si="111"/>
        <v>#NUM!</v>
      </c>
      <c r="AD680" s="43" t="s">
        <v>1215</v>
      </c>
      <c r="AE680" s="44" t="e">
        <f t="shared" si="112"/>
        <v>#NUM!</v>
      </c>
      <c r="AF680" s="43">
        <f t="shared" si="113"/>
        <v>0</v>
      </c>
      <c r="AG680" s="45"/>
      <c r="AH680" s="45"/>
      <c r="AI680" s="45"/>
      <c r="AJ680" s="45"/>
      <c r="AK680" s="45"/>
      <c r="AL680" s="45"/>
      <c r="AM680" s="45"/>
      <c r="AN680" s="45"/>
      <c r="AO680" s="45">
        <v>4.0358796299999999E-2</v>
      </c>
      <c r="AP680" s="45"/>
      <c r="AQ680" s="45"/>
      <c r="AR680" s="45"/>
      <c r="AS680" s="45"/>
      <c r="AT680" s="45"/>
      <c r="AU680" s="46"/>
      <c r="AV680" s="50"/>
      <c r="AW680" s="48"/>
    </row>
    <row r="681" spans="1:50" s="49" customFormat="1" ht="12" customHeight="1" x14ac:dyDescent="0.2">
      <c r="A681" s="62">
        <v>677</v>
      </c>
      <c r="B681" s="63" t="str">
        <f t="shared" si="106"/>
        <v>M-B</v>
      </c>
      <c r="C681" s="62">
        <f>COUNTIF($B$4:$B681,$B681)</f>
        <v>184</v>
      </c>
      <c r="D681" s="64">
        <f t="shared" si="107"/>
        <v>640.71413748764826</v>
      </c>
      <c r="E681" s="67" t="s">
        <v>1406</v>
      </c>
      <c r="F681" s="68" t="s">
        <v>1212</v>
      </c>
      <c r="G681" s="69">
        <v>1977</v>
      </c>
      <c r="H681" s="70" t="s">
        <v>2240</v>
      </c>
      <c r="I681" s="69" t="s">
        <v>1214</v>
      </c>
      <c r="J681" s="39">
        <f t="shared" si="108"/>
        <v>635.71413748764826</v>
      </c>
      <c r="K681" s="40">
        <f t="shared" si="109"/>
        <v>1</v>
      </c>
      <c r="L681" s="40">
        <f t="shared" si="110"/>
        <v>5</v>
      </c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42"/>
      <c r="AB681" s="42">
        <f>(AV$3-AV681)/AV$3*500+500</f>
        <v>635.71413748764826</v>
      </c>
      <c r="AC681" s="43" t="e">
        <f t="shared" si="111"/>
        <v>#NUM!</v>
      </c>
      <c r="AD681" s="43" t="s">
        <v>1215</v>
      </c>
      <c r="AE681" s="44" t="e">
        <f t="shared" si="112"/>
        <v>#NUM!</v>
      </c>
      <c r="AF681" s="43">
        <f t="shared" si="113"/>
        <v>0</v>
      </c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83"/>
      <c r="AV681" s="47">
        <v>0.11964120370370369</v>
      </c>
      <c r="AW681" s="77"/>
    </row>
    <row r="682" spans="1:50" ht="12" customHeight="1" x14ac:dyDescent="0.2">
      <c r="A682" s="62">
        <v>678</v>
      </c>
      <c r="B682" s="63" t="str">
        <f t="shared" si="106"/>
        <v>M-B</v>
      </c>
      <c r="C682" s="62">
        <f>COUNTIF($B$4:$B682,$B682)</f>
        <v>185</v>
      </c>
      <c r="D682" s="64">
        <f t="shared" si="107"/>
        <v>640.07980010492383</v>
      </c>
      <c r="E682" s="67" t="s">
        <v>2241</v>
      </c>
      <c r="F682" s="68" t="s">
        <v>1212</v>
      </c>
      <c r="G682" s="69">
        <v>1977</v>
      </c>
      <c r="H682" s="70" t="s">
        <v>2242</v>
      </c>
      <c r="I682" s="69" t="s">
        <v>1214</v>
      </c>
      <c r="J682" s="39">
        <f t="shared" si="108"/>
        <v>635.07980010492383</v>
      </c>
      <c r="K682" s="40">
        <f t="shared" si="109"/>
        <v>1</v>
      </c>
      <c r="L682" s="40">
        <f t="shared" si="110"/>
        <v>5</v>
      </c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42"/>
      <c r="AB682" s="42">
        <f>(AV$3-AV682)/AV$3*500+500</f>
        <v>635.07980010492383</v>
      </c>
      <c r="AC682" s="43" t="e">
        <f t="shared" si="111"/>
        <v>#NUM!</v>
      </c>
      <c r="AD682" s="43" t="s">
        <v>1215</v>
      </c>
      <c r="AE682" s="44" t="e">
        <f t="shared" si="112"/>
        <v>#NUM!</v>
      </c>
      <c r="AF682" s="43">
        <f t="shared" si="113"/>
        <v>0</v>
      </c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83"/>
      <c r="AV682" s="47">
        <v>0.11984953703703705</v>
      </c>
      <c r="AW682" s="77"/>
      <c r="AX682" s="56"/>
    </row>
    <row r="683" spans="1:50" ht="12" customHeight="1" x14ac:dyDescent="0.2">
      <c r="A683" s="62">
        <v>679</v>
      </c>
      <c r="B683" s="63" t="str">
        <f t="shared" si="106"/>
        <v>Ž-F</v>
      </c>
      <c r="C683" s="62">
        <f>COUNTIF($B$4:$B683,$B683)</f>
        <v>56</v>
      </c>
      <c r="D683" s="64">
        <f t="shared" si="107"/>
        <v>639.64015437201147</v>
      </c>
      <c r="E683" s="65" t="s">
        <v>2243</v>
      </c>
      <c r="F683" s="66" t="s">
        <v>1247</v>
      </c>
      <c r="G683" s="66">
        <v>1991</v>
      </c>
      <c r="H683" s="65" t="s">
        <v>2244</v>
      </c>
      <c r="I683" s="66" t="s">
        <v>1214</v>
      </c>
      <c r="J683" s="39">
        <f t="shared" si="108"/>
        <v>634.64015437201147</v>
      </c>
      <c r="K683" s="40">
        <f t="shared" si="109"/>
        <v>1</v>
      </c>
      <c r="L683" s="40">
        <f t="shared" si="110"/>
        <v>5</v>
      </c>
      <c r="M683" s="41"/>
      <c r="N683" s="41"/>
      <c r="O683" s="41">
        <f>(AI$3-AI683)/AI$3*500+500</f>
        <v>634.64015437201147</v>
      </c>
      <c r="P683" s="42"/>
      <c r="Q683" s="41"/>
      <c r="R683" s="41"/>
      <c r="S683" s="41"/>
      <c r="T683" s="41"/>
      <c r="U683" s="41"/>
      <c r="V683" s="42"/>
      <c r="W683" s="42"/>
      <c r="X683" s="42"/>
      <c r="Y683" s="42"/>
      <c r="Z683" s="41"/>
      <c r="AA683" s="42"/>
      <c r="AB683" s="42"/>
      <c r="AC683" s="43" t="e">
        <f t="shared" si="111"/>
        <v>#NUM!</v>
      </c>
      <c r="AD683" s="43" t="s">
        <v>1215</v>
      </c>
      <c r="AE683" s="44" t="e">
        <f t="shared" si="112"/>
        <v>#NUM!</v>
      </c>
      <c r="AF683" s="43">
        <f t="shared" si="113"/>
        <v>0</v>
      </c>
      <c r="AG683" s="45"/>
      <c r="AH683" s="45"/>
      <c r="AI683" s="45">
        <v>2.5185185185185185E-2</v>
      </c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6"/>
      <c r="AV683" s="50"/>
      <c r="AW683" s="48"/>
      <c r="AX683" s="56"/>
    </row>
    <row r="684" spans="1:50" ht="12" customHeight="1" x14ac:dyDescent="0.2">
      <c r="A684" s="62">
        <v>680</v>
      </c>
      <c r="B684" s="63" t="str">
        <f t="shared" si="106"/>
        <v>M-A</v>
      </c>
      <c r="C684" s="62">
        <f>COUNTIF($B$4:$B684,$B684)</f>
        <v>223</v>
      </c>
      <c r="D684" s="64">
        <f t="shared" si="107"/>
        <v>639.4722500311899</v>
      </c>
      <c r="E684" s="65" t="s">
        <v>2245</v>
      </c>
      <c r="F684" s="66" t="s">
        <v>1212</v>
      </c>
      <c r="G684" s="66">
        <v>1984</v>
      </c>
      <c r="H684" s="65" t="s">
        <v>2246</v>
      </c>
      <c r="I684" s="66" t="s">
        <v>1214</v>
      </c>
      <c r="J684" s="39">
        <f t="shared" si="108"/>
        <v>634.4722500311899</v>
      </c>
      <c r="K684" s="40">
        <f t="shared" si="109"/>
        <v>1</v>
      </c>
      <c r="L684" s="40">
        <f t="shared" si="110"/>
        <v>5</v>
      </c>
      <c r="M684" s="41"/>
      <c r="N684" s="41"/>
      <c r="O684" s="41">
        <f>(AI$3-AI684)/AI$3*500+500</f>
        <v>634.4722500311899</v>
      </c>
      <c r="P684" s="42"/>
      <c r="Q684" s="41"/>
      <c r="R684" s="41"/>
      <c r="S684" s="41"/>
      <c r="T684" s="41"/>
      <c r="U684" s="41"/>
      <c r="V684" s="42"/>
      <c r="W684" s="42"/>
      <c r="X684" s="42"/>
      <c r="Y684" s="42"/>
      <c r="Z684" s="41"/>
      <c r="AA684" s="42"/>
      <c r="AB684" s="42"/>
      <c r="AC684" s="43" t="e">
        <f t="shared" si="111"/>
        <v>#NUM!</v>
      </c>
      <c r="AD684" s="43" t="s">
        <v>1215</v>
      </c>
      <c r="AE684" s="44" t="e">
        <f t="shared" si="112"/>
        <v>#NUM!</v>
      </c>
      <c r="AF684" s="43">
        <f t="shared" si="113"/>
        <v>0</v>
      </c>
      <c r="AG684" s="45"/>
      <c r="AH684" s="45"/>
      <c r="AI684" s="45">
        <v>2.5196759259259256E-2</v>
      </c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6"/>
      <c r="AV684" s="50"/>
      <c r="AW684" s="48"/>
      <c r="AX684" s="56"/>
    </row>
    <row r="685" spans="1:50" s="49" customFormat="1" ht="12" customHeight="1" x14ac:dyDescent="0.2">
      <c r="A685" s="62">
        <v>681</v>
      </c>
      <c r="B685" s="63" t="str">
        <f t="shared" si="106"/>
        <v>Ž-F</v>
      </c>
      <c r="C685" s="62">
        <f>COUNTIF($B$4:$B685,$B685)</f>
        <v>57</v>
      </c>
      <c r="D685" s="64">
        <f t="shared" si="107"/>
        <v>639.35071608453245</v>
      </c>
      <c r="E685" s="65" t="s">
        <v>2247</v>
      </c>
      <c r="F685" s="66" t="s">
        <v>1247</v>
      </c>
      <c r="G685" s="66">
        <v>1994</v>
      </c>
      <c r="H685" s="70" t="s">
        <v>2142</v>
      </c>
      <c r="I685" s="66" t="s">
        <v>2127</v>
      </c>
      <c r="J685" s="39">
        <f t="shared" si="108"/>
        <v>634.35071608453245</v>
      </c>
      <c r="K685" s="40">
        <f t="shared" si="109"/>
        <v>1</v>
      </c>
      <c r="L685" s="40">
        <f t="shared" si="110"/>
        <v>5</v>
      </c>
      <c r="M685" s="41"/>
      <c r="N685" s="41"/>
      <c r="O685" s="41"/>
      <c r="P685" s="42"/>
      <c r="Q685" s="41"/>
      <c r="R685" s="41"/>
      <c r="S685" s="41"/>
      <c r="T685" s="41"/>
      <c r="U685" s="41"/>
      <c r="V685" s="42"/>
      <c r="W685" s="42"/>
      <c r="X685" s="42"/>
      <c r="Y685" s="42"/>
      <c r="Z685" s="41"/>
      <c r="AA685" s="42">
        <f>(AU$3-AU685)/AU$3*500+500</f>
        <v>634.35071608453245</v>
      </c>
      <c r="AB685" s="42"/>
      <c r="AC685" s="43" t="e">
        <f t="shared" si="111"/>
        <v>#NUM!</v>
      </c>
      <c r="AD685" s="43" t="s">
        <v>1215</v>
      </c>
      <c r="AE685" s="44" t="e">
        <f t="shared" si="112"/>
        <v>#NUM!</v>
      </c>
      <c r="AF685" s="43">
        <f t="shared" si="113"/>
        <v>0</v>
      </c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6">
        <v>5.7480555555555556E-2</v>
      </c>
      <c r="AV685" s="50"/>
      <c r="AW685" s="48"/>
    </row>
    <row r="686" spans="1:50" ht="12" customHeight="1" x14ac:dyDescent="0.2">
      <c r="A686" s="62">
        <v>682</v>
      </c>
      <c r="B686" s="63" t="str">
        <f t="shared" si="106"/>
        <v>M-B</v>
      </c>
      <c r="C686" s="62">
        <f>COUNTIF($B$4:$B686,$B686)</f>
        <v>186</v>
      </c>
      <c r="D686" s="64">
        <f t="shared" si="107"/>
        <v>639.30449885937173</v>
      </c>
      <c r="E686" s="67" t="s">
        <v>2248</v>
      </c>
      <c r="F686" s="68" t="s">
        <v>1212</v>
      </c>
      <c r="G686" s="69">
        <v>1974</v>
      </c>
      <c r="H686" s="70" t="s">
        <v>2249</v>
      </c>
      <c r="I686" s="69" t="s">
        <v>1673</v>
      </c>
      <c r="J686" s="39">
        <f t="shared" si="108"/>
        <v>634.30449885937173</v>
      </c>
      <c r="K686" s="40">
        <f t="shared" si="109"/>
        <v>1</v>
      </c>
      <c r="L686" s="40">
        <f t="shared" si="110"/>
        <v>5</v>
      </c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42"/>
      <c r="AB686" s="42">
        <f>(AV$3-AV686)/AV$3*500+500</f>
        <v>634.30449885937173</v>
      </c>
      <c r="AC686" s="43" t="e">
        <f t="shared" si="111"/>
        <v>#NUM!</v>
      </c>
      <c r="AD686" s="43" t="s">
        <v>1215</v>
      </c>
      <c r="AE686" s="44" t="e">
        <f t="shared" si="112"/>
        <v>#NUM!</v>
      </c>
      <c r="AF686" s="43">
        <f t="shared" si="113"/>
        <v>0</v>
      </c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83"/>
      <c r="AV686" s="47">
        <v>0.12010416666666668</v>
      </c>
      <c r="AW686" s="77"/>
      <c r="AX686" s="56"/>
    </row>
    <row r="687" spans="1:50" s="49" customFormat="1" ht="12" customHeight="1" x14ac:dyDescent="0.2">
      <c r="A687" s="62">
        <v>683</v>
      </c>
      <c r="B687" s="63" t="str">
        <f t="shared" si="106"/>
        <v>M-A</v>
      </c>
      <c r="C687" s="62">
        <f>COUNTIF($B$4:$B687,$B687)</f>
        <v>224</v>
      </c>
      <c r="D687" s="64">
        <f t="shared" si="107"/>
        <v>639.26781544066648</v>
      </c>
      <c r="E687" s="65" t="s">
        <v>2250</v>
      </c>
      <c r="F687" s="66" t="s">
        <v>1212</v>
      </c>
      <c r="G687" s="66">
        <v>1991</v>
      </c>
      <c r="H687" s="65" t="s">
        <v>1213</v>
      </c>
      <c r="I687" s="66" t="s">
        <v>1214</v>
      </c>
      <c r="J687" s="39">
        <f t="shared" si="108"/>
        <v>634.26781544066648</v>
      </c>
      <c r="K687" s="40">
        <f t="shared" si="109"/>
        <v>1</v>
      </c>
      <c r="L687" s="40">
        <f t="shared" si="110"/>
        <v>5</v>
      </c>
      <c r="M687" s="41"/>
      <c r="N687" s="41"/>
      <c r="O687" s="41"/>
      <c r="P687" s="42"/>
      <c r="Q687" s="41"/>
      <c r="R687" s="41"/>
      <c r="S687" s="41"/>
      <c r="T687" s="41">
        <f>(AN$3-AN687)/AN$3*500+500</f>
        <v>634.26781544066648</v>
      </c>
      <c r="U687" s="41"/>
      <c r="V687" s="42"/>
      <c r="W687" s="42"/>
      <c r="X687" s="42"/>
      <c r="Y687" s="42"/>
      <c r="Z687" s="41"/>
      <c r="AA687" s="42"/>
      <c r="AB687" s="42"/>
      <c r="AC687" s="43" t="e">
        <f t="shared" si="111"/>
        <v>#NUM!</v>
      </c>
      <c r="AD687" s="43" t="s">
        <v>1215</v>
      </c>
      <c r="AE687" s="44" t="e">
        <f t="shared" si="112"/>
        <v>#NUM!</v>
      </c>
      <c r="AF687" s="43">
        <f t="shared" si="113"/>
        <v>0</v>
      </c>
      <c r="AG687" s="45"/>
      <c r="AH687" s="45"/>
      <c r="AI687" s="45"/>
      <c r="AJ687" s="45"/>
      <c r="AK687" s="45"/>
      <c r="AL687" s="45"/>
      <c r="AM687" s="45"/>
      <c r="AN687" s="45">
        <v>2.5995370370370367E-2</v>
      </c>
      <c r="AO687" s="45"/>
      <c r="AP687" s="45"/>
      <c r="AQ687" s="45"/>
      <c r="AR687" s="45"/>
      <c r="AS687" s="45"/>
      <c r="AT687" s="45"/>
      <c r="AU687" s="46"/>
      <c r="AV687" s="50"/>
      <c r="AW687" s="48"/>
    </row>
    <row r="688" spans="1:50" ht="12" customHeight="1" x14ac:dyDescent="0.2">
      <c r="A688" s="62">
        <v>684</v>
      </c>
      <c r="B688" s="63" t="str">
        <f t="shared" si="106"/>
        <v>M-A</v>
      </c>
      <c r="C688" s="62">
        <f>COUNTIF($B$4:$B688,$B688)</f>
        <v>225</v>
      </c>
      <c r="D688" s="64">
        <f t="shared" si="107"/>
        <v>639.05781209942336</v>
      </c>
      <c r="E688" s="67" t="s">
        <v>2251</v>
      </c>
      <c r="F688" s="68" t="s">
        <v>1212</v>
      </c>
      <c r="G688" s="69">
        <v>1987</v>
      </c>
      <c r="H688" s="70" t="s">
        <v>2252</v>
      </c>
      <c r="I688" s="69" t="s">
        <v>1214</v>
      </c>
      <c r="J688" s="39">
        <f t="shared" si="108"/>
        <v>634.05781209942336</v>
      </c>
      <c r="K688" s="40">
        <f t="shared" si="109"/>
        <v>1</v>
      </c>
      <c r="L688" s="40">
        <f t="shared" si="110"/>
        <v>5</v>
      </c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42"/>
      <c r="AB688" s="42">
        <f>(AV$3-AV688)/AV$3*500+500</f>
        <v>634.05781209942336</v>
      </c>
      <c r="AC688" s="43" t="e">
        <f t="shared" si="111"/>
        <v>#NUM!</v>
      </c>
      <c r="AD688" s="43" t="s">
        <v>1215</v>
      </c>
      <c r="AE688" s="44" t="e">
        <f t="shared" si="112"/>
        <v>#NUM!</v>
      </c>
      <c r="AF688" s="43">
        <f t="shared" si="113"/>
        <v>0</v>
      </c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83"/>
      <c r="AV688" s="47">
        <v>0.12018518518518519</v>
      </c>
      <c r="AW688" s="77"/>
      <c r="AX688" s="56"/>
    </row>
    <row r="689" spans="1:55" ht="12" customHeight="1" x14ac:dyDescent="0.2">
      <c r="A689" s="62">
        <v>685</v>
      </c>
      <c r="B689" s="63" t="str">
        <f t="shared" si="106"/>
        <v>M-B</v>
      </c>
      <c r="C689" s="62">
        <f>COUNTIF($B$4:$B689,$B689)</f>
        <v>187</v>
      </c>
      <c r="D689" s="64">
        <f t="shared" si="107"/>
        <v>639.02180320583579</v>
      </c>
      <c r="E689" s="65" t="s">
        <v>2253</v>
      </c>
      <c r="F689" s="66" t="s">
        <v>1212</v>
      </c>
      <c r="G689" s="66">
        <v>1979</v>
      </c>
      <c r="H689" s="65" t="s">
        <v>2254</v>
      </c>
      <c r="I689" s="66" t="s">
        <v>1214</v>
      </c>
      <c r="J689" s="39">
        <f t="shared" si="108"/>
        <v>634.02180320583579</v>
      </c>
      <c r="K689" s="40">
        <f t="shared" si="109"/>
        <v>1</v>
      </c>
      <c r="L689" s="40">
        <f t="shared" si="110"/>
        <v>5</v>
      </c>
      <c r="M689" s="41"/>
      <c r="N689" s="41"/>
      <c r="O689" s="41"/>
      <c r="P689" s="42"/>
      <c r="Q689" s="41"/>
      <c r="R689" s="41"/>
      <c r="S689" s="41"/>
      <c r="T689" s="41"/>
      <c r="U689" s="41"/>
      <c r="V689" s="42"/>
      <c r="W689" s="42"/>
      <c r="X689" s="42">
        <f>(AR$3-AR689)/AR$3*500+500</f>
        <v>634.02180320583579</v>
      </c>
      <c r="Y689" s="42"/>
      <c r="Z689" s="41"/>
      <c r="AA689" s="42"/>
      <c r="AB689" s="42"/>
      <c r="AC689" s="43" t="e">
        <f t="shared" si="111"/>
        <v>#NUM!</v>
      </c>
      <c r="AD689" s="43" t="s">
        <v>1215</v>
      </c>
      <c r="AE689" s="44" t="e">
        <f t="shared" si="112"/>
        <v>#NUM!</v>
      </c>
      <c r="AF689" s="43">
        <f t="shared" si="113"/>
        <v>0</v>
      </c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>
        <v>3.156747685185185E-2</v>
      </c>
      <c r="AS689" s="45"/>
      <c r="AT689" s="45"/>
      <c r="AU689" s="46"/>
      <c r="AV689" s="50"/>
      <c r="AW689" s="48"/>
      <c r="AX689" s="56"/>
    </row>
    <row r="690" spans="1:55" ht="12" customHeight="1" x14ac:dyDescent="0.2">
      <c r="A690" s="62">
        <v>686</v>
      </c>
      <c r="B690" s="63" t="str">
        <f t="shared" si="106"/>
        <v>M-A</v>
      </c>
      <c r="C690" s="62">
        <f>COUNTIF($B$4:$B690,$B690)</f>
        <v>226</v>
      </c>
      <c r="D690" s="64">
        <f t="shared" si="107"/>
        <v>638.98733016800952</v>
      </c>
      <c r="E690" s="67" t="s">
        <v>2255</v>
      </c>
      <c r="F690" s="68" t="s">
        <v>1212</v>
      </c>
      <c r="G690" s="69">
        <v>1980</v>
      </c>
      <c r="H690" s="70" t="s">
        <v>2256</v>
      </c>
      <c r="I690" s="69" t="s">
        <v>1214</v>
      </c>
      <c r="J690" s="39">
        <f t="shared" si="108"/>
        <v>633.98733016800952</v>
      </c>
      <c r="K690" s="40">
        <f t="shared" si="109"/>
        <v>1</v>
      </c>
      <c r="L690" s="40">
        <f t="shared" si="110"/>
        <v>5</v>
      </c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42"/>
      <c r="AB690" s="42">
        <f>(AV$3-AV690)/AV$3*500+500</f>
        <v>633.98733016800952</v>
      </c>
      <c r="AC690" s="43" t="e">
        <f t="shared" si="111"/>
        <v>#NUM!</v>
      </c>
      <c r="AD690" s="43" t="s">
        <v>1215</v>
      </c>
      <c r="AE690" s="44" t="e">
        <f t="shared" si="112"/>
        <v>#NUM!</v>
      </c>
      <c r="AF690" s="43">
        <f t="shared" si="113"/>
        <v>0</v>
      </c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83"/>
      <c r="AV690" s="47">
        <v>0.12020833333333332</v>
      </c>
      <c r="AW690" s="77"/>
      <c r="AX690" s="56"/>
    </row>
    <row r="691" spans="1:55" ht="12" customHeight="1" x14ac:dyDescent="0.2">
      <c r="A691" s="62">
        <v>687</v>
      </c>
      <c r="B691" s="63" t="str">
        <f t="shared" si="106"/>
        <v>M-B</v>
      </c>
      <c r="C691" s="62">
        <f>COUNTIF($B$4:$B691,$B691)</f>
        <v>188</v>
      </c>
      <c r="D691" s="64">
        <f t="shared" si="107"/>
        <v>638.95208920230266</v>
      </c>
      <c r="E691" s="67" t="s">
        <v>2257</v>
      </c>
      <c r="F691" s="68" t="s">
        <v>1212</v>
      </c>
      <c r="G691" s="69">
        <v>1978</v>
      </c>
      <c r="H691" s="70" t="s">
        <v>2258</v>
      </c>
      <c r="I691" s="69" t="s">
        <v>2259</v>
      </c>
      <c r="J691" s="39">
        <f t="shared" si="108"/>
        <v>633.95208920230266</v>
      </c>
      <c r="K691" s="40">
        <f t="shared" si="109"/>
        <v>1</v>
      </c>
      <c r="L691" s="40">
        <f t="shared" si="110"/>
        <v>5</v>
      </c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42"/>
      <c r="AB691" s="42">
        <f>(AV$3-AV691)/AV$3*500+500</f>
        <v>633.95208920230266</v>
      </c>
      <c r="AC691" s="43" t="e">
        <f t="shared" si="111"/>
        <v>#NUM!</v>
      </c>
      <c r="AD691" s="43" t="s">
        <v>1215</v>
      </c>
      <c r="AE691" s="44" t="e">
        <f t="shared" si="112"/>
        <v>#NUM!</v>
      </c>
      <c r="AF691" s="43">
        <f t="shared" si="113"/>
        <v>0</v>
      </c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83"/>
      <c r="AV691" s="47">
        <v>0.1202199074074074</v>
      </c>
      <c r="AW691" s="77"/>
      <c r="AX691" s="56"/>
    </row>
    <row r="692" spans="1:55" s="49" customFormat="1" ht="12" customHeight="1" x14ac:dyDescent="0.2">
      <c r="A692" s="62">
        <v>688</v>
      </c>
      <c r="B692" s="63" t="str">
        <f t="shared" si="106"/>
        <v>M-jun.</v>
      </c>
      <c r="C692" s="62">
        <f>COUNTIF($B$4:$B692,$B692)</f>
        <v>8</v>
      </c>
      <c r="D692" s="64">
        <f t="shared" si="107"/>
        <v>638.78966442300577</v>
      </c>
      <c r="E692" s="65" t="s">
        <v>2260</v>
      </c>
      <c r="F692" s="66" t="s">
        <v>1212</v>
      </c>
      <c r="G692" s="66">
        <v>2002</v>
      </c>
      <c r="H692" s="65" t="s">
        <v>2261</v>
      </c>
      <c r="I692" s="66" t="s">
        <v>1214</v>
      </c>
      <c r="J692" s="39">
        <f t="shared" si="108"/>
        <v>633.78966442300577</v>
      </c>
      <c r="K692" s="40">
        <f t="shared" si="109"/>
        <v>1</v>
      </c>
      <c r="L692" s="40">
        <f t="shared" si="110"/>
        <v>5</v>
      </c>
      <c r="M692" s="41"/>
      <c r="N692" s="41"/>
      <c r="O692" s="41"/>
      <c r="P692" s="42"/>
      <c r="Q692" s="41"/>
      <c r="R692" s="41"/>
      <c r="S692" s="41"/>
      <c r="T692" s="41"/>
      <c r="U692" s="41"/>
      <c r="V692" s="42"/>
      <c r="W692" s="42"/>
      <c r="X692" s="42">
        <f>(AR$3-AR692)/AR$3*500+500</f>
        <v>633.78966442300577</v>
      </c>
      <c r="Y692" s="42"/>
      <c r="Z692" s="41"/>
      <c r="AA692" s="42"/>
      <c r="AB692" s="42"/>
      <c r="AC692" s="43" t="e">
        <f t="shared" si="111"/>
        <v>#NUM!</v>
      </c>
      <c r="AD692" s="43" t="s">
        <v>1215</v>
      </c>
      <c r="AE692" s="44" t="e">
        <f t="shared" si="112"/>
        <v>#NUM!</v>
      </c>
      <c r="AF692" s="43">
        <f t="shared" si="113"/>
        <v>0</v>
      </c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>
        <v>3.1587499999999998E-2</v>
      </c>
      <c r="AS692" s="45"/>
      <c r="AT692" s="45"/>
      <c r="AU692" s="46"/>
      <c r="AV692" s="50"/>
      <c r="AW692" s="48"/>
    </row>
    <row r="693" spans="1:55" s="49" customFormat="1" ht="12" customHeight="1" x14ac:dyDescent="0.2">
      <c r="A693" s="62">
        <v>689</v>
      </c>
      <c r="B693" s="63" t="str">
        <f t="shared" si="106"/>
        <v>Ž-F</v>
      </c>
      <c r="C693" s="62">
        <f>COUNTIF($B$4:$B693,$B693)</f>
        <v>58</v>
      </c>
      <c r="D693" s="64">
        <f t="shared" si="107"/>
        <v>638.10630602533672</v>
      </c>
      <c r="E693" s="67" t="s">
        <v>2262</v>
      </c>
      <c r="F693" s="68" t="s">
        <v>1247</v>
      </c>
      <c r="G693" s="69">
        <v>1986</v>
      </c>
      <c r="H693" s="70" t="s">
        <v>2238</v>
      </c>
      <c r="I693" s="69" t="s">
        <v>1214</v>
      </c>
      <c r="J693" s="39">
        <f t="shared" si="108"/>
        <v>633.10630602533672</v>
      </c>
      <c r="K693" s="40">
        <f t="shared" si="109"/>
        <v>1</v>
      </c>
      <c r="L693" s="40">
        <f t="shared" si="110"/>
        <v>5</v>
      </c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42"/>
      <c r="AB693" s="42">
        <f>(AV$3-AV693)/AV$3*500+500</f>
        <v>633.10630602533672</v>
      </c>
      <c r="AC693" s="43" t="e">
        <f t="shared" si="111"/>
        <v>#NUM!</v>
      </c>
      <c r="AD693" s="43" t="s">
        <v>1215</v>
      </c>
      <c r="AE693" s="44" t="e">
        <f t="shared" si="112"/>
        <v>#NUM!</v>
      </c>
      <c r="AF693" s="43">
        <f t="shared" si="113"/>
        <v>0</v>
      </c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83"/>
      <c r="AV693" s="47">
        <v>0.12049768518518518</v>
      </c>
      <c r="AW693" s="77"/>
    </row>
    <row r="694" spans="1:55" s="49" customFormat="1" ht="12" customHeight="1" x14ac:dyDescent="0.2">
      <c r="A694" s="62">
        <v>690</v>
      </c>
      <c r="B694" s="63" t="str">
        <f t="shared" si="106"/>
        <v>M-A</v>
      </c>
      <c r="C694" s="62">
        <f>COUNTIF($B$4:$B694,$B694)</f>
        <v>227</v>
      </c>
      <c r="D694" s="64">
        <f t="shared" si="107"/>
        <v>637.96534216250905</v>
      </c>
      <c r="E694" s="67" t="s">
        <v>2263</v>
      </c>
      <c r="F694" s="68" t="s">
        <v>1212</v>
      </c>
      <c r="G694" s="69">
        <v>1983</v>
      </c>
      <c r="H694" s="70" t="s">
        <v>2264</v>
      </c>
      <c r="I694" s="69" t="s">
        <v>1214</v>
      </c>
      <c r="J694" s="39">
        <f t="shared" si="108"/>
        <v>632.96534216250905</v>
      </c>
      <c r="K694" s="40">
        <f t="shared" si="109"/>
        <v>1</v>
      </c>
      <c r="L694" s="40">
        <f t="shared" si="110"/>
        <v>5</v>
      </c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42"/>
      <c r="AB694" s="42">
        <f>(AV$3-AV694)/AV$3*500+500</f>
        <v>632.96534216250905</v>
      </c>
      <c r="AC694" s="43" t="e">
        <f t="shared" si="111"/>
        <v>#NUM!</v>
      </c>
      <c r="AD694" s="43" t="s">
        <v>1215</v>
      </c>
      <c r="AE694" s="44" t="e">
        <f t="shared" si="112"/>
        <v>#NUM!</v>
      </c>
      <c r="AF694" s="43">
        <f t="shared" si="113"/>
        <v>0</v>
      </c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83"/>
      <c r="AV694" s="47">
        <v>0.12054398148148149</v>
      </c>
      <c r="AW694" s="77"/>
    </row>
    <row r="695" spans="1:55" s="49" customFormat="1" ht="12" customHeight="1" x14ac:dyDescent="0.2">
      <c r="A695" s="62">
        <v>691</v>
      </c>
      <c r="B695" s="63" t="str">
        <f t="shared" si="106"/>
        <v>M-A</v>
      </c>
      <c r="C695" s="62">
        <f>COUNTIF($B$4:$B695,$B695)</f>
        <v>228</v>
      </c>
      <c r="D695" s="64">
        <f t="shared" si="107"/>
        <v>637.577691539733</v>
      </c>
      <c r="E695" s="67" t="s">
        <v>2265</v>
      </c>
      <c r="F695" s="68" t="s">
        <v>1212</v>
      </c>
      <c r="G695" s="69">
        <v>1983</v>
      </c>
      <c r="H695" s="70" t="s">
        <v>2266</v>
      </c>
      <c r="I695" s="69" t="s">
        <v>2267</v>
      </c>
      <c r="J695" s="39">
        <f t="shared" si="108"/>
        <v>632.577691539733</v>
      </c>
      <c r="K695" s="40">
        <f t="shared" si="109"/>
        <v>1</v>
      </c>
      <c r="L695" s="40">
        <f t="shared" si="110"/>
        <v>5</v>
      </c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42"/>
      <c r="AB695" s="42">
        <f>(AV$3-AV695)/AV$3*500+500</f>
        <v>632.577691539733</v>
      </c>
      <c r="AC695" s="43" t="e">
        <f t="shared" si="111"/>
        <v>#NUM!</v>
      </c>
      <c r="AD695" s="43" t="s">
        <v>1215</v>
      </c>
      <c r="AE695" s="44" t="e">
        <f t="shared" si="112"/>
        <v>#NUM!</v>
      </c>
      <c r="AF695" s="43">
        <f t="shared" si="113"/>
        <v>0</v>
      </c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83"/>
      <c r="AV695" s="47">
        <v>0.12067129629629629</v>
      </c>
      <c r="AW695" s="77"/>
    </row>
    <row r="696" spans="1:55" s="49" customFormat="1" ht="12" customHeight="1" x14ac:dyDescent="0.2">
      <c r="A696" s="62">
        <v>692</v>
      </c>
      <c r="B696" s="63" t="str">
        <f t="shared" si="106"/>
        <v>M-A</v>
      </c>
      <c r="C696" s="62">
        <f>COUNTIF($B$4:$B696,$B696)</f>
        <v>229</v>
      </c>
      <c r="D696" s="64">
        <f t="shared" si="107"/>
        <v>637.54245057402613</v>
      </c>
      <c r="E696" s="67" t="s">
        <v>2268</v>
      </c>
      <c r="F696" s="68" t="s">
        <v>1212</v>
      </c>
      <c r="G696" s="69">
        <v>1986</v>
      </c>
      <c r="H696" s="70" t="s">
        <v>2269</v>
      </c>
      <c r="I696" s="69" t="s">
        <v>1214</v>
      </c>
      <c r="J696" s="39">
        <f t="shared" si="108"/>
        <v>632.54245057402613</v>
      </c>
      <c r="K696" s="40">
        <f t="shared" si="109"/>
        <v>1</v>
      </c>
      <c r="L696" s="40">
        <f t="shared" si="110"/>
        <v>5</v>
      </c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42"/>
      <c r="AB696" s="42">
        <f>(AV$3-AV696)/AV$3*500+500</f>
        <v>632.54245057402613</v>
      </c>
      <c r="AC696" s="43" t="e">
        <f t="shared" si="111"/>
        <v>#NUM!</v>
      </c>
      <c r="AD696" s="43" t="s">
        <v>1215</v>
      </c>
      <c r="AE696" s="44" t="e">
        <f t="shared" si="112"/>
        <v>#NUM!</v>
      </c>
      <c r="AF696" s="43">
        <f t="shared" si="113"/>
        <v>0</v>
      </c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83"/>
      <c r="AV696" s="47">
        <v>0.12068287037037036</v>
      </c>
      <c r="AW696" s="77"/>
      <c r="AX696" s="72"/>
      <c r="AY696" s="73"/>
      <c r="AZ696" s="73"/>
      <c r="BA696" s="73"/>
      <c r="BB696" s="73"/>
      <c r="BC696" s="73"/>
    </row>
    <row r="697" spans="1:55" s="49" customFormat="1" ht="12" customHeight="1" x14ac:dyDescent="0.2">
      <c r="A697" s="62">
        <v>693</v>
      </c>
      <c r="B697" s="63" t="str">
        <f t="shared" si="106"/>
        <v>M-B</v>
      </c>
      <c r="C697" s="62">
        <f>COUNTIF($B$4:$B697,$B697)</f>
        <v>189</v>
      </c>
      <c r="D697" s="64">
        <f t="shared" si="107"/>
        <v>637.50720960831927</v>
      </c>
      <c r="E697" s="67" t="s">
        <v>2270</v>
      </c>
      <c r="F697" s="68" t="s">
        <v>1212</v>
      </c>
      <c r="G697" s="69">
        <v>1978</v>
      </c>
      <c r="H697" s="70" t="s">
        <v>2271</v>
      </c>
      <c r="I697" s="69" t="s">
        <v>1214</v>
      </c>
      <c r="J697" s="39">
        <f t="shared" si="108"/>
        <v>632.50720960831927</v>
      </c>
      <c r="K697" s="40">
        <f t="shared" si="109"/>
        <v>1</v>
      </c>
      <c r="L697" s="40">
        <f t="shared" si="110"/>
        <v>5</v>
      </c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42"/>
      <c r="AB697" s="42">
        <f>(AV$3-AV697)/AV$3*500+500</f>
        <v>632.50720960831927</v>
      </c>
      <c r="AC697" s="43" t="e">
        <f t="shared" si="111"/>
        <v>#NUM!</v>
      </c>
      <c r="AD697" s="43" t="s">
        <v>1215</v>
      </c>
      <c r="AE697" s="44" t="e">
        <f t="shared" si="112"/>
        <v>#NUM!</v>
      </c>
      <c r="AF697" s="43">
        <f t="shared" si="113"/>
        <v>0</v>
      </c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83"/>
      <c r="AV697" s="47">
        <v>0.12069444444444444</v>
      </c>
      <c r="AW697" s="77"/>
    </row>
    <row r="698" spans="1:55" s="49" customFormat="1" ht="12" customHeight="1" x14ac:dyDescent="0.2">
      <c r="A698" s="62">
        <v>694</v>
      </c>
      <c r="B698" s="63" t="str">
        <f t="shared" si="106"/>
        <v>M-B</v>
      </c>
      <c r="C698" s="62">
        <f>COUNTIF($B$4:$B698,$B698)</f>
        <v>190</v>
      </c>
      <c r="D698" s="64">
        <f t="shared" si="107"/>
        <v>637.44376136722883</v>
      </c>
      <c r="E698" s="65" t="s">
        <v>2272</v>
      </c>
      <c r="F698" s="66" t="s">
        <v>1212</v>
      </c>
      <c r="G698" s="66">
        <v>1978</v>
      </c>
      <c r="H698" s="70" t="s">
        <v>1738</v>
      </c>
      <c r="I698" s="66" t="s">
        <v>1214</v>
      </c>
      <c r="J698" s="39">
        <f t="shared" si="108"/>
        <v>313.72188068361442</v>
      </c>
      <c r="K698" s="40">
        <f t="shared" si="109"/>
        <v>2</v>
      </c>
      <c r="L698" s="40">
        <f t="shared" si="110"/>
        <v>10</v>
      </c>
      <c r="M698" s="41"/>
      <c r="N698" s="41"/>
      <c r="O698" s="41">
        <f>(AI$3-AI698)/AI$3*500+500</f>
        <v>315.62190681080835</v>
      </c>
      <c r="P698" s="42"/>
      <c r="Q698" s="41"/>
      <c r="R698" s="41"/>
      <c r="S698" s="41"/>
      <c r="T698" s="41"/>
      <c r="U698" s="41"/>
      <c r="V698" s="42"/>
      <c r="W698" s="42"/>
      <c r="X698" s="42"/>
      <c r="Y698" s="42"/>
      <c r="Z698" s="41"/>
      <c r="AA698" s="42">
        <f>(AU$3-AU698)/AU$3*500+500</f>
        <v>311.82185455642048</v>
      </c>
      <c r="AB698" s="42"/>
      <c r="AC698" s="43" t="e">
        <f t="shared" si="111"/>
        <v>#NUM!</v>
      </c>
      <c r="AD698" s="43" t="s">
        <v>1215</v>
      </c>
      <c r="AE698" s="44" t="e">
        <f t="shared" si="112"/>
        <v>#NUM!</v>
      </c>
      <c r="AF698" s="43">
        <f t="shared" si="113"/>
        <v>0</v>
      </c>
      <c r="AG698" s="45"/>
      <c r="AH698" s="45"/>
      <c r="AI698" s="45">
        <v>4.7175925925925927E-2</v>
      </c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6">
        <v>0.10818252314814815</v>
      </c>
      <c r="AV698" s="50"/>
      <c r="AW698" s="48"/>
    </row>
    <row r="699" spans="1:55" s="49" customFormat="1" ht="12" customHeight="1" x14ac:dyDescent="0.2">
      <c r="A699" s="62">
        <v>695</v>
      </c>
      <c r="B699" s="63" t="str">
        <f t="shared" si="106"/>
        <v>M-B</v>
      </c>
      <c r="C699" s="62">
        <f>COUNTIF($B$4:$B699,$B699)</f>
        <v>191</v>
      </c>
      <c r="D699" s="64">
        <f t="shared" si="107"/>
        <v>637.40148671119846</v>
      </c>
      <c r="E699" s="67" t="s">
        <v>2273</v>
      </c>
      <c r="F699" s="68" t="s">
        <v>1212</v>
      </c>
      <c r="G699" s="69">
        <v>1976</v>
      </c>
      <c r="H699" s="70" t="s">
        <v>2274</v>
      </c>
      <c r="I699" s="69" t="s">
        <v>1214</v>
      </c>
      <c r="J699" s="39">
        <f t="shared" si="108"/>
        <v>632.40148671119846</v>
      </c>
      <c r="K699" s="40">
        <f t="shared" si="109"/>
        <v>1</v>
      </c>
      <c r="L699" s="40">
        <f t="shared" si="110"/>
        <v>5</v>
      </c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42"/>
      <c r="AB699" s="42">
        <f>(AV$3-AV699)/AV$3*500+500</f>
        <v>632.40148671119846</v>
      </c>
      <c r="AC699" s="43" t="e">
        <f t="shared" si="111"/>
        <v>#NUM!</v>
      </c>
      <c r="AD699" s="43" t="s">
        <v>1215</v>
      </c>
      <c r="AE699" s="44" t="e">
        <f t="shared" si="112"/>
        <v>#NUM!</v>
      </c>
      <c r="AF699" s="43">
        <f t="shared" si="113"/>
        <v>0</v>
      </c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83"/>
      <c r="AV699" s="47">
        <v>0.12072916666666667</v>
      </c>
      <c r="AW699" s="77"/>
    </row>
    <row r="700" spans="1:55" s="49" customFormat="1" ht="12" customHeight="1" x14ac:dyDescent="0.2">
      <c r="A700" s="62">
        <v>696</v>
      </c>
      <c r="B700" s="63" t="str">
        <f t="shared" si="106"/>
        <v>M-A</v>
      </c>
      <c r="C700" s="62">
        <f>COUNTIF($B$4:$B700,$B700)</f>
        <v>230</v>
      </c>
      <c r="D700" s="64">
        <f t="shared" si="107"/>
        <v>637.28949360050797</v>
      </c>
      <c r="E700" s="65" t="s">
        <v>2275</v>
      </c>
      <c r="F700" s="66" t="s">
        <v>1212</v>
      </c>
      <c r="G700" s="66">
        <v>1983</v>
      </c>
      <c r="H700" s="65" t="s">
        <v>2276</v>
      </c>
      <c r="I700" s="66" t="s">
        <v>1214</v>
      </c>
      <c r="J700" s="39">
        <f t="shared" si="108"/>
        <v>632.28949360050797</v>
      </c>
      <c r="K700" s="40">
        <f t="shared" si="109"/>
        <v>1</v>
      </c>
      <c r="L700" s="40">
        <f t="shared" si="110"/>
        <v>5</v>
      </c>
      <c r="M700" s="41"/>
      <c r="N700" s="41"/>
      <c r="O700" s="41">
        <f>(AI$3-AI700)/AI$3*500+500</f>
        <v>632.28949360050797</v>
      </c>
      <c r="P700" s="42"/>
      <c r="Q700" s="41"/>
      <c r="R700" s="41"/>
      <c r="S700" s="41"/>
      <c r="T700" s="41"/>
      <c r="U700" s="41"/>
      <c r="V700" s="42"/>
      <c r="W700" s="42"/>
      <c r="X700" s="42"/>
      <c r="Y700" s="42"/>
      <c r="Z700" s="41"/>
      <c r="AA700" s="42"/>
      <c r="AB700" s="42"/>
      <c r="AC700" s="43" t="e">
        <f t="shared" si="111"/>
        <v>#NUM!</v>
      </c>
      <c r="AD700" s="43" t="s">
        <v>1215</v>
      </c>
      <c r="AE700" s="44" t="e">
        <f t="shared" si="112"/>
        <v>#NUM!</v>
      </c>
      <c r="AF700" s="43">
        <f t="shared" si="113"/>
        <v>0</v>
      </c>
      <c r="AG700" s="45"/>
      <c r="AH700" s="45"/>
      <c r="AI700" s="45">
        <v>2.5347222222222219E-2</v>
      </c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6"/>
      <c r="AV700" s="50"/>
      <c r="AW700" s="48"/>
    </row>
    <row r="701" spans="1:55" s="49" customFormat="1" ht="12" customHeight="1" x14ac:dyDescent="0.2">
      <c r="A701" s="62">
        <v>697</v>
      </c>
      <c r="B701" s="63" t="str">
        <f t="shared" si="106"/>
        <v>M-B</v>
      </c>
      <c r="C701" s="62">
        <f>COUNTIF($B$4:$B701,$B701)</f>
        <v>192</v>
      </c>
      <c r="D701" s="64">
        <f t="shared" si="107"/>
        <v>636.76714932847403</v>
      </c>
      <c r="E701" s="67" t="s">
        <v>2277</v>
      </c>
      <c r="F701" s="68" t="s">
        <v>1212</v>
      </c>
      <c r="G701" s="69">
        <v>1977</v>
      </c>
      <c r="H701" s="70" t="s">
        <v>2278</v>
      </c>
      <c r="I701" s="69" t="s">
        <v>1214</v>
      </c>
      <c r="J701" s="39">
        <f t="shared" si="108"/>
        <v>631.76714932847403</v>
      </c>
      <c r="K701" s="40">
        <f t="shared" si="109"/>
        <v>1</v>
      </c>
      <c r="L701" s="40">
        <f t="shared" si="110"/>
        <v>5</v>
      </c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42"/>
      <c r="AB701" s="42">
        <f>(AV$3-AV701)/AV$3*500+500</f>
        <v>631.76714932847403</v>
      </c>
      <c r="AC701" s="43" t="e">
        <f t="shared" si="111"/>
        <v>#NUM!</v>
      </c>
      <c r="AD701" s="43" t="s">
        <v>1215</v>
      </c>
      <c r="AE701" s="44" t="e">
        <f t="shared" si="112"/>
        <v>#NUM!</v>
      </c>
      <c r="AF701" s="43">
        <f t="shared" si="113"/>
        <v>0</v>
      </c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83"/>
      <c r="AV701" s="47">
        <v>0.1209375</v>
      </c>
      <c r="AW701" s="77"/>
    </row>
    <row r="702" spans="1:55" s="49" customFormat="1" ht="12" customHeight="1" x14ac:dyDescent="0.2">
      <c r="A702" s="62">
        <v>698</v>
      </c>
      <c r="B702" s="63" t="str">
        <f t="shared" si="106"/>
        <v>M-B</v>
      </c>
      <c r="C702" s="62">
        <f>COUNTIF($B$4:$B702,$B702)</f>
        <v>193</v>
      </c>
      <c r="D702" s="64">
        <f t="shared" si="107"/>
        <v>636.76714932847403</v>
      </c>
      <c r="E702" s="67" t="s">
        <v>2279</v>
      </c>
      <c r="F702" s="68" t="s">
        <v>1212</v>
      </c>
      <c r="G702" s="69">
        <v>1970</v>
      </c>
      <c r="H702" s="70" t="s">
        <v>2280</v>
      </c>
      <c r="I702" s="69" t="s">
        <v>2267</v>
      </c>
      <c r="J702" s="39">
        <f t="shared" si="108"/>
        <v>631.76714932847403</v>
      </c>
      <c r="K702" s="40">
        <f t="shared" si="109"/>
        <v>1</v>
      </c>
      <c r="L702" s="40">
        <f t="shared" si="110"/>
        <v>5</v>
      </c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42"/>
      <c r="AB702" s="42">
        <f>(AV$3-AV702)/AV$3*500+500</f>
        <v>631.76714932847403</v>
      </c>
      <c r="AC702" s="43" t="e">
        <f t="shared" si="111"/>
        <v>#NUM!</v>
      </c>
      <c r="AD702" s="43" t="s">
        <v>1215</v>
      </c>
      <c r="AE702" s="44" t="e">
        <f t="shared" si="112"/>
        <v>#NUM!</v>
      </c>
      <c r="AF702" s="43">
        <f t="shared" si="113"/>
        <v>0</v>
      </c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83"/>
      <c r="AV702" s="47">
        <v>0.1209375</v>
      </c>
      <c r="AW702" s="77"/>
    </row>
    <row r="703" spans="1:55" s="49" customFormat="1" ht="12" customHeight="1" x14ac:dyDescent="0.2">
      <c r="A703" s="62">
        <v>699</v>
      </c>
      <c r="B703" s="63" t="str">
        <f t="shared" si="106"/>
        <v>M-B</v>
      </c>
      <c r="C703" s="62">
        <f>COUNTIF($B$4:$B703,$B703)</f>
        <v>194</v>
      </c>
      <c r="D703" s="64">
        <f t="shared" si="107"/>
        <v>636.01107292455481</v>
      </c>
      <c r="E703" s="65" t="s">
        <v>2281</v>
      </c>
      <c r="F703" s="66" t="s">
        <v>1212</v>
      </c>
      <c r="G703" s="66">
        <v>1973</v>
      </c>
      <c r="H703" s="65" t="s">
        <v>2282</v>
      </c>
      <c r="I703" s="66" t="s">
        <v>1214</v>
      </c>
      <c r="J703" s="39">
        <f t="shared" si="108"/>
        <v>631.01107292455481</v>
      </c>
      <c r="K703" s="40">
        <f t="shared" si="109"/>
        <v>1</v>
      </c>
      <c r="L703" s="40">
        <f t="shared" si="110"/>
        <v>5</v>
      </c>
      <c r="M703" s="41"/>
      <c r="N703" s="41"/>
      <c r="O703" s="41"/>
      <c r="P703" s="42"/>
      <c r="Q703" s="41"/>
      <c r="R703" s="41"/>
      <c r="S703" s="41"/>
      <c r="T703" s="41">
        <f>(AN$3-AN703)/AN$3*500+500</f>
        <v>631.01107292455481</v>
      </c>
      <c r="U703" s="41"/>
      <c r="V703" s="42"/>
      <c r="W703" s="42"/>
      <c r="X703" s="42"/>
      <c r="Y703" s="42"/>
      <c r="Z703" s="41"/>
      <c r="AA703" s="42"/>
      <c r="AB703" s="42"/>
      <c r="AC703" s="43" t="e">
        <f t="shared" si="111"/>
        <v>#NUM!</v>
      </c>
      <c r="AD703" s="43" t="s">
        <v>1215</v>
      </c>
      <c r="AE703" s="44" t="e">
        <f t="shared" si="112"/>
        <v>#NUM!</v>
      </c>
      <c r="AF703" s="43">
        <f t="shared" si="113"/>
        <v>0</v>
      </c>
      <c r="AG703" s="45"/>
      <c r="AH703" s="45"/>
      <c r="AI703" s="45"/>
      <c r="AJ703" s="45"/>
      <c r="AK703" s="45"/>
      <c r="AL703" s="45"/>
      <c r="AM703" s="45"/>
      <c r="AN703" s="45">
        <v>2.6226851851851852E-2</v>
      </c>
      <c r="AO703" s="45"/>
      <c r="AP703" s="45"/>
      <c r="AQ703" s="45"/>
      <c r="AR703" s="45"/>
      <c r="AS703" s="45"/>
      <c r="AT703" s="45"/>
      <c r="AU703" s="46"/>
      <c r="AV703" s="50"/>
      <c r="AW703" s="48"/>
    </row>
    <row r="704" spans="1:55" s="49" customFormat="1" ht="12" customHeight="1" x14ac:dyDescent="0.2">
      <c r="A704" s="62">
        <v>700</v>
      </c>
      <c r="B704" s="63" t="str">
        <f t="shared" si="106"/>
        <v>M-B</v>
      </c>
      <c r="C704" s="62">
        <f>COUNTIF($B$4:$B704,$B704)</f>
        <v>195</v>
      </c>
      <c r="D704" s="64">
        <f t="shared" si="107"/>
        <v>635.42799263161146</v>
      </c>
      <c r="E704" s="67" t="s">
        <v>2283</v>
      </c>
      <c r="F704" s="68" t="s">
        <v>1212</v>
      </c>
      <c r="G704" s="69">
        <v>1975</v>
      </c>
      <c r="H704" s="70" t="s">
        <v>2284</v>
      </c>
      <c r="I704" s="69" t="s">
        <v>1214</v>
      </c>
      <c r="J704" s="39">
        <f t="shared" si="108"/>
        <v>630.42799263161146</v>
      </c>
      <c r="K704" s="40">
        <f t="shared" si="109"/>
        <v>1</v>
      </c>
      <c r="L704" s="40">
        <f t="shared" si="110"/>
        <v>5</v>
      </c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42"/>
      <c r="AB704" s="42">
        <f>(AV$3-AV704)/AV$3*500+500</f>
        <v>630.42799263161146</v>
      </c>
      <c r="AC704" s="43" t="e">
        <f t="shared" si="111"/>
        <v>#NUM!</v>
      </c>
      <c r="AD704" s="43" t="s">
        <v>1215</v>
      </c>
      <c r="AE704" s="44" t="e">
        <f t="shared" si="112"/>
        <v>#NUM!</v>
      </c>
      <c r="AF704" s="43">
        <f t="shared" si="113"/>
        <v>0</v>
      </c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83"/>
      <c r="AV704" s="47">
        <v>0.1213773148148148</v>
      </c>
      <c r="AW704" s="77"/>
    </row>
    <row r="705" spans="1:50" s="49" customFormat="1" ht="12" customHeight="1" x14ac:dyDescent="0.2">
      <c r="A705" s="62">
        <v>701</v>
      </c>
      <c r="B705" s="63" t="str">
        <f t="shared" si="106"/>
        <v>M-B</v>
      </c>
      <c r="C705" s="62">
        <f>COUNTIF($B$4:$B705,$B705)</f>
        <v>196</v>
      </c>
      <c r="D705" s="64">
        <f t="shared" si="107"/>
        <v>635.21654683736995</v>
      </c>
      <c r="E705" s="67" t="s">
        <v>2285</v>
      </c>
      <c r="F705" s="68" t="s">
        <v>1212</v>
      </c>
      <c r="G705" s="69">
        <v>1971</v>
      </c>
      <c r="H705" s="65" t="s">
        <v>2286</v>
      </c>
      <c r="I705" s="69" t="s">
        <v>1214</v>
      </c>
      <c r="J705" s="39">
        <f t="shared" si="108"/>
        <v>630.21654683736995</v>
      </c>
      <c r="K705" s="40">
        <f t="shared" si="109"/>
        <v>1</v>
      </c>
      <c r="L705" s="40">
        <f t="shared" si="110"/>
        <v>5</v>
      </c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42"/>
      <c r="AB705" s="42">
        <f>(AV$3-AV705)/AV$3*500+500</f>
        <v>630.21654683736995</v>
      </c>
      <c r="AC705" s="43" t="e">
        <f t="shared" si="111"/>
        <v>#NUM!</v>
      </c>
      <c r="AD705" s="43" t="s">
        <v>1215</v>
      </c>
      <c r="AE705" s="44" t="e">
        <f t="shared" si="112"/>
        <v>#NUM!</v>
      </c>
      <c r="AF705" s="43">
        <f t="shared" si="113"/>
        <v>0</v>
      </c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83"/>
      <c r="AV705" s="47">
        <v>0.12144675925925925</v>
      </c>
      <c r="AW705" s="77"/>
    </row>
    <row r="706" spans="1:50" ht="12" customHeight="1" x14ac:dyDescent="0.2">
      <c r="A706" s="62">
        <v>702</v>
      </c>
      <c r="B706" s="63" t="str">
        <f t="shared" si="106"/>
        <v>M-A</v>
      </c>
      <c r="C706" s="62">
        <f>COUNTIF($B$4:$B706,$B706)</f>
        <v>231</v>
      </c>
      <c r="D706" s="64">
        <f t="shared" si="107"/>
        <v>635.18130587166297</v>
      </c>
      <c r="E706" s="67" t="s">
        <v>2287</v>
      </c>
      <c r="F706" s="68" t="s">
        <v>1212</v>
      </c>
      <c r="G706" s="69">
        <v>1982</v>
      </c>
      <c r="H706" s="70" t="s">
        <v>2109</v>
      </c>
      <c r="I706" s="69" t="s">
        <v>1214</v>
      </c>
      <c r="J706" s="39">
        <f t="shared" si="108"/>
        <v>630.18130587166297</v>
      </c>
      <c r="K706" s="40">
        <f t="shared" si="109"/>
        <v>1</v>
      </c>
      <c r="L706" s="40">
        <f t="shared" si="110"/>
        <v>5</v>
      </c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42"/>
      <c r="AB706" s="42">
        <f>(AV$3-AV706)/AV$3*500+500</f>
        <v>630.18130587166297</v>
      </c>
      <c r="AC706" s="43" t="e">
        <f t="shared" si="111"/>
        <v>#NUM!</v>
      </c>
      <c r="AD706" s="43" t="s">
        <v>1215</v>
      </c>
      <c r="AE706" s="44" t="e">
        <f t="shared" si="112"/>
        <v>#NUM!</v>
      </c>
      <c r="AF706" s="43">
        <f t="shared" si="113"/>
        <v>0</v>
      </c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83"/>
      <c r="AV706" s="47">
        <v>0.12145833333333333</v>
      </c>
      <c r="AW706" s="77"/>
      <c r="AX706" s="56"/>
    </row>
    <row r="707" spans="1:50" ht="12" customHeight="1" x14ac:dyDescent="0.2">
      <c r="A707" s="62">
        <v>703</v>
      </c>
      <c r="B707" s="63" t="str">
        <f t="shared" si="106"/>
        <v>M-A</v>
      </c>
      <c r="C707" s="62">
        <f>COUNTIF($B$4:$B707,$B707)</f>
        <v>232</v>
      </c>
      <c r="D707" s="64">
        <f t="shared" si="107"/>
        <v>635.00510104312843</v>
      </c>
      <c r="E707" s="67" t="s">
        <v>2288</v>
      </c>
      <c r="F707" s="68" t="s">
        <v>1212</v>
      </c>
      <c r="G707" s="69">
        <v>1984</v>
      </c>
      <c r="H707" s="70" t="s">
        <v>1213</v>
      </c>
      <c r="I707" s="69" t="s">
        <v>1214</v>
      </c>
      <c r="J707" s="39">
        <f t="shared" si="108"/>
        <v>630.00510104312843</v>
      </c>
      <c r="K707" s="40">
        <f t="shared" si="109"/>
        <v>1</v>
      </c>
      <c r="L707" s="40">
        <f t="shared" si="110"/>
        <v>5</v>
      </c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42"/>
      <c r="AB707" s="42">
        <f>(AV$3-AV707)/AV$3*500+500</f>
        <v>630.00510104312843</v>
      </c>
      <c r="AC707" s="43" t="e">
        <f t="shared" si="111"/>
        <v>#NUM!</v>
      </c>
      <c r="AD707" s="43" t="s">
        <v>1215</v>
      </c>
      <c r="AE707" s="44" t="e">
        <f t="shared" si="112"/>
        <v>#NUM!</v>
      </c>
      <c r="AF707" s="43">
        <f t="shared" si="113"/>
        <v>0</v>
      </c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83"/>
      <c r="AV707" s="47">
        <v>0.12151620370370371</v>
      </c>
      <c r="AW707" s="77"/>
      <c r="AX707" s="56"/>
    </row>
    <row r="708" spans="1:50" s="49" customFormat="1" ht="12" customHeight="1" x14ac:dyDescent="0.2">
      <c r="A708" s="62">
        <v>704</v>
      </c>
      <c r="B708" s="63" t="str">
        <f t="shared" si="106"/>
        <v>M-A</v>
      </c>
      <c r="C708" s="62">
        <f>COUNTIF($B$4:$B708,$B708)</f>
        <v>233</v>
      </c>
      <c r="D708" s="64">
        <f t="shared" si="107"/>
        <v>634.60302414736088</v>
      </c>
      <c r="E708" s="65" t="s">
        <v>2289</v>
      </c>
      <c r="F708" s="66" t="s">
        <v>1212</v>
      </c>
      <c r="G708" s="66">
        <v>1983</v>
      </c>
      <c r="H708" s="70" t="s">
        <v>2234</v>
      </c>
      <c r="I708" s="66" t="s">
        <v>1214</v>
      </c>
      <c r="J708" s="39">
        <f t="shared" si="108"/>
        <v>629.60302414736088</v>
      </c>
      <c r="K708" s="40">
        <f t="shared" si="109"/>
        <v>1</v>
      </c>
      <c r="L708" s="40">
        <f t="shared" si="110"/>
        <v>5</v>
      </c>
      <c r="M708" s="41"/>
      <c r="N708" s="41"/>
      <c r="O708" s="41">
        <f>(AI$3-AI708)/AI$3*500+500</f>
        <v>629.60302414736088</v>
      </c>
      <c r="P708" s="42"/>
      <c r="Q708" s="41"/>
      <c r="R708" s="41"/>
      <c r="S708" s="41"/>
      <c r="T708" s="41"/>
      <c r="U708" s="41"/>
      <c r="V708" s="42"/>
      <c r="W708" s="42"/>
      <c r="X708" s="42"/>
      <c r="Y708" s="42"/>
      <c r="Z708" s="41"/>
      <c r="AA708" s="42"/>
      <c r="AB708" s="42"/>
      <c r="AC708" s="43" t="e">
        <f t="shared" si="111"/>
        <v>#NUM!</v>
      </c>
      <c r="AD708" s="43" t="s">
        <v>1215</v>
      </c>
      <c r="AE708" s="44" t="e">
        <f t="shared" si="112"/>
        <v>#NUM!</v>
      </c>
      <c r="AF708" s="43">
        <f t="shared" si="113"/>
        <v>0</v>
      </c>
      <c r="AG708" s="45"/>
      <c r="AH708" s="45"/>
      <c r="AI708" s="45">
        <v>2.5532407407407406E-2</v>
      </c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6"/>
      <c r="AV708" s="50"/>
      <c r="AW708" s="48"/>
    </row>
    <row r="709" spans="1:50" s="49" customFormat="1" ht="12" customHeight="1" x14ac:dyDescent="0.2">
      <c r="A709" s="62">
        <v>705</v>
      </c>
      <c r="B709" s="63" t="str">
        <f t="shared" ref="B709:B772" si="114">IF($F709="m",IF($C$1-$G709&gt;19,IF($C$1-$G709&lt;40,"M-A",IF($C$1-$G709&gt;49,IF($C$1-$G709&gt;59,IF($C$1-$G709&gt;69,"M-E","M-D"),"M-C"),"M-B")),"M-jun."),IF($C$1-$G709&lt;40,"Ž-F",IF($C$1-$G709&gt;49,IF($C$1-$G709&gt;59,"Ž-I","Ž-H"),"Ž-G")))</f>
        <v>M-B</v>
      </c>
      <c r="C709" s="62">
        <f>COUNTIF($B$4:$B709,$B709)</f>
        <v>197</v>
      </c>
      <c r="D709" s="64">
        <f t="shared" ref="D709:D772" si="115">SUM(L709:AB709,-AF709)</f>
        <v>634.54696848893866</v>
      </c>
      <c r="E709" s="67" t="s">
        <v>2290</v>
      </c>
      <c r="F709" s="68" t="s">
        <v>1212</v>
      </c>
      <c r="G709" s="69">
        <v>1977</v>
      </c>
      <c r="H709" s="70" t="s">
        <v>2209</v>
      </c>
      <c r="I709" s="69" t="s">
        <v>1214</v>
      </c>
      <c r="J709" s="39">
        <f t="shared" ref="J709:J772" si="116">AVERAGE(M709:AB709)</f>
        <v>629.54696848893866</v>
      </c>
      <c r="K709" s="40">
        <f t="shared" ref="K709:K772" si="117">SUBTOTAL(2,M709:AB709)</f>
        <v>1</v>
      </c>
      <c r="L709" s="40">
        <f t="shared" ref="L709:L772" si="118">K709*5</f>
        <v>5</v>
      </c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42"/>
      <c r="AB709" s="42">
        <f>(AV$3-AV709)/AV$3*500+500</f>
        <v>629.54696848893866</v>
      </c>
      <c r="AC709" s="43" t="e">
        <f t="shared" ref="AC709:AC772" si="119">LARGE(M709:AB709,6)</f>
        <v>#NUM!</v>
      </c>
      <c r="AD709" s="43" t="s">
        <v>1215</v>
      </c>
      <c r="AE709" s="44" t="e">
        <f t="shared" ref="AE709:AE772" si="120">CONCATENATE(AD709,AC709)</f>
        <v>#NUM!</v>
      </c>
      <c r="AF709" s="43">
        <f t="shared" ref="AF709:AF772" si="121">SUMIF(M709:AB709,AE709)</f>
        <v>0</v>
      </c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83"/>
      <c r="AV709" s="47">
        <v>0.12166666666666666</v>
      </c>
      <c r="AW709" s="77"/>
    </row>
    <row r="710" spans="1:50" ht="12" customHeight="1" x14ac:dyDescent="0.2">
      <c r="A710" s="62">
        <v>706</v>
      </c>
      <c r="B710" s="63" t="str">
        <f t="shared" si="114"/>
        <v>M-A</v>
      </c>
      <c r="C710" s="62">
        <f>COUNTIF($B$4:$B710,$B710)</f>
        <v>234</v>
      </c>
      <c r="D710" s="64">
        <f t="shared" si="115"/>
        <v>634.0535949690418</v>
      </c>
      <c r="E710" s="67" t="s">
        <v>2291</v>
      </c>
      <c r="F710" s="68" t="s">
        <v>1212</v>
      </c>
      <c r="G710" s="69">
        <v>1983</v>
      </c>
      <c r="H710" s="70" t="s">
        <v>2292</v>
      </c>
      <c r="I710" s="69" t="s">
        <v>1214</v>
      </c>
      <c r="J710" s="39">
        <f t="shared" si="116"/>
        <v>629.0535949690418</v>
      </c>
      <c r="K710" s="40">
        <f t="shared" si="117"/>
        <v>1</v>
      </c>
      <c r="L710" s="40">
        <f t="shared" si="118"/>
        <v>5</v>
      </c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42"/>
      <c r="AB710" s="42">
        <f>(AV$3-AV710)/AV$3*500+500</f>
        <v>629.0535949690418</v>
      </c>
      <c r="AC710" s="43" t="e">
        <f t="shared" si="119"/>
        <v>#NUM!</v>
      </c>
      <c r="AD710" s="43" t="s">
        <v>1215</v>
      </c>
      <c r="AE710" s="44" t="e">
        <f t="shared" si="120"/>
        <v>#NUM!</v>
      </c>
      <c r="AF710" s="43">
        <f t="shared" si="121"/>
        <v>0</v>
      </c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83"/>
      <c r="AV710" s="47">
        <v>0.1218287037037037</v>
      </c>
      <c r="AW710" s="77"/>
      <c r="AX710" s="56"/>
    </row>
    <row r="711" spans="1:50" ht="12" customHeight="1" x14ac:dyDescent="0.2">
      <c r="A711" s="62">
        <v>707</v>
      </c>
      <c r="B711" s="63" t="str">
        <f t="shared" si="114"/>
        <v>M-A</v>
      </c>
      <c r="C711" s="62">
        <f>COUNTIF($B$4:$B711,$B711)</f>
        <v>235</v>
      </c>
      <c r="D711" s="64">
        <f t="shared" si="115"/>
        <v>633.28408392617735</v>
      </c>
      <c r="E711" s="65" t="s">
        <v>2293</v>
      </c>
      <c r="F711" s="66" t="s">
        <v>1212</v>
      </c>
      <c r="G711" s="66">
        <v>1991</v>
      </c>
      <c r="H711" s="70" t="s">
        <v>2178</v>
      </c>
      <c r="I711" s="66" t="s">
        <v>1214</v>
      </c>
      <c r="J711" s="39">
        <f t="shared" si="116"/>
        <v>628.28408392617735</v>
      </c>
      <c r="K711" s="40">
        <f t="shared" si="117"/>
        <v>1</v>
      </c>
      <c r="L711" s="40">
        <f t="shared" si="118"/>
        <v>5</v>
      </c>
      <c r="M711" s="41"/>
      <c r="N711" s="41"/>
      <c r="O711" s="41"/>
      <c r="P711" s="42"/>
      <c r="Q711" s="41"/>
      <c r="R711" s="41"/>
      <c r="S711" s="41"/>
      <c r="T711" s="41"/>
      <c r="U711" s="41"/>
      <c r="V711" s="42"/>
      <c r="W711" s="42"/>
      <c r="X711" s="42">
        <f>(AR$3-AR711)/AR$3*500+500</f>
        <v>628.28408392617735</v>
      </c>
      <c r="Y711" s="42"/>
      <c r="Z711" s="41"/>
      <c r="AA711" s="42"/>
      <c r="AB711" s="42"/>
      <c r="AC711" s="43" t="e">
        <f t="shared" si="119"/>
        <v>#NUM!</v>
      </c>
      <c r="AD711" s="43" t="s">
        <v>1215</v>
      </c>
      <c r="AE711" s="44" t="e">
        <f t="shared" si="120"/>
        <v>#NUM!</v>
      </c>
      <c r="AF711" s="43">
        <f t="shared" si="121"/>
        <v>0</v>
      </c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>
        <v>3.2062384259259259E-2</v>
      </c>
      <c r="AS711" s="45"/>
      <c r="AT711" s="45"/>
      <c r="AU711" s="46"/>
      <c r="AV711" s="50"/>
      <c r="AW711" s="48"/>
      <c r="AX711" s="56"/>
    </row>
    <row r="712" spans="1:50" ht="12" customHeight="1" x14ac:dyDescent="0.2">
      <c r="A712" s="62">
        <v>708</v>
      </c>
      <c r="B712" s="63" t="str">
        <f t="shared" si="114"/>
        <v>M-jun.</v>
      </c>
      <c r="C712" s="62">
        <f>COUNTIF($B$4:$B712,$B712)</f>
        <v>9</v>
      </c>
      <c r="D712" s="64">
        <f t="shared" si="115"/>
        <v>633.25978942078746</v>
      </c>
      <c r="E712" s="65" t="s">
        <v>2294</v>
      </c>
      <c r="F712" s="66" t="s">
        <v>1212</v>
      </c>
      <c r="G712" s="66">
        <v>2002</v>
      </c>
      <c r="H712" s="70" t="s">
        <v>1213</v>
      </c>
      <c r="I712" s="66" t="s">
        <v>1214</v>
      </c>
      <c r="J712" s="39">
        <f t="shared" si="116"/>
        <v>628.25978942078746</v>
      </c>
      <c r="K712" s="40">
        <f t="shared" si="117"/>
        <v>1</v>
      </c>
      <c r="L712" s="40">
        <f t="shared" si="118"/>
        <v>5</v>
      </c>
      <c r="M712" s="41"/>
      <c r="N712" s="41"/>
      <c r="O712" s="41">
        <f>(AI$3-AI712)/AI$3*500+500</f>
        <v>628.25978942078746</v>
      </c>
      <c r="P712" s="42"/>
      <c r="Q712" s="41"/>
      <c r="R712" s="41"/>
      <c r="S712" s="41"/>
      <c r="T712" s="41"/>
      <c r="U712" s="41"/>
      <c r="V712" s="42"/>
      <c r="W712" s="42"/>
      <c r="X712" s="42"/>
      <c r="Y712" s="42"/>
      <c r="Z712" s="41"/>
      <c r="AA712" s="42"/>
      <c r="AB712" s="42"/>
      <c r="AC712" s="43" t="e">
        <f t="shared" si="119"/>
        <v>#NUM!</v>
      </c>
      <c r="AD712" s="43" t="s">
        <v>1215</v>
      </c>
      <c r="AE712" s="44" t="e">
        <f t="shared" si="120"/>
        <v>#NUM!</v>
      </c>
      <c r="AF712" s="43">
        <f t="shared" si="121"/>
        <v>0</v>
      </c>
      <c r="AG712" s="45"/>
      <c r="AH712" s="45"/>
      <c r="AI712" s="45">
        <v>2.5624999999999998E-2</v>
      </c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6"/>
      <c r="AV712" s="50"/>
      <c r="AW712" s="48"/>
      <c r="AX712" s="56"/>
    </row>
    <row r="713" spans="1:50" ht="12" customHeight="1" x14ac:dyDescent="0.2">
      <c r="A713" s="62">
        <v>709</v>
      </c>
      <c r="B713" s="63" t="str">
        <f t="shared" si="114"/>
        <v>M-B</v>
      </c>
      <c r="C713" s="62">
        <f>COUNTIF($B$4:$B713,$B713)</f>
        <v>198</v>
      </c>
      <c r="D713" s="64">
        <f t="shared" si="115"/>
        <v>632.89064310071376</v>
      </c>
      <c r="E713" s="67" t="s">
        <v>2295</v>
      </c>
      <c r="F713" s="68" t="s">
        <v>1212</v>
      </c>
      <c r="G713" s="69">
        <v>1971</v>
      </c>
      <c r="H713" s="65" t="s">
        <v>2296</v>
      </c>
      <c r="I713" s="69" t="s">
        <v>1214</v>
      </c>
      <c r="J713" s="39">
        <f t="shared" si="116"/>
        <v>627.89064310071376</v>
      </c>
      <c r="K713" s="40">
        <f t="shared" si="117"/>
        <v>1</v>
      </c>
      <c r="L713" s="40">
        <f t="shared" si="118"/>
        <v>5</v>
      </c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42"/>
      <c r="AB713" s="42">
        <f>(AV$3-AV713)/AV$3*500+500</f>
        <v>627.89064310071376</v>
      </c>
      <c r="AC713" s="43" t="e">
        <f t="shared" si="119"/>
        <v>#NUM!</v>
      </c>
      <c r="AD713" s="43" t="s">
        <v>1215</v>
      </c>
      <c r="AE713" s="44" t="e">
        <f t="shared" si="120"/>
        <v>#NUM!</v>
      </c>
      <c r="AF713" s="43">
        <f t="shared" si="121"/>
        <v>0</v>
      </c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83"/>
      <c r="AV713" s="47">
        <v>0.12221064814814815</v>
      </c>
      <c r="AW713" s="77"/>
      <c r="AX713" s="56"/>
    </row>
    <row r="714" spans="1:50" ht="12" customHeight="1" x14ac:dyDescent="0.2">
      <c r="A714" s="62">
        <v>710</v>
      </c>
      <c r="B714" s="63" t="str">
        <f t="shared" si="114"/>
        <v>M-A</v>
      </c>
      <c r="C714" s="62">
        <f>COUNTIF($B$4:$B714,$B714)</f>
        <v>236</v>
      </c>
      <c r="D714" s="64">
        <f t="shared" si="115"/>
        <v>632.71443827217922</v>
      </c>
      <c r="E714" s="67" t="s">
        <v>2297</v>
      </c>
      <c r="F714" s="68" t="s">
        <v>1212</v>
      </c>
      <c r="G714" s="69">
        <v>1984</v>
      </c>
      <c r="H714" s="70" t="s">
        <v>2298</v>
      </c>
      <c r="I714" s="69" t="s">
        <v>1387</v>
      </c>
      <c r="J714" s="39">
        <f t="shared" si="116"/>
        <v>627.71443827217922</v>
      </c>
      <c r="K714" s="40">
        <f t="shared" si="117"/>
        <v>1</v>
      </c>
      <c r="L714" s="40">
        <f t="shared" si="118"/>
        <v>5</v>
      </c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42"/>
      <c r="AB714" s="42">
        <f>(AV$3-AV714)/AV$3*500+500</f>
        <v>627.71443827217922</v>
      </c>
      <c r="AC714" s="43" t="e">
        <f t="shared" si="119"/>
        <v>#NUM!</v>
      </c>
      <c r="AD714" s="43" t="s">
        <v>1215</v>
      </c>
      <c r="AE714" s="44" t="e">
        <f t="shared" si="120"/>
        <v>#NUM!</v>
      </c>
      <c r="AF714" s="43">
        <f t="shared" si="121"/>
        <v>0</v>
      </c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83"/>
      <c r="AV714" s="47">
        <v>0.12226851851851851</v>
      </c>
      <c r="AW714" s="77"/>
      <c r="AX714" s="56"/>
    </row>
    <row r="715" spans="1:50" s="49" customFormat="1" ht="12" customHeight="1" x14ac:dyDescent="0.2">
      <c r="A715" s="62">
        <v>711</v>
      </c>
      <c r="B715" s="63" t="str">
        <f t="shared" si="114"/>
        <v>M-A</v>
      </c>
      <c r="C715" s="62">
        <f>COUNTIF($B$4:$B715,$B715)</f>
        <v>237</v>
      </c>
      <c r="D715" s="64">
        <f t="shared" si="115"/>
        <v>632.68830577833637</v>
      </c>
      <c r="E715" s="65" t="s">
        <v>2299</v>
      </c>
      <c r="F715" s="66" t="s">
        <v>1212</v>
      </c>
      <c r="G715" s="66">
        <v>1983</v>
      </c>
      <c r="H715" s="65" t="s">
        <v>2300</v>
      </c>
      <c r="I715" s="66" t="s">
        <v>1214</v>
      </c>
      <c r="J715" s="39">
        <f t="shared" si="116"/>
        <v>627.68830577833637</v>
      </c>
      <c r="K715" s="40">
        <f t="shared" si="117"/>
        <v>1</v>
      </c>
      <c r="L715" s="40">
        <f t="shared" si="118"/>
        <v>5</v>
      </c>
      <c r="M715" s="41"/>
      <c r="N715" s="41"/>
      <c r="O715" s="41"/>
      <c r="P715" s="42"/>
      <c r="Q715" s="41"/>
      <c r="R715" s="41"/>
      <c r="S715" s="41"/>
      <c r="T715" s="41"/>
      <c r="U715" s="41"/>
      <c r="V715" s="42"/>
      <c r="W715" s="42"/>
      <c r="X715" s="42">
        <f>(AR$3-AR715)/AR$3*500+500</f>
        <v>627.68830577833637</v>
      </c>
      <c r="Y715" s="42"/>
      <c r="Z715" s="41"/>
      <c r="AA715" s="42"/>
      <c r="AB715" s="42"/>
      <c r="AC715" s="43" t="e">
        <f t="shared" si="119"/>
        <v>#NUM!</v>
      </c>
      <c r="AD715" s="43" t="s">
        <v>1215</v>
      </c>
      <c r="AE715" s="44" t="e">
        <f t="shared" si="120"/>
        <v>#NUM!</v>
      </c>
      <c r="AF715" s="43">
        <f t="shared" si="121"/>
        <v>0</v>
      </c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>
        <v>3.2113773148148152E-2</v>
      </c>
      <c r="AS715" s="45"/>
      <c r="AT715" s="45"/>
      <c r="AU715" s="46"/>
      <c r="AV715" s="50"/>
      <c r="AW715" s="48"/>
    </row>
    <row r="716" spans="1:50" ht="12" customHeight="1" x14ac:dyDescent="0.2">
      <c r="A716" s="62">
        <v>712</v>
      </c>
      <c r="B716" s="63" t="str">
        <f t="shared" si="114"/>
        <v>M-B</v>
      </c>
      <c r="C716" s="62">
        <f>COUNTIF($B$4:$B716,$B716)</f>
        <v>199</v>
      </c>
      <c r="D716" s="64">
        <f t="shared" si="115"/>
        <v>632.22106475228236</v>
      </c>
      <c r="E716" s="67" t="s">
        <v>2301</v>
      </c>
      <c r="F716" s="68" t="s">
        <v>1212</v>
      </c>
      <c r="G716" s="69">
        <v>1974</v>
      </c>
      <c r="H716" s="70" t="s">
        <v>2302</v>
      </c>
      <c r="I716" s="69" t="s">
        <v>1214</v>
      </c>
      <c r="J716" s="39">
        <f t="shared" si="116"/>
        <v>627.22106475228236</v>
      </c>
      <c r="K716" s="40">
        <f t="shared" si="117"/>
        <v>1</v>
      </c>
      <c r="L716" s="40">
        <f t="shared" si="118"/>
        <v>5</v>
      </c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42"/>
      <c r="AB716" s="42">
        <f t="shared" ref="AB716:AB722" si="122">(AV$3-AV716)/AV$3*500+500</f>
        <v>627.22106475228236</v>
      </c>
      <c r="AC716" s="43" t="e">
        <f t="shared" si="119"/>
        <v>#NUM!</v>
      </c>
      <c r="AD716" s="43" t="s">
        <v>1215</v>
      </c>
      <c r="AE716" s="44" t="e">
        <f t="shared" si="120"/>
        <v>#NUM!</v>
      </c>
      <c r="AF716" s="43">
        <f t="shared" si="121"/>
        <v>0</v>
      </c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83"/>
      <c r="AV716" s="47">
        <v>0.12243055555555556</v>
      </c>
      <c r="AW716" s="77"/>
      <c r="AX716" s="56"/>
    </row>
    <row r="717" spans="1:50" ht="12" customHeight="1" x14ac:dyDescent="0.2">
      <c r="A717" s="62">
        <v>713</v>
      </c>
      <c r="B717" s="63" t="str">
        <f t="shared" si="114"/>
        <v>M-B</v>
      </c>
      <c r="C717" s="62">
        <f>COUNTIF($B$4:$B717,$B717)</f>
        <v>200</v>
      </c>
      <c r="D717" s="64">
        <f t="shared" si="115"/>
        <v>631.86865509521328</v>
      </c>
      <c r="E717" s="67" t="s">
        <v>2303</v>
      </c>
      <c r="F717" s="68" t="s">
        <v>1212</v>
      </c>
      <c r="G717" s="69">
        <v>1975</v>
      </c>
      <c r="H717" s="70" t="s">
        <v>2304</v>
      </c>
      <c r="I717" s="69" t="s">
        <v>1214</v>
      </c>
      <c r="J717" s="39">
        <f t="shared" si="116"/>
        <v>626.86865509521328</v>
      </c>
      <c r="K717" s="40">
        <f t="shared" si="117"/>
        <v>1</v>
      </c>
      <c r="L717" s="40">
        <f t="shared" si="118"/>
        <v>5</v>
      </c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42"/>
      <c r="AB717" s="42">
        <f t="shared" si="122"/>
        <v>626.86865509521328</v>
      </c>
      <c r="AC717" s="43" t="e">
        <f t="shared" si="119"/>
        <v>#NUM!</v>
      </c>
      <c r="AD717" s="43" t="s">
        <v>1215</v>
      </c>
      <c r="AE717" s="44" t="e">
        <f t="shared" si="120"/>
        <v>#NUM!</v>
      </c>
      <c r="AF717" s="43">
        <f t="shared" si="121"/>
        <v>0</v>
      </c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83"/>
      <c r="AV717" s="47">
        <v>0.12254629629629631</v>
      </c>
      <c r="AW717" s="77"/>
      <c r="AX717" s="56"/>
    </row>
    <row r="718" spans="1:50" ht="12" customHeight="1" x14ac:dyDescent="0.2">
      <c r="A718" s="62">
        <v>714</v>
      </c>
      <c r="B718" s="63" t="str">
        <f t="shared" si="114"/>
        <v>M-B</v>
      </c>
      <c r="C718" s="62">
        <f>COUNTIF($B$4:$B718,$B718)</f>
        <v>201</v>
      </c>
      <c r="D718" s="64">
        <f t="shared" si="115"/>
        <v>631.62196833526491</v>
      </c>
      <c r="E718" s="67" t="s">
        <v>2305</v>
      </c>
      <c r="F718" s="68" t="s">
        <v>1212</v>
      </c>
      <c r="G718" s="69">
        <v>1972</v>
      </c>
      <c r="H718" s="70" t="s">
        <v>2306</v>
      </c>
      <c r="I718" s="69" t="s">
        <v>1214</v>
      </c>
      <c r="J718" s="39">
        <f t="shared" si="116"/>
        <v>626.62196833526491</v>
      </c>
      <c r="K718" s="40">
        <f t="shared" si="117"/>
        <v>1</v>
      </c>
      <c r="L718" s="40">
        <f t="shared" si="118"/>
        <v>5</v>
      </c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42"/>
      <c r="AB718" s="42">
        <f t="shared" si="122"/>
        <v>626.62196833526491</v>
      </c>
      <c r="AC718" s="43" t="e">
        <f t="shared" si="119"/>
        <v>#NUM!</v>
      </c>
      <c r="AD718" s="43" t="s">
        <v>1215</v>
      </c>
      <c r="AE718" s="44" t="e">
        <f t="shared" si="120"/>
        <v>#NUM!</v>
      </c>
      <c r="AF718" s="43">
        <f t="shared" si="121"/>
        <v>0</v>
      </c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83"/>
      <c r="AV718" s="47">
        <v>0.12262731481481481</v>
      </c>
      <c r="AW718" s="77"/>
      <c r="AX718" s="56"/>
    </row>
    <row r="719" spans="1:50" ht="12" customHeight="1" x14ac:dyDescent="0.2">
      <c r="A719" s="62">
        <v>715</v>
      </c>
      <c r="B719" s="63" t="str">
        <f t="shared" si="114"/>
        <v>M-B</v>
      </c>
      <c r="C719" s="62">
        <f>COUNTIF($B$4:$B719,$B719)</f>
        <v>202</v>
      </c>
      <c r="D719" s="64">
        <f t="shared" si="115"/>
        <v>631.44576350673037</v>
      </c>
      <c r="E719" s="67" t="s">
        <v>2307</v>
      </c>
      <c r="F719" s="68" t="s">
        <v>1212</v>
      </c>
      <c r="G719" s="69">
        <v>1974</v>
      </c>
      <c r="H719" s="70" t="s">
        <v>2308</v>
      </c>
      <c r="I719" s="69" t="s">
        <v>1214</v>
      </c>
      <c r="J719" s="39">
        <f t="shared" si="116"/>
        <v>626.44576350673037</v>
      </c>
      <c r="K719" s="40">
        <f t="shared" si="117"/>
        <v>1</v>
      </c>
      <c r="L719" s="40">
        <f t="shared" si="118"/>
        <v>5</v>
      </c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42"/>
      <c r="AB719" s="42">
        <f t="shared" si="122"/>
        <v>626.44576350673037</v>
      </c>
      <c r="AC719" s="43" t="e">
        <f t="shared" si="119"/>
        <v>#NUM!</v>
      </c>
      <c r="AD719" s="43" t="s">
        <v>1215</v>
      </c>
      <c r="AE719" s="44" t="e">
        <f t="shared" si="120"/>
        <v>#NUM!</v>
      </c>
      <c r="AF719" s="43">
        <f t="shared" si="121"/>
        <v>0</v>
      </c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83"/>
      <c r="AV719" s="47">
        <v>0.12268518518518519</v>
      </c>
      <c r="AW719" s="77"/>
      <c r="AX719" s="56"/>
    </row>
    <row r="720" spans="1:50" ht="12" customHeight="1" x14ac:dyDescent="0.2">
      <c r="A720" s="62">
        <v>716</v>
      </c>
      <c r="B720" s="63" t="str">
        <f t="shared" si="114"/>
        <v>M-A</v>
      </c>
      <c r="C720" s="62">
        <f>COUNTIF($B$4:$B720,$B720)</f>
        <v>238</v>
      </c>
      <c r="D720" s="64">
        <f t="shared" si="115"/>
        <v>631.37528157531642</v>
      </c>
      <c r="E720" s="67" t="s">
        <v>2309</v>
      </c>
      <c r="F720" s="68" t="s">
        <v>1212</v>
      </c>
      <c r="G720" s="69">
        <v>1992</v>
      </c>
      <c r="H720" s="70" t="s">
        <v>1722</v>
      </c>
      <c r="I720" s="69" t="s">
        <v>1214</v>
      </c>
      <c r="J720" s="39">
        <f t="shared" si="116"/>
        <v>626.37528157531642</v>
      </c>
      <c r="K720" s="40">
        <f t="shared" si="117"/>
        <v>1</v>
      </c>
      <c r="L720" s="40">
        <f t="shared" si="118"/>
        <v>5</v>
      </c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42"/>
      <c r="AB720" s="42">
        <f t="shared" si="122"/>
        <v>626.37528157531642</v>
      </c>
      <c r="AC720" s="43" t="e">
        <f t="shared" si="119"/>
        <v>#NUM!</v>
      </c>
      <c r="AD720" s="43" t="s">
        <v>1215</v>
      </c>
      <c r="AE720" s="44" t="e">
        <f t="shared" si="120"/>
        <v>#NUM!</v>
      </c>
      <c r="AF720" s="43">
        <f t="shared" si="121"/>
        <v>0</v>
      </c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83"/>
      <c r="AV720" s="47">
        <v>0.12270833333333335</v>
      </c>
      <c r="AW720" s="77"/>
      <c r="AX720" s="56"/>
    </row>
    <row r="721" spans="1:55" ht="12" customHeight="1" x14ac:dyDescent="0.2">
      <c r="A721" s="62">
        <v>717</v>
      </c>
      <c r="B721" s="63" t="str">
        <f t="shared" si="114"/>
        <v>M-A</v>
      </c>
      <c r="C721" s="62">
        <f>COUNTIF($B$4:$B721,$B721)</f>
        <v>239</v>
      </c>
      <c r="D721" s="64">
        <f t="shared" si="115"/>
        <v>631.16383578107502</v>
      </c>
      <c r="E721" s="67" t="s">
        <v>2310</v>
      </c>
      <c r="F721" s="68" t="s">
        <v>1212</v>
      </c>
      <c r="G721" s="69">
        <v>1993</v>
      </c>
      <c r="H721" s="65" t="s">
        <v>2311</v>
      </c>
      <c r="I721" s="69" t="s">
        <v>1673</v>
      </c>
      <c r="J721" s="39">
        <f t="shared" si="116"/>
        <v>626.16383578107502</v>
      </c>
      <c r="K721" s="40">
        <f t="shared" si="117"/>
        <v>1</v>
      </c>
      <c r="L721" s="40">
        <f t="shared" si="118"/>
        <v>5</v>
      </c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42"/>
      <c r="AB721" s="42">
        <f t="shared" si="122"/>
        <v>626.16383578107502</v>
      </c>
      <c r="AC721" s="43" t="e">
        <f t="shared" si="119"/>
        <v>#NUM!</v>
      </c>
      <c r="AD721" s="43" t="s">
        <v>1215</v>
      </c>
      <c r="AE721" s="44" t="e">
        <f t="shared" si="120"/>
        <v>#NUM!</v>
      </c>
      <c r="AF721" s="43">
        <f t="shared" si="121"/>
        <v>0</v>
      </c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83"/>
      <c r="AV721" s="47">
        <v>0.12277777777777778</v>
      </c>
      <c r="AW721" s="77"/>
      <c r="AX721" s="56"/>
    </row>
    <row r="722" spans="1:55" s="81" customFormat="1" ht="12" customHeight="1" x14ac:dyDescent="0.2">
      <c r="A722" s="62">
        <v>718</v>
      </c>
      <c r="B722" s="63" t="str">
        <f t="shared" si="114"/>
        <v>Ž-F</v>
      </c>
      <c r="C722" s="62">
        <f>COUNTIF($B$4:$B722,$B722)</f>
        <v>59</v>
      </c>
      <c r="D722" s="64">
        <f t="shared" si="115"/>
        <v>631.12859481536805</v>
      </c>
      <c r="E722" s="67" t="s">
        <v>2312</v>
      </c>
      <c r="F722" s="68" t="s">
        <v>1247</v>
      </c>
      <c r="G722" s="69">
        <v>1992</v>
      </c>
      <c r="H722" s="70" t="s">
        <v>1493</v>
      </c>
      <c r="I722" s="69" t="s">
        <v>1214</v>
      </c>
      <c r="J722" s="39">
        <f t="shared" si="116"/>
        <v>626.12859481536805</v>
      </c>
      <c r="K722" s="40">
        <f t="shared" si="117"/>
        <v>1</v>
      </c>
      <c r="L722" s="40">
        <f t="shared" si="118"/>
        <v>5</v>
      </c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42"/>
      <c r="AB722" s="42">
        <f t="shared" si="122"/>
        <v>626.12859481536805</v>
      </c>
      <c r="AC722" s="43" t="e">
        <f t="shared" si="119"/>
        <v>#NUM!</v>
      </c>
      <c r="AD722" s="43" t="s">
        <v>1215</v>
      </c>
      <c r="AE722" s="44" t="e">
        <f t="shared" si="120"/>
        <v>#NUM!</v>
      </c>
      <c r="AF722" s="43">
        <f t="shared" si="121"/>
        <v>0</v>
      </c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83"/>
      <c r="AV722" s="47">
        <v>0.12278935185185186</v>
      </c>
      <c r="AW722" s="77"/>
      <c r="AX722" s="56"/>
      <c r="AY722" s="57"/>
      <c r="AZ722" s="57"/>
      <c r="BA722" s="57"/>
      <c r="BB722" s="57"/>
      <c r="BC722" s="57"/>
    </row>
    <row r="723" spans="1:55" s="49" customFormat="1" ht="12" customHeight="1" x14ac:dyDescent="0.2">
      <c r="A723" s="62">
        <v>719</v>
      </c>
      <c r="B723" s="63" t="str">
        <f t="shared" si="114"/>
        <v>Ž-F</v>
      </c>
      <c r="C723" s="62">
        <f>COUNTIF($B$4:$B723,$B723)</f>
        <v>60</v>
      </c>
      <c r="D723" s="64">
        <f t="shared" si="115"/>
        <v>631.07703299010552</v>
      </c>
      <c r="E723" s="65" t="s">
        <v>2313</v>
      </c>
      <c r="F723" s="66" t="s">
        <v>1247</v>
      </c>
      <c r="G723" s="66">
        <v>2001</v>
      </c>
      <c r="H723" s="65" t="s">
        <v>2314</v>
      </c>
      <c r="I723" s="66" t="s">
        <v>1214</v>
      </c>
      <c r="J723" s="39">
        <f t="shared" si="116"/>
        <v>626.07703299010552</v>
      </c>
      <c r="K723" s="40">
        <f t="shared" si="117"/>
        <v>1</v>
      </c>
      <c r="L723" s="40">
        <f t="shared" si="118"/>
        <v>5</v>
      </c>
      <c r="M723" s="41"/>
      <c r="N723" s="41"/>
      <c r="O723" s="41">
        <f>(AI$3-AI723)/AI$3*500+500</f>
        <v>626.07703299010552</v>
      </c>
      <c r="P723" s="42"/>
      <c r="Q723" s="41"/>
      <c r="R723" s="41"/>
      <c r="S723" s="41"/>
      <c r="T723" s="41"/>
      <c r="U723" s="41"/>
      <c r="V723" s="42"/>
      <c r="W723" s="42"/>
      <c r="X723" s="42"/>
      <c r="Y723" s="42"/>
      <c r="Z723" s="41"/>
      <c r="AA723" s="42"/>
      <c r="AB723" s="42"/>
      <c r="AC723" s="43" t="e">
        <f t="shared" si="119"/>
        <v>#NUM!</v>
      </c>
      <c r="AD723" s="43" t="s">
        <v>1215</v>
      </c>
      <c r="AE723" s="44" t="e">
        <f t="shared" si="120"/>
        <v>#NUM!</v>
      </c>
      <c r="AF723" s="43">
        <f t="shared" si="121"/>
        <v>0</v>
      </c>
      <c r="AG723" s="45"/>
      <c r="AH723" s="45"/>
      <c r="AI723" s="45">
        <v>2.5775462962962962E-2</v>
      </c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6"/>
      <c r="AV723" s="50"/>
      <c r="AW723" s="48"/>
    </row>
    <row r="724" spans="1:55" s="49" customFormat="1" ht="12" customHeight="1" x14ac:dyDescent="0.2">
      <c r="A724" s="62">
        <v>720</v>
      </c>
      <c r="B724" s="63" t="str">
        <f t="shared" si="114"/>
        <v>M-A</v>
      </c>
      <c r="C724" s="62">
        <f>COUNTIF($B$4:$B724,$B724)</f>
        <v>240</v>
      </c>
      <c r="D724" s="64">
        <f t="shared" si="115"/>
        <v>630.56473936405746</v>
      </c>
      <c r="E724" s="67" t="s">
        <v>2315</v>
      </c>
      <c r="F724" s="68" t="s">
        <v>1212</v>
      </c>
      <c r="G724" s="69">
        <v>1983</v>
      </c>
      <c r="H724" s="70" t="s">
        <v>2316</v>
      </c>
      <c r="I724" s="69" t="s">
        <v>1673</v>
      </c>
      <c r="J724" s="39">
        <f t="shared" si="116"/>
        <v>625.56473936405746</v>
      </c>
      <c r="K724" s="40">
        <f t="shared" si="117"/>
        <v>1</v>
      </c>
      <c r="L724" s="40">
        <f t="shared" si="118"/>
        <v>5</v>
      </c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42"/>
      <c r="AB724" s="42">
        <f>(AV$3-AV724)/AV$3*500+500</f>
        <v>625.56473936405746</v>
      </c>
      <c r="AC724" s="43" t="e">
        <f t="shared" si="119"/>
        <v>#NUM!</v>
      </c>
      <c r="AD724" s="43" t="s">
        <v>1215</v>
      </c>
      <c r="AE724" s="44" t="e">
        <f t="shared" si="120"/>
        <v>#NUM!</v>
      </c>
      <c r="AF724" s="43">
        <f t="shared" si="121"/>
        <v>0</v>
      </c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83"/>
      <c r="AV724" s="47">
        <v>0.12297453703703703</v>
      </c>
      <c r="AW724" s="77"/>
    </row>
    <row r="725" spans="1:55" s="49" customFormat="1" ht="12" customHeight="1" x14ac:dyDescent="0.2">
      <c r="A725" s="62">
        <v>721</v>
      </c>
      <c r="B725" s="63" t="str">
        <f t="shared" si="114"/>
        <v>M-A</v>
      </c>
      <c r="C725" s="62">
        <f>COUNTIF($B$4:$B725,$B725)</f>
        <v>241</v>
      </c>
      <c r="D725" s="64">
        <f t="shared" si="115"/>
        <v>629.85300198030495</v>
      </c>
      <c r="E725" s="65" t="s">
        <v>2317</v>
      </c>
      <c r="F725" s="66" t="s">
        <v>1212</v>
      </c>
      <c r="G725" s="66">
        <v>1980</v>
      </c>
      <c r="H725" s="65" t="s">
        <v>2318</v>
      </c>
      <c r="I725" s="66" t="s">
        <v>1680</v>
      </c>
      <c r="J725" s="39">
        <f t="shared" si="116"/>
        <v>624.85300198030495</v>
      </c>
      <c r="K725" s="40">
        <f t="shared" si="117"/>
        <v>1</v>
      </c>
      <c r="L725" s="40">
        <f t="shared" si="118"/>
        <v>5</v>
      </c>
      <c r="M725" s="41">
        <f>(AG$3-AG725)/AG$3*500+500</f>
        <v>624.85300198030495</v>
      </c>
      <c r="N725" s="41"/>
      <c r="O725" s="41"/>
      <c r="P725" s="42"/>
      <c r="Q725" s="41"/>
      <c r="R725" s="41"/>
      <c r="S725" s="41"/>
      <c r="T725" s="41"/>
      <c r="U725" s="41"/>
      <c r="V725" s="42"/>
      <c r="W725" s="42"/>
      <c r="X725" s="42"/>
      <c r="Y725" s="42"/>
      <c r="Z725" s="41"/>
      <c r="AA725" s="42"/>
      <c r="AB725" s="42"/>
      <c r="AC725" s="43" t="e">
        <f t="shared" si="119"/>
        <v>#NUM!</v>
      </c>
      <c r="AD725" s="43" t="s">
        <v>1215</v>
      </c>
      <c r="AE725" s="44" t="e">
        <f t="shared" si="120"/>
        <v>#NUM!</v>
      </c>
      <c r="AF725" s="43">
        <f t="shared" si="121"/>
        <v>0</v>
      </c>
      <c r="AG725" s="45">
        <v>4.3124999999999997E-2</v>
      </c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6"/>
      <c r="AV725" s="50"/>
      <c r="AW725" s="48"/>
    </row>
    <row r="726" spans="1:55" ht="12" customHeight="1" x14ac:dyDescent="0.2">
      <c r="A726" s="62">
        <v>722</v>
      </c>
      <c r="B726" s="63" t="str">
        <f t="shared" si="114"/>
        <v>M-A</v>
      </c>
      <c r="C726" s="62">
        <f>COUNTIF($B$4:$B726,$B726)</f>
        <v>242</v>
      </c>
      <c r="D726" s="64">
        <f t="shared" si="115"/>
        <v>629.78943811850547</v>
      </c>
      <c r="E726" s="67" t="s">
        <v>2319</v>
      </c>
      <c r="F726" s="68" t="s">
        <v>1212</v>
      </c>
      <c r="G726" s="69">
        <v>1983</v>
      </c>
      <c r="H726" s="70" t="s">
        <v>2320</v>
      </c>
      <c r="I726" s="69" t="s">
        <v>1214</v>
      </c>
      <c r="J726" s="39">
        <f t="shared" si="116"/>
        <v>624.78943811850547</v>
      </c>
      <c r="K726" s="40">
        <f t="shared" si="117"/>
        <v>1</v>
      </c>
      <c r="L726" s="40">
        <f t="shared" si="118"/>
        <v>5</v>
      </c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42"/>
      <c r="AB726" s="42">
        <f>(AV$3-AV726)/AV$3*500+500</f>
        <v>624.78943811850547</v>
      </c>
      <c r="AC726" s="43" t="e">
        <f t="shared" si="119"/>
        <v>#NUM!</v>
      </c>
      <c r="AD726" s="43" t="s">
        <v>1215</v>
      </c>
      <c r="AE726" s="44" t="e">
        <f t="shared" si="120"/>
        <v>#NUM!</v>
      </c>
      <c r="AF726" s="43">
        <f t="shared" si="121"/>
        <v>0</v>
      </c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83"/>
      <c r="AV726" s="47">
        <v>0.12322916666666667</v>
      </c>
      <c r="AW726" s="77"/>
      <c r="AX726" s="56"/>
    </row>
    <row r="727" spans="1:55" ht="12" customHeight="1" x14ac:dyDescent="0.2">
      <c r="A727" s="62">
        <v>723</v>
      </c>
      <c r="B727" s="63" t="str">
        <f t="shared" si="114"/>
        <v>M-A</v>
      </c>
      <c r="C727" s="62">
        <f>COUNTIF($B$4:$B727,$B727)</f>
        <v>243</v>
      </c>
      <c r="D727" s="64">
        <f t="shared" si="115"/>
        <v>629.64847425567791</v>
      </c>
      <c r="E727" s="67" t="s">
        <v>2321</v>
      </c>
      <c r="F727" s="68" t="s">
        <v>1212</v>
      </c>
      <c r="G727" s="69">
        <v>1981</v>
      </c>
      <c r="H727" s="70" t="s">
        <v>2322</v>
      </c>
      <c r="I727" s="69" t="s">
        <v>1214</v>
      </c>
      <c r="J727" s="39">
        <f t="shared" si="116"/>
        <v>624.64847425567791</v>
      </c>
      <c r="K727" s="40">
        <f t="shared" si="117"/>
        <v>1</v>
      </c>
      <c r="L727" s="40">
        <f t="shared" si="118"/>
        <v>5</v>
      </c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42"/>
      <c r="AB727" s="42">
        <f>(AV$3-AV727)/AV$3*500+500</f>
        <v>624.64847425567791</v>
      </c>
      <c r="AC727" s="43" t="e">
        <f t="shared" si="119"/>
        <v>#NUM!</v>
      </c>
      <c r="AD727" s="43" t="s">
        <v>1215</v>
      </c>
      <c r="AE727" s="44" t="e">
        <f t="shared" si="120"/>
        <v>#NUM!</v>
      </c>
      <c r="AF727" s="43">
        <f t="shared" si="121"/>
        <v>0</v>
      </c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83"/>
      <c r="AV727" s="47">
        <v>0.12327546296296295</v>
      </c>
      <c r="AW727" s="77"/>
      <c r="AX727" s="56"/>
    </row>
    <row r="728" spans="1:55" s="49" customFormat="1" ht="12" customHeight="1" x14ac:dyDescent="0.2">
      <c r="A728" s="62">
        <v>724</v>
      </c>
      <c r="B728" s="63" t="str">
        <f t="shared" si="114"/>
        <v>Ž-F</v>
      </c>
      <c r="C728" s="62">
        <f>COUNTIF($B$4:$B728,$B728)</f>
        <v>61</v>
      </c>
      <c r="D728" s="64">
        <f t="shared" si="115"/>
        <v>629.56589392271042</v>
      </c>
      <c r="E728" s="65" t="s">
        <v>2323</v>
      </c>
      <c r="F728" s="66" t="s">
        <v>1247</v>
      </c>
      <c r="G728" s="66">
        <v>1994</v>
      </c>
      <c r="H728" s="65" t="s">
        <v>2324</v>
      </c>
      <c r="I728" s="66" t="s">
        <v>1214</v>
      </c>
      <c r="J728" s="39">
        <f t="shared" si="116"/>
        <v>624.56589392271042</v>
      </c>
      <c r="K728" s="40">
        <f t="shared" si="117"/>
        <v>1</v>
      </c>
      <c r="L728" s="40">
        <f t="shared" si="118"/>
        <v>5</v>
      </c>
      <c r="M728" s="41"/>
      <c r="N728" s="41"/>
      <c r="O728" s="41">
        <f>(AI$3-AI728)/AI$3*500+500</f>
        <v>624.56589392271042</v>
      </c>
      <c r="P728" s="42"/>
      <c r="Q728" s="41"/>
      <c r="R728" s="41"/>
      <c r="S728" s="41"/>
      <c r="T728" s="41"/>
      <c r="U728" s="41"/>
      <c r="V728" s="42"/>
      <c r="W728" s="42"/>
      <c r="X728" s="42"/>
      <c r="Y728" s="42"/>
      <c r="Z728" s="41"/>
      <c r="AA728" s="42"/>
      <c r="AB728" s="42"/>
      <c r="AC728" s="43" t="e">
        <f t="shared" si="119"/>
        <v>#NUM!</v>
      </c>
      <c r="AD728" s="43" t="s">
        <v>1215</v>
      </c>
      <c r="AE728" s="44" t="e">
        <f t="shared" si="120"/>
        <v>#NUM!</v>
      </c>
      <c r="AF728" s="43">
        <f t="shared" si="121"/>
        <v>0</v>
      </c>
      <c r="AG728" s="45"/>
      <c r="AH728" s="45"/>
      <c r="AI728" s="45">
        <v>2.5879629629629627E-2</v>
      </c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6"/>
      <c r="AV728" s="50"/>
      <c r="AW728" s="48"/>
    </row>
    <row r="729" spans="1:55" s="49" customFormat="1" ht="12" customHeight="1" x14ac:dyDescent="0.2">
      <c r="A729" s="62">
        <v>725</v>
      </c>
      <c r="B729" s="63" t="str">
        <f t="shared" si="114"/>
        <v>M-B</v>
      </c>
      <c r="C729" s="62">
        <f>COUNTIF($B$4:$B729,$B729)</f>
        <v>203</v>
      </c>
      <c r="D729" s="64">
        <f t="shared" si="115"/>
        <v>629.5427513585571</v>
      </c>
      <c r="E729" s="67" t="s">
        <v>2325</v>
      </c>
      <c r="F729" s="68" t="s">
        <v>1212</v>
      </c>
      <c r="G729" s="69">
        <v>1976</v>
      </c>
      <c r="H729" s="70"/>
      <c r="I729" s="69" t="s">
        <v>1214</v>
      </c>
      <c r="J729" s="39">
        <f t="shared" si="116"/>
        <v>624.5427513585571</v>
      </c>
      <c r="K729" s="40">
        <f t="shared" si="117"/>
        <v>1</v>
      </c>
      <c r="L729" s="40">
        <f t="shared" si="118"/>
        <v>5</v>
      </c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42"/>
      <c r="AB729" s="42">
        <f>(AV$3-AV729)/AV$3*500+500</f>
        <v>624.5427513585571</v>
      </c>
      <c r="AC729" s="43" t="e">
        <f t="shared" si="119"/>
        <v>#NUM!</v>
      </c>
      <c r="AD729" s="43" t="s">
        <v>1215</v>
      </c>
      <c r="AE729" s="44" t="e">
        <f t="shared" si="120"/>
        <v>#NUM!</v>
      </c>
      <c r="AF729" s="43">
        <f t="shared" si="121"/>
        <v>0</v>
      </c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83"/>
      <c r="AV729" s="47">
        <v>0.12331018518518518</v>
      </c>
      <c r="AW729" s="77"/>
      <c r="AX729" s="72"/>
      <c r="AY729" s="73"/>
      <c r="AZ729" s="73"/>
      <c r="BA729" s="73"/>
    </row>
    <row r="730" spans="1:55" s="49" customFormat="1" ht="12" customHeight="1" x14ac:dyDescent="0.2">
      <c r="A730" s="62">
        <v>726</v>
      </c>
      <c r="B730" s="63" t="str">
        <f t="shared" si="114"/>
        <v>M-A</v>
      </c>
      <c r="C730" s="62">
        <f>COUNTIF($B$4:$B730,$B730)</f>
        <v>244</v>
      </c>
      <c r="D730" s="64">
        <f t="shared" si="115"/>
        <v>629.50105653738058</v>
      </c>
      <c r="E730" s="65" t="s">
        <v>0</v>
      </c>
      <c r="F730" s="66" t="s">
        <v>1212</v>
      </c>
      <c r="G730" s="66">
        <v>1983</v>
      </c>
      <c r="H730" s="65" t="s">
        <v>1</v>
      </c>
      <c r="I730" s="66" t="s">
        <v>1673</v>
      </c>
      <c r="J730" s="39">
        <f t="shared" si="116"/>
        <v>624.50105653738058</v>
      </c>
      <c r="K730" s="40">
        <f t="shared" si="117"/>
        <v>1</v>
      </c>
      <c r="L730" s="40">
        <f t="shared" si="118"/>
        <v>5</v>
      </c>
      <c r="M730" s="41"/>
      <c r="N730" s="41"/>
      <c r="O730" s="41"/>
      <c r="P730" s="42"/>
      <c r="Q730" s="41"/>
      <c r="R730" s="41"/>
      <c r="S730" s="41"/>
      <c r="T730" s="41"/>
      <c r="U730" s="41"/>
      <c r="V730" s="42"/>
      <c r="W730" s="42"/>
      <c r="X730" s="42"/>
      <c r="Y730" s="42"/>
      <c r="Z730" s="41"/>
      <c r="AA730" s="42">
        <f>(AU$3-AU730)/AU$3*500+500</f>
        <v>624.50105653738058</v>
      </c>
      <c r="AB730" s="42"/>
      <c r="AC730" s="43" t="e">
        <f t="shared" si="119"/>
        <v>#NUM!</v>
      </c>
      <c r="AD730" s="43" t="s">
        <v>1215</v>
      </c>
      <c r="AE730" s="44" t="e">
        <f t="shared" si="120"/>
        <v>#NUM!</v>
      </c>
      <c r="AF730" s="43">
        <f t="shared" si="121"/>
        <v>0</v>
      </c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6">
        <v>5.9028935185185184E-2</v>
      </c>
      <c r="AV730" s="50"/>
      <c r="AW730" s="48"/>
    </row>
    <row r="731" spans="1:55" ht="12" customHeight="1" x14ac:dyDescent="0.2">
      <c r="A731" s="62">
        <v>727</v>
      </c>
      <c r="B731" s="63" t="str">
        <f t="shared" si="114"/>
        <v>M-C</v>
      </c>
      <c r="C731" s="62">
        <f>COUNTIF($B$4:$B731,$B731)</f>
        <v>89</v>
      </c>
      <c r="D731" s="64">
        <f t="shared" si="115"/>
        <v>629.36654653002245</v>
      </c>
      <c r="E731" s="67" t="s">
        <v>2</v>
      </c>
      <c r="F731" s="68" t="s">
        <v>1212</v>
      </c>
      <c r="G731" s="69">
        <v>1969</v>
      </c>
      <c r="H731" s="70" t="s">
        <v>3</v>
      </c>
      <c r="I731" s="69" t="s">
        <v>1214</v>
      </c>
      <c r="J731" s="39">
        <f t="shared" si="116"/>
        <v>624.36654653002245</v>
      </c>
      <c r="K731" s="40">
        <f t="shared" si="117"/>
        <v>1</v>
      </c>
      <c r="L731" s="40">
        <f t="shared" si="118"/>
        <v>5</v>
      </c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42"/>
      <c r="AB731" s="42">
        <f>(AV$3-AV731)/AV$3*500+500</f>
        <v>624.36654653002245</v>
      </c>
      <c r="AC731" s="43" t="e">
        <f t="shared" si="119"/>
        <v>#NUM!</v>
      </c>
      <c r="AD731" s="43" t="s">
        <v>1215</v>
      </c>
      <c r="AE731" s="44" t="e">
        <f t="shared" si="120"/>
        <v>#NUM!</v>
      </c>
      <c r="AF731" s="43">
        <f t="shared" si="121"/>
        <v>0</v>
      </c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83"/>
      <c r="AV731" s="47">
        <v>0.12336805555555556</v>
      </c>
      <c r="AW731" s="77"/>
      <c r="AX731" s="56"/>
    </row>
    <row r="732" spans="1:55" s="49" customFormat="1" ht="12" customHeight="1" x14ac:dyDescent="0.2">
      <c r="A732" s="62">
        <v>728</v>
      </c>
      <c r="B732" s="63" t="str">
        <f t="shared" si="114"/>
        <v>M-B</v>
      </c>
      <c r="C732" s="62">
        <f>COUNTIF($B$4:$B732,$B732)</f>
        <v>204</v>
      </c>
      <c r="D732" s="64">
        <f t="shared" si="115"/>
        <v>629.04251922949834</v>
      </c>
      <c r="E732" s="65" t="s">
        <v>4</v>
      </c>
      <c r="F732" s="66" t="s">
        <v>1212</v>
      </c>
      <c r="G732" s="66">
        <v>1978</v>
      </c>
      <c r="H732" s="65" t="s">
        <v>5</v>
      </c>
      <c r="I732" s="66" t="s">
        <v>1214</v>
      </c>
      <c r="J732" s="39">
        <f t="shared" si="116"/>
        <v>624.04251922949834</v>
      </c>
      <c r="K732" s="40">
        <f t="shared" si="117"/>
        <v>1</v>
      </c>
      <c r="L732" s="40">
        <f t="shared" si="118"/>
        <v>5</v>
      </c>
      <c r="M732" s="41"/>
      <c r="N732" s="41"/>
      <c r="O732" s="41"/>
      <c r="P732" s="42"/>
      <c r="Q732" s="41"/>
      <c r="R732" s="41"/>
      <c r="S732" s="41"/>
      <c r="T732" s="41"/>
      <c r="U732" s="41"/>
      <c r="V732" s="42"/>
      <c r="W732" s="42"/>
      <c r="X732" s="42">
        <f>(AR$3-AR732)/AR$3*500+500</f>
        <v>624.04251922949834</v>
      </c>
      <c r="Y732" s="42"/>
      <c r="Z732" s="41"/>
      <c r="AA732" s="42"/>
      <c r="AB732" s="42"/>
      <c r="AC732" s="43" t="e">
        <f t="shared" si="119"/>
        <v>#NUM!</v>
      </c>
      <c r="AD732" s="43" t="s">
        <v>1215</v>
      </c>
      <c r="AE732" s="44" t="e">
        <f t="shared" si="120"/>
        <v>#NUM!</v>
      </c>
      <c r="AF732" s="43">
        <f t="shared" si="121"/>
        <v>0</v>
      </c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>
        <v>3.2428240740740737E-2</v>
      </c>
      <c r="AS732" s="45"/>
      <c r="AT732" s="45"/>
      <c r="AU732" s="46"/>
      <c r="AV732" s="50"/>
      <c r="AW732" s="48"/>
    </row>
    <row r="733" spans="1:55" s="49" customFormat="1" ht="12" customHeight="1" x14ac:dyDescent="0.2">
      <c r="A733" s="62">
        <v>729</v>
      </c>
      <c r="B733" s="63" t="str">
        <f t="shared" si="114"/>
        <v>M-B</v>
      </c>
      <c r="C733" s="62">
        <f>COUNTIF($B$4:$B733,$B733)</f>
        <v>205</v>
      </c>
      <c r="D733" s="64">
        <f t="shared" si="115"/>
        <v>629.01413687295337</v>
      </c>
      <c r="E733" s="67" t="s">
        <v>6</v>
      </c>
      <c r="F733" s="68" t="s">
        <v>1212</v>
      </c>
      <c r="G733" s="69">
        <v>1978</v>
      </c>
      <c r="H733" s="70" t="s">
        <v>2209</v>
      </c>
      <c r="I733" s="69" t="s">
        <v>1214</v>
      </c>
      <c r="J733" s="39">
        <f t="shared" si="116"/>
        <v>624.01413687295337</v>
      </c>
      <c r="K733" s="40">
        <f t="shared" si="117"/>
        <v>1</v>
      </c>
      <c r="L733" s="40">
        <f t="shared" si="118"/>
        <v>5</v>
      </c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42"/>
      <c r="AB733" s="42">
        <f>(AV$3-AV733)/AV$3*500+500</f>
        <v>624.01413687295337</v>
      </c>
      <c r="AC733" s="43" t="e">
        <f t="shared" si="119"/>
        <v>#NUM!</v>
      </c>
      <c r="AD733" s="43" t="s">
        <v>1215</v>
      </c>
      <c r="AE733" s="44" t="e">
        <f t="shared" si="120"/>
        <v>#NUM!</v>
      </c>
      <c r="AF733" s="43">
        <f t="shared" si="121"/>
        <v>0</v>
      </c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83"/>
      <c r="AV733" s="47">
        <v>0.1234837962962963</v>
      </c>
      <c r="AW733" s="77"/>
    </row>
    <row r="734" spans="1:55" s="49" customFormat="1" ht="12" customHeight="1" x14ac:dyDescent="0.2">
      <c r="A734" s="62">
        <v>730</v>
      </c>
      <c r="B734" s="63" t="str">
        <f t="shared" si="114"/>
        <v>M-B</v>
      </c>
      <c r="C734" s="62">
        <f>COUNTIF($B$4:$B734,$B734)</f>
        <v>206</v>
      </c>
      <c r="D734" s="64">
        <f t="shared" si="115"/>
        <v>629.00000001177125</v>
      </c>
      <c r="E734" s="65" t="s">
        <v>7</v>
      </c>
      <c r="F734" s="66" t="s">
        <v>1212</v>
      </c>
      <c r="G734" s="66">
        <v>1977</v>
      </c>
      <c r="H734" s="65" t="s">
        <v>8</v>
      </c>
      <c r="I734" s="66" t="s">
        <v>1680</v>
      </c>
      <c r="J734" s="39">
        <f t="shared" si="116"/>
        <v>624.00000001177125</v>
      </c>
      <c r="K734" s="40">
        <f t="shared" si="117"/>
        <v>1</v>
      </c>
      <c r="L734" s="40">
        <f t="shared" si="118"/>
        <v>5</v>
      </c>
      <c r="M734" s="41"/>
      <c r="N734" s="41"/>
      <c r="O734" s="41"/>
      <c r="P734" s="42"/>
      <c r="Q734" s="41"/>
      <c r="R734" s="41"/>
      <c r="S734" s="41"/>
      <c r="T734" s="41"/>
      <c r="U734" s="41"/>
      <c r="V734" s="42"/>
      <c r="W734" s="42">
        <f>(AQ$3-AQ734)/AQ$3*500+500</f>
        <v>624.00000001177125</v>
      </c>
      <c r="X734" s="42"/>
      <c r="Y734" s="42"/>
      <c r="Z734" s="41"/>
      <c r="AA734" s="42"/>
      <c r="AB734" s="42"/>
      <c r="AC734" s="43" t="e">
        <f t="shared" si="119"/>
        <v>#NUM!</v>
      </c>
      <c r="AD734" s="43" t="s">
        <v>1215</v>
      </c>
      <c r="AE734" s="44" t="e">
        <f t="shared" si="120"/>
        <v>#NUM!</v>
      </c>
      <c r="AF734" s="43">
        <f t="shared" si="121"/>
        <v>0</v>
      </c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>
        <v>8.4328703699999993E-2</v>
      </c>
      <c r="AR734" s="45"/>
      <c r="AS734" s="45"/>
      <c r="AT734" s="45"/>
      <c r="AU734" s="46"/>
      <c r="AV734" s="50"/>
      <c r="AW734" s="48"/>
    </row>
    <row r="735" spans="1:55" ht="12" customHeight="1" x14ac:dyDescent="0.2">
      <c r="A735" s="62">
        <v>731</v>
      </c>
      <c r="B735" s="63" t="str">
        <f t="shared" si="114"/>
        <v>M-B</v>
      </c>
      <c r="C735" s="62">
        <f>COUNTIF($B$4:$B735,$B735)</f>
        <v>207</v>
      </c>
      <c r="D735" s="64">
        <f t="shared" si="115"/>
        <v>628.17430688021864</v>
      </c>
      <c r="E735" s="65" t="s">
        <v>9</v>
      </c>
      <c r="F735" s="66" t="s">
        <v>1212</v>
      </c>
      <c r="G735" s="66">
        <v>1974</v>
      </c>
      <c r="H735" s="65" t="s">
        <v>10</v>
      </c>
      <c r="I735" s="66" t="s">
        <v>1214</v>
      </c>
      <c r="J735" s="39">
        <f t="shared" si="116"/>
        <v>623.17430688021864</v>
      </c>
      <c r="K735" s="40">
        <f t="shared" si="117"/>
        <v>1</v>
      </c>
      <c r="L735" s="40">
        <f t="shared" si="118"/>
        <v>5</v>
      </c>
      <c r="M735" s="41"/>
      <c r="N735" s="41"/>
      <c r="O735" s="41"/>
      <c r="P735" s="42"/>
      <c r="Q735" s="41"/>
      <c r="R735" s="41"/>
      <c r="S735" s="41"/>
      <c r="T735" s="41"/>
      <c r="U735" s="41"/>
      <c r="V735" s="42"/>
      <c r="W735" s="42">
        <f>(AQ$3-AQ735)/AQ$3*500+500</f>
        <v>623.17430688021864</v>
      </c>
      <c r="X735" s="42"/>
      <c r="Y735" s="42"/>
      <c r="Z735" s="41"/>
      <c r="AA735" s="42"/>
      <c r="AB735" s="42"/>
      <c r="AC735" s="43" t="e">
        <f t="shared" si="119"/>
        <v>#NUM!</v>
      </c>
      <c r="AD735" s="43" t="s">
        <v>1215</v>
      </c>
      <c r="AE735" s="44" t="e">
        <f t="shared" si="120"/>
        <v>#NUM!</v>
      </c>
      <c r="AF735" s="43">
        <f t="shared" si="121"/>
        <v>0</v>
      </c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>
        <v>8.451388889E-2</v>
      </c>
      <c r="AR735" s="45"/>
      <c r="AS735" s="45"/>
      <c r="AT735" s="45"/>
      <c r="AU735" s="46"/>
      <c r="AV735" s="50"/>
      <c r="AW735" s="48"/>
      <c r="AX735" s="56"/>
    </row>
    <row r="736" spans="1:55" s="49" customFormat="1" ht="12" customHeight="1" x14ac:dyDescent="0.2">
      <c r="A736" s="62">
        <v>732</v>
      </c>
      <c r="B736" s="63" t="str">
        <f t="shared" si="114"/>
        <v>M-B</v>
      </c>
      <c r="C736" s="62">
        <f>COUNTIF($B$4:$B736,$B736)</f>
        <v>208</v>
      </c>
      <c r="D736" s="64">
        <f t="shared" si="115"/>
        <v>627.97724298617982</v>
      </c>
      <c r="E736" s="65" t="s">
        <v>11</v>
      </c>
      <c r="F736" s="66" t="s">
        <v>1212</v>
      </c>
      <c r="G736" s="66">
        <v>1978</v>
      </c>
      <c r="H736" s="65" t="s">
        <v>12</v>
      </c>
      <c r="I736" s="66" t="s">
        <v>1214</v>
      </c>
      <c r="J736" s="39">
        <f t="shared" si="116"/>
        <v>622.97724298617982</v>
      </c>
      <c r="K736" s="40">
        <f t="shared" si="117"/>
        <v>1</v>
      </c>
      <c r="L736" s="40">
        <f t="shared" si="118"/>
        <v>5</v>
      </c>
      <c r="M736" s="41"/>
      <c r="N736" s="41"/>
      <c r="O736" s="41"/>
      <c r="P736" s="42"/>
      <c r="Q736" s="41"/>
      <c r="R736" s="41"/>
      <c r="S736" s="41"/>
      <c r="T736" s="41"/>
      <c r="U736" s="41"/>
      <c r="V736" s="42"/>
      <c r="W736" s="42"/>
      <c r="X736" s="42"/>
      <c r="Y736" s="42"/>
      <c r="Z736" s="41">
        <f>(AT$3-AT736)/AT$3*500+500</f>
        <v>622.97724298617982</v>
      </c>
      <c r="AA736" s="42"/>
      <c r="AB736" s="42"/>
      <c r="AC736" s="43" t="e">
        <f t="shared" si="119"/>
        <v>#NUM!</v>
      </c>
      <c r="AD736" s="43" t="s">
        <v>1215</v>
      </c>
      <c r="AE736" s="44" t="e">
        <f t="shared" si="120"/>
        <v>#NUM!</v>
      </c>
      <c r="AF736" s="43">
        <f t="shared" si="121"/>
        <v>0</v>
      </c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>
        <v>2.6041666666666668E-2</v>
      </c>
      <c r="AU736" s="46"/>
      <c r="AV736" s="50"/>
      <c r="AW736" s="48"/>
    </row>
    <row r="737" spans="1:55" s="49" customFormat="1" ht="12" customHeight="1" x14ac:dyDescent="0.2">
      <c r="A737" s="62">
        <v>733</v>
      </c>
      <c r="B737" s="63" t="str">
        <f t="shared" si="114"/>
        <v>M-A</v>
      </c>
      <c r="C737" s="62">
        <f>COUNTIF($B$4:$B737,$B737)</f>
        <v>245</v>
      </c>
      <c r="D737" s="64">
        <f t="shared" si="115"/>
        <v>627.88685051449352</v>
      </c>
      <c r="E737" s="65" t="s">
        <v>13</v>
      </c>
      <c r="F737" s="66" t="s">
        <v>1212</v>
      </c>
      <c r="G737" s="66">
        <v>1997</v>
      </c>
      <c r="H737" s="70" t="s">
        <v>2234</v>
      </c>
      <c r="I737" s="66" t="s">
        <v>1214</v>
      </c>
      <c r="J737" s="39">
        <f t="shared" si="116"/>
        <v>622.88685051449352</v>
      </c>
      <c r="K737" s="40">
        <f t="shared" si="117"/>
        <v>1</v>
      </c>
      <c r="L737" s="40">
        <f t="shared" si="118"/>
        <v>5</v>
      </c>
      <c r="M737" s="41"/>
      <c r="N737" s="41"/>
      <c r="O737" s="41">
        <f>(AI$3-AI737)/AI$3*500+500</f>
        <v>622.88685051449352</v>
      </c>
      <c r="P737" s="42"/>
      <c r="Q737" s="41"/>
      <c r="R737" s="41"/>
      <c r="S737" s="41"/>
      <c r="T737" s="41"/>
      <c r="U737" s="41"/>
      <c r="V737" s="42"/>
      <c r="W737" s="42"/>
      <c r="X737" s="42"/>
      <c r="Y737" s="42"/>
      <c r="Z737" s="41"/>
      <c r="AA737" s="42"/>
      <c r="AB737" s="42"/>
      <c r="AC737" s="43" t="e">
        <f t="shared" si="119"/>
        <v>#NUM!</v>
      </c>
      <c r="AD737" s="43" t="s">
        <v>1215</v>
      </c>
      <c r="AE737" s="44" t="e">
        <f t="shared" si="120"/>
        <v>#NUM!</v>
      </c>
      <c r="AF737" s="43">
        <f t="shared" si="121"/>
        <v>0</v>
      </c>
      <c r="AG737" s="45"/>
      <c r="AH737" s="45"/>
      <c r="AI737" s="45">
        <v>2.5995370370370367E-2</v>
      </c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6"/>
      <c r="AV737" s="50"/>
      <c r="AW737" s="48"/>
    </row>
    <row r="738" spans="1:55" s="49" customFormat="1" ht="12" customHeight="1" x14ac:dyDescent="0.2">
      <c r="A738" s="62">
        <v>734</v>
      </c>
      <c r="B738" s="63" t="str">
        <f t="shared" si="114"/>
        <v>M-A</v>
      </c>
      <c r="C738" s="62">
        <f>COUNTIF($B$4:$B738,$B738)</f>
        <v>246</v>
      </c>
      <c r="D738" s="64">
        <f t="shared" si="115"/>
        <v>627.85118500462522</v>
      </c>
      <c r="E738" s="67" t="s">
        <v>14</v>
      </c>
      <c r="F738" s="68" t="s">
        <v>1212</v>
      </c>
      <c r="G738" s="69">
        <v>1997</v>
      </c>
      <c r="H738" s="70"/>
      <c r="I738" s="69" t="s">
        <v>1214</v>
      </c>
      <c r="J738" s="39">
        <f t="shared" si="116"/>
        <v>622.85118500462522</v>
      </c>
      <c r="K738" s="40">
        <f t="shared" si="117"/>
        <v>1</v>
      </c>
      <c r="L738" s="40">
        <f t="shared" si="118"/>
        <v>5</v>
      </c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42"/>
      <c r="AB738" s="42">
        <f>(AV$3-AV738)/AV$3*500+500</f>
        <v>622.85118500462522</v>
      </c>
      <c r="AC738" s="43" t="e">
        <f t="shared" si="119"/>
        <v>#NUM!</v>
      </c>
      <c r="AD738" s="43" t="s">
        <v>1215</v>
      </c>
      <c r="AE738" s="44" t="e">
        <f t="shared" si="120"/>
        <v>#NUM!</v>
      </c>
      <c r="AF738" s="43">
        <f t="shared" si="121"/>
        <v>0</v>
      </c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83"/>
      <c r="AV738" s="47">
        <v>0.12386574074074075</v>
      </c>
      <c r="AW738" s="77"/>
      <c r="AX738" s="72"/>
      <c r="AY738" s="73"/>
      <c r="AZ738" s="73"/>
      <c r="BA738" s="73"/>
    </row>
    <row r="739" spans="1:55" ht="12" customHeight="1" x14ac:dyDescent="0.2">
      <c r="A739" s="62">
        <v>735</v>
      </c>
      <c r="B739" s="63" t="str">
        <f t="shared" si="114"/>
        <v>M-A</v>
      </c>
      <c r="C739" s="62">
        <f>COUNTIF($B$4:$B739,$B739)</f>
        <v>247</v>
      </c>
      <c r="D739" s="64">
        <f t="shared" si="115"/>
        <v>627.7807030732115</v>
      </c>
      <c r="E739" s="67" t="s">
        <v>15</v>
      </c>
      <c r="F739" s="68" t="s">
        <v>1212</v>
      </c>
      <c r="G739" s="69">
        <v>1995</v>
      </c>
      <c r="H739" s="70" t="s">
        <v>16</v>
      </c>
      <c r="I739" s="69" t="s">
        <v>1214</v>
      </c>
      <c r="J739" s="39">
        <f t="shared" si="116"/>
        <v>622.7807030732115</v>
      </c>
      <c r="K739" s="40">
        <f t="shared" si="117"/>
        <v>1</v>
      </c>
      <c r="L739" s="40">
        <f t="shared" si="118"/>
        <v>5</v>
      </c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42"/>
      <c r="AB739" s="42">
        <f>(AV$3-AV739)/AV$3*500+500</f>
        <v>622.7807030732115</v>
      </c>
      <c r="AC739" s="43" t="e">
        <f t="shared" si="119"/>
        <v>#NUM!</v>
      </c>
      <c r="AD739" s="43" t="s">
        <v>1215</v>
      </c>
      <c r="AE739" s="44" t="e">
        <f t="shared" si="120"/>
        <v>#NUM!</v>
      </c>
      <c r="AF739" s="43">
        <f t="shared" si="121"/>
        <v>0</v>
      </c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83"/>
      <c r="AV739" s="47">
        <v>0.12388888888888888</v>
      </c>
      <c r="AW739" s="77"/>
      <c r="AX739" s="56"/>
    </row>
    <row r="740" spans="1:55" ht="12" customHeight="1" x14ac:dyDescent="0.2">
      <c r="A740" s="62">
        <v>736</v>
      </c>
      <c r="B740" s="63" t="str">
        <f t="shared" si="114"/>
        <v>M-A</v>
      </c>
      <c r="C740" s="62">
        <f>COUNTIF($B$4:$B740,$B740)</f>
        <v>248</v>
      </c>
      <c r="D740" s="64">
        <f t="shared" si="115"/>
        <v>627.71022114179766</v>
      </c>
      <c r="E740" s="67" t="s">
        <v>17</v>
      </c>
      <c r="F740" s="68" t="s">
        <v>1212</v>
      </c>
      <c r="G740" s="69">
        <v>1994</v>
      </c>
      <c r="H740" s="70" t="s">
        <v>2157</v>
      </c>
      <c r="I740" s="69" t="s">
        <v>1214</v>
      </c>
      <c r="J740" s="39">
        <f t="shared" si="116"/>
        <v>622.71022114179766</v>
      </c>
      <c r="K740" s="40">
        <f t="shared" si="117"/>
        <v>1</v>
      </c>
      <c r="L740" s="40">
        <f t="shared" si="118"/>
        <v>5</v>
      </c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42"/>
      <c r="AB740" s="42">
        <f>(AV$3-AV740)/AV$3*500+500</f>
        <v>622.71022114179766</v>
      </c>
      <c r="AC740" s="43" t="e">
        <f t="shared" si="119"/>
        <v>#NUM!</v>
      </c>
      <c r="AD740" s="43" t="s">
        <v>1215</v>
      </c>
      <c r="AE740" s="44" t="e">
        <f t="shared" si="120"/>
        <v>#NUM!</v>
      </c>
      <c r="AF740" s="43">
        <f t="shared" si="121"/>
        <v>0</v>
      </c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83"/>
      <c r="AV740" s="47">
        <v>0.12391203703703703</v>
      </c>
      <c r="AW740" s="77"/>
      <c r="AX740" s="56"/>
    </row>
    <row r="741" spans="1:55" s="49" customFormat="1" ht="12" customHeight="1" x14ac:dyDescent="0.2">
      <c r="A741" s="62">
        <v>737</v>
      </c>
      <c r="B741" s="63" t="str">
        <f t="shared" si="114"/>
        <v>M-B</v>
      </c>
      <c r="C741" s="62">
        <f>COUNTIF($B$4:$B741,$B741)</f>
        <v>209</v>
      </c>
      <c r="D741" s="64">
        <f t="shared" si="115"/>
        <v>627.63973921038382</v>
      </c>
      <c r="E741" s="67" t="s">
        <v>18</v>
      </c>
      <c r="F741" s="68" t="s">
        <v>1212</v>
      </c>
      <c r="G741" s="69">
        <v>1978</v>
      </c>
      <c r="H741" s="70" t="s">
        <v>19</v>
      </c>
      <c r="I741" s="69" t="s">
        <v>1214</v>
      </c>
      <c r="J741" s="39">
        <f t="shared" si="116"/>
        <v>622.63973921038382</v>
      </c>
      <c r="K741" s="40">
        <f t="shared" si="117"/>
        <v>1</v>
      </c>
      <c r="L741" s="40">
        <f t="shared" si="118"/>
        <v>5</v>
      </c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42"/>
      <c r="AB741" s="42">
        <f>(AV$3-AV741)/AV$3*500+500</f>
        <v>622.63973921038382</v>
      </c>
      <c r="AC741" s="43" t="e">
        <f t="shared" si="119"/>
        <v>#NUM!</v>
      </c>
      <c r="AD741" s="43" t="s">
        <v>1215</v>
      </c>
      <c r="AE741" s="44" t="e">
        <f t="shared" si="120"/>
        <v>#NUM!</v>
      </c>
      <c r="AF741" s="43">
        <f t="shared" si="121"/>
        <v>0</v>
      </c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83"/>
      <c r="AV741" s="47">
        <v>0.12393518518518519</v>
      </c>
      <c r="AW741" s="77"/>
    </row>
    <row r="742" spans="1:55" s="49" customFormat="1" ht="12" customHeight="1" x14ac:dyDescent="0.2">
      <c r="A742" s="62">
        <v>738</v>
      </c>
      <c r="B742" s="63" t="str">
        <f t="shared" si="114"/>
        <v>M-B</v>
      </c>
      <c r="C742" s="62">
        <f>COUNTIF($B$4:$B742,$B742)</f>
        <v>210</v>
      </c>
      <c r="D742" s="64">
        <f t="shared" si="115"/>
        <v>627.1111247247801</v>
      </c>
      <c r="E742" s="67" t="s">
        <v>20</v>
      </c>
      <c r="F742" s="68" t="s">
        <v>1212</v>
      </c>
      <c r="G742" s="69">
        <v>1974</v>
      </c>
      <c r="H742" s="65" t="s">
        <v>21</v>
      </c>
      <c r="I742" s="69" t="s">
        <v>1214</v>
      </c>
      <c r="J742" s="39">
        <f t="shared" si="116"/>
        <v>622.1111247247801</v>
      </c>
      <c r="K742" s="40">
        <f t="shared" si="117"/>
        <v>1</v>
      </c>
      <c r="L742" s="40">
        <f t="shared" si="118"/>
        <v>5</v>
      </c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42"/>
      <c r="AB742" s="42">
        <f>(AV$3-AV742)/AV$3*500+500</f>
        <v>622.1111247247801</v>
      </c>
      <c r="AC742" s="43" t="e">
        <f t="shared" si="119"/>
        <v>#NUM!</v>
      </c>
      <c r="AD742" s="43" t="s">
        <v>1215</v>
      </c>
      <c r="AE742" s="44" t="e">
        <f t="shared" si="120"/>
        <v>#NUM!</v>
      </c>
      <c r="AF742" s="43">
        <f t="shared" si="121"/>
        <v>0</v>
      </c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83"/>
      <c r="AV742" s="47">
        <v>0.1241087962962963</v>
      </c>
      <c r="AW742" s="77"/>
      <c r="AX742" s="72"/>
      <c r="AY742" s="73"/>
      <c r="AZ742" s="73"/>
      <c r="BA742" s="73"/>
    </row>
    <row r="743" spans="1:55" s="49" customFormat="1" ht="12" customHeight="1" x14ac:dyDescent="0.2">
      <c r="A743" s="62">
        <v>739</v>
      </c>
      <c r="B743" s="63" t="str">
        <f t="shared" si="114"/>
        <v>Ž-I</v>
      </c>
      <c r="C743" s="62">
        <f>COUNTIF($B$4:$B743,$B743)</f>
        <v>6</v>
      </c>
      <c r="D743" s="64">
        <f t="shared" si="115"/>
        <v>627.04035989648219</v>
      </c>
      <c r="E743" s="65" t="s">
        <v>22</v>
      </c>
      <c r="F743" s="66" t="s">
        <v>1247</v>
      </c>
      <c r="G743" s="66">
        <v>1957</v>
      </c>
      <c r="H743" s="70" t="s">
        <v>1955</v>
      </c>
      <c r="I743" s="66" t="s">
        <v>1214</v>
      </c>
      <c r="J743" s="39">
        <f t="shared" si="116"/>
        <v>308.52017994824109</v>
      </c>
      <c r="K743" s="40">
        <f t="shared" si="117"/>
        <v>2</v>
      </c>
      <c r="L743" s="40">
        <f t="shared" si="118"/>
        <v>10</v>
      </c>
      <c r="M743" s="41">
        <f>(AG$3-AG743)/AG$3*500+500</f>
        <v>306.29017274726414</v>
      </c>
      <c r="N743" s="41">
        <f>(AH$3-AH743)/AH$3*500+500</f>
        <v>310.75018714921805</v>
      </c>
      <c r="O743" s="41"/>
      <c r="P743" s="42"/>
      <c r="Q743" s="41"/>
      <c r="R743" s="41"/>
      <c r="S743" s="41"/>
      <c r="T743" s="41"/>
      <c r="U743" s="41"/>
      <c r="V743" s="42"/>
      <c r="W743" s="42"/>
      <c r="X743" s="42"/>
      <c r="Y743" s="42"/>
      <c r="Z743" s="41"/>
      <c r="AA743" s="42"/>
      <c r="AB743" s="42"/>
      <c r="AC743" s="43" t="e">
        <f t="shared" si="119"/>
        <v>#NUM!</v>
      </c>
      <c r="AD743" s="43" t="s">
        <v>1215</v>
      </c>
      <c r="AE743" s="44" t="e">
        <f t="shared" si="120"/>
        <v>#NUM!</v>
      </c>
      <c r="AF743" s="43">
        <f t="shared" si="121"/>
        <v>0</v>
      </c>
      <c r="AG743" s="45">
        <v>7.9745370369999999E-2</v>
      </c>
      <c r="AH743" s="45">
        <v>7.1412037040000001E-2</v>
      </c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6"/>
      <c r="AV743" s="50"/>
      <c r="AW743" s="48"/>
    </row>
    <row r="744" spans="1:55" s="49" customFormat="1" ht="12" customHeight="1" x14ac:dyDescent="0.2">
      <c r="A744" s="62">
        <v>740</v>
      </c>
      <c r="B744" s="63" t="str">
        <f t="shared" si="114"/>
        <v>M-jun.</v>
      </c>
      <c r="C744" s="62">
        <f>COUNTIF($B$4:$B744,$B744)</f>
        <v>10</v>
      </c>
      <c r="D744" s="64">
        <f t="shared" si="115"/>
        <v>626.94790281332746</v>
      </c>
      <c r="E744" s="65" t="s">
        <v>23</v>
      </c>
      <c r="F744" s="66" t="s">
        <v>1212</v>
      </c>
      <c r="G744" s="66">
        <v>2004</v>
      </c>
      <c r="H744" s="65" t="s">
        <v>1204</v>
      </c>
      <c r="I744" s="66" t="s">
        <v>1214</v>
      </c>
      <c r="J744" s="39">
        <f t="shared" si="116"/>
        <v>621.94790281332746</v>
      </c>
      <c r="K744" s="40">
        <f t="shared" si="117"/>
        <v>1</v>
      </c>
      <c r="L744" s="40">
        <f t="shared" si="118"/>
        <v>5</v>
      </c>
      <c r="M744" s="41"/>
      <c r="N744" s="41"/>
      <c r="O744" s="41"/>
      <c r="P744" s="42"/>
      <c r="Q744" s="41"/>
      <c r="R744" s="41"/>
      <c r="S744" s="41"/>
      <c r="T744" s="41"/>
      <c r="U744" s="41"/>
      <c r="V744" s="42"/>
      <c r="W744" s="42"/>
      <c r="X744" s="42">
        <f>(AR$3-AR744)/AR$3*500+500</f>
        <v>621.94790281332746</v>
      </c>
      <c r="Y744" s="42"/>
      <c r="Z744" s="41"/>
      <c r="AA744" s="42"/>
      <c r="AB744" s="42"/>
      <c r="AC744" s="43" t="e">
        <f t="shared" si="119"/>
        <v>#NUM!</v>
      </c>
      <c r="AD744" s="43" t="s">
        <v>1215</v>
      </c>
      <c r="AE744" s="44" t="e">
        <f t="shared" si="120"/>
        <v>#NUM!</v>
      </c>
      <c r="AF744" s="43">
        <f t="shared" si="121"/>
        <v>0</v>
      </c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>
        <v>3.2608912037037037E-2</v>
      </c>
      <c r="AS744" s="45"/>
      <c r="AT744" s="45"/>
      <c r="AU744" s="46"/>
      <c r="AV744" s="50"/>
      <c r="AW744" s="48"/>
    </row>
    <row r="745" spans="1:55" s="49" customFormat="1" ht="12" customHeight="1" x14ac:dyDescent="0.2">
      <c r="A745" s="62">
        <v>741</v>
      </c>
      <c r="B745" s="63" t="str">
        <f t="shared" si="114"/>
        <v>M-A</v>
      </c>
      <c r="C745" s="62">
        <f>COUNTIF($B$4:$B745,$B745)</f>
        <v>249</v>
      </c>
      <c r="D745" s="64">
        <f t="shared" si="115"/>
        <v>626.82919699912486</v>
      </c>
      <c r="E745" s="67" t="s">
        <v>24</v>
      </c>
      <c r="F745" s="68" t="s">
        <v>1212</v>
      </c>
      <c r="G745" s="69">
        <v>1982</v>
      </c>
      <c r="H745" s="70" t="s">
        <v>25</v>
      </c>
      <c r="I745" s="69" t="s">
        <v>1680</v>
      </c>
      <c r="J745" s="39">
        <f t="shared" si="116"/>
        <v>621.82919699912486</v>
      </c>
      <c r="K745" s="40">
        <f t="shared" si="117"/>
        <v>1</v>
      </c>
      <c r="L745" s="40">
        <f t="shared" si="118"/>
        <v>5</v>
      </c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42"/>
      <c r="AB745" s="42">
        <f t="shared" ref="AB745:AB754" si="123">(AV$3-AV745)/AV$3*500+500</f>
        <v>621.82919699912486</v>
      </c>
      <c r="AC745" s="43" t="e">
        <f t="shared" si="119"/>
        <v>#NUM!</v>
      </c>
      <c r="AD745" s="43" t="s">
        <v>1215</v>
      </c>
      <c r="AE745" s="44" t="e">
        <f t="shared" si="120"/>
        <v>#NUM!</v>
      </c>
      <c r="AF745" s="43">
        <f t="shared" si="121"/>
        <v>0</v>
      </c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83"/>
      <c r="AV745" s="47">
        <v>0.12420138888888889</v>
      </c>
      <c r="AW745" s="77"/>
    </row>
    <row r="746" spans="1:55" s="49" customFormat="1" ht="12" customHeight="1" x14ac:dyDescent="0.2">
      <c r="A746" s="62">
        <v>742</v>
      </c>
      <c r="B746" s="63" t="str">
        <f t="shared" si="114"/>
        <v>M-A</v>
      </c>
      <c r="C746" s="62">
        <f>COUNTIF($B$4:$B746,$B746)</f>
        <v>250</v>
      </c>
      <c r="D746" s="64">
        <f t="shared" si="115"/>
        <v>626.68823313629719</v>
      </c>
      <c r="E746" s="67" t="s">
        <v>26</v>
      </c>
      <c r="F746" s="68" t="s">
        <v>1212</v>
      </c>
      <c r="G746" s="69">
        <v>1992</v>
      </c>
      <c r="H746" s="70"/>
      <c r="I746" s="69" t="s">
        <v>1214</v>
      </c>
      <c r="J746" s="39">
        <f t="shared" si="116"/>
        <v>621.68823313629719</v>
      </c>
      <c r="K746" s="40">
        <f t="shared" si="117"/>
        <v>1</v>
      </c>
      <c r="L746" s="40">
        <f t="shared" si="118"/>
        <v>5</v>
      </c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42"/>
      <c r="AB746" s="42">
        <f t="shared" si="123"/>
        <v>621.68823313629719</v>
      </c>
      <c r="AC746" s="43" t="e">
        <f t="shared" si="119"/>
        <v>#NUM!</v>
      </c>
      <c r="AD746" s="43" t="s">
        <v>1215</v>
      </c>
      <c r="AE746" s="44" t="e">
        <f t="shared" si="120"/>
        <v>#NUM!</v>
      </c>
      <c r="AF746" s="43">
        <f t="shared" si="121"/>
        <v>0</v>
      </c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83"/>
      <c r="AV746" s="47">
        <v>0.12424768518518518</v>
      </c>
      <c r="AW746" s="77"/>
    </row>
    <row r="747" spans="1:55" ht="12" customHeight="1" x14ac:dyDescent="0.2">
      <c r="A747" s="62">
        <v>743</v>
      </c>
      <c r="B747" s="63" t="str">
        <f t="shared" si="114"/>
        <v>M-A</v>
      </c>
      <c r="C747" s="62">
        <f>COUNTIF($B$4:$B747,$B747)</f>
        <v>251</v>
      </c>
      <c r="D747" s="64">
        <f t="shared" si="115"/>
        <v>625.77196802791741</v>
      </c>
      <c r="E747" s="67" t="s">
        <v>27</v>
      </c>
      <c r="F747" s="68" t="s">
        <v>1212</v>
      </c>
      <c r="G747" s="69">
        <v>1981</v>
      </c>
      <c r="H747" s="70"/>
      <c r="I747" s="69" t="s">
        <v>1214</v>
      </c>
      <c r="J747" s="39">
        <f t="shared" si="116"/>
        <v>620.77196802791741</v>
      </c>
      <c r="K747" s="40">
        <f t="shared" si="117"/>
        <v>1</v>
      </c>
      <c r="L747" s="40">
        <f t="shared" si="118"/>
        <v>5</v>
      </c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42"/>
      <c r="AB747" s="42">
        <f t="shared" si="123"/>
        <v>620.77196802791741</v>
      </c>
      <c r="AC747" s="43" t="e">
        <f t="shared" si="119"/>
        <v>#NUM!</v>
      </c>
      <c r="AD747" s="43" t="s">
        <v>1215</v>
      </c>
      <c r="AE747" s="44" t="e">
        <f t="shared" si="120"/>
        <v>#NUM!</v>
      </c>
      <c r="AF747" s="43">
        <f t="shared" si="121"/>
        <v>0</v>
      </c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83"/>
      <c r="AV747" s="47">
        <v>0.12454861111111111</v>
      </c>
      <c r="AW747" s="77"/>
      <c r="AX747" s="56"/>
    </row>
    <row r="748" spans="1:55" s="49" customFormat="1" ht="12" customHeight="1" x14ac:dyDescent="0.2">
      <c r="A748" s="62">
        <v>744</v>
      </c>
      <c r="B748" s="63" t="str">
        <f t="shared" si="114"/>
        <v>M-A</v>
      </c>
      <c r="C748" s="62">
        <f>COUNTIF($B$4:$B748,$B748)</f>
        <v>252</v>
      </c>
      <c r="D748" s="64">
        <f t="shared" si="115"/>
        <v>625.63100416508985</v>
      </c>
      <c r="E748" s="67" t="s">
        <v>28</v>
      </c>
      <c r="F748" s="68" t="s">
        <v>1212</v>
      </c>
      <c r="G748" s="69">
        <v>1987</v>
      </c>
      <c r="H748" s="70" t="s">
        <v>29</v>
      </c>
      <c r="I748" s="69" t="s">
        <v>1214</v>
      </c>
      <c r="J748" s="39">
        <f t="shared" si="116"/>
        <v>620.63100416508985</v>
      </c>
      <c r="K748" s="40">
        <f t="shared" si="117"/>
        <v>1</v>
      </c>
      <c r="L748" s="40">
        <f t="shared" si="118"/>
        <v>5</v>
      </c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42"/>
      <c r="AB748" s="42">
        <f t="shared" si="123"/>
        <v>620.63100416508985</v>
      </c>
      <c r="AC748" s="43" t="e">
        <f t="shared" si="119"/>
        <v>#NUM!</v>
      </c>
      <c r="AD748" s="43" t="s">
        <v>1215</v>
      </c>
      <c r="AE748" s="44" t="e">
        <f t="shared" si="120"/>
        <v>#NUM!</v>
      </c>
      <c r="AF748" s="43">
        <f t="shared" si="121"/>
        <v>0</v>
      </c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83"/>
      <c r="AV748" s="47">
        <v>0.1245949074074074</v>
      </c>
      <c r="AW748" s="77"/>
    </row>
    <row r="749" spans="1:55" ht="12" customHeight="1" x14ac:dyDescent="0.2">
      <c r="A749" s="62">
        <v>745</v>
      </c>
      <c r="B749" s="63" t="str">
        <f t="shared" si="114"/>
        <v>M-A</v>
      </c>
      <c r="C749" s="62">
        <f>COUNTIF($B$4:$B749,$B749)</f>
        <v>253</v>
      </c>
      <c r="D749" s="64">
        <f t="shared" si="115"/>
        <v>625.63100416508985</v>
      </c>
      <c r="E749" s="67" t="s">
        <v>30</v>
      </c>
      <c r="F749" s="68" t="s">
        <v>1212</v>
      </c>
      <c r="G749" s="69">
        <v>1984</v>
      </c>
      <c r="H749" s="70" t="s">
        <v>31</v>
      </c>
      <c r="I749" s="69" t="s">
        <v>1214</v>
      </c>
      <c r="J749" s="39">
        <f t="shared" si="116"/>
        <v>620.63100416508985</v>
      </c>
      <c r="K749" s="40">
        <f t="shared" si="117"/>
        <v>1</v>
      </c>
      <c r="L749" s="40">
        <f t="shared" si="118"/>
        <v>5</v>
      </c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42"/>
      <c r="AB749" s="42">
        <f t="shared" si="123"/>
        <v>620.63100416508985</v>
      </c>
      <c r="AC749" s="43" t="e">
        <f t="shared" si="119"/>
        <v>#NUM!</v>
      </c>
      <c r="AD749" s="43" t="s">
        <v>1215</v>
      </c>
      <c r="AE749" s="44" t="e">
        <f t="shared" si="120"/>
        <v>#NUM!</v>
      </c>
      <c r="AF749" s="43">
        <f t="shared" si="121"/>
        <v>0</v>
      </c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83"/>
      <c r="AV749" s="47">
        <v>0.1245949074074074</v>
      </c>
      <c r="AW749" s="77"/>
      <c r="AX749" s="56"/>
    </row>
    <row r="750" spans="1:55" s="49" customFormat="1" ht="12" customHeight="1" x14ac:dyDescent="0.2">
      <c r="A750" s="62">
        <v>746</v>
      </c>
      <c r="B750" s="63" t="str">
        <f t="shared" si="114"/>
        <v>M-B</v>
      </c>
      <c r="C750" s="62">
        <f>COUNTIF($B$4:$B750,$B750)</f>
        <v>211</v>
      </c>
      <c r="D750" s="64">
        <f t="shared" si="115"/>
        <v>625.17287161089996</v>
      </c>
      <c r="E750" s="67" t="s">
        <v>32</v>
      </c>
      <c r="F750" s="68" t="s">
        <v>1212</v>
      </c>
      <c r="G750" s="69">
        <v>1977</v>
      </c>
      <c r="H750" s="70" t="s">
        <v>33</v>
      </c>
      <c r="I750" s="69" t="s">
        <v>1214</v>
      </c>
      <c r="J750" s="39">
        <f t="shared" si="116"/>
        <v>620.17287161089996</v>
      </c>
      <c r="K750" s="40">
        <f t="shared" si="117"/>
        <v>1</v>
      </c>
      <c r="L750" s="40">
        <f t="shared" si="118"/>
        <v>5</v>
      </c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42"/>
      <c r="AB750" s="42">
        <f t="shared" si="123"/>
        <v>620.17287161089996</v>
      </c>
      <c r="AC750" s="43" t="e">
        <f t="shared" si="119"/>
        <v>#NUM!</v>
      </c>
      <c r="AD750" s="43" t="s">
        <v>1215</v>
      </c>
      <c r="AE750" s="44" t="e">
        <f t="shared" si="120"/>
        <v>#NUM!</v>
      </c>
      <c r="AF750" s="43">
        <f t="shared" si="121"/>
        <v>0</v>
      </c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83"/>
      <c r="AV750" s="47">
        <v>0.12474537037037037</v>
      </c>
      <c r="AW750" s="77"/>
      <c r="BB750" s="73"/>
      <c r="BC750" s="80"/>
    </row>
    <row r="751" spans="1:55" s="49" customFormat="1" ht="12" customHeight="1" x14ac:dyDescent="0.2">
      <c r="A751" s="62">
        <v>747</v>
      </c>
      <c r="B751" s="63" t="str">
        <f t="shared" si="114"/>
        <v>M-A</v>
      </c>
      <c r="C751" s="62">
        <f>COUNTIF($B$4:$B751,$B751)</f>
        <v>254</v>
      </c>
      <c r="D751" s="64">
        <f t="shared" si="115"/>
        <v>625.06714871377926</v>
      </c>
      <c r="E751" s="67" t="s">
        <v>34</v>
      </c>
      <c r="F751" s="68" t="s">
        <v>1212</v>
      </c>
      <c r="G751" s="69">
        <v>1981</v>
      </c>
      <c r="H751" s="70"/>
      <c r="I751" s="69" t="s">
        <v>1673</v>
      </c>
      <c r="J751" s="39">
        <f t="shared" si="116"/>
        <v>620.06714871377926</v>
      </c>
      <c r="K751" s="40">
        <f t="shared" si="117"/>
        <v>1</v>
      </c>
      <c r="L751" s="40">
        <f t="shared" si="118"/>
        <v>5</v>
      </c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42"/>
      <c r="AB751" s="42">
        <f t="shared" si="123"/>
        <v>620.06714871377926</v>
      </c>
      <c r="AC751" s="43" t="e">
        <f t="shared" si="119"/>
        <v>#NUM!</v>
      </c>
      <c r="AD751" s="43" t="s">
        <v>1215</v>
      </c>
      <c r="AE751" s="44" t="e">
        <f t="shared" si="120"/>
        <v>#NUM!</v>
      </c>
      <c r="AF751" s="43">
        <f t="shared" si="121"/>
        <v>0</v>
      </c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83"/>
      <c r="AV751" s="47">
        <v>0.1247800925925926</v>
      </c>
      <c r="AW751" s="77"/>
    </row>
    <row r="752" spans="1:55" ht="12" customHeight="1" x14ac:dyDescent="0.2">
      <c r="A752" s="62">
        <v>748</v>
      </c>
      <c r="B752" s="63" t="str">
        <f t="shared" si="114"/>
        <v>M-A</v>
      </c>
      <c r="C752" s="62">
        <f>COUNTIF($B$4:$B752,$B752)</f>
        <v>255</v>
      </c>
      <c r="D752" s="64">
        <f t="shared" si="115"/>
        <v>624.96142581665845</v>
      </c>
      <c r="E752" s="67" t="s">
        <v>35</v>
      </c>
      <c r="F752" s="68" t="s">
        <v>1212</v>
      </c>
      <c r="G752" s="69">
        <v>1980</v>
      </c>
      <c r="H752" s="70" t="s">
        <v>36</v>
      </c>
      <c r="I752" s="69" t="s">
        <v>1214</v>
      </c>
      <c r="J752" s="39">
        <f t="shared" si="116"/>
        <v>619.96142581665845</v>
      </c>
      <c r="K752" s="40">
        <f t="shared" si="117"/>
        <v>1</v>
      </c>
      <c r="L752" s="40">
        <f t="shared" si="118"/>
        <v>5</v>
      </c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42"/>
      <c r="AB752" s="42">
        <f t="shared" si="123"/>
        <v>619.96142581665845</v>
      </c>
      <c r="AC752" s="43" t="e">
        <f t="shared" si="119"/>
        <v>#NUM!</v>
      </c>
      <c r="AD752" s="43" t="s">
        <v>1215</v>
      </c>
      <c r="AE752" s="44" t="e">
        <f t="shared" si="120"/>
        <v>#NUM!</v>
      </c>
      <c r="AF752" s="43">
        <f t="shared" si="121"/>
        <v>0</v>
      </c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83"/>
      <c r="AV752" s="47">
        <v>0.12481481481481482</v>
      </c>
      <c r="AW752" s="77"/>
      <c r="AX752" s="56"/>
    </row>
    <row r="753" spans="1:53" s="49" customFormat="1" ht="12" customHeight="1" x14ac:dyDescent="0.2">
      <c r="A753" s="62">
        <v>749</v>
      </c>
      <c r="B753" s="63" t="str">
        <f t="shared" si="114"/>
        <v>M-A</v>
      </c>
      <c r="C753" s="62">
        <f>COUNTIF($B$4:$B753,$B753)</f>
        <v>256</v>
      </c>
      <c r="D753" s="64">
        <f t="shared" si="115"/>
        <v>624.82046195383089</v>
      </c>
      <c r="E753" s="67" t="s">
        <v>37</v>
      </c>
      <c r="F753" s="68" t="s">
        <v>1212</v>
      </c>
      <c r="G753" s="69">
        <v>1991</v>
      </c>
      <c r="H753" s="70" t="s">
        <v>38</v>
      </c>
      <c r="I753" s="69" t="s">
        <v>1214</v>
      </c>
      <c r="J753" s="39">
        <f t="shared" si="116"/>
        <v>619.82046195383089</v>
      </c>
      <c r="K753" s="40">
        <f t="shared" si="117"/>
        <v>1</v>
      </c>
      <c r="L753" s="40">
        <f t="shared" si="118"/>
        <v>5</v>
      </c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42"/>
      <c r="AB753" s="42">
        <f t="shared" si="123"/>
        <v>619.82046195383089</v>
      </c>
      <c r="AC753" s="43" t="e">
        <f t="shared" si="119"/>
        <v>#NUM!</v>
      </c>
      <c r="AD753" s="43" t="s">
        <v>1215</v>
      </c>
      <c r="AE753" s="44" t="e">
        <f t="shared" si="120"/>
        <v>#NUM!</v>
      </c>
      <c r="AF753" s="43">
        <f t="shared" si="121"/>
        <v>0</v>
      </c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83"/>
      <c r="AV753" s="47">
        <v>0.1248611111111111</v>
      </c>
      <c r="AW753" s="77"/>
    </row>
    <row r="754" spans="1:53" s="49" customFormat="1" ht="12" customHeight="1" x14ac:dyDescent="0.2">
      <c r="A754" s="62">
        <v>750</v>
      </c>
      <c r="B754" s="63" t="str">
        <f t="shared" si="114"/>
        <v>M-A</v>
      </c>
      <c r="C754" s="62">
        <f>COUNTIF($B$4:$B754,$B754)</f>
        <v>257</v>
      </c>
      <c r="D754" s="64">
        <f t="shared" si="115"/>
        <v>624.6794980910031</v>
      </c>
      <c r="E754" s="67" t="s">
        <v>39</v>
      </c>
      <c r="F754" s="68" t="s">
        <v>1212</v>
      </c>
      <c r="G754" s="69">
        <v>1984</v>
      </c>
      <c r="H754" s="70" t="s">
        <v>40</v>
      </c>
      <c r="I754" s="69" t="s">
        <v>1680</v>
      </c>
      <c r="J754" s="39">
        <f t="shared" si="116"/>
        <v>619.6794980910031</v>
      </c>
      <c r="K754" s="40">
        <f t="shared" si="117"/>
        <v>1</v>
      </c>
      <c r="L754" s="40">
        <f t="shared" si="118"/>
        <v>5</v>
      </c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42"/>
      <c r="AB754" s="42">
        <f t="shared" si="123"/>
        <v>619.6794980910031</v>
      </c>
      <c r="AC754" s="43" t="e">
        <f t="shared" si="119"/>
        <v>#NUM!</v>
      </c>
      <c r="AD754" s="43" t="s">
        <v>1215</v>
      </c>
      <c r="AE754" s="44" t="e">
        <f t="shared" si="120"/>
        <v>#NUM!</v>
      </c>
      <c r="AF754" s="43">
        <f t="shared" si="121"/>
        <v>0</v>
      </c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83"/>
      <c r="AV754" s="47">
        <v>0.12490740740740741</v>
      </c>
      <c r="AW754" s="77"/>
    </row>
    <row r="755" spans="1:53" s="49" customFormat="1" ht="12" customHeight="1" x14ac:dyDescent="0.2">
      <c r="A755" s="62">
        <v>751</v>
      </c>
      <c r="B755" s="63" t="str">
        <f t="shared" si="114"/>
        <v>M-B</v>
      </c>
      <c r="C755" s="62">
        <f>COUNTIF($B$4:$B755,$B755)</f>
        <v>212</v>
      </c>
      <c r="D755" s="64">
        <f t="shared" si="115"/>
        <v>624.55808100858667</v>
      </c>
      <c r="E755" s="65" t="s">
        <v>41</v>
      </c>
      <c r="F755" s="66" t="s">
        <v>1212</v>
      </c>
      <c r="G755" s="66">
        <v>1978</v>
      </c>
      <c r="H755" s="65"/>
      <c r="I755" s="66" t="s">
        <v>1214</v>
      </c>
      <c r="J755" s="39">
        <f t="shared" si="116"/>
        <v>619.55808100858667</v>
      </c>
      <c r="K755" s="40">
        <f t="shared" si="117"/>
        <v>1</v>
      </c>
      <c r="L755" s="40">
        <f t="shared" si="118"/>
        <v>5</v>
      </c>
      <c r="M755" s="41"/>
      <c r="N755" s="41"/>
      <c r="O755" s="41"/>
      <c r="P755" s="42"/>
      <c r="Q755" s="41"/>
      <c r="R755" s="41"/>
      <c r="S755" s="41"/>
      <c r="T755" s="41"/>
      <c r="U755" s="41"/>
      <c r="V755" s="42"/>
      <c r="W755" s="42"/>
      <c r="X755" s="42">
        <f>(AR$3-AR755)/AR$3*500+500</f>
        <v>619.55808100858667</v>
      </c>
      <c r="Y755" s="42"/>
      <c r="Z755" s="41"/>
      <c r="AA755" s="42"/>
      <c r="AB755" s="42"/>
      <c r="AC755" s="43" t="e">
        <f t="shared" si="119"/>
        <v>#NUM!</v>
      </c>
      <c r="AD755" s="43" t="s">
        <v>1215</v>
      </c>
      <c r="AE755" s="44" t="e">
        <f t="shared" si="120"/>
        <v>#NUM!</v>
      </c>
      <c r="AF755" s="43">
        <f t="shared" si="121"/>
        <v>0</v>
      </c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>
        <v>3.28150462962963E-2</v>
      </c>
      <c r="AS755" s="45"/>
      <c r="AT755" s="45"/>
      <c r="AU755" s="46"/>
      <c r="AV755" s="50"/>
      <c r="AW755" s="48"/>
    </row>
    <row r="756" spans="1:53" s="49" customFormat="1" ht="12" customHeight="1" x14ac:dyDescent="0.2">
      <c r="A756" s="62">
        <v>752</v>
      </c>
      <c r="B756" s="63" t="str">
        <f t="shared" si="114"/>
        <v>M-B</v>
      </c>
      <c r="C756" s="62">
        <f>COUNTIF($B$4:$B756,$B756)</f>
        <v>213</v>
      </c>
      <c r="D756" s="64">
        <f t="shared" si="115"/>
        <v>624.53853422817554</v>
      </c>
      <c r="E756" s="67" t="s">
        <v>42</v>
      </c>
      <c r="F756" s="68" t="s">
        <v>1212</v>
      </c>
      <c r="G756" s="69">
        <v>1974</v>
      </c>
      <c r="H756" s="70"/>
      <c r="I756" s="69" t="s">
        <v>2259</v>
      </c>
      <c r="J756" s="39">
        <f t="shared" si="116"/>
        <v>619.53853422817554</v>
      </c>
      <c r="K756" s="40">
        <f t="shared" si="117"/>
        <v>1</v>
      </c>
      <c r="L756" s="40">
        <f t="shared" si="118"/>
        <v>5</v>
      </c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42"/>
      <c r="AB756" s="42">
        <f>(AV$3-AV756)/AV$3*500+500</f>
        <v>619.53853422817554</v>
      </c>
      <c r="AC756" s="43" t="e">
        <f t="shared" si="119"/>
        <v>#NUM!</v>
      </c>
      <c r="AD756" s="43" t="s">
        <v>1215</v>
      </c>
      <c r="AE756" s="44" t="e">
        <f t="shared" si="120"/>
        <v>#NUM!</v>
      </c>
      <c r="AF756" s="43">
        <f t="shared" si="121"/>
        <v>0</v>
      </c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83"/>
      <c r="AV756" s="47">
        <v>0.12495370370370369</v>
      </c>
      <c r="AW756" s="77"/>
    </row>
    <row r="757" spans="1:53" ht="12" customHeight="1" x14ac:dyDescent="0.2">
      <c r="A757" s="62">
        <v>753</v>
      </c>
      <c r="B757" s="63" t="str">
        <f t="shared" si="114"/>
        <v>M-A</v>
      </c>
      <c r="C757" s="62">
        <f>COUNTIF($B$4:$B757,$B757)</f>
        <v>258</v>
      </c>
      <c r="D757" s="64">
        <f t="shared" si="115"/>
        <v>624.4160889655268</v>
      </c>
      <c r="E757" s="65" t="s">
        <v>43</v>
      </c>
      <c r="F757" s="66" t="s">
        <v>1212</v>
      </c>
      <c r="G757" s="66">
        <v>1998</v>
      </c>
      <c r="H757" s="70" t="s">
        <v>1695</v>
      </c>
      <c r="I757" s="66" t="s">
        <v>1214</v>
      </c>
      <c r="J757" s="39">
        <f t="shared" si="116"/>
        <v>619.4160889655268</v>
      </c>
      <c r="K757" s="40">
        <f t="shared" si="117"/>
        <v>1</v>
      </c>
      <c r="L757" s="40">
        <f t="shared" si="118"/>
        <v>5</v>
      </c>
      <c r="M757" s="41">
        <f>(AG$3-AG757)/AG$3*500+500</f>
        <v>619.4160889655268</v>
      </c>
      <c r="N757" s="41"/>
      <c r="O757" s="41"/>
      <c r="P757" s="42"/>
      <c r="Q757" s="41"/>
      <c r="R757" s="41"/>
      <c r="S757" s="41"/>
      <c r="T757" s="41"/>
      <c r="U757" s="41"/>
      <c r="V757" s="42"/>
      <c r="W757" s="42"/>
      <c r="X757" s="42"/>
      <c r="Y757" s="42"/>
      <c r="Z757" s="41"/>
      <c r="AA757" s="42"/>
      <c r="AB757" s="42"/>
      <c r="AC757" s="43" t="e">
        <f t="shared" si="119"/>
        <v>#NUM!</v>
      </c>
      <c r="AD757" s="43" t="s">
        <v>1215</v>
      </c>
      <c r="AE757" s="44" t="e">
        <f t="shared" si="120"/>
        <v>#NUM!</v>
      </c>
      <c r="AF757" s="43">
        <f t="shared" si="121"/>
        <v>0</v>
      </c>
      <c r="AG757" s="45">
        <v>4.3749999999999997E-2</v>
      </c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6"/>
      <c r="AV757" s="50"/>
      <c r="AW757" s="48"/>
      <c r="AX757" s="56"/>
    </row>
    <row r="758" spans="1:53" s="49" customFormat="1" ht="12" customHeight="1" x14ac:dyDescent="0.2">
      <c r="A758" s="62">
        <v>754</v>
      </c>
      <c r="B758" s="63" t="str">
        <f t="shared" si="114"/>
        <v>M-B</v>
      </c>
      <c r="C758" s="62">
        <f>COUNTIF($B$4:$B758,$B758)</f>
        <v>214</v>
      </c>
      <c r="D758" s="64">
        <f t="shared" si="115"/>
        <v>624.32708843393402</v>
      </c>
      <c r="E758" s="67" t="s">
        <v>44</v>
      </c>
      <c r="F758" s="68" t="s">
        <v>1212</v>
      </c>
      <c r="G758" s="69">
        <v>1970</v>
      </c>
      <c r="H758" s="70"/>
      <c r="I758" s="69" t="s">
        <v>1214</v>
      </c>
      <c r="J758" s="39">
        <f t="shared" si="116"/>
        <v>619.32708843393402</v>
      </c>
      <c r="K758" s="40">
        <f t="shared" si="117"/>
        <v>1</v>
      </c>
      <c r="L758" s="40">
        <f t="shared" si="118"/>
        <v>5</v>
      </c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42"/>
      <c r="AB758" s="42">
        <f>(AV$3-AV758)/AV$3*500+500</f>
        <v>619.32708843393402</v>
      </c>
      <c r="AC758" s="43" t="e">
        <f t="shared" si="119"/>
        <v>#NUM!</v>
      </c>
      <c r="AD758" s="43" t="s">
        <v>1215</v>
      </c>
      <c r="AE758" s="44" t="e">
        <f t="shared" si="120"/>
        <v>#NUM!</v>
      </c>
      <c r="AF758" s="43">
        <f t="shared" si="121"/>
        <v>0</v>
      </c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83"/>
      <c r="AV758" s="47">
        <v>0.12502314814814816</v>
      </c>
      <c r="AW758" s="77"/>
    </row>
    <row r="759" spans="1:53" ht="12" customHeight="1" x14ac:dyDescent="0.2">
      <c r="A759" s="62">
        <v>755</v>
      </c>
      <c r="B759" s="63" t="str">
        <f t="shared" si="114"/>
        <v>M-A</v>
      </c>
      <c r="C759" s="62">
        <f>COUNTIF($B$4:$B759,$B759)</f>
        <v>259</v>
      </c>
      <c r="D759" s="64">
        <f t="shared" si="115"/>
        <v>623.52133765312965</v>
      </c>
      <c r="E759" s="65" t="s">
        <v>45</v>
      </c>
      <c r="F759" s="66" t="s">
        <v>1212</v>
      </c>
      <c r="G759" s="66">
        <v>1999</v>
      </c>
      <c r="H759" s="70" t="s">
        <v>1213</v>
      </c>
      <c r="I759" s="66" t="s">
        <v>1214</v>
      </c>
      <c r="J759" s="39">
        <f t="shared" si="116"/>
        <v>618.52133765312965</v>
      </c>
      <c r="K759" s="40">
        <f t="shared" si="117"/>
        <v>1</v>
      </c>
      <c r="L759" s="40">
        <f t="shared" si="118"/>
        <v>5</v>
      </c>
      <c r="M759" s="41"/>
      <c r="N759" s="41"/>
      <c r="O759" s="41">
        <f>(AI$3-AI759)/AI$3*500+500</f>
        <v>618.52133765312965</v>
      </c>
      <c r="P759" s="42"/>
      <c r="Q759" s="41"/>
      <c r="R759" s="41"/>
      <c r="S759" s="41"/>
      <c r="T759" s="41"/>
      <c r="U759" s="41"/>
      <c r="V759" s="42"/>
      <c r="W759" s="42"/>
      <c r="X759" s="42"/>
      <c r="Y759" s="42"/>
      <c r="Z759" s="41"/>
      <c r="AA759" s="42"/>
      <c r="AB759" s="42"/>
      <c r="AC759" s="43" t="e">
        <f t="shared" si="119"/>
        <v>#NUM!</v>
      </c>
      <c r="AD759" s="43" t="s">
        <v>1215</v>
      </c>
      <c r="AE759" s="44" t="e">
        <f t="shared" si="120"/>
        <v>#NUM!</v>
      </c>
      <c r="AF759" s="43">
        <f t="shared" si="121"/>
        <v>0</v>
      </c>
      <c r="AG759" s="45"/>
      <c r="AH759" s="45"/>
      <c r="AI759" s="45">
        <v>2.6296296296296293E-2</v>
      </c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6"/>
      <c r="AV759" s="50"/>
      <c r="AW759" s="48"/>
      <c r="AX759" s="56"/>
    </row>
    <row r="760" spans="1:53" ht="12" customHeight="1" x14ac:dyDescent="0.2">
      <c r="A760" s="62">
        <v>756</v>
      </c>
      <c r="B760" s="63" t="str">
        <f t="shared" si="114"/>
        <v>M-A</v>
      </c>
      <c r="C760" s="62">
        <f>COUNTIF($B$4:$B760,$B760)</f>
        <v>260</v>
      </c>
      <c r="D760" s="64">
        <f t="shared" si="115"/>
        <v>623.50993676740018</v>
      </c>
      <c r="E760" s="65" t="s">
        <v>46</v>
      </c>
      <c r="F760" s="66" t="s">
        <v>1212</v>
      </c>
      <c r="G760" s="66">
        <v>1982</v>
      </c>
      <c r="H760" s="65" t="s">
        <v>47</v>
      </c>
      <c r="I760" s="66" t="s">
        <v>1387</v>
      </c>
      <c r="J760" s="39">
        <f t="shared" si="116"/>
        <v>618.50993676740018</v>
      </c>
      <c r="K760" s="40">
        <f t="shared" si="117"/>
        <v>1</v>
      </c>
      <c r="L760" s="40">
        <f t="shared" si="118"/>
        <v>5</v>
      </c>
      <c r="M760" s="41">
        <f>(AG$3-AG760)/AG$3*500+500</f>
        <v>618.50993676740018</v>
      </c>
      <c r="N760" s="41"/>
      <c r="O760" s="41"/>
      <c r="P760" s="42"/>
      <c r="Q760" s="41"/>
      <c r="R760" s="41"/>
      <c r="S760" s="41"/>
      <c r="T760" s="41"/>
      <c r="U760" s="41"/>
      <c r="V760" s="42"/>
      <c r="W760" s="42"/>
      <c r="X760" s="42"/>
      <c r="Y760" s="42"/>
      <c r="Z760" s="41"/>
      <c r="AA760" s="42"/>
      <c r="AB760" s="42"/>
      <c r="AC760" s="43" t="e">
        <f t="shared" si="119"/>
        <v>#NUM!</v>
      </c>
      <c r="AD760" s="43" t="s">
        <v>1215</v>
      </c>
      <c r="AE760" s="44" t="e">
        <f t="shared" si="120"/>
        <v>#NUM!</v>
      </c>
      <c r="AF760" s="43">
        <f t="shared" si="121"/>
        <v>0</v>
      </c>
      <c r="AG760" s="45">
        <v>4.385416667E-2</v>
      </c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6"/>
      <c r="AV760" s="50"/>
      <c r="AW760" s="48"/>
      <c r="AX760" s="56"/>
    </row>
    <row r="761" spans="1:53" s="49" customFormat="1" ht="12" customHeight="1" x14ac:dyDescent="0.2">
      <c r="A761" s="62">
        <v>757</v>
      </c>
      <c r="B761" s="63" t="str">
        <f t="shared" si="114"/>
        <v>M-B</v>
      </c>
      <c r="C761" s="62">
        <f>COUNTIF($B$4:$B761,$B761)</f>
        <v>215</v>
      </c>
      <c r="D761" s="64">
        <f t="shared" si="115"/>
        <v>622.95269077136447</v>
      </c>
      <c r="E761" s="67" t="s">
        <v>48</v>
      </c>
      <c r="F761" s="68" t="s">
        <v>1212</v>
      </c>
      <c r="G761" s="69">
        <v>1975</v>
      </c>
      <c r="H761" s="70" t="s">
        <v>2322</v>
      </c>
      <c r="I761" s="69" t="s">
        <v>1214</v>
      </c>
      <c r="J761" s="39">
        <f t="shared" si="116"/>
        <v>617.95269077136447</v>
      </c>
      <c r="K761" s="40">
        <f t="shared" si="117"/>
        <v>1</v>
      </c>
      <c r="L761" s="40">
        <f t="shared" si="118"/>
        <v>5</v>
      </c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42"/>
      <c r="AB761" s="42">
        <f>(AV$3-AV761)/AV$3*500+500</f>
        <v>617.95269077136447</v>
      </c>
      <c r="AC761" s="43" t="e">
        <f t="shared" si="119"/>
        <v>#NUM!</v>
      </c>
      <c r="AD761" s="43" t="s">
        <v>1215</v>
      </c>
      <c r="AE761" s="44" t="e">
        <f t="shared" si="120"/>
        <v>#NUM!</v>
      </c>
      <c r="AF761" s="43">
        <f t="shared" si="121"/>
        <v>0</v>
      </c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83"/>
      <c r="AV761" s="47">
        <v>0.12547453703703704</v>
      </c>
      <c r="AW761" s="77"/>
    </row>
    <row r="762" spans="1:53" s="49" customFormat="1" ht="12" customHeight="1" x14ac:dyDescent="0.2">
      <c r="A762" s="62">
        <v>758</v>
      </c>
      <c r="B762" s="63" t="str">
        <f t="shared" si="114"/>
        <v>M-B</v>
      </c>
      <c r="C762" s="62">
        <f>COUNTIF($B$4:$B762,$B762)</f>
        <v>216</v>
      </c>
      <c r="D762" s="64">
        <f t="shared" si="115"/>
        <v>622.91744980565761</v>
      </c>
      <c r="E762" s="67" t="s">
        <v>49</v>
      </c>
      <c r="F762" s="68" t="s">
        <v>1212</v>
      </c>
      <c r="G762" s="69">
        <v>1973</v>
      </c>
      <c r="H762" s="70" t="s">
        <v>2157</v>
      </c>
      <c r="I762" s="69" t="s">
        <v>1680</v>
      </c>
      <c r="J762" s="39">
        <f t="shared" si="116"/>
        <v>617.91744980565761</v>
      </c>
      <c r="K762" s="40">
        <f t="shared" si="117"/>
        <v>1</v>
      </c>
      <c r="L762" s="40">
        <f t="shared" si="118"/>
        <v>5</v>
      </c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42"/>
      <c r="AB762" s="42">
        <f>(AV$3-AV762)/AV$3*500+500</f>
        <v>617.91744980565761</v>
      </c>
      <c r="AC762" s="43" t="e">
        <f t="shared" si="119"/>
        <v>#NUM!</v>
      </c>
      <c r="AD762" s="43" t="s">
        <v>1215</v>
      </c>
      <c r="AE762" s="44" t="e">
        <f t="shared" si="120"/>
        <v>#NUM!</v>
      </c>
      <c r="AF762" s="43">
        <f t="shared" si="121"/>
        <v>0</v>
      </c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83"/>
      <c r="AV762" s="47">
        <v>0.1254861111111111</v>
      </c>
      <c r="AW762" s="77"/>
    </row>
    <row r="763" spans="1:53" ht="12" customHeight="1" x14ac:dyDescent="0.2">
      <c r="A763" s="62">
        <v>759</v>
      </c>
      <c r="B763" s="63" t="str">
        <f t="shared" si="114"/>
        <v>Ž-F</v>
      </c>
      <c r="C763" s="62">
        <f>COUNTIF($B$4:$B763,$B763)</f>
        <v>62</v>
      </c>
      <c r="D763" s="64">
        <f t="shared" si="115"/>
        <v>622.65248423295054</v>
      </c>
      <c r="E763" s="65" t="s">
        <v>50</v>
      </c>
      <c r="F763" s="66" t="s">
        <v>1247</v>
      </c>
      <c r="G763" s="66">
        <v>1989</v>
      </c>
      <c r="H763" s="65" t="s">
        <v>51</v>
      </c>
      <c r="I763" s="66" t="s">
        <v>1257</v>
      </c>
      <c r="J763" s="39">
        <f t="shared" si="116"/>
        <v>617.65248423295054</v>
      </c>
      <c r="K763" s="40">
        <f t="shared" si="117"/>
        <v>1</v>
      </c>
      <c r="L763" s="40">
        <f t="shared" si="118"/>
        <v>5</v>
      </c>
      <c r="M763" s="41"/>
      <c r="N763" s="41"/>
      <c r="O763" s="41"/>
      <c r="P763" s="42"/>
      <c r="Q763" s="41"/>
      <c r="R763" s="41"/>
      <c r="S763" s="41"/>
      <c r="T763" s="41"/>
      <c r="U763" s="41"/>
      <c r="V763" s="42"/>
      <c r="W763" s="42">
        <f>(AQ$3-AQ763)/AQ$3*500+500</f>
        <v>617.65248423295054</v>
      </c>
      <c r="X763" s="42"/>
      <c r="Y763" s="42"/>
      <c r="Z763" s="41"/>
      <c r="AA763" s="42"/>
      <c r="AB763" s="42"/>
      <c r="AC763" s="43" t="e">
        <f t="shared" si="119"/>
        <v>#NUM!</v>
      </c>
      <c r="AD763" s="43" t="s">
        <v>1215</v>
      </c>
      <c r="AE763" s="44" t="e">
        <f t="shared" si="120"/>
        <v>#NUM!</v>
      </c>
      <c r="AF763" s="43">
        <f t="shared" si="121"/>
        <v>0</v>
      </c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>
        <v>8.5752314809999994E-2</v>
      </c>
      <c r="AR763" s="45"/>
      <c r="AS763" s="45"/>
      <c r="AT763" s="45"/>
      <c r="AU763" s="46"/>
      <c r="AV763" s="50"/>
      <c r="AW763" s="48"/>
      <c r="AX763" s="56"/>
    </row>
    <row r="764" spans="1:53" ht="12" customHeight="1" x14ac:dyDescent="0.2">
      <c r="A764" s="62">
        <v>760</v>
      </c>
      <c r="B764" s="63" t="str">
        <f t="shared" si="114"/>
        <v>M-C</v>
      </c>
      <c r="C764" s="62">
        <f>COUNTIF($B$4:$B764,$B764)</f>
        <v>90</v>
      </c>
      <c r="D764" s="64">
        <f t="shared" si="115"/>
        <v>622.49559148269168</v>
      </c>
      <c r="E764" s="65" t="s">
        <v>52</v>
      </c>
      <c r="F764" s="66" t="s">
        <v>1212</v>
      </c>
      <c r="G764" s="66">
        <v>1966</v>
      </c>
      <c r="H764" s="65" t="s">
        <v>1556</v>
      </c>
      <c r="I764" s="66" t="s">
        <v>1214</v>
      </c>
      <c r="J764" s="39">
        <f t="shared" si="116"/>
        <v>617.49559148269168</v>
      </c>
      <c r="K764" s="40">
        <f t="shared" si="117"/>
        <v>1</v>
      </c>
      <c r="L764" s="40">
        <f t="shared" si="118"/>
        <v>5</v>
      </c>
      <c r="M764" s="41"/>
      <c r="N764" s="41"/>
      <c r="O764" s="41"/>
      <c r="P764" s="42"/>
      <c r="Q764" s="41"/>
      <c r="R764" s="41"/>
      <c r="S764" s="41"/>
      <c r="T764" s="41">
        <f>(AN$3-AN764)/AN$3*500+500</f>
        <v>617.49559148269168</v>
      </c>
      <c r="U764" s="41"/>
      <c r="V764" s="42"/>
      <c r="W764" s="42"/>
      <c r="X764" s="42"/>
      <c r="Y764" s="42"/>
      <c r="Z764" s="41"/>
      <c r="AA764" s="42"/>
      <c r="AB764" s="42"/>
      <c r="AC764" s="43" t="e">
        <f t="shared" si="119"/>
        <v>#NUM!</v>
      </c>
      <c r="AD764" s="43" t="s">
        <v>1215</v>
      </c>
      <c r="AE764" s="44" t="e">
        <f t="shared" si="120"/>
        <v>#NUM!</v>
      </c>
      <c r="AF764" s="43">
        <f t="shared" si="121"/>
        <v>0</v>
      </c>
      <c r="AG764" s="45"/>
      <c r="AH764" s="45"/>
      <c r="AI764" s="45"/>
      <c r="AJ764" s="45"/>
      <c r="AK764" s="45"/>
      <c r="AL764" s="45"/>
      <c r="AM764" s="45"/>
      <c r="AN764" s="45">
        <v>2.71875E-2</v>
      </c>
      <c r="AO764" s="45"/>
      <c r="AP764" s="45"/>
      <c r="AQ764" s="45"/>
      <c r="AR764" s="45"/>
      <c r="AS764" s="45"/>
      <c r="AT764" s="45"/>
      <c r="AU764" s="46"/>
      <c r="AV764" s="50"/>
      <c r="AW764" s="48"/>
      <c r="AX764" s="56"/>
    </row>
    <row r="765" spans="1:53" s="49" customFormat="1" ht="12" customHeight="1" x14ac:dyDescent="0.2">
      <c r="A765" s="62">
        <v>761</v>
      </c>
      <c r="B765" s="63" t="str">
        <f t="shared" si="114"/>
        <v>M-C</v>
      </c>
      <c r="C765" s="62">
        <f>COUNTIF($B$4:$B765,$B765)</f>
        <v>91</v>
      </c>
      <c r="D765" s="64">
        <f t="shared" si="115"/>
        <v>622.3460072673779</v>
      </c>
      <c r="E765" s="65" t="s">
        <v>53</v>
      </c>
      <c r="F765" s="66" t="s">
        <v>1212</v>
      </c>
      <c r="G765" s="66">
        <v>1967</v>
      </c>
      <c r="H765" s="70" t="s">
        <v>1242</v>
      </c>
      <c r="I765" s="66" t="s">
        <v>1214</v>
      </c>
      <c r="J765" s="39">
        <f t="shared" si="116"/>
        <v>617.3460072673779</v>
      </c>
      <c r="K765" s="40">
        <f t="shared" si="117"/>
        <v>1</v>
      </c>
      <c r="L765" s="40">
        <f t="shared" si="118"/>
        <v>5</v>
      </c>
      <c r="M765" s="41"/>
      <c r="N765" s="41"/>
      <c r="O765" s="41">
        <f>(AI$3-AI765)/AI$3*500+500</f>
        <v>617.3460072673779</v>
      </c>
      <c r="P765" s="42"/>
      <c r="Q765" s="41"/>
      <c r="R765" s="41"/>
      <c r="S765" s="41"/>
      <c r="T765" s="41"/>
      <c r="U765" s="41"/>
      <c r="V765" s="42"/>
      <c r="W765" s="42"/>
      <c r="X765" s="42"/>
      <c r="Y765" s="42"/>
      <c r="Z765" s="41"/>
      <c r="AA765" s="42"/>
      <c r="AB765" s="42"/>
      <c r="AC765" s="43" t="e">
        <f t="shared" si="119"/>
        <v>#NUM!</v>
      </c>
      <c r="AD765" s="43" t="s">
        <v>1215</v>
      </c>
      <c r="AE765" s="44" t="e">
        <f t="shared" si="120"/>
        <v>#NUM!</v>
      </c>
      <c r="AF765" s="43">
        <f t="shared" si="121"/>
        <v>0</v>
      </c>
      <c r="AG765" s="45"/>
      <c r="AH765" s="45"/>
      <c r="AI765" s="45">
        <v>2.6377314814814815E-2</v>
      </c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6"/>
      <c r="AV765" s="50"/>
      <c r="AW765" s="48"/>
    </row>
    <row r="766" spans="1:53" s="49" customFormat="1" ht="12" customHeight="1" x14ac:dyDescent="0.2">
      <c r="A766" s="62">
        <v>762</v>
      </c>
      <c r="B766" s="63" t="str">
        <f t="shared" si="114"/>
        <v>M-A</v>
      </c>
      <c r="C766" s="62">
        <f>COUNTIF($B$4:$B766,$B766)</f>
        <v>261</v>
      </c>
      <c r="D766" s="64">
        <f t="shared" si="115"/>
        <v>621.68401600591574</v>
      </c>
      <c r="E766" s="67" t="s">
        <v>54</v>
      </c>
      <c r="F766" s="68" t="s">
        <v>1212</v>
      </c>
      <c r="G766" s="69">
        <v>1986</v>
      </c>
      <c r="H766" s="70" t="s">
        <v>1836</v>
      </c>
      <c r="I766" s="69" t="s">
        <v>1214</v>
      </c>
      <c r="J766" s="39">
        <f t="shared" si="116"/>
        <v>616.68401600591574</v>
      </c>
      <c r="K766" s="40">
        <f t="shared" si="117"/>
        <v>1</v>
      </c>
      <c r="L766" s="40">
        <f t="shared" si="118"/>
        <v>5</v>
      </c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42"/>
      <c r="AB766" s="42">
        <f>(AV$3-AV766)/AV$3*500+500</f>
        <v>616.68401600591574</v>
      </c>
      <c r="AC766" s="43" t="e">
        <f t="shared" si="119"/>
        <v>#NUM!</v>
      </c>
      <c r="AD766" s="43" t="s">
        <v>1215</v>
      </c>
      <c r="AE766" s="44" t="e">
        <f t="shared" si="120"/>
        <v>#NUM!</v>
      </c>
      <c r="AF766" s="43">
        <f t="shared" si="121"/>
        <v>0</v>
      </c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83"/>
      <c r="AV766" s="47">
        <v>0.12589120370370369</v>
      </c>
      <c r="AW766" s="77"/>
      <c r="AX766" s="72"/>
      <c r="AY766" s="73"/>
      <c r="AZ766" s="73"/>
      <c r="BA766" s="73"/>
    </row>
    <row r="767" spans="1:53" ht="12" customHeight="1" x14ac:dyDescent="0.2">
      <c r="A767" s="62">
        <v>763</v>
      </c>
      <c r="B767" s="63" t="str">
        <f t="shared" si="114"/>
        <v>M-A</v>
      </c>
      <c r="C767" s="62">
        <f>COUNTIF($B$4:$B767,$B767)</f>
        <v>262</v>
      </c>
      <c r="D767" s="64">
        <f t="shared" si="115"/>
        <v>621.39558175442573</v>
      </c>
      <c r="E767" s="65" t="s">
        <v>55</v>
      </c>
      <c r="F767" s="66" t="s">
        <v>1212</v>
      </c>
      <c r="G767" s="66">
        <v>1987</v>
      </c>
      <c r="H767" s="70" t="s">
        <v>1738</v>
      </c>
      <c r="I767" s="66" t="s">
        <v>1214</v>
      </c>
      <c r="J767" s="39">
        <f t="shared" si="116"/>
        <v>616.39558175442573</v>
      </c>
      <c r="K767" s="40">
        <f t="shared" si="117"/>
        <v>1</v>
      </c>
      <c r="L767" s="40">
        <f t="shared" si="118"/>
        <v>5</v>
      </c>
      <c r="M767" s="41">
        <f>(AG$3-AG767)/AG$3*500+500</f>
        <v>616.39558175442573</v>
      </c>
      <c r="N767" s="41"/>
      <c r="O767" s="41"/>
      <c r="P767" s="42"/>
      <c r="Q767" s="41"/>
      <c r="R767" s="41"/>
      <c r="S767" s="41"/>
      <c r="T767" s="41"/>
      <c r="U767" s="41"/>
      <c r="V767" s="42"/>
      <c r="W767" s="42"/>
      <c r="X767" s="42"/>
      <c r="Y767" s="42"/>
      <c r="Z767" s="41"/>
      <c r="AA767" s="42"/>
      <c r="AB767" s="42"/>
      <c r="AC767" s="43" t="e">
        <f t="shared" si="119"/>
        <v>#NUM!</v>
      </c>
      <c r="AD767" s="43" t="s">
        <v>1215</v>
      </c>
      <c r="AE767" s="44" t="e">
        <f t="shared" si="120"/>
        <v>#NUM!</v>
      </c>
      <c r="AF767" s="43">
        <f t="shared" si="121"/>
        <v>0</v>
      </c>
      <c r="AG767" s="45">
        <v>4.4097222220000003E-2</v>
      </c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6"/>
      <c r="AV767" s="50"/>
      <c r="AW767" s="48"/>
      <c r="AX767" s="56"/>
    </row>
    <row r="768" spans="1:53" s="49" customFormat="1" ht="12" customHeight="1" x14ac:dyDescent="0.2">
      <c r="A768" s="62">
        <v>764</v>
      </c>
      <c r="B768" s="63" t="str">
        <f t="shared" si="114"/>
        <v>M-jun.</v>
      </c>
      <c r="C768" s="62">
        <f>COUNTIF($B$4:$B768,$B768)</f>
        <v>11</v>
      </c>
      <c r="D768" s="64">
        <f t="shared" si="115"/>
        <v>620.54154597302465</v>
      </c>
      <c r="E768" s="65" t="s">
        <v>56</v>
      </c>
      <c r="F768" s="66" t="s">
        <v>1212</v>
      </c>
      <c r="G768" s="66">
        <v>2000</v>
      </c>
      <c r="H768" s="65" t="s">
        <v>57</v>
      </c>
      <c r="I768" s="66" t="s">
        <v>1214</v>
      </c>
      <c r="J768" s="39">
        <f t="shared" si="116"/>
        <v>615.54154597302465</v>
      </c>
      <c r="K768" s="40">
        <f t="shared" si="117"/>
        <v>1</v>
      </c>
      <c r="L768" s="40">
        <f t="shared" si="118"/>
        <v>5</v>
      </c>
      <c r="M768" s="41"/>
      <c r="N768" s="41"/>
      <c r="O768" s="41"/>
      <c r="P768" s="42"/>
      <c r="Q768" s="41"/>
      <c r="R768" s="41"/>
      <c r="S768" s="41"/>
      <c r="T768" s="41">
        <f>(AN$3-AN768)/AN$3*500+500</f>
        <v>615.54154597302465</v>
      </c>
      <c r="U768" s="41"/>
      <c r="V768" s="42"/>
      <c r="W768" s="42"/>
      <c r="X768" s="42"/>
      <c r="Y768" s="42"/>
      <c r="Z768" s="41"/>
      <c r="AA768" s="42"/>
      <c r="AB768" s="42"/>
      <c r="AC768" s="43" t="e">
        <f t="shared" si="119"/>
        <v>#NUM!</v>
      </c>
      <c r="AD768" s="43" t="s">
        <v>1215</v>
      </c>
      <c r="AE768" s="44" t="e">
        <f t="shared" si="120"/>
        <v>#NUM!</v>
      </c>
      <c r="AF768" s="43">
        <f t="shared" si="121"/>
        <v>0</v>
      </c>
      <c r="AG768" s="45"/>
      <c r="AH768" s="45"/>
      <c r="AI768" s="45"/>
      <c r="AJ768" s="45"/>
      <c r="AK768" s="45"/>
      <c r="AL768" s="45"/>
      <c r="AM768" s="45"/>
      <c r="AN768" s="45">
        <v>2.732638888888889E-2</v>
      </c>
      <c r="AO768" s="45"/>
      <c r="AP768" s="45"/>
      <c r="AQ768" s="45"/>
      <c r="AR768" s="45"/>
      <c r="AS768" s="45"/>
      <c r="AT768" s="45"/>
      <c r="AU768" s="46"/>
      <c r="AV768" s="50"/>
      <c r="AW768" s="48"/>
    </row>
    <row r="769" spans="1:50" ht="12" customHeight="1" x14ac:dyDescent="0.2">
      <c r="A769" s="62">
        <v>765</v>
      </c>
      <c r="B769" s="63" t="str">
        <f t="shared" si="114"/>
        <v>M-B</v>
      </c>
      <c r="C769" s="62">
        <f>COUNTIF($B$4:$B769,$B769)</f>
        <v>217</v>
      </c>
      <c r="D769" s="64">
        <f t="shared" si="115"/>
        <v>620.2743773776391</v>
      </c>
      <c r="E769" s="67" t="s">
        <v>58</v>
      </c>
      <c r="F769" s="68" t="s">
        <v>1212</v>
      </c>
      <c r="G769" s="69">
        <v>1974</v>
      </c>
      <c r="H769" s="70" t="s">
        <v>59</v>
      </c>
      <c r="I769" s="69" t="s">
        <v>1673</v>
      </c>
      <c r="J769" s="39">
        <f t="shared" si="116"/>
        <v>615.2743773776391</v>
      </c>
      <c r="K769" s="40">
        <f t="shared" si="117"/>
        <v>1</v>
      </c>
      <c r="L769" s="40">
        <f t="shared" si="118"/>
        <v>5</v>
      </c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42"/>
      <c r="AB769" s="42">
        <f>(AV$3-AV769)/AV$3*500+500</f>
        <v>615.2743773776391</v>
      </c>
      <c r="AC769" s="43" t="e">
        <f t="shared" si="119"/>
        <v>#NUM!</v>
      </c>
      <c r="AD769" s="43" t="s">
        <v>1215</v>
      </c>
      <c r="AE769" s="44" t="e">
        <f t="shared" si="120"/>
        <v>#NUM!</v>
      </c>
      <c r="AF769" s="43">
        <f t="shared" si="121"/>
        <v>0</v>
      </c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83"/>
      <c r="AV769" s="47">
        <v>0.12635416666666668</v>
      </c>
      <c r="AW769" s="77"/>
      <c r="AX769" s="56"/>
    </row>
    <row r="770" spans="1:50" ht="12" customHeight="1" x14ac:dyDescent="0.2">
      <c r="A770" s="62">
        <v>766</v>
      </c>
      <c r="B770" s="63" t="str">
        <f t="shared" si="114"/>
        <v>Ž-F</v>
      </c>
      <c r="C770" s="62">
        <f>COUNTIF($B$4:$B770,$B770)</f>
        <v>63</v>
      </c>
      <c r="D770" s="64">
        <f t="shared" si="115"/>
        <v>620.24830333474074</v>
      </c>
      <c r="E770" s="65" t="s">
        <v>60</v>
      </c>
      <c r="F770" s="66" t="s">
        <v>1247</v>
      </c>
      <c r="G770" s="66">
        <v>1982</v>
      </c>
      <c r="H770" s="70" t="s">
        <v>2162</v>
      </c>
      <c r="I770" s="66" t="s">
        <v>2127</v>
      </c>
      <c r="J770" s="39">
        <f t="shared" si="116"/>
        <v>615.24830333474074</v>
      </c>
      <c r="K770" s="40">
        <f t="shared" si="117"/>
        <v>1</v>
      </c>
      <c r="L770" s="40">
        <f t="shared" si="118"/>
        <v>5</v>
      </c>
      <c r="M770" s="41"/>
      <c r="N770" s="41"/>
      <c r="O770" s="41"/>
      <c r="P770" s="42"/>
      <c r="Q770" s="41"/>
      <c r="R770" s="41"/>
      <c r="S770" s="41">
        <f>(AM$3-AM770)/AM$3*500+500</f>
        <v>615.24830333474074</v>
      </c>
      <c r="T770" s="41"/>
      <c r="U770" s="41"/>
      <c r="V770" s="42"/>
      <c r="W770" s="42"/>
      <c r="X770" s="42"/>
      <c r="Y770" s="42"/>
      <c r="Z770" s="41"/>
      <c r="AA770" s="42"/>
      <c r="AB770" s="42"/>
      <c r="AC770" s="43" t="e">
        <f t="shared" si="119"/>
        <v>#NUM!</v>
      </c>
      <c r="AD770" s="43" t="s">
        <v>1215</v>
      </c>
      <c r="AE770" s="44" t="e">
        <f t="shared" si="120"/>
        <v>#NUM!</v>
      </c>
      <c r="AF770" s="43">
        <f t="shared" si="121"/>
        <v>0</v>
      </c>
      <c r="AG770" s="45"/>
      <c r="AH770" s="45"/>
      <c r="AI770" s="45"/>
      <c r="AJ770" s="45"/>
      <c r="AK770" s="45"/>
      <c r="AL770" s="45"/>
      <c r="AM770" s="45">
        <v>5.7962962962962959E-2</v>
      </c>
      <c r="AN770" s="45"/>
      <c r="AO770" s="45"/>
      <c r="AP770" s="45"/>
      <c r="AQ770" s="45"/>
      <c r="AR770" s="45"/>
      <c r="AS770" s="45"/>
      <c r="AT770" s="45"/>
      <c r="AU770" s="46"/>
      <c r="AV770" s="50"/>
      <c r="AW770" s="48"/>
      <c r="AX770" s="56"/>
    </row>
    <row r="771" spans="1:50" ht="12" customHeight="1" x14ac:dyDescent="0.2">
      <c r="A771" s="62">
        <v>767</v>
      </c>
      <c r="B771" s="63" t="str">
        <f t="shared" si="114"/>
        <v>M-A</v>
      </c>
      <c r="C771" s="62">
        <f>COUNTIF($B$4:$B771,$B771)</f>
        <v>263</v>
      </c>
      <c r="D771" s="64">
        <f t="shared" si="115"/>
        <v>620.16325083669597</v>
      </c>
      <c r="E771" s="65" t="s">
        <v>61</v>
      </c>
      <c r="F771" s="66" t="s">
        <v>1212</v>
      </c>
      <c r="G771" s="66">
        <v>1999</v>
      </c>
      <c r="H771" s="70" t="s">
        <v>2160</v>
      </c>
      <c r="I771" s="66" t="s">
        <v>1214</v>
      </c>
      <c r="J771" s="39">
        <f t="shared" si="116"/>
        <v>615.16325083669597</v>
      </c>
      <c r="K771" s="40">
        <f t="shared" si="117"/>
        <v>1</v>
      </c>
      <c r="L771" s="40">
        <f t="shared" si="118"/>
        <v>5</v>
      </c>
      <c r="M771" s="41"/>
      <c r="N771" s="41"/>
      <c r="O771" s="41">
        <f>(AI$3-AI771)/AI$3*500+500</f>
        <v>615.16325083669597</v>
      </c>
      <c r="P771" s="42"/>
      <c r="Q771" s="41"/>
      <c r="R771" s="41"/>
      <c r="S771" s="41"/>
      <c r="T771" s="41"/>
      <c r="U771" s="41"/>
      <c r="V771" s="42"/>
      <c r="W771" s="42"/>
      <c r="X771" s="42"/>
      <c r="Y771" s="42"/>
      <c r="Z771" s="41"/>
      <c r="AA771" s="42"/>
      <c r="AB771" s="42"/>
      <c r="AC771" s="43" t="e">
        <f t="shared" si="119"/>
        <v>#NUM!</v>
      </c>
      <c r="AD771" s="43" t="s">
        <v>1215</v>
      </c>
      <c r="AE771" s="44" t="e">
        <f t="shared" si="120"/>
        <v>#NUM!</v>
      </c>
      <c r="AF771" s="43">
        <f t="shared" si="121"/>
        <v>0</v>
      </c>
      <c r="AG771" s="45"/>
      <c r="AH771" s="45"/>
      <c r="AI771" s="45">
        <v>2.6527777777777779E-2</v>
      </c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6"/>
      <c r="AV771" s="50"/>
      <c r="AW771" s="48"/>
      <c r="AX771" s="56"/>
    </row>
    <row r="772" spans="1:50" s="49" customFormat="1" ht="12" customHeight="1" x14ac:dyDescent="0.2">
      <c r="A772" s="62">
        <v>768</v>
      </c>
      <c r="B772" s="63" t="str">
        <f t="shared" si="114"/>
        <v>M-A</v>
      </c>
      <c r="C772" s="62">
        <f>COUNTIF($B$4:$B772,$B772)</f>
        <v>264</v>
      </c>
      <c r="D772" s="64">
        <f t="shared" si="115"/>
        <v>620.02399460868833</v>
      </c>
      <c r="E772" s="65" t="s">
        <v>62</v>
      </c>
      <c r="F772" s="66" t="s">
        <v>1212</v>
      </c>
      <c r="G772" s="66">
        <v>1984</v>
      </c>
      <c r="H772" s="65" t="s">
        <v>63</v>
      </c>
      <c r="I772" s="66" t="s">
        <v>1214</v>
      </c>
      <c r="J772" s="39">
        <f t="shared" si="116"/>
        <v>615.02399460868833</v>
      </c>
      <c r="K772" s="40">
        <f t="shared" si="117"/>
        <v>1</v>
      </c>
      <c r="L772" s="40">
        <f t="shared" si="118"/>
        <v>5</v>
      </c>
      <c r="M772" s="41"/>
      <c r="N772" s="41"/>
      <c r="O772" s="41"/>
      <c r="P772" s="42"/>
      <c r="Q772" s="41"/>
      <c r="R772" s="41"/>
      <c r="S772" s="41"/>
      <c r="T772" s="41"/>
      <c r="U772" s="41"/>
      <c r="V772" s="42"/>
      <c r="W772" s="42"/>
      <c r="X772" s="42">
        <f>(AR$3-AR772)/AR$3*500+500</f>
        <v>615.02399460868833</v>
      </c>
      <c r="Y772" s="42"/>
      <c r="Z772" s="41"/>
      <c r="AA772" s="42"/>
      <c r="AB772" s="42"/>
      <c r="AC772" s="43" t="e">
        <f t="shared" si="119"/>
        <v>#NUM!</v>
      </c>
      <c r="AD772" s="43" t="s">
        <v>1215</v>
      </c>
      <c r="AE772" s="44" t="e">
        <f t="shared" si="120"/>
        <v>#NUM!</v>
      </c>
      <c r="AF772" s="43">
        <f t="shared" si="121"/>
        <v>0</v>
      </c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>
        <v>3.3206134259259258E-2</v>
      </c>
      <c r="AS772" s="45"/>
      <c r="AT772" s="45"/>
      <c r="AU772" s="46"/>
      <c r="AV772" s="50"/>
      <c r="AW772" s="48"/>
    </row>
    <row r="773" spans="1:50" s="49" customFormat="1" ht="12" customHeight="1" x14ac:dyDescent="0.2">
      <c r="A773" s="62">
        <v>769</v>
      </c>
      <c r="B773" s="63" t="str">
        <f t="shared" ref="B773:B836" si="124">IF($F773="m",IF($C$1-$G773&gt;19,IF($C$1-$G773&lt;40,"M-A",IF($C$1-$G773&gt;49,IF($C$1-$G773&gt;59,IF($C$1-$G773&gt;69,"M-E","M-D"),"M-C"),"M-B")),"M-jun."),IF($C$1-$G773&lt;40,"Ž-F",IF($C$1-$G773&gt;49,IF($C$1-$G773&gt;59,"Ž-I","Ž-H"),"Ž-G")))</f>
        <v>M-A</v>
      </c>
      <c r="C773" s="62">
        <f>COUNTIF($B$4:$B773,$B773)</f>
        <v>265</v>
      </c>
      <c r="D773" s="64">
        <f t="shared" ref="D773:D836" si="125">SUM(L773:AB773,-AF773)</f>
        <v>619.98544451400244</v>
      </c>
      <c r="E773" s="65" t="s">
        <v>1947</v>
      </c>
      <c r="F773" s="66" t="s">
        <v>1212</v>
      </c>
      <c r="G773" s="66">
        <v>1983</v>
      </c>
      <c r="H773" s="65" t="s">
        <v>64</v>
      </c>
      <c r="I773" s="66" t="s">
        <v>1214</v>
      </c>
      <c r="J773" s="39">
        <f t="shared" ref="J773:J836" si="126">AVERAGE(M773:AB773)</f>
        <v>614.98544451400244</v>
      </c>
      <c r="K773" s="40">
        <f t="shared" ref="K773:K836" si="127">SUBTOTAL(2,M773:AB773)</f>
        <v>1</v>
      </c>
      <c r="L773" s="40">
        <f t="shared" ref="L773:L836" si="128">K773*5</f>
        <v>5</v>
      </c>
      <c r="M773" s="41"/>
      <c r="N773" s="41"/>
      <c r="O773" s="41"/>
      <c r="P773" s="42"/>
      <c r="Q773" s="41">
        <f>(AK$3-AK773)/AK$3*500+500</f>
        <v>614.98544451400244</v>
      </c>
      <c r="R773" s="41"/>
      <c r="S773" s="41"/>
      <c r="T773" s="41"/>
      <c r="U773" s="41"/>
      <c r="V773" s="42"/>
      <c r="W773" s="42"/>
      <c r="X773" s="42"/>
      <c r="Y773" s="42"/>
      <c r="Z773" s="41"/>
      <c r="AA773" s="42"/>
      <c r="AB773" s="42"/>
      <c r="AC773" s="43" t="e">
        <f t="shared" ref="AC773:AC836" si="129">LARGE(M773:AB773,6)</f>
        <v>#NUM!</v>
      </c>
      <c r="AD773" s="43" t="s">
        <v>1215</v>
      </c>
      <c r="AE773" s="44" t="e">
        <f t="shared" ref="AE773:AE836" si="130">CONCATENATE(AD773,AC773)</f>
        <v>#NUM!</v>
      </c>
      <c r="AF773" s="43">
        <f t="shared" ref="AF773:AF836" si="131">SUMIF(M773:AB773,AE773)</f>
        <v>0</v>
      </c>
      <c r="AG773" s="45"/>
      <c r="AH773" s="45"/>
      <c r="AI773" s="45"/>
      <c r="AJ773" s="45"/>
      <c r="AK773" s="45">
        <v>0.13049768519999999</v>
      </c>
      <c r="AL773" s="45"/>
      <c r="AM773" s="45"/>
      <c r="AN773" s="45"/>
      <c r="AO773" s="45"/>
      <c r="AP773" s="45"/>
      <c r="AQ773" s="45"/>
      <c r="AR773" s="45"/>
      <c r="AS773" s="45"/>
      <c r="AT773" s="45"/>
      <c r="AU773" s="46"/>
      <c r="AV773" s="50"/>
      <c r="AW773" s="48"/>
    </row>
    <row r="774" spans="1:50" s="49" customFormat="1" ht="12" customHeight="1" x14ac:dyDescent="0.2">
      <c r="A774" s="62">
        <v>770</v>
      </c>
      <c r="B774" s="63" t="str">
        <f t="shared" si="124"/>
        <v>M-jun.</v>
      </c>
      <c r="C774" s="62">
        <f>COUNTIF($B$4:$B774,$B774)</f>
        <v>12</v>
      </c>
      <c r="D774" s="64">
        <f t="shared" si="125"/>
        <v>619.88532814887515</v>
      </c>
      <c r="E774" s="65" t="s">
        <v>65</v>
      </c>
      <c r="F774" s="66" t="s">
        <v>1212</v>
      </c>
      <c r="G774" s="66">
        <v>2000</v>
      </c>
      <c r="H774" s="70" t="s">
        <v>1256</v>
      </c>
      <c r="I774" s="66" t="s">
        <v>1257</v>
      </c>
      <c r="J774" s="39">
        <f t="shared" si="126"/>
        <v>614.88532814887515</v>
      </c>
      <c r="K774" s="40">
        <f t="shared" si="127"/>
        <v>1</v>
      </c>
      <c r="L774" s="40">
        <f t="shared" si="128"/>
        <v>5</v>
      </c>
      <c r="M774" s="41">
        <f>(AG$3-AG774)/AG$3*500+500</f>
        <v>614.88532814887515</v>
      </c>
      <c r="N774" s="41"/>
      <c r="O774" s="41"/>
      <c r="P774" s="42"/>
      <c r="Q774" s="41"/>
      <c r="R774" s="41"/>
      <c r="S774" s="41"/>
      <c r="T774" s="41"/>
      <c r="U774" s="41"/>
      <c r="V774" s="42"/>
      <c r="W774" s="42"/>
      <c r="X774" s="42"/>
      <c r="Y774" s="42"/>
      <c r="Z774" s="41"/>
      <c r="AA774" s="42"/>
      <c r="AB774" s="42"/>
      <c r="AC774" s="43" t="e">
        <f t="shared" si="129"/>
        <v>#NUM!</v>
      </c>
      <c r="AD774" s="43" t="s">
        <v>1215</v>
      </c>
      <c r="AE774" s="44" t="e">
        <f t="shared" si="130"/>
        <v>#NUM!</v>
      </c>
      <c r="AF774" s="43">
        <f t="shared" si="131"/>
        <v>0</v>
      </c>
      <c r="AG774" s="45">
        <v>4.4270833330000002E-2</v>
      </c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6"/>
      <c r="AV774" s="50"/>
      <c r="AW774" s="48"/>
    </row>
    <row r="775" spans="1:50" s="49" customFormat="1" ht="12" customHeight="1" x14ac:dyDescent="0.2">
      <c r="A775" s="62">
        <v>771</v>
      </c>
      <c r="B775" s="63" t="str">
        <f t="shared" si="124"/>
        <v>M-A</v>
      </c>
      <c r="C775" s="62">
        <f>COUNTIF($B$4:$B775,$B775)</f>
        <v>266</v>
      </c>
      <c r="D775" s="64">
        <f t="shared" si="125"/>
        <v>619.81624482344932</v>
      </c>
      <c r="E775" s="67" t="s">
        <v>66</v>
      </c>
      <c r="F775" s="68" t="s">
        <v>1212</v>
      </c>
      <c r="G775" s="69">
        <v>1998</v>
      </c>
      <c r="H775" s="70" t="s">
        <v>67</v>
      </c>
      <c r="I775" s="69" t="s">
        <v>1214</v>
      </c>
      <c r="J775" s="39">
        <f t="shared" si="126"/>
        <v>614.81624482344932</v>
      </c>
      <c r="K775" s="40">
        <f t="shared" si="127"/>
        <v>1</v>
      </c>
      <c r="L775" s="40">
        <f t="shared" si="128"/>
        <v>5</v>
      </c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42"/>
      <c r="AB775" s="42">
        <f>(AV$3-AV775)/AV$3*500+500</f>
        <v>614.81624482344932</v>
      </c>
      <c r="AC775" s="43" t="e">
        <f t="shared" si="129"/>
        <v>#NUM!</v>
      </c>
      <c r="AD775" s="43" t="s">
        <v>1215</v>
      </c>
      <c r="AE775" s="44" t="e">
        <f t="shared" si="130"/>
        <v>#NUM!</v>
      </c>
      <c r="AF775" s="43">
        <f t="shared" si="131"/>
        <v>0</v>
      </c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83"/>
      <c r="AV775" s="47">
        <v>0.12650462962962963</v>
      </c>
      <c r="AW775" s="77"/>
    </row>
    <row r="776" spans="1:50" ht="12" customHeight="1" x14ac:dyDescent="0.2">
      <c r="A776" s="62">
        <v>772</v>
      </c>
      <c r="B776" s="63" t="str">
        <f t="shared" si="124"/>
        <v>M-A</v>
      </c>
      <c r="C776" s="62">
        <f>COUNTIF($B$4:$B776,$B776)</f>
        <v>267</v>
      </c>
      <c r="D776" s="64">
        <f t="shared" si="125"/>
        <v>619.2876303378456</v>
      </c>
      <c r="E776" s="67" t="s">
        <v>68</v>
      </c>
      <c r="F776" s="68" t="s">
        <v>1212</v>
      </c>
      <c r="G776" s="69">
        <v>1986</v>
      </c>
      <c r="H776" s="70"/>
      <c r="I776" s="69" t="s">
        <v>1680</v>
      </c>
      <c r="J776" s="39">
        <f t="shared" si="126"/>
        <v>614.2876303378456</v>
      </c>
      <c r="K776" s="40">
        <f t="shared" si="127"/>
        <v>1</v>
      </c>
      <c r="L776" s="40">
        <f t="shared" si="128"/>
        <v>5</v>
      </c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42"/>
      <c r="AB776" s="42">
        <f>(AV$3-AV776)/AV$3*500+500</f>
        <v>614.2876303378456</v>
      </c>
      <c r="AC776" s="43" t="e">
        <f t="shared" si="129"/>
        <v>#NUM!</v>
      </c>
      <c r="AD776" s="43" t="s">
        <v>1215</v>
      </c>
      <c r="AE776" s="44" t="e">
        <f t="shared" si="130"/>
        <v>#NUM!</v>
      </c>
      <c r="AF776" s="43">
        <f t="shared" si="131"/>
        <v>0</v>
      </c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83"/>
      <c r="AV776" s="47">
        <v>0.12667824074074074</v>
      </c>
      <c r="AW776" s="77"/>
      <c r="AX776" s="56"/>
    </row>
    <row r="777" spans="1:50" ht="12" customHeight="1" x14ac:dyDescent="0.2">
      <c r="A777" s="62">
        <v>773</v>
      </c>
      <c r="B777" s="63" t="str">
        <f t="shared" si="124"/>
        <v>M-jun.</v>
      </c>
      <c r="C777" s="62">
        <f>COUNTIF($B$4:$B777,$B777)</f>
        <v>13</v>
      </c>
      <c r="D777" s="64">
        <f t="shared" si="125"/>
        <v>619.15582479176589</v>
      </c>
      <c r="E777" s="65" t="s">
        <v>69</v>
      </c>
      <c r="F777" s="66" t="s">
        <v>1212</v>
      </c>
      <c r="G777" s="66">
        <v>2000</v>
      </c>
      <c r="H777" s="70" t="s">
        <v>1213</v>
      </c>
      <c r="I777" s="66" t="s">
        <v>1214</v>
      </c>
      <c r="J777" s="39">
        <f t="shared" si="126"/>
        <v>614.15582479176589</v>
      </c>
      <c r="K777" s="40">
        <f t="shared" si="127"/>
        <v>1</v>
      </c>
      <c r="L777" s="40">
        <f t="shared" si="128"/>
        <v>5</v>
      </c>
      <c r="M777" s="41"/>
      <c r="N777" s="41"/>
      <c r="O777" s="41">
        <f>(AI$3-AI777)/AI$3*500+500</f>
        <v>614.15582479176589</v>
      </c>
      <c r="P777" s="42"/>
      <c r="Q777" s="41"/>
      <c r="R777" s="41"/>
      <c r="S777" s="41"/>
      <c r="T777" s="41"/>
      <c r="U777" s="41"/>
      <c r="V777" s="42"/>
      <c r="W777" s="42"/>
      <c r="X777" s="42"/>
      <c r="Y777" s="42"/>
      <c r="Z777" s="41"/>
      <c r="AA777" s="42"/>
      <c r="AB777" s="42"/>
      <c r="AC777" s="43" t="e">
        <f t="shared" si="129"/>
        <v>#NUM!</v>
      </c>
      <c r="AD777" s="43" t="s">
        <v>1215</v>
      </c>
      <c r="AE777" s="44" t="e">
        <f t="shared" si="130"/>
        <v>#NUM!</v>
      </c>
      <c r="AF777" s="43">
        <f t="shared" si="131"/>
        <v>0</v>
      </c>
      <c r="AG777" s="45"/>
      <c r="AH777" s="45"/>
      <c r="AI777" s="45">
        <v>2.659722222222222E-2</v>
      </c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6"/>
      <c r="AV777" s="50"/>
      <c r="AW777" s="48"/>
      <c r="AX777" s="56"/>
    </row>
    <row r="778" spans="1:50" ht="12" customHeight="1" x14ac:dyDescent="0.2">
      <c r="A778" s="62">
        <v>774</v>
      </c>
      <c r="B778" s="63" t="str">
        <f t="shared" si="124"/>
        <v>M-A</v>
      </c>
      <c r="C778" s="62">
        <f>COUNTIF($B$4:$B778,$B778)</f>
        <v>268</v>
      </c>
      <c r="D778" s="64">
        <f t="shared" si="125"/>
        <v>619.0761845436042</v>
      </c>
      <c r="E778" s="67" t="s">
        <v>70</v>
      </c>
      <c r="F778" s="68" t="s">
        <v>1212</v>
      </c>
      <c r="G778" s="69">
        <v>1988</v>
      </c>
      <c r="H778" s="70" t="s">
        <v>71</v>
      </c>
      <c r="I778" s="69" t="s">
        <v>1214</v>
      </c>
      <c r="J778" s="39">
        <f t="shared" si="126"/>
        <v>614.0761845436042</v>
      </c>
      <c r="K778" s="40">
        <f t="shared" si="127"/>
        <v>1</v>
      </c>
      <c r="L778" s="40">
        <f t="shared" si="128"/>
        <v>5</v>
      </c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42"/>
      <c r="AB778" s="42">
        <f>(AV$3-AV778)/AV$3*500+500</f>
        <v>614.0761845436042</v>
      </c>
      <c r="AC778" s="43" t="e">
        <f t="shared" si="129"/>
        <v>#NUM!</v>
      </c>
      <c r="AD778" s="43" t="s">
        <v>1215</v>
      </c>
      <c r="AE778" s="44" t="e">
        <f t="shared" si="130"/>
        <v>#NUM!</v>
      </c>
      <c r="AF778" s="43">
        <f t="shared" si="131"/>
        <v>0</v>
      </c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83"/>
      <c r="AV778" s="47">
        <v>0.12674768518518517</v>
      </c>
      <c r="AW778" s="77"/>
      <c r="AX778" s="56"/>
    </row>
    <row r="779" spans="1:50" ht="12" customHeight="1" x14ac:dyDescent="0.2">
      <c r="A779" s="62">
        <v>775</v>
      </c>
      <c r="B779" s="63" t="str">
        <f t="shared" si="124"/>
        <v>Ž-G</v>
      </c>
      <c r="C779" s="62">
        <f>COUNTIF($B$4:$B779,$B779)</f>
        <v>44</v>
      </c>
      <c r="D779" s="64">
        <f t="shared" si="125"/>
        <v>618.89997971506955</v>
      </c>
      <c r="E779" s="67" t="s">
        <v>72</v>
      </c>
      <c r="F779" s="68" t="s">
        <v>1247</v>
      </c>
      <c r="G779" s="69">
        <v>1977</v>
      </c>
      <c r="H779" s="70" t="s">
        <v>73</v>
      </c>
      <c r="I779" s="69" t="s">
        <v>1214</v>
      </c>
      <c r="J779" s="39">
        <f t="shared" si="126"/>
        <v>613.89997971506955</v>
      </c>
      <c r="K779" s="40">
        <f t="shared" si="127"/>
        <v>1</v>
      </c>
      <c r="L779" s="40">
        <f t="shared" si="128"/>
        <v>5</v>
      </c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42"/>
      <c r="AB779" s="42">
        <f>(AV$3-AV779)/AV$3*500+500</f>
        <v>613.89997971506955</v>
      </c>
      <c r="AC779" s="43" t="e">
        <f t="shared" si="129"/>
        <v>#NUM!</v>
      </c>
      <c r="AD779" s="43" t="s">
        <v>1215</v>
      </c>
      <c r="AE779" s="44" t="e">
        <f t="shared" si="130"/>
        <v>#NUM!</v>
      </c>
      <c r="AF779" s="43">
        <f t="shared" si="131"/>
        <v>0</v>
      </c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83"/>
      <c r="AV779" s="47">
        <v>0.12680555555555556</v>
      </c>
      <c r="AW779" s="77"/>
      <c r="AX779" s="56"/>
    </row>
    <row r="780" spans="1:50" s="49" customFormat="1" ht="12" customHeight="1" x14ac:dyDescent="0.2">
      <c r="A780" s="62">
        <v>776</v>
      </c>
      <c r="B780" s="63" t="str">
        <f t="shared" si="124"/>
        <v>M-B</v>
      </c>
      <c r="C780" s="62">
        <f>COUNTIF($B$4:$B780,$B780)</f>
        <v>218</v>
      </c>
      <c r="D780" s="64">
        <f t="shared" si="125"/>
        <v>618.62311085565671</v>
      </c>
      <c r="E780" s="65" t="s">
        <v>74</v>
      </c>
      <c r="F780" s="66" t="s">
        <v>1212</v>
      </c>
      <c r="G780" s="66">
        <v>1973</v>
      </c>
      <c r="H780" s="70" t="s">
        <v>2185</v>
      </c>
      <c r="I780" s="66" t="s">
        <v>1214</v>
      </c>
      <c r="J780" s="39">
        <f t="shared" si="126"/>
        <v>613.62311085565671</v>
      </c>
      <c r="K780" s="40">
        <f t="shared" si="127"/>
        <v>1</v>
      </c>
      <c r="L780" s="40">
        <f t="shared" si="128"/>
        <v>5</v>
      </c>
      <c r="M780" s="41"/>
      <c r="N780" s="41"/>
      <c r="O780" s="41"/>
      <c r="P780" s="42"/>
      <c r="Q780" s="41"/>
      <c r="R780" s="41"/>
      <c r="S780" s="41"/>
      <c r="T780" s="41"/>
      <c r="U780" s="41"/>
      <c r="V780" s="42"/>
      <c r="W780" s="42"/>
      <c r="X780" s="42">
        <f>(AR$3-AR780)/AR$3*500+500</f>
        <v>613.62311085565671</v>
      </c>
      <c r="Y780" s="42"/>
      <c r="Z780" s="41"/>
      <c r="AA780" s="42"/>
      <c r="AB780" s="42"/>
      <c r="AC780" s="43" t="e">
        <f t="shared" si="129"/>
        <v>#NUM!</v>
      </c>
      <c r="AD780" s="43" t="s">
        <v>1215</v>
      </c>
      <c r="AE780" s="44" t="e">
        <f t="shared" si="130"/>
        <v>#NUM!</v>
      </c>
      <c r="AF780" s="43">
        <f t="shared" si="131"/>
        <v>0</v>
      </c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>
        <v>3.3326967592592592E-2</v>
      </c>
      <c r="AS780" s="45"/>
      <c r="AT780" s="45"/>
      <c r="AU780" s="46"/>
      <c r="AV780" s="50"/>
      <c r="AW780" s="48"/>
    </row>
    <row r="781" spans="1:50" s="49" customFormat="1" ht="12" customHeight="1" x14ac:dyDescent="0.2">
      <c r="A781" s="62">
        <v>777</v>
      </c>
      <c r="B781" s="63" t="str">
        <f t="shared" si="124"/>
        <v>M-C</v>
      </c>
      <c r="C781" s="62">
        <f>COUNTIF($B$4:$B781,$B781)</f>
        <v>92</v>
      </c>
      <c r="D781" s="64">
        <f t="shared" si="125"/>
        <v>618.42466333755215</v>
      </c>
      <c r="E781" s="65" t="s">
        <v>75</v>
      </c>
      <c r="F781" s="66" t="s">
        <v>1212</v>
      </c>
      <c r="G781" s="66">
        <v>1966</v>
      </c>
      <c r="H781" s="65" t="s">
        <v>76</v>
      </c>
      <c r="I781" s="66" t="s">
        <v>1214</v>
      </c>
      <c r="J781" s="39">
        <f t="shared" si="126"/>
        <v>613.42466333755215</v>
      </c>
      <c r="K781" s="40">
        <f t="shared" si="127"/>
        <v>1</v>
      </c>
      <c r="L781" s="40">
        <f t="shared" si="128"/>
        <v>5</v>
      </c>
      <c r="M781" s="41"/>
      <c r="N781" s="41"/>
      <c r="O781" s="41"/>
      <c r="P781" s="42"/>
      <c r="Q781" s="41"/>
      <c r="R781" s="41"/>
      <c r="S781" s="41"/>
      <c r="T781" s="41">
        <f>(AN$3-AN781)/AN$3*500+500</f>
        <v>613.42466333755215</v>
      </c>
      <c r="U781" s="41"/>
      <c r="V781" s="42"/>
      <c r="W781" s="42"/>
      <c r="X781" s="42"/>
      <c r="Y781" s="42"/>
      <c r="Z781" s="41"/>
      <c r="AA781" s="42"/>
      <c r="AB781" s="42"/>
      <c r="AC781" s="43" t="e">
        <f t="shared" si="129"/>
        <v>#NUM!</v>
      </c>
      <c r="AD781" s="43" t="s">
        <v>1215</v>
      </c>
      <c r="AE781" s="44" t="e">
        <f t="shared" si="130"/>
        <v>#NUM!</v>
      </c>
      <c r="AF781" s="43">
        <f t="shared" si="131"/>
        <v>0</v>
      </c>
      <c r="AG781" s="45"/>
      <c r="AH781" s="45"/>
      <c r="AI781" s="45"/>
      <c r="AJ781" s="45"/>
      <c r="AK781" s="45"/>
      <c r="AL781" s="45"/>
      <c r="AM781" s="45"/>
      <c r="AN781" s="45">
        <v>2.7476851851851853E-2</v>
      </c>
      <c r="AO781" s="45"/>
      <c r="AP781" s="45"/>
      <c r="AQ781" s="45"/>
      <c r="AR781" s="45"/>
      <c r="AS781" s="45"/>
      <c r="AT781" s="45"/>
      <c r="AU781" s="46"/>
      <c r="AV781" s="50"/>
      <c r="AW781" s="48"/>
    </row>
    <row r="782" spans="1:50" s="49" customFormat="1" ht="12" customHeight="1" x14ac:dyDescent="0.2">
      <c r="A782" s="62">
        <v>778</v>
      </c>
      <c r="B782" s="63" t="str">
        <f t="shared" si="124"/>
        <v>M-B</v>
      </c>
      <c r="C782" s="62">
        <f>COUNTIF($B$4:$B782,$B782)</f>
        <v>219</v>
      </c>
      <c r="D782" s="64">
        <f t="shared" si="125"/>
        <v>618.05419653810372</v>
      </c>
      <c r="E782" s="67" t="s">
        <v>77</v>
      </c>
      <c r="F782" s="68" t="s">
        <v>1212</v>
      </c>
      <c r="G782" s="69">
        <v>1972</v>
      </c>
      <c r="H782" s="70" t="s">
        <v>78</v>
      </c>
      <c r="I782" s="69" t="s">
        <v>1214</v>
      </c>
      <c r="J782" s="39">
        <f t="shared" si="126"/>
        <v>613.05419653810372</v>
      </c>
      <c r="K782" s="40">
        <f t="shared" si="127"/>
        <v>1</v>
      </c>
      <c r="L782" s="40">
        <f t="shared" si="128"/>
        <v>5</v>
      </c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42"/>
      <c r="AB782" s="42">
        <f>(AV$3-AV782)/AV$3*500+500</f>
        <v>613.05419653810372</v>
      </c>
      <c r="AC782" s="43" t="e">
        <f t="shared" si="129"/>
        <v>#NUM!</v>
      </c>
      <c r="AD782" s="43" t="s">
        <v>1215</v>
      </c>
      <c r="AE782" s="44" t="e">
        <f t="shared" si="130"/>
        <v>#NUM!</v>
      </c>
      <c r="AF782" s="43">
        <f t="shared" si="131"/>
        <v>0</v>
      </c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83"/>
      <c r="AV782" s="47">
        <v>0.12708333333333333</v>
      </c>
      <c r="AW782" s="77"/>
    </row>
    <row r="783" spans="1:50" ht="12" customHeight="1" x14ac:dyDescent="0.2">
      <c r="A783" s="62">
        <v>779</v>
      </c>
      <c r="B783" s="63" t="str">
        <f t="shared" si="124"/>
        <v>M-jun.</v>
      </c>
      <c r="C783" s="62">
        <f>COUNTIF($B$4:$B783,$B783)</f>
        <v>14</v>
      </c>
      <c r="D783" s="64">
        <f t="shared" si="125"/>
        <v>617.93615196013536</v>
      </c>
      <c r="E783" s="65" t="s">
        <v>79</v>
      </c>
      <c r="F783" s="66" t="s">
        <v>1212</v>
      </c>
      <c r="G783" s="66">
        <v>2002</v>
      </c>
      <c r="H783" s="65" t="s">
        <v>80</v>
      </c>
      <c r="I783" s="66" t="s">
        <v>1214</v>
      </c>
      <c r="J783" s="39">
        <f t="shared" si="126"/>
        <v>612.93615196013536</v>
      </c>
      <c r="K783" s="40">
        <f t="shared" si="127"/>
        <v>1</v>
      </c>
      <c r="L783" s="40">
        <f t="shared" si="128"/>
        <v>5</v>
      </c>
      <c r="M783" s="41"/>
      <c r="N783" s="41"/>
      <c r="O783" s="41"/>
      <c r="P783" s="42"/>
      <c r="Q783" s="41"/>
      <c r="R783" s="41"/>
      <c r="S783" s="41"/>
      <c r="T783" s="41">
        <f>(AN$3-AN783)/AN$3*500+500</f>
        <v>612.93615196013536</v>
      </c>
      <c r="U783" s="41"/>
      <c r="V783" s="42"/>
      <c r="W783" s="42"/>
      <c r="X783" s="42"/>
      <c r="Y783" s="42"/>
      <c r="Z783" s="41"/>
      <c r="AA783" s="42"/>
      <c r="AB783" s="42"/>
      <c r="AC783" s="43" t="e">
        <f t="shared" si="129"/>
        <v>#NUM!</v>
      </c>
      <c r="AD783" s="43" t="s">
        <v>1215</v>
      </c>
      <c r="AE783" s="44" t="e">
        <f t="shared" si="130"/>
        <v>#NUM!</v>
      </c>
      <c r="AF783" s="43">
        <f t="shared" si="131"/>
        <v>0</v>
      </c>
      <c r="AG783" s="45"/>
      <c r="AH783" s="45"/>
      <c r="AI783" s="45"/>
      <c r="AJ783" s="45"/>
      <c r="AK783" s="45"/>
      <c r="AL783" s="45"/>
      <c r="AM783" s="45"/>
      <c r="AN783" s="45">
        <v>2.7511574074074074E-2</v>
      </c>
      <c r="AO783" s="45"/>
      <c r="AP783" s="45"/>
      <c r="AQ783" s="45"/>
      <c r="AR783" s="45"/>
      <c r="AS783" s="45"/>
      <c r="AT783" s="45"/>
      <c r="AU783" s="46"/>
      <c r="AV783" s="50"/>
      <c r="AW783" s="48"/>
      <c r="AX783" s="56"/>
    </row>
    <row r="784" spans="1:50" s="49" customFormat="1" ht="12" customHeight="1" x14ac:dyDescent="0.2">
      <c r="A784" s="62">
        <v>780</v>
      </c>
      <c r="B784" s="63" t="str">
        <f t="shared" si="124"/>
        <v>M-C</v>
      </c>
      <c r="C784" s="62">
        <f>COUNTIF($B$4:$B784,$B784)</f>
        <v>93</v>
      </c>
      <c r="D784" s="64">
        <f t="shared" si="125"/>
        <v>617.84275074386221</v>
      </c>
      <c r="E784" s="67" t="s">
        <v>81</v>
      </c>
      <c r="F784" s="68" t="s">
        <v>1212</v>
      </c>
      <c r="G784" s="69">
        <v>1965</v>
      </c>
      <c r="H784" s="65" t="s">
        <v>82</v>
      </c>
      <c r="I784" s="69" t="s">
        <v>2158</v>
      </c>
      <c r="J784" s="39">
        <f t="shared" si="126"/>
        <v>612.84275074386221</v>
      </c>
      <c r="K784" s="40">
        <f t="shared" si="127"/>
        <v>1</v>
      </c>
      <c r="L784" s="40">
        <f t="shared" si="128"/>
        <v>5</v>
      </c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42"/>
      <c r="AB784" s="42">
        <f>(AV$3-AV784)/AV$3*500+500</f>
        <v>612.84275074386221</v>
      </c>
      <c r="AC784" s="43" t="e">
        <f t="shared" si="129"/>
        <v>#NUM!</v>
      </c>
      <c r="AD784" s="43" t="s">
        <v>1215</v>
      </c>
      <c r="AE784" s="44" t="e">
        <f t="shared" si="130"/>
        <v>#NUM!</v>
      </c>
      <c r="AF784" s="43">
        <f t="shared" si="131"/>
        <v>0</v>
      </c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83"/>
      <c r="AV784" s="47">
        <v>0.12715277777777778</v>
      </c>
      <c r="AW784" s="77"/>
    </row>
    <row r="785" spans="1:55" ht="12" customHeight="1" x14ac:dyDescent="0.2">
      <c r="A785" s="62">
        <v>781</v>
      </c>
      <c r="B785" s="63" t="str">
        <f t="shared" si="124"/>
        <v>M-A</v>
      </c>
      <c r="C785" s="62">
        <f>COUNTIF($B$4:$B785,$B785)</f>
        <v>269</v>
      </c>
      <c r="D785" s="64">
        <f t="shared" si="125"/>
        <v>617.7370278467414</v>
      </c>
      <c r="E785" s="67" t="s">
        <v>83</v>
      </c>
      <c r="F785" s="68" t="s">
        <v>1212</v>
      </c>
      <c r="G785" s="69">
        <v>1985</v>
      </c>
      <c r="H785" s="65" t="s">
        <v>2187</v>
      </c>
      <c r="I785" s="69" t="s">
        <v>1214</v>
      </c>
      <c r="J785" s="39">
        <f t="shared" si="126"/>
        <v>612.7370278467414</v>
      </c>
      <c r="K785" s="40">
        <f t="shared" si="127"/>
        <v>1</v>
      </c>
      <c r="L785" s="40">
        <f t="shared" si="128"/>
        <v>5</v>
      </c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42"/>
      <c r="AB785" s="42">
        <f>(AV$3-AV785)/AV$3*500+500</f>
        <v>612.7370278467414</v>
      </c>
      <c r="AC785" s="43" t="e">
        <f t="shared" si="129"/>
        <v>#NUM!</v>
      </c>
      <c r="AD785" s="43" t="s">
        <v>1215</v>
      </c>
      <c r="AE785" s="44" t="e">
        <f t="shared" si="130"/>
        <v>#NUM!</v>
      </c>
      <c r="AF785" s="43">
        <f t="shared" si="131"/>
        <v>0</v>
      </c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83"/>
      <c r="AV785" s="47">
        <v>0.12718750000000001</v>
      </c>
      <c r="AW785" s="77"/>
      <c r="AX785" s="56"/>
    </row>
    <row r="786" spans="1:55" s="49" customFormat="1" ht="12" customHeight="1" x14ac:dyDescent="0.2">
      <c r="A786" s="62">
        <v>782</v>
      </c>
      <c r="B786" s="63" t="str">
        <f t="shared" si="124"/>
        <v>M-C</v>
      </c>
      <c r="C786" s="62">
        <f>COUNTIF($B$4:$B786,$B786)</f>
        <v>94</v>
      </c>
      <c r="D786" s="64">
        <f t="shared" si="125"/>
        <v>617.17317239543081</v>
      </c>
      <c r="E786" s="67" t="s">
        <v>84</v>
      </c>
      <c r="F786" s="68" t="s">
        <v>1212</v>
      </c>
      <c r="G786" s="69">
        <v>1963</v>
      </c>
      <c r="H786" s="70"/>
      <c r="I786" s="69" t="s">
        <v>1680</v>
      </c>
      <c r="J786" s="39">
        <f t="shared" si="126"/>
        <v>612.17317239543081</v>
      </c>
      <c r="K786" s="40">
        <f t="shared" si="127"/>
        <v>1</v>
      </c>
      <c r="L786" s="40">
        <f t="shared" si="128"/>
        <v>5</v>
      </c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42"/>
      <c r="AB786" s="42">
        <f>(AV$3-AV786)/AV$3*500+500</f>
        <v>612.17317239543081</v>
      </c>
      <c r="AC786" s="43" t="e">
        <f t="shared" si="129"/>
        <v>#NUM!</v>
      </c>
      <c r="AD786" s="43" t="s">
        <v>1215</v>
      </c>
      <c r="AE786" s="44" t="e">
        <f t="shared" si="130"/>
        <v>#NUM!</v>
      </c>
      <c r="AF786" s="43">
        <f t="shared" si="131"/>
        <v>0</v>
      </c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83"/>
      <c r="AV786" s="47">
        <v>0.12737268518518519</v>
      </c>
      <c r="AW786" s="77"/>
      <c r="AX786" s="72"/>
      <c r="AY786" s="73"/>
      <c r="AZ786" s="73"/>
      <c r="BA786" s="73"/>
      <c r="BB786" s="73"/>
      <c r="BC786" s="73"/>
    </row>
    <row r="787" spans="1:55" s="49" customFormat="1" ht="12" customHeight="1" x14ac:dyDescent="0.2">
      <c r="A787" s="62">
        <v>783</v>
      </c>
      <c r="B787" s="63" t="str">
        <f t="shared" si="124"/>
        <v>Ž-F</v>
      </c>
      <c r="C787" s="62">
        <f>COUNTIF($B$4:$B787,$B787)</f>
        <v>64</v>
      </c>
      <c r="D787" s="64">
        <f t="shared" si="125"/>
        <v>617.16687164148607</v>
      </c>
      <c r="E787" s="65" t="s">
        <v>85</v>
      </c>
      <c r="F787" s="66" t="s">
        <v>1247</v>
      </c>
      <c r="G787" s="66">
        <v>1986</v>
      </c>
      <c r="H787" s="65" t="s">
        <v>86</v>
      </c>
      <c r="I787" s="66" t="s">
        <v>1387</v>
      </c>
      <c r="J787" s="39">
        <f t="shared" si="126"/>
        <v>612.16687164148607</v>
      </c>
      <c r="K787" s="40">
        <f t="shared" si="127"/>
        <v>1</v>
      </c>
      <c r="L787" s="40">
        <f t="shared" si="128"/>
        <v>5</v>
      </c>
      <c r="M787" s="41">
        <f>(AG$3-AG787)/AG$3*500+500</f>
        <v>612.16687164148607</v>
      </c>
      <c r="N787" s="41"/>
      <c r="O787" s="41"/>
      <c r="P787" s="42"/>
      <c r="Q787" s="41"/>
      <c r="R787" s="41"/>
      <c r="S787" s="41"/>
      <c r="T787" s="41"/>
      <c r="U787" s="41"/>
      <c r="V787" s="42"/>
      <c r="W787" s="42"/>
      <c r="X787" s="42"/>
      <c r="Y787" s="42"/>
      <c r="Z787" s="41"/>
      <c r="AA787" s="42"/>
      <c r="AB787" s="42"/>
      <c r="AC787" s="43" t="e">
        <f t="shared" si="129"/>
        <v>#NUM!</v>
      </c>
      <c r="AD787" s="43" t="s">
        <v>1215</v>
      </c>
      <c r="AE787" s="44" t="e">
        <f t="shared" si="130"/>
        <v>#NUM!</v>
      </c>
      <c r="AF787" s="43">
        <f t="shared" si="131"/>
        <v>0</v>
      </c>
      <c r="AG787" s="45">
        <v>4.4583333330000002E-2</v>
      </c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6"/>
      <c r="AV787" s="50"/>
      <c r="AW787" s="48"/>
    </row>
    <row r="788" spans="1:55" s="49" customFormat="1" ht="12" customHeight="1" x14ac:dyDescent="0.2">
      <c r="A788" s="62">
        <v>784</v>
      </c>
      <c r="B788" s="63" t="str">
        <f t="shared" si="124"/>
        <v>M-A</v>
      </c>
      <c r="C788" s="62">
        <f>COUNTIF($B$4:$B788,$B788)</f>
        <v>270</v>
      </c>
      <c r="D788" s="64">
        <f t="shared" si="125"/>
        <v>616.8210266000425</v>
      </c>
      <c r="E788" s="65" t="s">
        <v>87</v>
      </c>
      <c r="F788" s="66" t="s">
        <v>1212</v>
      </c>
      <c r="G788" s="66">
        <v>1987</v>
      </c>
      <c r="H788" s="65" t="s">
        <v>88</v>
      </c>
      <c r="I788" s="66" t="s">
        <v>1214</v>
      </c>
      <c r="J788" s="39">
        <f t="shared" si="126"/>
        <v>611.8210266000425</v>
      </c>
      <c r="K788" s="40">
        <f t="shared" si="127"/>
        <v>1</v>
      </c>
      <c r="L788" s="40">
        <f t="shared" si="128"/>
        <v>5</v>
      </c>
      <c r="M788" s="41"/>
      <c r="N788" s="41"/>
      <c r="O788" s="41"/>
      <c r="P788" s="42"/>
      <c r="Q788" s="41"/>
      <c r="R788" s="41"/>
      <c r="S788" s="41"/>
      <c r="T788" s="41"/>
      <c r="U788" s="41"/>
      <c r="V788" s="42"/>
      <c r="W788" s="42">
        <f>(AQ$3-AQ788)/AQ$3*500+500</f>
        <v>611.8210266000425</v>
      </c>
      <c r="X788" s="42"/>
      <c r="Y788" s="42"/>
      <c r="Z788" s="41"/>
      <c r="AA788" s="42"/>
      <c r="AB788" s="42"/>
      <c r="AC788" s="43" t="e">
        <f t="shared" si="129"/>
        <v>#NUM!</v>
      </c>
      <c r="AD788" s="43" t="s">
        <v>1215</v>
      </c>
      <c r="AE788" s="44" t="e">
        <f t="shared" si="130"/>
        <v>#NUM!</v>
      </c>
      <c r="AF788" s="43">
        <f t="shared" si="131"/>
        <v>0</v>
      </c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>
        <v>8.706018519E-2</v>
      </c>
      <c r="AR788" s="45"/>
      <c r="AS788" s="45"/>
      <c r="AT788" s="45"/>
      <c r="AU788" s="46"/>
      <c r="AV788" s="50"/>
      <c r="AW788" s="48"/>
      <c r="AX788" s="72"/>
      <c r="AY788" s="73"/>
      <c r="AZ788" s="73"/>
      <c r="BA788" s="73"/>
    </row>
    <row r="789" spans="1:55" s="49" customFormat="1" ht="12" customHeight="1" x14ac:dyDescent="0.2">
      <c r="A789" s="62">
        <v>785</v>
      </c>
      <c r="B789" s="63" t="str">
        <f t="shared" si="124"/>
        <v>M-A</v>
      </c>
      <c r="C789" s="62">
        <f>COUNTIF($B$4:$B789,$B789)</f>
        <v>271</v>
      </c>
      <c r="D789" s="64">
        <f t="shared" si="125"/>
        <v>616.64339983039849</v>
      </c>
      <c r="E789" s="65" t="s">
        <v>89</v>
      </c>
      <c r="F789" s="66" t="s">
        <v>1212</v>
      </c>
      <c r="G789" s="66">
        <v>1982</v>
      </c>
      <c r="H789" s="65" t="s">
        <v>90</v>
      </c>
      <c r="I789" s="66" t="s">
        <v>1680</v>
      </c>
      <c r="J789" s="39">
        <f t="shared" si="126"/>
        <v>611.64339983039849</v>
      </c>
      <c r="K789" s="40">
        <f t="shared" si="127"/>
        <v>1</v>
      </c>
      <c r="L789" s="40">
        <f t="shared" si="128"/>
        <v>5</v>
      </c>
      <c r="M789" s="41"/>
      <c r="N789" s="41"/>
      <c r="O789" s="41"/>
      <c r="P789" s="42"/>
      <c r="Q789" s="41"/>
      <c r="R789" s="41"/>
      <c r="S789" s="41"/>
      <c r="T789" s="41"/>
      <c r="U789" s="41">
        <f>(AO$3-AO789)/AO$3*500+500</f>
        <v>611.64339983039849</v>
      </c>
      <c r="V789" s="42"/>
      <c r="W789" s="42"/>
      <c r="X789" s="42"/>
      <c r="Y789" s="42"/>
      <c r="Z789" s="41"/>
      <c r="AA789" s="42"/>
      <c r="AB789" s="42"/>
      <c r="AC789" s="43" t="e">
        <f t="shared" si="129"/>
        <v>#NUM!</v>
      </c>
      <c r="AD789" s="43" t="s">
        <v>1215</v>
      </c>
      <c r="AE789" s="44" t="e">
        <f t="shared" si="130"/>
        <v>#NUM!</v>
      </c>
      <c r="AF789" s="43">
        <f t="shared" si="131"/>
        <v>0</v>
      </c>
      <c r="AG789" s="45"/>
      <c r="AH789" s="45"/>
      <c r="AI789" s="45"/>
      <c r="AJ789" s="45"/>
      <c r="AK789" s="45"/>
      <c r="AL789" s="45"/>
      <c r="AM789" s="45"/>
      <c r="AN789" s="45"/>
      <c r="AO789" s="45">
        <v>4.3032407410000001E-2</v>
      </c>
      <c r="AP789" s="45"/>
      <c r="AQ789" s="45"/>
      <c r="AR789" s="45"/>
      <c r="AS789" s="45"/>
      <c r="AT789" s="45"/>
      <c r="AU789" s="46"/>
      <c r="AV789" s="50"/>
      <c r="AW789" s="48"/>
    </row>
    <row r="790" spans="1:55" ht="12" customHeight="1" x14ac:dyDescent="0.2">
      <c r="A790" s="62">
        <v>786</v>
      </c>
      <c r="B790" s="63" t="str">
        <f t="shared" si="124"/>
        <v>Ž-G</v>
      </c>
      <c r="C790" s="62">
        <f>COUNTIF($B$4:$B790,$B790)</f>
        <v>45</v>
      </c>
      <c r="D790" s="64">
        <f t="shared" si="125"/>
        <v>616.53883501270639</v>
      </c>
      <c r="E790" s="67" t="s">
        <v>91</v>
      </c>
      <c r="F790" s="68" t="s">
        <v>1247</v>
      </c>
      <c r="G790" s="69">
        <v>1976</v>
      </c>
      <c r="H790" s="70" t="s">
        <v>92</v>
      </c>
      <c r="I790" s="69" t="s">
        <v>1214</v>
      </c>
      <c r="J790" s="39">
        <f t="shared" si="126"/>
        <v>611.53883501270639</v>
      </c>
      <c r="K790" s="40">
        <f t="shared" si="127"/>
        <v>1</v>
      </c>
      <c r="L790" s="40">
        <f t="shared" si="128"/>
        <v>5</v>
      </c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42"/>
      <c r="AB790" s="42">
        <f>(AV$3-AV790)/AV$3*500+500</f>
        <v>611.53883501270639</v>
      </c>
      <c r="AC790" s="43" t="e">
        <f t="shared" si="129"/>
        <v>#NUM!</v>
      </c>
      <c r="AD790" s="43" t="s">
        <v>1215</v>
      </c>
      <c r="AE790" s="44" t="e">
        <f t="shared" si="130"/>
        <v>#NUM!</v>
      </c>
      <c r="AF790" s="43">
        <f t="shared" si="131"/>
        <v>0</v>
      </c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83"/>
      <c r="AV790" s="47">
        <v>0.12758101851851852</v>
      </c>
      <c r="AW790" s="77"/>
      <c r="AX790" s="56"/>
    </row>
    <row r="791" spans="1:55" s="49" customFormat="1" ht="12" customHeight="1" x14ac:dyDescent="0.2">
      <c r="A791" s="62">
        <v>787</v>
      </c>
      <c r="B791" s="63" t="str">
        <f t="shared" si="124"/>
        <v>M-A</v>
      </c>
      <c r="C791" s="62">
        <f>COUNTIF($B$4:$B791,$B791)</f>
        <v>272</v>
      </c>
      <c r="D791" s="64">
        <f t="shared" si="125"/>
        <v>615.96564231615378</v>
      </c>
      <c r="E791" s="65" t="s">
        <v>93</v>
      </c>
      <c r="F791" s="66" t="s">
        <v>1212</v>
      </c>
      <c r="G791" s="66">
        <v>1993</v>
      </c>
      <c r="H791" s="70" t="s">
        <v>1252</v>
      </c>
      <c r="I791" s="66" t="s">
        <v>1214</v>
      </c>
      <c r="J791" s="39">
        <f t="shared" si="126"/>
        <v>610.96564231615378</v>
      </c>
      <c r="K791" s="40">
        <f t="shared" si="127"/>
        <v>1</v>
      </c>
      <c r="L791" s="40">
        <f t="shared" si="128"/>
        <v>5</v>
      </c>
      <c r="M791" s="41"/>
      <c r="N791" s="41"/>
      <c r="O791" s="41">
        <f>(AI$3-AI791)/AI$3*500+500</f>
        <v>610.96564231615378</v>
      </c>
      <c r="P791" s="42"/>
      <c r="Q791" s="41"/>
      <c r="R791" s="41"/>
      <c r="S791" s="41"/>
      <c r="T791" s="41"/>
      <c r="U791" s="41"/>
      <c r="V791" s="42"/>
      <c r="W791" s="42"/>
      <c r="X791" s="42"/>
      <c r="Y791" s="42"/>
      <c r="Z791" s="41"/>
      <c r="AA791" s="42"/>
      <c r="AB791" s="42"/>
      <c r="AC791" s="43" t="e">
        <f t="shared" si="129"/>
        <v>#NUM!</v>
      </c>
      <c r="AD791" s="43" t="s">
        <v>1215</v>
      </c>
      <c r="AE791" s="44" t="e">
        <f t="shared" si="130"/>
        <v>#NUM!</v>
      </c>
      <c r="AF791" s="43">
        <f t="shared" si="131"/>
        <v>0</v>
      </c>
      <c r="AG791" s="45"/>
      <c r="AH791" s="45"/>
      <c r="AI791" s="45">
        <v>2.6817129629629632E-2</v>
      </c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6"/>
      <c r="AV791" s="50"/>
      <c r="AW791" s="48"/>
    </row>
    <row r="792" spans="1:55" s="49" customFormat="1" ht="12" customHeight="1" x14ac:dyDescent="0.2">
      <c r="A792" s="62">
        <v>788</v>
      </c>
      <c r="B792" s="63" t="str">
        <f t="shared" si="124"/>
        <v>M-B</v>
      </c>
      <c r="C792" s="62">
        <f>COUNTIF($B$4:$B792,$B792)</f>
        <v>220</v>
      </c>
      <c r="D792" s="64">
        <f t="shared" si="125"/>
        <v>615.96564231615378</v>
      </c>
      <c r="E792" s="65" t="s">
        <v>94</v>
      </c>
      <c r="F792" s="66" t="s">
        <v>1212</v>
      </c>
      <c r="G792" s="66">
        <v>1977</v>
      </c>
      <c r="H792" s="70" t="s">
        <v>1474</v>
      </c>
      <c r="I792" s="66" t="s">
        <v>1214</v>
      </c>
      <c r="J792" s="39">
        <f t="shared" si="126"/>
        <v>610.96564231615378</v>
      </c>
      <c r="K792" s="40">
        <f t="shared" si="127"/>
        <v>1</v>
      </c>
      <c r="L792" s="40">
        <f t="shared" si="128"/>
        <v>5</v>
      </c>
      <c r="M792" s="41"/>
      <c r="N792" s="41"/>
      <c r="O792" s="41">
        <f>(AI$3-AI792)/AI$3*500+500</f>
        <v>610.96564231615378</v>
      </c>
      <c r="P792" s="42"/>
      <c r="Q792" s="41"/>
      <c r="R792" s="41"/>
      <c r="S792" s="41"/>
      <c r="T792" s="41"/>
      <c r="U792" s="41"/>
      <c r="V792" s="42"/>
      <c r="W792" s="42"/>
      <c r="X792" s="42"/>
      <c r="Y792" s="42"/>
      <c r="Z792" s="41"/>
      <c r="AA792" s="42"/>
      <c r="AB792" s="42"/>
      <c r="AC792" s="43" t="e">
        <f t="shared" si="129"/>
        <v>#NUM!</v>
      </c>
      <c r="AD792" s="43" t="s">
        <v>1215</v>
      </c>
      <c r="AE792" s="44" t="e">
        <f t="shared" si="130"/>
        <v>#NUM!</v>
      </c>
      <c r="AF792" s="43">
        <f t="shared" si="131"/>
        <v>0</v>
      </c>
      <c r="AG792" s="45"/>
      <c r="AH792" s="45"/>
      <c r="AI792" s="45">
        <v>2.6817129629629632E-2</v>
      </c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6"/>
      <c r="AV792" s="50"/>
      <c r="AW792" s="48"/>
    </row>
    <row r="793" spans="1:55" ht="12" customHeight="1" x14ac:dyDescent="0.2">
      <c r="A793" s="62">
        <v>789</v>
      </c>
      <c r="B793" s="63" t="str">
        <f t="shared" si="124"/>
        <v>M-A</v>
      </c>
      <c r="C793" s="62">
        <f>COUNTIF($B$4:$B793,$B793)</f>
        <v>273</v>
      </c>
      <c r="D793" s="64">
        <f t="shared" si="125"/>
        <v>615.58732893861986</v>
      </c>
      <c r="E793" s="67" t="s">
        <v>95</v>
      </c>
      <c r="F793" s="68" t="s">
        <v>1212</v>
      </c>
      <c r="G793" s="69">
        <v>1989</v>
      </c>
      <c r="H793" s="70"/>
      <c r="I793" s="69" t="s">
        <v>1387</v>
      </c>
      <c r="J793" s="39">
        <f t="shared" si="126"/>
        <v>610.58732893861986</v>
      </c>
      <c r="K793" s="40">
        <f t="shared" si="127"/>
        <v>1</v>
      </c>
      <c r="L793" s="40">
        <f t="shared" si="128"/>
        <v>5</v>
      </c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42"/>
      <c r="AB793" s="42">
        <f>(AV$3-AV793)/AV$3*500+500</f>
        <v>610.58732893861986</v>
      </c>
      <c r="AC793" s="43" t="e">
        <f t="shared" si="129"/>
        <v>#NUM!</v>
      </c>
      <c r="AD793" s="43" t="s">
        <v>1215</v>
      </c>
      <c r="AE793" s="44" t="e">
        <f t="shared" si="130"/>
        <v>#NUM!</v>
      </c>
      <c r="AF793" s="43">
        <f t="shared" si="131"/>
        <v>0</v>
      </c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83"/>
      <c r="AV793" s="47">
        <v>0.12789351851851852</v>
      </c>
      <c r="AW793" s="77"/>
      <c r="AX793" s="56"/>
    </row>
    <row r="794" spans="1:55" s="49" customFormat="1" ht="12" customHeight="1" x14ac:dyDescent="0.2">
      <c r="A794" s="62">
        <v>790</v>
      </c>
      <c r="B794" s="63" t="str">
        <f t="shared" si="124"/>
        <v>Ž-F</v>
      </c>
      <c r="C794" s="62">
        <f>COUNTIF($B$4:$B794,$B794)</f>
        <v>65</v>
      </c>
      <c r="D794" s="64">
        <f t="shared" si="125"/>
        <v>615.56183099117425</v>
      </c>
      <c r="E794" s="65" t="s">
        <v>96</v>
      </c>
      <c r="F794" s="66" t="s">
        <v>1247</v>
      </c>
      <c r="G794" s="66">
        <v>1985</v>
      </c>
      <c r="H794" s="70" t="s">
        <v>2162</v>
      </c>
      <c r="I794" s="66" t="s">
        <v>2127</v>
      </c>
      <c r="J794" s="39">
        <f t="shared" si="126"/>
        <v>610.56183099117425</v>
      </c>
      <c r="K794" s="40">
        <f t="shared" si="127"/>
        <v>1</v>
      </c>
      <c r="L794" s="40">
        <f t="shared" si="128"/>
        <v>5</v>
      </c>
      <c r="M794" s="41"/>
      <c r="N794" s="41"/>
      <c r="O794" s="41"/>
      <c r="P794" s="42"/>
      <c r="Q794" s="41"/>
      <c r="R794" s="41"/>
      <c r="S794" s="41">
        <f>(AM$3-AM794)/AM$3*500+500</f>
        <v>610.56183099117425</v>
      </c>
      <c r="T794" s="41"/>
      <c r="U794" s="41"/>
      <c r="V794" s="42"/>
      <c r="W794" s="42"/>
      <c r="X794" s="42"/>
      <c r="Y794" s="42"/>
      <c r="Z794" s="41"/>
      <c r="AA794" s="42"/>
      <c r="AB794" s="42"/>
      <c r="AC794" s="43" t="e">
        <f t="shared" si="129"/>
        <v>#NUM!</v>
      </c>
      <c r="AD794" s="43" t="s">
        <v>1215</v>
      </c>
      <c r="AE794" s="44" t="e">
        <f t="shared" si="130"/>
        <v>#NUM!</v>
      </c>
      <c r="AF794" s="43">
        <f t="shared" si="131"/>
        <v>0</v>
      </c>
      <c r="AG794" s="45"/>
      <c r="AH794" s="45"/>
      <c r="AI794" s="45"/>
      <c r="AJ794" s="45"/>
      <c r="AK794" s="45"/>
      <c r="AL794" s="45"/>
      <c r="AM794" s="45">
        <v>5.8668981481481482E-2</v>
      </c>
      <c r="AN794" s="45"/>
      <c r="AO794" s="45"/>
      <c r="AP794" s="45"/>
      <c r="AQ794" s="45"/>
      <c r="AR794" s="45"/>
      <c r="AS794" s="45"/>
      <c r="AT794" s="45"/>
      <c r="AU794" s="46"/>
      <c r="AV794" s="50"/>
      <c r="AW794" s="48"/>
    </row>
    <row r="795" spans="1:55" ht="12" customHeight="1" x14ac:dyDescent="0.2">
      <c r="A795" s="62">
        <v>791</v>
      </c>
      <c r="B795" s="63" t="str">
        <f t="shared" si="124"/>
        <v>Ž-F</v>
      </c>
      <c r="C795" s="62">
        <f>COUNTIF($B$4:$B795,$B795)</f>
        <v>66</v>
      </c>
      <c r="D795" s="64">
        <f t="shared" si="125"/>
        <v>615.12919638442997</v>
      </c>
      <c r="E795" s="67" t="s">
        <v>97</v>
      </c>
      <c r="F795" s="68" t="s">
        <v>1247</v>
      </c>
      <c r="G795" s="69">
        <v>1989</v>
      </c>
      <c r="H795" s="70" t="s">
        <v>98</v>
      </c>
      <c r="I795" s="69" t="s">
        <v>1214</v>
      </c>
      <c r="J795" s="39">
        <f t="shared" si="126"/>
        <v>610.12919638442997</v>
      </c>
      <c r="K795" s="40">
        <f t="shared" si="127"/>
        <v>1</v>
      </c>
      <c r="L795" s="40">
        <f t="shared" si="128"/>
        <v>5</v>
      </c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42"/>
      <c r="AB795" s="42">
        <f>(AV$3-AV795)/AV$3*500+500</f>
        <v>610.12919638442997</v>
      </c>
      <c r="AC795" s="43" t="e">
        <f t="shared" si="129"/>
        <v>#NUM!</v>
      </c>
      <c r="AD795" s="43" t="s">
        <v>1215</v>
      </c>
      <c r="AE795" s="44" t="e">
        <f t="shared" si="130"/>
        <v>#NUM!</v>
      </c>
      <c r="AF795" s="43">
        <f t="shared" si="131"/>
        <v>0</v>
      </c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83"/>
      <c r="AV795" s="47">
        <v>0.12804398148148147</v>
      </c>
      <c r="AW795" s="77"/>
      <c r="AX795" s="56"/>
    </row>
    <row r="796" spans="1:55" ht="12" customHeight="1" x14ac:dyDescent="0.2">
      <c r="A796" s="62">
        <v>792</v>
      </c>
      <c r="B796" s="63" t="str">
        <f t="shared" si="124"/>
        <v>M-A</v>
      </c>
      <c r="C796" s="62">
        <f>COUNTIF($B$4:$B796,$B796)</f>
        <v>274</v>
      </c>
      <c r="D796" s="64">
        <f t="shared" si="125"/>
        <v>615.05251654152096</v>
      </c>
      <c r="E796" s="65" t="s">
        <v>99</v>
      </c>
      <c r="F796" s="66" t="s">
        <v>1212</v>
      </c>
      <c r="G796" s="66">
        <v>1990</v>
      </c>
      <c r="H796" s="65" t="s">
        <v>100</v>
      </c>
      <c r="I796" s="66" t="s">
        <v>1214</v>
      </c>
      <c r="J796" s="39">
        <f t="shared" si="126"/>
        <v>610.05251654152096</v>
      </c>
      <c r="K796" s="40">
        <f t="shared" si="127"/>
        <v>1</v>
      </c>
      <c r="L796" s="40">
        <f t="shared" si="128"/>
        <v>5</v>
      </c>
      <c r="M796" s="41">
        <f>(AG$3-AG796)/AG$3*500+500</f>
        <v>610.05251654152096</v>
      </c>
      <c r="N796" s="41"/>
      <c r="O796" s="41"/>
      <c r="P796" s="42"/>
      <c r="Q796" s="41"/>
      <c r="R796" s="41"/>
      <c r="S796" s="41"/>
      <c r="T796" s="41"/>
      <c r="U796" s="41"/>
      <c r="V796" s="42"/>
      <c r="W796" s="42"/>
      <c r="X796" s="42"/>
      <c r="Y796" s="42"/>
      <c r="Z796" s="41"/>
      <c r="AA796" s="42"/>
      <c r="AB796" s="42"/>
      <c r="AC796" s="43" t="e">
        <f t="shared" si="129"/>
        <v>#NUM!</v>
      </c>
      <c r="AD796" s="43" t="s">
        <v>1215</v>
      </c>
      <c r="AE796" s="44" t="e">
        <f t="shared" si="130"/>
        <v>#NUM!</v>
      </c>
      <c r="AF796" s="43">
        <f t="shared" si="131"/>
        <v>0</v>
      </c>
      <c r="AG796" s="45">
        <v>4.4826388889999999E-2</v>
      </c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6"/>
      <c r="AV796" s="50"/>
      <c r="AW796" s="48"/>
      <c r="AX796" s="56"/>
    </row>
    <row r="797" spans="1:55" ht="12" customHeight="1" x14ac:dyDescent="0.2">
      <c r="A797" s="62">
        <v>793</v>
      </c>
      <c r="B797" s="63" t="str">
        <f t="shared" si="124"/>
        <v>M-A</v>
      </c>
      <c r="C797" s="62">
        <f>COUNTIF($B$4:$B797,$B797)</f>
        <v>275</v>
      </c>
      <c r="D797" s="64">
        <f t="shared" si="125"/>
        <v>614.9721503875918</v>
      </c>
      <c r="E797" s="65" t="s">
        <v>101</v>
      </c>
      <c r="F797" s="66" t="s">
        <v>1212</v>
      </c>
      <c r="G797" s="66">
        <v>1984</v>
      </c>
      <c r="H797" s="70" t="s">
        <v>90</v>
      </c>
      <c r="I797" s="66" t="s">
        <v>1680</v>
      </c>
      <c r="J797" s="39">
        <f t="shared" si="126"/>
        <v>609.9721503875918</v>
      </c>
      <c r="K797" s="40">
        <f t="shared" si="127"/>
        <v>1</v>
      </c>
      <c r="L797" s="40">
        <f t="shared" si="128"/>
        <v>5</v>
      </c>
      <c r="M797" s="41"/>
      <c r="N797" s="41"/>
      <c r="O797" s="41"/>
      <c r="P797" s="42"/>
      <c r="Q797" s="41"/>
      <c r="R797" s="41"/>
      <c r="S797" s="41"/>
      <c r="T797" s="41"/>
      <c r="U797" s="41">
        <f>(AO$3-AO797)/AO$3*500+500</f>
        <v>609.9721503875918</v>
      </c>
      <c r="V797" s="42"/>
      <c r="W797" s="42"/>
      <c r="X797" s="42"/>
      <c r="Y797" s="42"/>
      <c r="Z797" s="41"/>
      <c r="AA797" s="42"/>
      <c r="AB797" s="42"/>
      <c r="AC797" s="43" t="e">
        <f t="shared" si="129"/>
        <v>#NUM!</v>
      </c>
      <c r="AD797" s="43" t="s">
        <v>1215</v>
      </c>
      <c r="AE797" s="44" t="e">
        <f t="shared" si="130"/>
        <v>#NUM!</v>
      </c>
      <c r="AF797" s="43">
        <f t="shared" si="131"/>
        <v>0</v>
      </c>
      <c r="AG797" s="45"/>
      <c r="AH797" s="45"/>
      <c r="AI797" s="45"/>
      <c r="AJ797" s="45"/>
      <c r="AK797" s="45"/>
      <c r="AL797" s="45"/>
      <c r="AM797" s="45"/>
      <c r="AN797" s="45"/>
      <c r="AO797" s="45">
        <v>4.3217592589999999E-2</v>
      </c>
      <c r="AP797" s="45"/>
      <c r="AQ797" s="45"/>
      <c r="AR797" s="45"/>
      <c r="AS797" s="45"/>
      <c r="AT797" s="45"/>
      <c r="AU797" s="46"/>
      <c r="AV797" s="50"/>
      <c r="AW797" s="48"/>
      <c r="AX797" s="56"/>
    </row>
    <row r="798" spans="1:55" s="49" customFormat="1" ht="12" customHeight="1" x14ac:dyDescent="0.2">
      <c r="A798" s="62">
        <v>794</v>
      </c>
      <c r="B798" s="63" t="str">
        <f t="shared" si="124"/>
        <v>M-A</v>
      </c>
      <c r="C798" s="62">
        <f>COUNTIF($B$4:$B798,$B798)</f>
        <v>276</v>
      </c>
      <c r="D798" s="64">
        <f t="shared" si="125"/>
        <v>614.96918337968566</v>
      </c>
      <c r="E798" s="65" t="s">
        <v>102</v>
      </c>
      <c r="F798" s="66" t="s">
        <v>1212</v>
      </c>
      <c r="G798" s="66">
        <v>1985</v>
      </c>
      <c r="H798" s="65" t="s">
        <v>103</v>
      </c>
      <c r="I798" s="66" t="s">
        <v>1214</v>
      </c>
      <c r="J798" s="39">
        <f t="shared" si="126"/>
        <v>609.96918337968566</v>
      </c>
      <c r="K798" s="40">
        <f t="shared" si="127"/>
        <v>1</v>
      </c>
      <c r="L798" s="40">
        <f t="shared" si="128"/>
        <v>5</v>
      </c>
      <c r="M798" s="41"/>
      <c r="N798" s="41"/>
      <c r="O798" s="41"/>
      <c r="P798" s="42"/>
      <c r="Q798" s="41"/>
      <c r="R798" s="41"/>
      <c r="S798" s="41"/>
      <c r="T798" s="41"/>
      <c r="U798" s="41"/>
      <c r="V798" s="42"/>
      <c r="W798" s="42"/>
      <c r="X798" s="42"/>
      <c r="Y798" s="42">
        <f>(AS$3-AS798)/AS$3*500+500</f>
        <v>609.96918337968566</v>
      </c>
      <c r="Z798" s="41"/>
      <c r="AA798" s="42"/>
      <c r="AB798" s="42"/>
      <c r="AC798" s="43" t="e">
        <f t="shared" si="129"/>
        <v>#NUM!</v>
      </c>
      <c r="AD798" s="43" t="s">
        <v>1215</v>
      </c>
      <c r="AE798" s="44" t="e">
        <f t="shared" si="130"/>
        <v>#NUM!</v>
      </c>
      <c r="AF798" s="43">
        <f t="shared" si="131"/>
        <v>0</v>
      </c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>
        <v>5.8518518518518518E-2</v>
      </c>
      <c r="AT798" s="45"/>
      <c r="AU798" s="46"/>
      <c r="AV798" s="50"/>
      <c r="AW798" s="48"/>
    </row>
    <row r="799" spans="1:55" s="49" customFormat="1" ht="12" customHeight="1" x14ac:dyDescent="0.2">
      <c r="A799" s="62">
        <v>795</v>
      </c>
      <c r="B799" s="63" t="str">
        <f t="shared" si="124"/>
        <v>M-B</v>
      </c>
      <c r="C799" s="62">
        <f>COUNTIF($B$4:$B799,$B799)</f>
        <v>221</v>
      </c>
      <c r="D799" s="64">
        <f t="shared" si="125"/>
        <v>614.81202769306776</v>
      </c>
      <c r="E799" s="67" t="s">
        <v>104</v>
      </c>
      <c r="F799" s="68" t="s">
        <v>1212</v>
      </c>
      <c r="G799" s="69">
        <v>1974</v>
      </c>
      <c r="H799" s="70" t="s">
        <v>105</v>
      </c>
      <c r="I799" s="69" t="s">
        <v>1673</v>
      </c>
      <c r="J799" s="39">
        <f t="shared" si="126"/>
        <v>609.81202769306776</v>
      </c>
      <c r="K799" s="40">
        <f t="shared" si="127"/>
        <v>1</v>
      </c>
      <c r="L799" s="40">
        <f t="shared" si="128"/>
        <v>5</v>
      </c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42"/>
      <c r="AB799" s="42">
        <f>(AV$3-AV799)/AV$3*500+500</f>
        <v>609.81202769306776</v>
      </c>
      <c r="AC799" s="43" t="e">
        <f t="shared" si="129"/>
        <v>#NUM!</v>
      </c>
      <c r="AD799" s="43" t="s">
        <v>1215</v>
      </c>
      <c r="AE799" s="44" t="e">
        <f t="shared" si="130"/>
        <v>#NUM!</v>
      </c>
      <c r="AF799" s="43">
        <f t="shared" si="131"/>
        <v>0</v>
      </c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83"/>
      <c r="AV799" s="47">
        <v>0.12814814814814815</v>
      </c>
      <c r="AW799" s="77"/>
      <c r="BB799" s="73"/>
      <c r="BC799" s="73"/>
    </row>
    <row r="800" spans="1:55" s="49" customFormat="1" ht="12" customHeight="1" x14ac:dyDescent="0.2">
      <c r="A800" s="62">
        <v>796</v>
      </c>
      <c r="B800" s="63" t="str">
        <f t="shared" si="124"/>
        <v>M-jun.</v>
      </c>
      <c r="C800" s="62">
        <f>COUNTIF($B$4:$B800,$B800)</f>
        <v>15</v>
      </c>
      <c r="D800" s="64">
        <f t="shared" si="125"/>
        <v>614.70761392907968</v>
      </c>
      <c r="E800" s="65" t="s">
        <v>106</v>
      </c>
      <c r="F800" s="66" t="s">
        <v>1212</v>
      </c>
      <c r="G800" s="66">
        <v>2002</v>
      </c>
      <c r="H800" s="65" t="s">
        <v>107</v>
      </c>
      <c r="I800" s="66" t="s">
        <v>1214</v>
      </c>
      <c r="J800" s="39">
        <f t="shared" si="126"/>
        <v>609.70761392907968</v>
      </c>
      <c r="K800" s="40">
        <f t="shared" si="127"/>
        <v>1</v>
      </c>
      <c r="L800" s="40">
        <f t="shared" si="128"/>
        <v>5</v>
      </c>
      <c r="M800" s="41"/>
      <c r="N800" s="41"/>
      <c r="O800" s="41"/>
      <c r="P800" s="42"/>
      <c r="Q800" s="41"/>
      <c r="R800" s="41"/>
      <c r="S800" s="41"/>
      <c r="T800" s="41"/>
      <c r="U800" s="41"/>
      <c r="V800" s="42"/>
      <c r="W800" s="42"/>
      <c r="X800" s="42">
        <f>(AR$3-AR800)/AR$3*500+500</f>
        <v>609.70761392907968</v>
      </c>
      <c r="Y800" s="42"/>
      <c r="Z800" s="41"/>
      <c r="AA800" s="42"/>
      <c r="AB800" s="42"/>
      <c r="AC800" s="43" t="e">
        <f t="shared" si="129"/>
        <v>#NUM!</v>
      </c>
      <c r="AD800" s="43" t="s">
        <v>1215</v>
      </c>
      <c r="AE800" s="44" t="e">
        <f t="shared" si="130"/>
        <v>#NUM!</v>
      </c>
      <c r="AF800" s="43">
        <f t="shared" si="131"/>
        <v>0</v>
      </c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>
        <v>3.366469907407408E-2</v>
      </c>
      <c r="AS800" s="45"/>
      <c r="AT800" s="45"/>
      <c r="AU800" s="46"/>
      <c r="AV800" s="50"/>
      <c r="AW800" s="48"/>
      <c r="BB800" s="73"/>
      <c r="BC800" s="73"/>
    </row>
    <row r="801" spans="1:55" ht="12" customHeight="1" x14ac:dyDescent="0.2">
      <c r="A801" s="62">
        <v>797</v>
      </c>
      <c r="B801" s="63" t="str">
        <f t="shared" si="124"/>
        <v>M-B</v>
      </c>
      <c r="C801" s="62">
        <f>COUNTIF($B$4:$B801,$B801)</f>
        <v>222</v>
      </c>
      <c r="D801" s="64">
        <f t="shared" si="125"/>
        <v>614.67106383024009</v>
      </c>
      <c r="E801" s="67" t="s">
        <v>108</v>
      </c>
      <c r="F801" s="68" t="s">
        <v>1212</v>
      </c>
      <c r="G801" s="69">
        <v>1976</v>
      </c>
      <c r="H801" s="70" t="s">
        <v>109</v>
      </c>
      <c r="I801" s="69" t="s">
        <v>1673</v>
      </c>
      <c r="J801" s="39">
        <f t="shared" si="126"/>
        <v>609.67106383024009</v>
      </c>
      <c r="K801" s="40">
        <f t="shared" si="127"/>
        <v>1</v>
      </c>
      <c r="L801" s="40">
        <f t="shared" si="128"/>
        <v>5</v>
      </c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42"/>
      <c r="AB801" s="42">
        <f>(AV$3-AV801)/AV$3*500+500</f>
        <v>609.67106383024009</v>
      </c>
      <c r="AC801" s="43" t="e">
        <f t="shared" si="129"/>
        <v>#NUM!</v>
      </c>
      <c r="AD801" s="43" t="s">
        <v>1215</v>
      </c>
      <c r="AE801" s="44" t="e">
        <f t="shared" si="130"/>
        <v>#NUM!</v>
      </c>
      <c r="AF801" s="43">
        <f t="shared" si="131"/>
        <v>0</v>
      </c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83"/>
      <c r="AV801" s="47">
        <v>0.12819444444444444</v>
      </c>
      <c r="AW801" s="77"/>
      <c r="AX801" s="56"/>
    </row>
    <row r="802" spans="1:55" s="49" customFormat="1" ht="12" customHeight="1" x14ac:dyDescent="0.2">
      <c r="A802" s="62">
        <v>798</v>
      </c>
      <c r="B802" s="63" t="str">
        <f t="shared" si="124"/>
        <v>M-C</v>
      </c>
      <c r="C802" s="62">
        <f>COUNTIF($B$4:$B802,$B802)</f>
        <v>95</v>
      </c>
      <c r="D802" s="64">
        <f t="shared" si="125"/>
        <v>614.16550948825136</v>
      </c>
      <c r="E802" s="65" t="s">
        <v>110</v>
      </c>
      <c r="F802" s="66" t="s">
        <v>1212</v>
      </c>
      <c r="G802" s="66">
        <v>1966</v>
      </c>
      <c r="H802" s="65" t="s">
        <v>111</v>
      </c>
      <c r="I802" s="66" t="s">
        <v>1214</v>
      </c>
      <c r="J802" s="39">
        <f t="shared" si="126"/>
        <v>609.16550948825136</v>
      </c>
      <c r="K802" s="40">
        <f t="shared" si="127"/>
        <v>1</v>
      </c>
      <c r="L802" s="40">
        <f t="shared" si="128"/>
        <v>5</v>
      </c>
      <c r="M802" s="41"/>
      <c r="N802" s="41"/>
      <c r="O802" s="41"/>
      <c r="P802" s="42"/>
      <c r="Q802" s="41"/>
      <c r="R802" s="41"/>
      <c r="S802" s="41"/>
      <c r="T802" s="41"/>
      <c r="U802" s="41"/>
      <c r="V802" s="42"/>
      <c r="W802" s="42"/>
      <c r="X802" s="42">
        <f>(AR$3-AR802)/AR$3*500+500</f>
        <v>609.16550948825136</v>
      </c>
      <c r="Y802" s="42"/>
      <c r="Z802" s="41"/>
      <c r="AA802" s="42"/>
      <c r="AB802" s="42"/>
      <c r="AC802" s="43" t="e">
        <f t="shared" si="129"/>
        <v>#NUM!</v>
      </c>
      <c r="AD802" s="43" t="s">
        <v>1215</v>
      </c>
      <c r="AE802" s="44" t="e">
        <f t="shared" si="130"/>
        <v>#NUM!</v>
      </c>
      <c r="AF802" s="43">
        <f t="shared" si="131"/>
        <v>0</v>
      </c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>
        <v>3.3711458333333333E-2</v>
      </c>
      <c r="AS802" s="45"/>
      <c r="AT802" s="45"/>
      <c r="AU802" s="46"/>
      <c r="AV802" s="50"/>
      <c r="AW802" s="48"/>
    </row>
    <row r="803" spans="1:55" s="49" customFormat="1" ht="12" customHeight="1" x14ac:dyDescent="0.2">
      <c r="A803" s="62">
        <v>799</v>
      </c>
      <c r="B803" s="63" t="str">
        <f t="shared" si="124"/>
        <v>M-A</v>
      </c>
      <c r="C803" s="62">
        <f>COUNTIF($B$4:$B803,$B803)</f>
        <v>277</v>
      </c>
      <c r="D803" s="64">
        <f t="shared" si="125"/>
        <v>613.73416105454669</v>
      </c>
      <c r="E803" s="65" t="s">
        <v>112</v>
      </c>
      <c r="F803" s="66" t="s">
        <v>1212</v>
      </c>
      <c r="G803" s="66">
        <v>1999</v>
      </c>
      <c r="H803" s="65" t="s">
        <v>113</v>
      </c>
      <c r="I803" s="66" t="s">
        <v>1214</v>
      </c>
      <c r="J803" s="39">
        <f t="shared" si="126"/>
        <v>608.73416105454669</v>
      </c>
      <c r="K803" s="40">
        <f t="shared" si="127"/>
        <v>1</v>
      </c>
      <c r="L803" s="40">
        <f t="shared" si="128"/>
        <v>5</v>
      </c>
      <c r="M803" s="41"/>
      <c r="N803" s="41"/>
      <c r="O803" s="41"/>
      <c r="P803" s="42"/>
      <c r="Q803" s="41"/>
      <c r="R803" s="41"/>
      <c r="S803" s="41"/>
      <c r="T803" s="41"/>
      <c r="U803" s="41"/>
      <c r="V803" s="42"/>
      <c r="W803" s="42"/>
      <c r="X803" s="42"/>
      <c r="Y803" s="42"/>
      <c r="Z803" s="41">
        <f>(AT$3-AT803)/AT$3*500+500</f>
        <v>608.73416105454669</v>
      </c>
      <c r="AA803" s="42"/>
      <c r="AB803" s="42"/>
      <c r="AC803" s="43" t="e">
        <f t="shared" si="129"/>
        <v>#NUM!</v>
      </c>
      <c r="AD803" s="43" t="s">
        <v>1215</v>
      </c>
      <c r="AE803" s="44" t="e">
        <f t="shared" si="130"/>
        <v>#NUM!</v>
      </c>
      <c r="AF803" s="43">
        <f t="shared" si="131"/>
        <v>0</v>
      </c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>
        <v>2.7025462962962959E-2</v>
      </c>
      <c r="AU803" s="46"/>
      <c r="AV803" s="50"/>
      <c r="AW803" s="48"/>
    </row>
    <row r="804" spans="1:55" s="49" customFormat="1" ht="12" customHeight="1" x14ac:dyDescent="0.2">
      <c r="A804" s="62">
        <v>800</v>
      </c>
      <c r="B804" s="63" t="str">
        <f t="shared" si="124"/>
        <v>M-A</v>
      </c>
      <c r="C804" s="62">
        <f>COUNTIF($B$4:$B804,$B804)</f>
        <v>278</v>
      </c>
      <c r="D804" s="64">
        <f t="shared" si="125"/>
        <v>612.88820106016237</v>
      </c>
      <c r="E804" s="65" t="s">
        <v>114</v>
      </c>
      <c r="F804" s="66" t="s">
        <v>1212</v>
      </c>
      <c r="G804" s="66">
        <v>1990</v>
      </c>
      <c r="H804" s="65" t="s">
        <v>115</v>
      </c>
      <c r="I804" s="66" t="s">
        <v>1214</v>
      </c>
      <c r="J804" s="39">
        <f t="shared" si="126"/>
        <v>607.88820106016237</v>
      </c>
      <c r="K804" s="40">
        <f t="shared" si="127"/>
        <v>1</v>
      </c>
      <c r="L804" s="40">
        <f t="shared" si="128"/>
        <v>5</v>
      </c>
      <c r="M804" s="41"/>
      <c r="N804" s="41"/>
      <c r="O804" s="41"/>
      <c r="P804" s="42"/>
      <c r="Q804" s="41"/>
      <c r="R804" s="41"/>
      <c r="S804" s="41"/>
      <c r="T804" s="41">
        <f>(AN$3-AN804)/AN$3*500+500</f>
        <v>607.88820106016237</v>
      </c>
      <c r="U804" s="41"/>
      <c r="V804" s="42"/>
      <c r="W804" s="42"/>
      <c r="X804" s="42"/>
      <c r="Y804" s="42"/>
      <c r="Z804" s="41"/>
      <c r="AA804" s="42"/>
      <c r="AB804" s="42"/>
      <c r="AC804" s="43" t="e">
        <f t="shared" si="129"/>
        <v>#NUM!</v>
      </c>
      <c r="AD804" s="43" t="s">
        <v>1215</v>
      </c>
      <c r="AE804" s="44" t="e">
        <f t="shared" si="130"/>
        <v>#NUM!</v>
      </c>
      <c r="AF804" s="43">
        <f t="shared" si="131"/>
        <v>0</v>
      </c>
      <c r="AG804" s="45"/>
      <c r="AH804" s="45"/>
      <c r="AI804" s="45"/>
      <c r="AJ804" s="45"/>
      <c r="AK804" s="45"/>
      <c r="AL804" s="45"/>
      <c r="AM804" s="45"/>
      <c r="AN804" s="45">
        <v>2.7870370370370368E-2</v>
      </c>
      <c r="AO804" s="45"/>
      <c r="AP804" s="45"/>
      <c r="AQ804" s="45"/>
      <c r="AR804" s="45"/>
      <c r="AS804" s="45"/>
      <c r="AT804" s="45"/>
      <c r="AU804" s="46"/>
      <c r="AV804" s="50"/>
      <c r="AW804" s="48"/>
      <c r="BB804" s="73"/>
      <c r="BC804" s="80"/>
    </row>
    <row r="805" spans="1:55" s="49" customFormat="1" ht="12" customHeight="1" x14ac:dyDescent="0.2">
      <c r="A805" s="62">
        <v>801</v>
      </c>
      <c r="B805" s="63" t="str">
        <f t="shared" si="124"/>
        <v>M-B</v>
      </c>
      <c r="C805" s="62">
        <f>COUNTIF($B$4:$B805,$B805)</f>
        <v>223</v>
      </c>
      <c r="D805" s="64">
        <f t="shared" si="125"/>
        <v>612.80329264777379</v>
      </c>
      <c r="E805" s="67" t="s">
        <v>116</v>
      </c>
      <c r="F805" s="68" t="s">
        <v>1212</v>
      </c>
      <c r="G805" s="69">
        <v>1974</v>
      </c>
      <c r="H805" s="65" t="s">
        <v>117</v>
      </c>
      <c r="I805" s="69" t="s">
        <v>1214</v>
      </c>
      <c r="J805" s="39">
        <f t="shared" si="126"/>
        <v>607.80329264777379</v>
      </c>
      <c r="K805" s="40">
        <f t="shared" si="127"/>
        <v>1</v>
      </c>
      <c r="L805" s="40">
        <f t="shared" si="128"/>
        <v>5</v>
      </c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42"/>
      <c r="AB805" s="42">
        <f>(AV$3-AV805)/AV$3*500+500</f>
        <v>607.80329264777379</v>
      </c>
      <c r="AC805" s="43" t="e">
        <f t="shared" si="129"/>
        <v>#NUM!</v>
      </c>
      <c r="AD805" s="43" t="s">
        <v>1215</v>
      </c>
      <c r="AE805" s="44" t="e">
        <f t="shared" si="130"/>
        <v>#NUM!</v>
      </c>
      <c r="AF805" s="43">
        <f t="shared" si="131"/>
        <v>0</v>
      </c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83"/>
      <c r="AV805" s="47">
        <v>0.12880787037037036</v>
      </c>
      <c r="AW805" s="77"/>
    </row>
    <row r="806" spans="1:55" ht="12" customHeight="1" x14ac:dyDescent="0.2">
      <c r="A806" s="62">
        <v>802</v>
      </c>
      <c r="B806" s="63" t="str">
        <f t="shared" si="124"/>
        <v>M-A</v>
      </c>
      <c r="C806" s="62">
        <f>COUNTIF($B$4:$B806,$B806)</f>
        <v>279</v>
      </c>
      <c r="D806" s="64">
        <f t="shared" si="125"/>
        <v>612.30991912787704</v>
      </c>
      <c r="E806" s="67" t="s">
        <v>118</v>
      </c>
      <c r="F806" s="68" t="s">
        <v>1212</v>
      </c>
      <c r="G806" s="69">
        <v>1984</v>
      </c>
      <c r="H806" s="70" t="s">
        <v>2304</v>
      </c>
      <c r="I806" s="69" t="s">
        <v>1214</v>
      </c>
      <c r="J806" s="39">
        <f t="shared" si="126"/>
        <v>607.30991912787704</v>
      </c>
      <c r="K806" s="40">
        <f t="shared" si="127"/>
        <v>1</v>
      </c>
      <c r="L806" s="40">
        <f t="shared" si="128"/>
        <v>5</v>
      </c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42"/>
      <c r="AB806" s="42">
        <f>(AV$3-AV806)/AV$3*500+500</f>
        <v>607.30991912787704</v>
      </c>
      <c r="AC806" s="43" t="e">
        <f t="shared" si="129"/>
        <v>#NUM!</v>
      </c>
      <c r="AD806" s="43" t="s">
        <v>1215</v>
      </c>
      <c r="AE806" s="44" t="e">
        <f t="shared" si="130"/>
        <v>#NUM!</v>
      </c>
      <c r="AF806" s="43">
        <f t="shared" si="131"/>
        <v>0</v>
      </c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83"/>
      <c r="AV806" s="47">
        <v>0.12896990740740741</v>
      </c>
      <c r="AW806" s="77"/>
      <c r="AX806" s="56"/>
    </row>
    <row r="807" spans="1:55" ht="12" customHeight="1" x14ac:dyDescent="0.2">
      <c r="A807" s="62">
        <v>803</v>
      </c>
      <c r="B807" s="63" t="str">
        <f t="shared" si="124"/>
        <v>M-B</v>
      </c>
      <c r="C807" s="62">
        <f>COUNTIF($B$4:$B807,$B807)</f>
        <v>224</v>
      </c>
      <c r="D807" s="64">
        <f t="shared" si="125"/>
        <v>612.17974885054809</v>
      </c>
      <c r="E807" s="65" t="s">
        <v>119</v>
      </c>
      <c r="F807" s="66" t="s">
        <v>1212</v>
      </c>
      <c r="G807" s="66">
        <v>1977</v>
      </c>
      <c r="H807" s="70" t="s">
        <v>1462</v>
      </c>
      <c r="I807" s="66" t="s">
        <v>1214</v>
      </c>
      <c r="J807" s="39">
        <f t="shared" si="126"/>
        <v>301.08987442527405</v>
      </c>
      <c r="K807" s="40">
        <f t="shared" si="127"/>
        <v>2</v>
      </c>
      <c r="L807" s="40">
        <f t="shared" si="128"/>
        <v>10</v>
      </c>
      <c r="M807" s="41"/>
      <c r="N807" s="41"/>
      <c r="O807" s="41"/>
      <c r="P807" s="42"/>
      <c r="Q807" s="41"/>
      <c r="R807" s="41"/>
      <c r="S807" s="41"/>
      <c r="T807" s="41"/>
      <c r="U807" s="41"/>
      <c r="V807" s="42"/>
      <c r="W807" s="42"/>
      <c r="X807" s="42"/>
      <c r="Y807" s="42">
        <f>(AS$3-AS807)/AS$3*500+500</f>
        <v>260.51514870998147</v>
      </c>
      <c r="Z807" s="41"/>
      <c r="AA807" s="42">
        <f>(AU$3-AU807)/AU$3*500+500</f>
        <v>341.66460014056668</v>
      </c>
      <c r="AB807" s="42"/>
      <c r="AC807" s="43" t="e">
        <f t="shared" si="129"/>
        <v>#NUM!</v>
      </c>
      <c r="AD807" s="43" t="s">
        <v>1215</v>
      </c>
      <c r="AE807" s="44" t="e">
        <f t="shared" si="130"/>
        <v>#NUM!</v>
      </c>
      <c r="AF807" s="43">
        <f t="shared" si="131"/>
        <v>0</v>
      </c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>
        <v>0.11094907407407407</v>
      </c>
      <c r="AT807" s="45"/>
      <c r="AU807" s="46">
        <v>0.1034912037037037</v>
      </c>
      <c r="AV807" s="50"/>
      <c r="AW807" s="48"/>
      <c r="AX807" s="56"/>
    </row>
    <row r="808" spans="1:55" ht="12" customHeight="1" x14ac:dyDescent="0.2">
      <c r="A808" s="62">
        <v>804</v>
      </c>
      <c r="B808" s="63" t="str">
        <f t="shared" si="124"/>
        <v>M-A</v>
      </c>
      <c r="C808" s="62">
        <f>COUNTIF($B$4:$B808,$B808)</f>
        <v>280</v>
      </c>
      <c r="D808" s="64">
        <f t="shared" si="125"/>
        <v>611.99275043651471</v>
      </c>
      <c r="E808" s="67" t="s">
        <v>120</v>
      </c>
      <c r="F808" s="68" t="s">
        <v>1212</v>
      </c>
      <c r="G808" s="69">
        <v>1984</v>
      </c>
      <c r="H808" s="70" t="s">
        <v>2157</v>
      </c>
      <c r="I808" s="69" t="s">
        <v>1673</v>
      </c>
      <c r="J808" s="39">
        <f t="shared" si="126"/>
        <v>606.99275043651471</v>
      </c>
      <c r="K808" s="40">
        <f t="shared" si="127"/>
        <v>1</v>
      </c>
      <c r="L808" s="40">
        <f t="shared" si="128"/>
        <v>5</v>
      </c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42"/>
      <c r="AB808" s="42">
        <f>(AV$3-AV808)/AV$3*500+500</f>
        <v>606.99275043651471</v>
      </c>
      <c r="AC808" s="43" t="e">
        <f t="shared" si="129"/>
        <v>#NUM!</v>
      </c>
      <c r="AD808" s="43" t="s">
        <v>1215</v>
      </c>
      <c r="AE808" s="44" t="e">
        <f t="shared" si="130"/>
        <v>#NUM!</v>
      </c>
      <c r="AF808" s="43">
        <f t="shared" si="131"/>
        <v>0</v>
      </c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83"/>
      <c r="AV808" s="47">
        <v>0.12907407407407409</v>
      </c>
      <c r="AW808" s="77"/>
      <c r="AX808" s="56"/>
    </row>
    <row r="809" spans="1:55" s="49" customFormat="1" ht="12" customHeight="1" x14ac:dyDescent="0.2">
      <c r="A809" s="62">
        <v>805</v>
      </c>
      <c r="B809" s="63" t="str">
        <f t="shared" si="124"/>
        <v>M-A</v>
      </c>
      <c r="C809" s="62">
        <f>COUNTIF($B$4:$B809,$B809)</f>
        <v>281</v>
      </c>
      <c r="D809" s="64">
        <f t="shared" si="125"/>
        <v>611.92226850510087</v>
      </c>
      <c r="E809" s="67" t="s">
        <v>1873</v>
      </c>
      <c r="F809" s="68" t="s">
        <v>1212</v>
      </c>
      <c r="G809" s="69">
        <v>1981</v>
      </c>
      <c r="H809" s="70" t="s">
        <v>1270</v>
      </c>
      <c r="I809" s="69" t="s">
        <v>1214</v>
      </c>
      <c r="J809" s="39">
        <f t="shared" si="126"/>
        <v>606.92226850510087</v>
      </c>
      <c r="K809" s="40">
        <f t="shared" si="127"/>
        <v>1</v>
      </c>
      <c r="L809" s="40">
        <f t="shared" si="128"/>
        <v>5</v>
      </c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42"/>
      <c r="AB809" s="42">
        <f>(AV$3-AV809)/AV$3*500+500</f>
        <v>606.92226850510087</v>
      </c>
      <c r="AC809" s="43" t="e">
        <f t="shared" si="129"/>
        <v>#NUM!</v>
      </c>
      <c r="AD809" s="43" t="s">
        <v>1215</v>
      </c>
      <c r="AE809" s="44" t="e">
        <f t="shared" si="130"/>
        <v>#NUM!</v>
      </c>
      <c r="AF809" s="43">
        <f t="shared" si="131"/>
        <v>0</v>
      </c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83"/>
      <c r="AV809" s="47">
        <v>0.12909722222222222</v>
      </c>
      <c r="AW809" s="77"/>
    </row>
    <row r="810" spans="1:55" ht="12" customHeight="1" x14ac:dyDescent="0.2">
      <c r="A810" s="62">
        <v>806</v>
      </c>
      <c r="B810" s="63" t="str">
        <f t="shared" si="124"/>
        <v>M-B</v>
      </c>
      <c r="C810" s="62">
        <f>COUNTIF($B$4:$B810,$B810)</f>
        <v>225</v>
      </c>
      <c r="D810" s="64">
        <f t="shared" si="125"/>
        <v>611.64034077944564</v>
      </c>
      <c r="E810" s="67" t="s">
        <v>121</v>
      </c>
      <c r="F810" s="68" t="s">
        <v>1212</v>
      </c>
      <c r="G810" s="69">
        <v>1977</v>
      </c>
      <c r="H810" s="70" t="s">
        <v>122</v>
      </c>
      <c r="I810" s="69" t="s">
        <v>1673</v>
      </c>
      <c r="J810" s="39">
        <f t="shared" si="126"/>
        <v>606.64034077944564</v>
      </c>
      <c r="K810" s="40">
        <f t="shared" si="127"/>
        <v>1</v>
      </c>
      <c r="L810" s="40">
        <f t="shared" si="128"/>
        <v>5</v>
      </c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42"/>
      <c r="AB810" s="42">
        <f>(AV$3-AV810)/AV$3*500+500</f>
        <v>606.64034077944564</v>
      </c>
      <c r="AC810" s="43" t="e">
        <f t="shared" si="129"/>
        <v>#NUM!</v>
      </c>
      <c r="AD810" s="43" t="s">
        <v>1215</v>
      </c>
      <c r="AE810" s="44" t="e">
        <f t="shared" si="130"/>
        <v>#NUM!</v>
      </c>
      <c r="AF810" s="43">
        <f t="shared" si="131"/>
        <v>0</v>
      </c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83"/>
      <c r="AV810" s="47">
        <v>0.12918981481481481</v>
      </c>
      <c r="AW810" s="77"/>
      <c r="AX810" s="56"/>
    </row>
    <row r="811" spans="1:55" ht="12" customHeight="1" x14ac:dyDescent="0.2">
      <c r="A811" s="62">
        <v>807</v>
      </c>
      <c r="B811" s="63" t="str">
        <f t="shared" si="124"/>
        <v>M-B</v>
      </c>
      <c r="C811" s="62">
        <f>COUNTIF($B$4:$B811,$B811)</f>
        <v>226</v>
      </c>
      <c r="D811" s="64">
        <f t="shared" si="125"/>
        <v>611.18220822525586</v>
      </c>
      <c r="E811" s="67" t="s">
        <v>123</v>
      </c>
      <c r="F811" s="68" t="s">
        <v>1212</v>
      </c>
      <c r="G811" s="69">
        <v>1979</v>
      </c>
      <c r="H811" s="70"/>
      <c r="I811" s="69" t="s">
        <v>1214</v>
      </c>
      <c r="J811" s="39">
        <f t="shared" si="126"/>
        <v>606.18220822525586</v>
      </c>
      <c r="K811" s="40">
        <f t="shared" si="127"/>
        <v>1</v>
      </c>
      <c r="L811" s="40">
        <f t="shared" si="128"/>
        <v>5</v>
      </c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42"/>
      <c r="AB811" s="42">
        <f>(AV$3-AV811)/AV$3*500+500</f>
        <v>606.18220822525586</v>
      </c>
      <c r="AC811" s="43" t="e">
        <f t="shared" si="129"/>
        <v>#NUM!</v>
      </c>
      <c r="AD811" s="43" t="s">
        <v>1215</v>
      </c>
      <c r="AE811" s="44" t="e">
        <f t="shared" si="130"/>
        <v>#NUM!</v>
      </c>
      <c r="AF811" s="43">
        <f t="shared" si="131"/>
        <v>0</v>
      </c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83"/>
      <c r="AV811" s="47">
        <v>0.12934027777777776</v>
      </c>
      <c r="AW811" s="77"/>
      <c r="AX811" s="56"/>
    </row>
    <row r="812" spans="1:55" ht="12" customHeight="1" x14ac:dyDescent="0.2">
      <c r="A812" s="62">
        <v>808</v>
      </c>
      <c r="B812" s="63" t="str">
        <f t="shared" si="124"/>
        <v>M-A</v>
      </c>
      <c r="C812" s="62">
        <f>COUNTIF($B$4:$B812,$B812)</f>
        <v>282</v>
      </c>
      <c r="D812" s="64">
        <f t="shared" si="125"/>
        <v>610.93971969678773</v>
      </c>
      <c r="E812" s="65" t="s">
        <v>124</v>
      </c>
      <c r="F812" s="66" t="s">
        <v>1212</v>
      </c>
      <c r="G812" s="66">
        <v>1989</v>
      </c>
      <c r="H812" s="65" t="s">
        <v>125</v>
      </c>
      <c r="I812" s="66" t="s">
        <v>1214</v>
      </c>
      <c r="J812" s="39">
        <f t="shared" si="126"/>
        <v>605.93971969678773</v>
      </c>
      <c r="K812" s="40">
        <f t="shared" si="127"/>
        <v>1</v>
      </c>
      <c r="L812" s="40">
        <f t="shared" si="128"/>
        <v>5</v>
      </c>
      <c r="M812" s="41"/>
      <c r="N812" s="41"/>
      <c r="O812" s="41"/>
      <c r="P812" s="42"/>
      <c r="Q812" s="41"/>
      <c r="R812" s="41"/>
      <c r="S812" s="41"/>
      <c r="T812" s="41"/>
      <c r="U812" s="41"/>
      <c r="V812" s="42"/>
      <c r="W812" s="42"/>
      <c r="X812" s="42">
        <f>(AR$3-AR812)/AR$3*500+500</f>
        <v>605.93971969678773</v>
      </c>
      <c r="Y812" s="42"/>
      <c r="Z812" s="41"/>
      <c r="AA812" s="42"/>
      <c r="AB812" s="42"/>
      <c r="AC812" s="43" t="e">
        <f t="shared" si="129"/>
        <v>#NUM!</v>
      </c>
      <c r="AD812" s="43" t="s">
        <v>1215</v>
      </c>
      <c r="AE812" s="44" t="e">
        <f t="shared" si="130"/>
        <v>#NUM!</v>
      </c>
      <c r="AF812" s="43">
        <f t="shared" si="131"/>
        <v>0</v>
      </c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>
        <v>3.3989699074074071E-2</v>
      </c>
      <c r="AS812" s="45"/>
      <c r="AT812" s="45"/>
      <c r="AU812" s="46"/>
      <c r="AV812" s="50"/>
      <c r="AW812" s="48"/>
      <c r="AX812" s="56"/>
    </row>
    <row r="813" spans="1:55" s="49" customFormat="1" ht="12" customHeight="1" x14ac:dyDescent="0.2">
      <c r="A813" s="62">
        <v>809</v>
      </c>
      <c r="B813" s="63" t="str">
        <f t="shared" si="124"/>
        <v>M-A</v>
      </c>
      <c r="C813" s="62">
        <f>COUNTIF($B$4:$B813,$B813)</f>
        <v>283</v>
      </c>
      <c r="D813" s="64">
        <f t="shared" si="125"/>
        <v>610.9244899674884</v>
      </c>
      <c r="E813" s="65" t="s">
        <v>126</v>
      </c>
      <c r="F813" s="66" t="s">
        <v>1212</v>
      </c>
      <c r="G813" s="66">
        <v>1984</v>
      </c>
      <c r="H813" s="65" t="s">
        <v>127</v>
      </c>
      <c r="I813" s="66" t="s">
        <v>1214</v>
      </c>
      <c r="J813" s="39">
        <f t="shared" si="126"/>
        <v>605.9244899674884</v>
      </c>
      <c r="K813" s="40">
        <f t="shared" si="127"/>
        <v>1</v>
      </c>
      <c r="L813" s="40">
        <f t="shared" si="128"/>
        <v>5</v>
      </c>
      <c r="M813" s="41">
        <f>(AG$3-AG813)/AG$3*500+500</f>
        <v>605.9244899674884</v>
      </c>
      <c r="N813" s="41"/>
      <c r="O813" s="41"/>
      <c r="P813" s="42"/>
      <c r="Q813" s="41"/>
      <c r="R813" s="41"/>
      <c r="S813" s="41"/>
      <c r="T813" s="41"/>
      <c r="U813" s="41"/>
      <c r="V813" s="42"/>
      <c r="W813" s="42"/>
      <c r="X813" s="42"/>
      <c r="Y813" s="42"/>
      <c r="Z813" s="41"/>
      <c r="AA813" s="42"/>
      <c r="AB813" s="42"/>
      <c r="AC813" s="43" t="e">
        <f t="shared" si="129"/>
        <v>#NUM!</v>
      </c>
      <c r="AD813" s="43" t="s">
        <v>1215</v>
      </c>
      <c r="AE813" s="44" t="e">
        <f t="shared" si="130"/>
        <v>#NUM!</v>
      </c>
      <c r="AF813" s="43">
        <f t="shared" si="131"/>
        <v>0</v>
      </c>
      <c r="AG813" s="45">
        <v>4.5300925929999999E-2</v>
      </c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6"/>
      <c r="AV813" s="50"/>
      <c r="AW813" s="48"/>
    </row>
    <row r="814" spans="1:55" s="49" customFormat="1" ht="12" customHeight="1" x14ac:dyDescent="0.2">
      <c r="A814" s="62">
        <v>810</v>
      </c>
      <c r="B814" s="63" t="str">
        <f t="shared" si="124"/>
        <v>M-A</v>
      </c>
      <c r="C814" s="62">
        <f>COUNTIF($B$4:$B814,$B814)</f>
        <v>284</v>
      </c>
      <c r="D814" s="64">
        <f t="shared" si="125"/>
        <v>610.5237484674393</v>
      </c>
      <c r="E814" s="65" t="s">
        <v>128</v>
      </c>
      <c r="F814" s="66" t="s">
        <v>1212</v>
      </c>
      <c r="G814" s="66">
        <v>1990</v>
      </c>
      <c r="H814" s="65" t="s">
        <v>129</v>
      </c>
      <c r="I814" s="66" t="s">
        <v>1214</v>
      </c>
      <c r="J814" s="39">
        <f t="shared" si="126"/>
        <v>605.5237484674393</v>
      </c>
      <c r="K814" s="40">
        <f t="shared" si="127"/>
        <v>1</v>
      </c>
      <c r="L814" s="40">
        <f t="shared" si="128"/>
        <v>5</v>
      </c>
      <c r="M814" s="41"/>
      <c r="N814" s="41"/>
      <c r="O814" s="41"/>
      <c r="P814" s="42"/>
      <c r="Q814" s="41"/>
      <c r="R814" s="41"/>
      <c r="S814" s="41"/>
      <c r="T814" s="41"/>
      <c r="U814" s="41"/>
      <c r="V814" s="42"/>
      <c r="W814" s="42"/>
      <c r="X814" s="42">
        <f>(AR$3-AR814)/AR$3*500+500</f>
        <v>605.5237484674393</v>
      </c>
      <c r="Y814" s="42"/>
      <c r="Z814" s="41"/>
      <c r="AA814" s="42"/>
      <c r="AB814" s="42"/>
      <c r="AC814" s="43" t="e">
        <f t="shared" si="129"/>
        <v>#NUM!</v>
      </c>
      <c r="AD814" s="43" t="s">
        <v>1215</v>
      </c>
      <c r="AE814" s="44" t="e">
        <f t="shared" si="130"/>
        <v>#NUM!</v>
      </c>
      <c r="AF814" s="43">
        <f t="shared" si="131"/>
        <v>0</v>
      </c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>
        <v>3.40255787037037E-2</v>
      </c>
      <c r="AS814" s="45"/>
      <c r="AT814" s="45"/>
      <c r="AU814" s="46"/>
      <c r="AV814" s="50"/>
      <c r="AW814" s="48"/>
    </row>
    <row r="815" spans="1:55" ht="12" customHeight="1" x14ac:dyDescent="0.2">
      <c r="A815" s="62">
        <v>811</v>
      </c>
      <c r="B815" s="63" t="str">
        <f t="shared" si="124"/>
        <v>Ž-F</v>
      </c>
      <c r="C815" s="62">
        <f>COUNTIF($B$4:$B815,$B815)</f>
        <v>67</v>
      </c>
      <c r="D815" s="64">
        <f t="shared" si="125"/>
        <v>610.26708757177425</v>
      </c>
      <c r="E815" s="65" t="s">
        <v>130</v>
      </c>
      <c r="F815" s="66" t="s">
        <v>1247</v>
      </c>
      <c r="G815" s="66">
        <v>1990</v>
      </c>
      <c r="H815" s="70" t="s">
        <v>2147</v>
      </c>
      <c r="I815" s="66" t="s">
        <v>2127</v>
      </c>
      <c r="J815" s="39">
        <f t="shared" si="126"/>
        <v>605.26708757177425</v>
      </c>
      <c r="K815" s="40">
        <f t="shared" si="127"/>
        <v>1</v>
      </c>
      <c r="L815" s="40">
        <f t="shared" si="128"/>
        <v>5</v>
      </c>
      <c r="M815" s="41"/>
      <c r="N815" s="41"/>
      <c r="O815" s="41"/>
      <c r="P815" s="42"/>
      <c r="Q815" s="41"/>
      <c r="R815" s="41"/>
      <c r="S815" s="41"/>
      <c r="T815" s="41"/>
      <c r="U815" s="41"/>
      <c r="V815" s="42"/>
      <c r="W815" s="42">
        <f>(AQ$3-AQ815)/AQ$3*500+500</f>
        <v>605.26708757177425</v>
      </c>
      <c r="X815" s="42"/>
      <c r="Y815" s="42"/>
      <c r="Z815" s="41"/>
      <c r="AA815" s="42"/>
      <c r="AB815" s="42"/>
      <c r="AC815" s="43" t="e">
        <f t="shared" si="129"/>
        <v>#NUM!</v>
      </c>
      <c r="AD815" s="43" t="s">
        <v>1215</v>
      </c>
      <c r="AE815" s="44" t="e">
        <f t="shared" si="130"/>
        <v>#NUM!</v>
      </c>
      <c r="AF815" s="43">
        <f t="shared" si="131"/>
        <v>0</v>
      </c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>
        <v>8.8530092589999998E-2</v>
      </c>
      <c r="AR815" s="45"/>
      <c r="AS815" s="45"/>
      <c r="AT815" s="45"/>
      <c r="AU815" s="46"/>
      <c r="AV815" s="50"/>
      <c r="AW815" s="48"/>
      <c r="AX815" s="56"/>
    </row>
    <row r="816" spans="1:55" s="49" customFormat="1" ht="12" customHeight="1" x14ac:dyDescent="0.2">
      <c r="A816" s="62">
        <v>812</v>
      </c>
      <c r="B816" s="63" t="str">
        <f t="shared" si="124"/>
        <v>M-A</v>
      </c>
      <c r="C816" s="62">
        <f>COUNTIF($B$4:$B816,$B816)</f>
        <v>285</v>
      </c>
      <c r="D816" s="64">
        <f t="shared" si="125"/>
        <v>610.11902139525955</v>
      </c>
      <c r="E816" s="65" t="s">
        <v>131</v>
      </c>
      <c r="F816" s="66" t="s">
        <v>1212</v>
      </c>
      <c r="G816" s="66">
        <v>1981</v>
      </c>
      <c r="H816" s="65" t="s">
        <v>132</v>
      </c>
      <c r="I816" s="66" t="s">
        <v>1214</v>
      </c>
      <c r="J816" s="39">
        <f t="shared" si="126"/>
        <v>605.11902139525955</v>
      </c>
      <c r="K816" s="40">
        <f t="shared" si="127"/>
        <v>1</v>
      </c>
      <c r="L816" s="40">
        <f t="shared" si="128"/>
        <v>5</v>
      </c>
      <c r="M816" s="41">
        <f>(AG$3-AG816)/AG$3*500+500</f>
        <v>605.11902139525955</v>
      </c>
      <c r="N816" s="41"/>
      <c r="O816" s="41"/>
      <c r="P816" s="42"/>
      <c r="Q816" s="41"/>
      <c r="R816" s="41"/>
      <c r="S816" s="41"/>
      <c r="T816" s="41"/>
      <c r="U816" s="41"/>
      <c r="V816" s="42"/>
      <c r="W816" s="42"/>
      <c r="X816" s="42"/>
      <c r="Y816" s="42"/>
      <c r="Z816" s="41"/>
      <c r="AA816" s="42"/>
      <c r="AB816" s="42"/>
      <c r="AC816" s="43" t="e">
        <f t="shared" si="129"/>
        <v>#NUM!</v>
      </c>
      <c r="AD816" s="43" t="s">
        <v>1215</v>
      </c>
      <c r="AE816" s="44" t="e">
        <f t="shared" si="130"/>
        <v>#NUM!</v>
      </c>
      <c r="AF816" s="43">
        <f t="shared" si="131"/>
        <v>0</v>
      </c>
      <c r="AG816" s="45">
        <v>4.5393518520000002E-2</v>
      </c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6"/>
      <c r="AV816" s="50"/>
      <c r="AW816" s="48"/>
    </row>
    <row r="817" spans="1:55" s="49" customFormat="1" ht="12" customHeight="1" x14ac:dyDescent="0.2">
      <c r="A817" s="62">
        <v>813</v>
      </c>
      <c r="B817" s="63" t="str">
        <f t="shared" si="124"/>
        <v>M-A</v>
      </c>
      <c r="C817" s="62">
        <f>COUNTIF($B$4:$B817,$B817)</f>
        <v>286</v>
      </c>
      <c r="D817" s="64">
        <f t="shared" si="125"/>
        <v>609.71412274087095</v>
      </c>
      <c r="E817" s="65" t="s">
        <v>133</v>
      </c>
      <c r="F817" s="66" t="s">
        <v>1212</v>
      </c>
      <c r="G817" s="66">
        <v>1990</v>
      </c>
      <c r="H817" s="70" t="s">
        <v>1377</v>
      </c>
      <c r="I817" s="66" t="s">
        <v>1214</v>
      </c>
      <c r="J817" s="39">
        <f t="shared" si="126"/>
        <v>604.71412274087095</v>
      </c>
      <c r="K817" s="40">
        <f t="shared" si="127"/>
        <v>1</v>
      </c>
      <c r="L817" s="40">
        <f t="shared" si="128"/>
        <v>5</v>
      </c>
      <c r="M817" s="41"/>
      <c r="N817" s="41"/>
      <c r="O817" s="41"/>
      <c r="P817" s="42"/>
      <c r="Q817" s="41"/>
      <c r="R817" s="41"/>
      <c r="S817" s="41"/>
      <c r="T817" s="41"/>
      <c r="U817" s="41"/>
      <c r="V817" s="42"/>
      <c r="W817" s="42"/>
      <c r="X817" s="42"/>
      <c r="Y817" s="42"/>
      <c r="Z817" s="41"/>
      <c r="AA817" s="42">
        <f>(AU$3-AU817)/AU$3*500+500</f>
        <v>604.71412274087095</v>
      </c>
      <c r="AB817" s="42"/>
      <c r="AC817" s="43" t="e">
        <f t="shared" si="129"/>
        <v>#NUM!</v>
      </c>
      <c r="AD817" s="43" t="s">
        <v>1215</v>
      </c>
      <c r="AE817" s="44" t="e">
        <f t="shared" si="130"/>
        <v>#NUM!</v>
      </c>
      <c r="AF817" s="43">
        <f t="shared" si="131"/>
        <v>0</v>
      </c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6">
        <v>6.213946759259259E-2</v>
      </c>
      <c r="AV817" s="50"/>
      <c r="AW817" s="48"/>
    </row>
    <row r="818" spans="1:55" ht="12" customHeight="1" x14ac:dyDescent="0.2">
      <c r="A818" s="62">
        <v>814</v>
      </c>
      <c r="B818" s="63" t="str">
        <f t="shared" si="124"/>
        <v>M-A</v>
      </c>
      <c r="C818" s="62">
        <f>COUNTIF($B$4:$B818,$B818)</f>
        <v>287</v>
      </c>
      <c r="D818" s="64">
        <f t="shared" si="125"/>
        <v>609.10299124854794</v>
      </c>
      <c r="E818" s="67" t="s">
        <v>134</v>
      </c>
      <c r="F818" s="68" t="s">
        <v>1212</v>
      </c>
      <c r="G818" s="69">
        <v>1989</v>
      </c>
      <c r="H818" s="70" t="s">
        <v>135</v>
      </c>
      <c r="I818" s="69" t="s">
        <v>1214</v>
      </c>
      <c r="J818" s="39">
        <f t="shared" si="126"/>
        <v>604.10299124854794</v>
      </c>
      <c r="K818" s="40">
        <f t="shared" si="127"/>
        <v>1</v>
      </c>
      <c r="L818" s="40">
        <f t="shared" si="128"/>
        <v>5</v>
      </c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42"/>
      <c r="AB818" s="42">
        <f>(AV$3-AV818)/AV$3*500+500</f>
        <v>604.10299124854794</v>
      </c>
      <c r="AC818" s="43" t="e">
        <f t="shared" si="129"/>
        <v>#NUM!</v>
      </c>
      <c r="AD818" s="43" t="s">
        <v>1215</v>
      </c>
      <c r="AE818" s="44" t="e">
        <f t="shared" si="130"/>
        <v>#NUM!</v>
      </c>
      <c r="AF818" s="43">
        <f t="shared" si="131"/>
        <v>0</v>
      </c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83"/>
      <c r="AV818" s="47">
        <v>0.13002314814814817</v>
      </c>
      <c r="AW818" s="77"/>
      <c r="AX818" s="56"/>
    </row>
    <row r="819" spans="1:55" ht="12" customHeight="1" x14ac:dyDescent="0.2">
      <c r="A819" s="62">
        <v>815</v>
      </c>
      <c r="B819" s="63" t="str">
        <f t="shared" si="124"/>
        <v>M-B</v>
      </c>
      <c r="C819" s="62">
        <f>COUNTIF($B$4:$B819,$B819)</f>
        <v>227</v>
      </c>
      <c r="D819" s="64">
        <f t="shared" si="125"/>
        <v>609.08156434246473</v>
      </c>
      <c r="E819" s="65" t="s">
        <v>136</v>
      </c>
      <c r="F819" s="66" t="s">
        <v>1212</v>
      </c>
      <c r="G819" s="66">
        <v>1979</v>
      </c>
      <c r="H819" s="65" t="s">
        <v>137</v>
      </c>
      <c r="I819" s="66" t="s">
        <v>1214</v>
      </c>
      <c r="J819" s="39">
        <f t="shared" si="126"/>
        <v>604.08156434246473</v>
      </c>
      <c r="K819" s="40">
        <f t="shared" si="127"/>
        <v>1</v>
      </c>
      <c r="L819" s="40">
        <f t="shared" si="128"/>
        <v>5</v>
      </c>
      <c r="M819" s="41"/>
      <c r="N819" s="41"/>
      <c r="O819" s="41">
        <f>(AI$3-AI819)/AI$3*500+500</f>
        <v>604.08156434246473</v>
      </c>
      <c r="P819" s="42"/>
      <c r="Q819" s="41"/>
      <c r="R819" s="41"/>
      <c r="S819" s="41"/>
      <c r="T819" s="41"/>
      <c r="U819" s="41"/>
      <c r="V819" s="42"/>
      <c r="W819" s="42"/>
      <c r="X819" s="42"/>
      <c r="Y819" s="42"/>
      <c r="Z819" s="41"/>
      <c r="AA819" s="42"/>
      <c r="AB819" s="42"/>
      <c r="AC819" s="43" t="e">
        <f t="shared" si="129"/>
        <v>#NUM!</v>
      </c>
      <c r="AD819" s="43" t="s">
        <v>1215</v>
      </c>
      <c r="AE819" s="44" t="e">
        <f t="shared" si="130"/>
        <v>#NUM!</v>
      </c>
      <c r="AF819" s="43">
        <f t="shared" si="131"/>
        <v>0</v>
      </c>
      <c r="AG819" s="45"/>
      <c r="AH819" s="45"/>
      <c r="AI819" s="45">
        <v>2.7291666666666662E-2</v>
      </c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6"/>
      <c r="AV819" s="50"/>
      <c r="AW819" s="48"/>
      <c r="AX819" s="56"/>
    </row>
    <row r="820" spans="1:55" ht="12" customHeight="1" x14ac:dyDescent="0.2">
      <c r="A820" s="62">
        <v>816</v>
      </c>
      <c r="B820" s="63" t="str">
        <f t="shared" si="124"/>
        <v>M-A</v>
      </c>
      <c r="C820" s="62">
        <f>COUNTIF($B$4:$B820,$B820)</f>
        <v>288</v>
      </c>
      <c r="D820" s="64">
        <f t="shared" si="125"/>
        <v>608.75058159147886</v>
      </c>
      <c r="E820" s="67" t="s">
        <v>138</v>
      </c>
      <c r="F820" s="68" t="s">
        <v>1212</v>
      </c>
      <c r="G820" s="69">
        <v>1984</v>
      </c>
      <c r="H820" s="70"/>
      <c r="I820" s="69" t="s">
        <v>1673</v>
      </c>
      <c r="J820" s="39">
        <f t="shared" si="126"/>
        <v>603.75058159147886</v>
      </c>
      <c r="K820" s="40">
        <f t="shared" si="127"/>
        <v>1</v>
      </c>
      <c r="L820" s="40">
        <f t="shared" si="128"/>
        <v>5</v>
      </c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42"/>
      <c r="AB820" s="42">
        <f>(AV$3-AV820)/AV$3*500+500</f>
        <v>603.75058159147886</v>
      </c>
      <c r="AC820" s="43" t="e">
        <f t="shared" si="129"/>
        <v>#NUM!</v>
      </c>
      <c r="AD820" s="43" t="s">
        <v>1215</v>
      </c>
      <c r="AE820" s="44" t="e">
        <f t="shared" si="130"/>
        <v>#NUM!</v>
      </c>
      <c r="AF820" s="43">
        <f t="shared" si="131"/>
        <v>0</v>
      </c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83"/>
      <c r="AV820" s="47">
        <v>0.13013888888888889</v>
      </c>
      <c r="AW820" s="77"/>
      <c r="AX820" s="56"/>
    </row>
    <row r="821" spans="1:55" ht="12" customHeight="1" x14ac:dyDescent="0.2">
      <c r="A821" s="62">
        <v>817</v>
      </c>
      <c r="B821" s="63" t="str">
        <f t="shared" si="124"/>
        <v>M-jun.</v>
      </c>
      <c r="C821" s="62">
        <f>COUNTIF($B$4:$B821,$B821)</f>
        <v>16</v>
      </c>
      <c r="D821" s="64">
        <f t="shared" si="125"/>
        <v>608.70719096102903</v>
      </c>
      <c r="E821" s="65" t="s">
        <v>139</v>
      </c>
      <c r="F821" s="66" t="s">
        <v>1212</v>
      </c>
      <c r="G821" s="66">
        <v>2000</v>
      </c>
      <c r="H821" s="65" t="s">
        <v>140</v>
      </c>
      <c r="I821" s="66" t="s">
        <v>1214</v>
      </c>
      <c r="J821" s="39">
        <f t="shared" si="126"/>
        <v>603.70719096102903</v>
      </c>
      <c r="K821" s="40">
        <f t="shared" si="127"/>
        <v>1</v>
      </c>
      <c r="L821" s="40">
        <f t="shared" si="128"/>
        <v>5</v>
      </c>
      <c r="M821" s="41"/>
      <c r="N821" s="41"/>
      <c r="O821" s="41"/>
      <c r="P821" s="42"/>
      <c r="Q821" s="41"/>
      <c r="R821" s="41"/>
      <c r="S821" s="41"/>
      <c r="T821" s="41"/>
      <c r="U821" s="41"/>
      <c r="V821" s="42"/>
      <c r="W821" s="42"/>
      <c r="X821" s="42"/>
      <c r="Y821" s="42"/>
      <c r="Z821" s="41">
        <f>(AT$3-AT821)/AT$3*500+500</f>
        <v>603.70719096102903</v>
      </c>
      <c r="AA821" s="42"/>
      <c r="AB821" s="42"/>
      <c r="AC821" s="43" t="e">
        <f t="shared" si="129"/>
        <v>#NUM!</v>
      </c>
      <c r="AD821" s="43" t="s">
        <v>1215</v>
      </c>
      <c r="AE821" s="44" t="e">
        <f t="shared" si="130"/>
        <v>#NUM!</v>
      </c>
      <c r="AF821" s="43">
        <f t="shared" si="131"/>
        <v>0</v>
      </c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>
        <v>2.7372685185185184E-2</v>
      </c>
      <c r="AU821" s="46"/>
      <c r="AV821" s="50"/>
      <c r="AW821" s="48"/>
      <c r="AX821" s="56"/>
    </row>
    <row r="822" spans="1:55" s="49" customFormat="1" ht="12" customHeight="1" x14ac:dyDescent="0.2">
      <c r="A822" s="62">
        <v>818</v>
      </c>
      <c r="B822" s="63" t="str">
        <f t="shared" si="124"/>
        <v>M-B</v>
      </c>
      <c r="C822" s="62">
        <f>COUNTIF($B$4:$B822,$B822)</f>
        <v>228</v>
      </c>
      <c r="D822" s="64">
        <f t="shared" si="125"/>
        <v>608.57437676294433</v>
      </c>
      <c r="E822" s="67" t="s">
        <v>141</v>
      </c>
      <c r="F822" s="68" t="s">
        <v>1212</v>
      </c>
      <c r="G822" s="69">
        <v>1979</v>
      </c>
      <c r="H822" s="70"/>
      <c r="I822" s="69" t="s">
        <v>1214</v>
      </c>
      <c r="J822" s="39">
        <f t="shared" si="126"/>
        <v>603.57437676294433</v>
      </c>
      <c r="K822" s="40">
        <f t="shared" si="127"/>
        <v>1</v>
      </c>
      <c r="L822" s="40">
        <f t="shared" si="128"/>
        <v>5</v>
      </c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42"/>
      <c r="AB822" s="42">
        <f>(AV$3-AV822)/AV$3*500+500</f>
        <v>603.57437676294433</v>
      </c>
      <c r="AC822" s="43" t="e">
        <f t="shared" si="129"/>
        <v>#NUM!</v>
      </c>
      <c r="AD822" s="43" t="s">
        <v>1215</v>
      </c>
      <c r="AE822" s="44" t="e">
        <f t="shared" si="130"/>
        <v>#NUM!</v>
      </c>
      <c r="AF822" s="43">
        <f t="shared" si="131"/>
        <v>0</v>
      </c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83"/>
      <c r="AV822" s="47">
        <v>0.13019675925925925</v>
      </c>
      <c r="AW822" s="77"/>
    </row>
    <row r="823" spans="1:55" s="49" customFormat="1" ht="12" customHeight="1" x14ac:dyDescent="0.2">
      <c r="A823" s="62">
        <v>819</v>
      </c>
      <c r="B823" s="63" t="str">
        <f t="shared" si="124"/>
        <v>M-B</v>
      </c>
      <c r="C823" s="62">
        <f>COUNTIF($B$4:$B823,$B823)</f>
        <v>229</v>
      </c>
      <c r="D823" s="64">
        <f t="shared" si="125"/>
        <v>607.97528034592676</v>
      </c>
      <c r="E823" s="67" t="s">
        <v>142</v>
      </c>
      <c r="F823" s="68" t="s">
        <v>1212</v>
      </c>
      <c r="G823" s="69">
        <v>1972</v>
      </c>
      <c r="H823" s="70" t="s">
        <v>1303</v>
      </c>
      <c r="I823" s="69" t="s">
        <v>1214</v>
      </c>
      <c r="J823" s="39">
        <f t="shared" si="126"/>
        <v>602.97528034592676</v>
      </c>
      <c r="K823" s="40">
        <f t="shared" si="127"/>
        <v>1</v>
      </c>
      <c r="L823" s="40">
        <f t="shared" si="128"/>
        <v>5</v>
      </c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42"/>
      <c r="AB823" s="42">
        <f>(AV$3-AV823)/AV$3*500+500</f>
        <v>602.97528034592676</v>
      </c>
      <c r="AC823" s="43" t="e">
        <f t="shared" si="129"/>
        <v>#NUM!</v>
      </c>
      <c r="AD823" s="43" t="s">
        <v>1215</v>
      </c>
      <c r="AE823" s="44" t="e">
        <f t="shared" si="130"/>
        <v>#NUM!</v>
      </c>
      <c r="AF823" s="43">
        <f t="shared" si="131"/>
        <v>0</v>
      </c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83"/>
      <c r="AV823" s="47">
        <v>0.13039351851851852</v>
      </c>
      <c r="AW823" s="77"/>
    </row>
    <row r="824" spans="1:55" s="49" customFormat="1" ht="12" customHeight="1" x14ac:dyDescent="0.2">
      <c r="A824" s="62">
        <v>820</v>
      </c>
      <c r="B824" s="63" t="str">
        <f t="shared" si="124"/>
        <v>Ž-F</v>
      </c>
      <c r="C824" s="62">
        <f>COUNTIF($B$4:$B824,$B824)</f>
        <v>68</v>
      </c>
      <c r="D824" s="64">
        <f t="shared" si="125"/>
        <v>607.55238875744385</v>
      </c>
      <c r="E824" s="67" t="s">
        <v>143</v>
      </c>
      <c r="F824" s="68" t="s">
        <v>1247</v>
      </c>
      <c r="G824" s="69">
        <v>1982</v>
      </c>
      <c r="H824" s="70" t="s">
        <v>144</v>
      </c>
      <c r="I824" s="69" t="s">
        <v>1214</v>
      </c>
      <c r="J824" s="39">
        <f t="shared" si="126"/>
        <v>602.55238875744385</v>
      </c>
      <c r="K824" s="40">
        <f t="shared" si="127"/>
        <v>1</v>
      </c>
      <c r="L824" s="40">
        <f t="shared" si="128"/>
        <v>5</v>
      </c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42"/>
      <c r="AB824" s="42">
        <f>(AV$3-AV824)/AV$3*500+500</f>
        <v>602.55238875744385</v>
      </c>
      <c r="AC824" s="43" t="e">
        <f t="shared" si="129"/>
        <v>#NUM!</v>
      </c>
      <c r="AD824" s="43" t="s">
        <v>1215</v>
      </c>
      <c r="AE824" s="44" t="e">
        <f t="shared" si="130"/>
        <v>#NUM!</v>
      </c>
      <c r="AF824" s="43">
        <f t="shared" si="131"/>
        <v>0</v>
      </c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83"/>
      <c r="AV824" s="47">
        <v>0.1305324074074074</v>
      </c>
      <c r="AW824" s="77"/>
      <c r="AX824" s="72"/>
      <c r="AY824" s="73"/>
      <c r="AZ824" s="73"/>
      <c r="BA824" s="73"/>
    </row>
    <row r="825" spans="1:55" ht="12" customHeight="1" x14ac:dyDescent="0.2">
      <c r="A825" s="62">
        <v>821</v>
      </c>
      <c r="B825" s="63" t="str">
        <f t="shared" si="124"/>
        <v>M-A</v>
      </c>
      <c r="C825" s="62">
        <f>COUNTIF($B$4:$B825,$B825)</f>
        <v>289</v>
      </c>
      <c r="D825" s="64">
        <f t="shared" si="125"/>
        <v>606.98853330613315</v>
      </c>
      <c r="E825" s="67" t="s">
        <v>145</v>
      </c>
      <c r="F825" s="68" t="s">
        <v>1212</v>
      </c>
      <c r="G825" s="69">
        <v>1983</v>
      </c>
      <c r="H825" s="70"/>
      <c r="I825" s="69" t="s">
        <v>1214</v>
      </c>
      <c r="J825" s="39">
        <f t="shared" si="126"/>
        <v>601.98853330613315</v>
      </c>
      <c r="K825" s="40">
        <f t="shared" si="127"/>
        <v>1</v>
      </c>
      <c r="L825" s="40">
        <f t="shared" si="128"/>
        <v>5</v>
      </c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42"/>
      <c r="AB825" s="42">
        <f>(AV$3-AV825)/AV$3*500+500</f>
        <v>601.98853330613315</v>
      </c>
      <c r="AC825" s="43" t="e">
        <f t="shared" si="129"/>
        <v>#NUM!</v>
      </c>
      <c r="AD825" s="43" t="s">
        <v>1215</v>
      </c>
      <c r="AE825" s="44" t="e">
        <f t="shared" si="130"/>
        <v>#NUM!</v>
      </c>
      <c r="AF825" s="43">
        <f t="shared" si="131"/>
        <v>0</v>
      </c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83"/>
      <c r="AV825" s="47">
        <v>0.13071759259259261</v>
      </c>
      <c r="AW825" s="77"/>
      <c r="AX825" s="56"/>
    </row>
    <row r="826" spans="1:55" ht="12" customHeight="1" x14ac:dyDescent="0.2">
      <c r="A826" s="62">
        <v>822</v>
      </c>
      <c r="B826" s="63" t="str">
        <f t="shared" si="124"/>
        <v>M-jun.</v>
      </c>
      <c r="C826" s="62">
        <f>COUNTIF($B$4:$B826,$B826)</f>
        <v>17</v>
      </c>
      <c r="D826" s="64">
        <f t="shared" si="125"/>
        <v>606.73090357096112</v>
      </c>
      <c r="E826" s="65" t="s">
        <v>146</v>
      </c>
      <c r="F826" s="66" t="s">
        <v>1212</v>
      </c>
      <c r="G826" s="66">
        <v>2000</v>
      </c>
      <c r="H826" s="70" t="s">
        <v>1213</v>
      </c>
      <c r="I826" s="66" t="s">
        <v>1214</v>
      </c>
      <c r="J826" s="39">
        <f t="shared" si="126"/>
        <v>601.73090357096112</v>
      </c>
      <c r="K826" s="40">
        <f t="shared" si="127"/>
        <v>1</v>
      </c>
      <c r="L826" s="40">
        <f t="shared" si="128"/>
        <v>5</v>
      </c>
      <c r="M826" s="41"/>
      <c r="N826" s="41"/>
      <c r="O826" s="41">
        <f>(AI$3-AI826)/AI$3*500+500</f>
        <v>601.73090357096112</v>
      </c>
      <c r="P826" s="42"/>
      <c r="Q826" s="41"/>
      <c r="R826" s="41"/>
      <c r="S826" s="41"/>
      <c r="T826" s="41"/>
      <c r="U826" s="41"/>
      <c r="V826" s="42"/>
      <c r="W826" s="42"/>
      <c r="X826" s="42"/>
      <c r="Y826" s="42"/>
      <c r="Z826" s="41"/>
      <c r="AA826" s="42"/>
      <c r="AB826" s="42"/>
      <c r="AC826" s="43" t="e">
        <f t="shared" si="129"/>
        <v>#NUM!</v>
      </c>
      <c r="AD826" s="43" t="s">
        <v>1215</v>
      </c>
      <c r="AE826" s="44" t="e">
        <f t="shared" si="130"/>
        <v>#NUM!</v>
      </c>
      <c r="AF826" s="43">
        <f t="shared" si="131"/>
        <v>0</v>
      </c>
      <c r="AG826" s="45"/>
      <c r="AH826" s="45"/>
      <c r="AI826" s="45">
        <v>2.7453703703703702E-2</v>
      </c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6"/>
      <c r="AV826" s="50"/>
      <c r="AW826" s="48"/>
      <c r="AX826" s="56"/>
    </row>
    <row r="827" spans="1:55" ht="12" customHeight="1" x14ac:dyDescent="0.2">
      <c r="A827" s="62">
        <v>823</v>
      </c>
      <c r="B827" s="63" t="str">
        <f t="shared" si="124"/>
        <v>M-A</v>
      </c>
      <c r="C827" s="62">
        <f>COUNTIF($B$4:$B827,$B827)</f>
        <v>290</v>
      </c>
      <c r="D827" s="64">
        <f t="shared" si="125"/>
        <v>606.73090357096112</v>
      </c>
      <c r="E827" s="65" t="s">
        <v>147</v>
      </c>
      <c r="F827" s="66" t="s">
        <v>1212</v>
      </c>
      <c r="G827" s="66">
        <v>1994</v>
      </c>
      <c r="H827" s="70" t="s">
        <v>1213</v>
      </c>
      <c r="I827" s="66" t="s">
        <v>1214</v>
      </c>
      <c r="J827" s="39">
        <f t="shared" si="126"/>
        <v>601.73090357096112</v>
      </c>
      <c r="K827" s="40">
        <f t="shared" si="127"/>
        <v>1</v>
      </c>
      <c r="L827" s="40">
        <f t="shared" si="128"/>
        <v>5</v>
      </c>
      <c r="M827" s="41"/>
      <c r="N827" s="41"/>
      <c r="O827" s="41">
        <f>(AI$3-AI827)/AI$3*500+500</f>
        <v>601.73090357096112</v>
      </c>
      <c r="P827" s="42"/>
      <c r="Q827" s="41"/>
      <c r="R827" s="41"/>
      <c r="S827" s="41"/>
      <c r="T827" s="41"/>
      <c r="U827" s="41"/>
      <c r="V827" s="42"/>
      <c r="W827" s="42"/>
      <c r="X827" s="42"/>
      <c r="Y827" s="42"/>
      <c r="Z827" s="41"/>
      <c r="AA827" s="42"/>
      <c r="AB827" s="42"/>
      <c r="AC827" s="43" t="e">
        <f t="shared" si="129"/>
        <v>#NUM!</v>
      </c>
      <c r="AD827" s="43" t="s">
        <v>1215</v>
      </c>
      <c r="AE827" s="44" t="e">
        <f t="shared" si="130"/>
        <v>#NUM!</v>
      </c>
      <c r="AF827" s="43">
        <f t="shared" si="131"/>
        <v>0</v>
      </c>
      <c r="AG827" s="45"/>
      <c r="AH827" s="45"/>
      <c r="AI827" s="45">
        <v>2.7453703703703702E-2</v>
      </c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6"/>
      <c r="AV827" s="50"/>
      <c r="AW827" s="48"/>
      <c r="AX827" s="56"/>
    </row>
    <row r="828" spans="1:55" s="49" customFormat="1" ht="12" customHeight="1" x14ac:dyDescent="0.2">
      <c r="A828" s="62">
        <v>824</v>
      </c>
      <c r="B828" s="63" t="str">
        <f t="shared" si="124"/>
        <v>M-A</v>
      </c>
      <c r="C828" s="62">
        <f>COUNTIF($B$4:$B828,$B828)</f>
        <v>291</v>
      </c>
      <c r="D828" s="64">
        <f t="shared" si="125"/>
        <v>606.1779910948743</v>
      </c>
      <c r="E828" s="67" t="s">
        <v>148</v>
      </c>
      <c r="F828" s="68" t="s">
        <v>1212</v>
      </c>
      <c r="G828" s="69">
        <v>1980</v>
      </c>
      <c r="H828" s="70" t="s">
        <v>149</v>
      </c>
      <c r="I828" s="69" t="s">
        <v>1214</v>
      </c>
      <c r="J828" s="39">
        <f t="shared" si="126"/>
        <v>601.1779910948743</v>
      </c>
      <c r="K828" s="40">
        <f t="shared" si="127"/>
        <v>1</v>
      </c>
      <c r="L828" s="40">
        <f t="shared" si="128"/>
        <v>5</v>
      </c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42"/>
      <c r="AB828" s="42">
        <f>(AV$3-AV828)/AV$3*500+500</f>
        <v>601.1779910948743</v>
      </c>
      <c r="AC828" s="43" t="e">
        <f t="shared" si="129"/>
        <v>#NUM!</v>
      </c>
      <c r="AD828" s="43" t="s">
        <v>1215</v>
      </c>
      <c r="AE828" s="44" t="e">
        <f t="shared" si="130"/>
        <v>#NUM!</v>
      </c>
      <c r="AF828" s="43">
        <f t="shared" si="131"/>
        <v>0</v>
      </c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83"/>
      <c r="AV828" s="47">
        <v>0.13098379629629628</v>
      </c>
      <c r="AW828" s="77"/>
    </row>
    <row r="829" spans="1:55" ht="12" customHeight="1" x14ac:dyDescent="0.2">
      <c r="A829" s="62">
        <v>825</v>
      </c>
      <c r="B829" s="63" t="str">
        <f t="shared" si="124"/>
        <v>M-C</v>
      </c>
      <c r="C829" s="62">
        <f>COUNTIF($B$4:$B829,$B829)</f>
        <v>96</v>
      </c>
      <c r="D829" s="64">
        <f t="shared" si="125"/>
        <v>606.10750916346046</v>
      </c>
      <c r="E829" s="67" t="s">
        <v>150</v>
      </c>
      <c r="F829" s="68" t="s">
        <v>1212</v>
      </c>
      <c r="G829" s="69">
        <v>1960</v>
      </c>
      <c r="H829" s="70" t="s">
        <v>36</v>
      </c>
      <c r="I829" s="69" t="s">
        <v>1214</v>
      </c>
      <c r="J829" s="39">
        <f t="shared" si="126"/>
        <v>601.10750916346046</v>
      </c>
      <c r="K829" s="40">
        <f t="shared" si="127"/>
        <v>1</v>
      </c>
      <c r="L829" s="40">
        <f t="shared" si="128"/>
        <v>5</v>
      </c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42"/>
      <c r="AB829" s="42">
        <f>(AV$3-AV829)/AV$3*500+500</f>
        <v>601.10750916346046</v>
      </c>
      <c r="AC829" s="43" t="e">
        <f t="shared" si="129"/>
        <v>#NUM!</v>
      </c>
      <c r="AD829" s="43" t="s">
        <v>1215</v>
      </c>
      <c r="AE829" s="44" t="e">
        <f t="shared" si="130"/>
        <v>#NUM!</v>
      </c>
      <c r="AF829" s="43">
        <f t="shared" si="131"/>
        <v>0</v>
      </c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83"/>
      <c r="AV829" s="47">
        <v>0.13100694444444444</v>
      </c>
      <c r="AW829" s="77"/>
      <c r="AX829" s="56"/>
    </row>
    <row r="830" spans="1:55" s="49" customFormat="1" ht="12" customHeight="1" x14ac:dyDescent="0.2">
      <c r="A830" s="62">
        <v>826</v>
      </c>
      <c r="B830" s="63" t="str">
        <f t="shared" si="124"/>
        <v>M-A</v>
      </c>
      <c r="C830" s="62">
        <f>COUNTIF($B$4:$B830,$B830)</f>
        <v>292</v>
      </c>
      <c r="D830" s="64">
        <f t="shared" si="125"/>
        <v>605.96654530063279</v>
      </c>
      <c r="E830" s="67" t="s">
        <v>151</v>
      </c>
      <c r="F830" s="68" t="s">
        <v>1212</v>
      </c>
      <c r="G830" s="69">
        <v>1991</v>
      </c>
      <c r="H830" s="70"/>
      <c r="I830" s="69" t="s">
        <v>1214</v>
      </c>
      <c r="J830" s="39">
        <f t="shared" si="126"/>
        <v>600.96654530063279</v>
      </c>
      <c r="K830" s="40">
        <f t="shared" si="127"/>
        <v>1</v>
      </c>
      <c r="L830" s="40">
        <f t="shared" si="128"/>
        <v>5</v>
      </c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42"/>
      <c r="AB830" s="42">
        <f>(AV$3-AV830)/AV$3*500+500</f>
        <v>600.96654530063279</v>
      </c>
      <c r="AC830" s="43" t="e">
        <f t="shared" si="129"/>
        <v>#NUM!</v>
      </c>
      <c r="AD830" s="43" t="s">
        <v>1215</v>
      </c>
      <c r="AE830" s="44" t="e">
        <f t="shared" si="130"/>
        <v>#NUM!</v>
      </c>
      <c r="AF830" s="43">
        <f t="shared" si="131"/>
        <v>0</v>
      </c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83"/>
      <c r="AV830" s="47">
        <v>0.13105324074074073</v>
      </c>
      <c r="AW830" s="77"/>
    </row>
    <row r="831" spans="1:55" s="49" customFormat="1" ht="12" customHeight="1" x14ac:dyDescent="0.2">
      <c r="A831" s="62">
        <v>827</v>
      </c>
      <c r="B831" s="63" t="str">
        <f t="shared" si="124"/>
        <v>M-C</v>
      </c>
      <c r="C831" s="62">
        <f>COUNTIF($B$4:$B831,$B831)</f>
        <v>97</v>
      </c>
      <c r="D831" s="64">
        <f t="shared" si="125"/>
        <v>605.46691892216688</v>
      </c>
      <c r="E831" s="65" t="s">
        <v>152</v>
      </c>
      <c r="F831" s="66" t="s">
        <v>1212</v>
      </c>
      <c r="G831" s="66">
        <v>1965</v>
      </c>
      <c r="H831" s="70" t="s">
        <v>1701</v>
      </c>
      <c r="I831" s="66" t="s">
        <v>1214</v>
      </c>
      <c r="J831" s="39">
        <f t="shared" si="126"/>
        <v>600.46691892216688</v>
      </c>
      <c r="K831" s="40">
        <f t="shared" si="127"/>
        <v>1</v>
      </c>
      <c r="L831" s="40">
        <f t="shared" si="128"/>
        <v>5</v>
      </c>
      <c r="M831" s="41"/>
      <c r="N831" s="41"/>
      <c r="O831" s="41"/>
      <c r="P831" s="42"/>
      <c r="Q831" s="41"/>
      <c r="R831" s="41"/>
      <c r="S831" s="41"/>
      <c r="T831" s="41"/>
      <c r="U831" s="41">
        <f>(AO$3-AO831)/AO$3*500+500</f>
        <v>600.46691892216688</v>
      </c>
      <c r="V831" s="42"/>
      <c r="W831" s="42"/>
      <c r="X831" s="42"/>
      <c r="Y831" s="42"/>
      <c r="Z831" s="41"/>
      <c r="AA831" s="42"/>
      <c r="AB831" s="42"/>
      <c r="AC831" s="43" t="e">
        <f t="shared" si="129"/>
        <v>#NUM!</v>
      </c>
      <c r="AD831" s="43" t="s">
        <v>1215</v>
      </c>
      <c r="AE831" s="44" t="e">
        <f t="shared" si="130"/>
        <v>#NUM!</v>
      </c>
      <c r="AF831" s="43">
        <f t="shared" si="131"/>
        <v>0</v>
      </c>
      <c r="AG831" s="45"/>
      <c r="AH831" s="45"/>
      <c r="AI831" s="45"/>
      <c r="AJ831" s="45"/>
      <c r="AK831" s="45"/>
      <c r="AL831" s="45"/>
      <c r="AM831" s="45"/>
      <c r="AN831" s="45"/>
      <c r="AO831" s="45">
        <v>4.4270833330000002E-2</v>
      </c>
      <c r="AP831" s="45"/>
      <c r="AQ831" s="45"/>
      <c r="AR831" s="45"/>
      <c r="AS831" s="45"/>
      <c r="AT831" s="45"/>
      <c r="AU831" s="46"/>
      <c r="AV831" s="50"/>
      <c r="AW831" s="48"/>
      <c r="BB831" s="73"/>
      <c r="BC831" s="80"/>
    </row>
    <row r="832" spans="1:55" ht="12" customHeight="1" x14ac:dyDescent="0.2">
      <c r="A832" s="62">
        <v>828</v>
      </c>
      <c r="B832" s="63" t="str">
        <f t="shared" si="124"/>
        <v>M-jun.</v>
      </c>
      <c r="C832" s="62">
        <f>COUNTIF($B$4:$B832,$B832)</f>
        <v>18</v>
      </c>
      <c r="D832" s="64">
        <f t="shared" si="125"/>
        <v>605.05186016274411</v>
      </c>
      <c r="E832" s="65" t="s">
        <v>153</v>
      </c>
      <c r="F832" s="66" t="s">
        <v>1212</v>
      </c>
      <c r="G832" s="66">
        <v>2001</v>
      </c>
      <c r="H832" s="65" t="s">
        <v>154</v>
      </c>
      <c r="I832" s="66" t="s">
        <v>1214</v>
      </c>
      <c r="J832" s="39">
        <f t="shared" si="126"/>
        <v>600.05186016274411</v>
      </c>
      <c r="K832" s="40">
        <f t="shared" si="127"/>
        <v>1</v>
      </c>
      <c r="L832" s="40">
        <f t="shared" si="128"/>
        <v>5</v>
      </c>
      <c r="M832" s="41"/>
      <c r="N832" s="41"/>
      <c r="O832" s="41">
        <f>(AI$3-AI832)/AI$3*500+500</f>
        <v>600.05186016274411</v>
      </c>
      <c r="P832" s="42"/>
      <c r="Q832" s="41"/>
      <c r="R832" s="41"/>
      <c r="S832" s="41"/>
      <c r="T832" s="41"/>
      <c r="U832" s="41"/>
      <c r="V832" s="42"/>
      <c r="W832" s="42"/>
      <c r="X832" s="42"/>
      <c r="Y832" s="42"/>
      <c r="Z832" s="41"/>
      <c r="AA832" s="42"/>
      <c r="AB832" s="42"/>
      <c r="AC832" s="43" t="e">
        <f t="shared" si="129"/>
        <v>#NUM!</v>
      </c>
      <c r="AD832" s="43" t="s">
        <v>1215</v>
      </c>
      <c r="AE832" s="44" t="e">
        <f t="shared" si="130"/>
        <v>#NUM!</v>
      </c>
      <c r="AF832" s="43">
        <f t="shared" si="131"/>
        <v>0</v>
      </c>
      <c r="AG832" s="45"/>
      <c r="AH832" s="45"/>
      <c r="AI832" s="45">
        <v>2.7569444444444448E-2</v>
      </c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6"/>
      <c r="AV832" s="50"/>
      <c r="AW832" s="48"/>
      <c r="AX832" s="56"/>
    </row>
    <row r="833" spans="1:55" s="49" customFormat="1" ht="12" customHeight="1" x14ac:dyDescent="0.2">
      <c r="A833" s="62">
        <v>829</v>
      </c>
      <c r="B833" s="63" t="str">
        <f t="shared" si="124"/>
        <v>M-A</v>
      </c>
      <c r="C833" s="62">
        <f>COUNTIF($B$4:$B833,$B833)</f>
        <v>293</v>
      </c>
      <c r="D833" s="64">
        <f t="shared" si="125"/>
        <v>604.83883439801161</v>
      </c>
      <c r="E833" s="67" t="s">
        <v>155</v>
      </c>
      <c r="F833" s="68" t="s">
        <v>1212</v>
      </c>
      <c r="G833" s="69">
        <v>1984</v>
      </c>
      <c r="H833" s="70" t="s">
        <v>1916</v>
      </c>
      <c r="I833" s="69" t="s">
        <v>1673</v>
      </c>
      <c r="J833" s="39">
        <f t="shared" si="126"/>
        <v>599.83883439801161</v>
      </c>
      <c r="K833" s="40">
        <f t="shared" si="127"/>
        <v>1</v>
      </c>
      <c r="L833" s="40">
        <f t="shared" si="128"/>
        <v>5</v>
      </c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42"/>
      <c r="AB833" s="42">
        <f>(AV$3-AV833)/AV$3*500+500</f>
        <v>599.83883439801161</v>
      </c>
      <c r="AC833" s="43" t="e">
        <f t="shared" si="129"/>
        <v>#NUM!</v>
      </c>
      <c r="AD833" s="43" t="s">
        <v>1215</v>
      </c>
      <c r="AE833" s="44" t="e">
        <f t="shared" si="130"/>
        <v>#NUM!</v>
      </c>
      <c r="AF833" s="43">
        <f t="shared" si="131"/>
        <v>0</v>
      </c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83"/>
      <c r="AV833" s="47">
        <v>0.13142361111111112</v>
      </c>
      <c r="AW833" s="77"/>
      <c r="BB833" s="73"/>
      <c r="BC833" s="73"/>
    </row>
    <row r="834" spans="1:55" s="49" customFormat="1" ht="12" customHeight="1" x14ac:dyDescent="0.2">
      <c r="A834" s="62">
        <v>830</v>
      </c>
      <c r="B834" s="63" t="str">
        <f t="shared" si="124"/>
        <v>M-A</v>
      </c>
      <c r="C834" s="62">
        <f>COUNTIF($B$4:$B834,$B834)</f>
        <v>294</v>
      </c>
      <c r="D834" s="64">
        <f t="shared" si="125"/>
        <v>604.73311150089091</v>
      </c>
      <c r="E834" s="67" t="s">
        <v>156</v>
      </c>
      <c r="F834" s="68" t="s">
        <v>1212</v>
      </c>
      <c r="G834" s="69">
        <v>1987</v>
      </c>
      <c r="H834" s="70"/>
      <c r="I834" s="69" t="s">
        <v>1214</v>
      </c>
      <c r="J834" s="39">
        <f t="shared" si="126"/>
        <v>599.73311150089091</v>
      </c>
      <c r="K834" s="40">
        <f t="shared" si="127"/>
        <v>1</v>
      </c>
      <c r="L834" s="40">
        <f t="shared" si="128"/>
        <v>5</v>
      </c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42"/>
      <c r="AB834" s="42">
        <f>(AV$3-AV834)/AV$3*500+500</f>
        <v>599.73311150089091</v>
      </c>
      <c r="AC834" s="43" t="e">
        <f t="shared" si="129"/>
        <v>#NUM!</v>
      </c>
      <c r="AD834" s="43" t="s">
        <v>1215</v>
      </c>
      <c r="AE834" s="44" t="e">
        <f t="shared" si="130"/>
        <v>#NUM!</v>
      </c>
      <c r="AF834" s="43">
        <f t="shared" si="131"/>
        <v>0</v>
      </c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83"/>
      <c r="AV834" s="47">
        <v>0.13145833333333332</v>
      </c>
      <c r="AW834" s="77"/>
    </row>
    <row r="835" spans="1:55" s="49" customFormat="1" ht="12" customHeight="1" x14ac:dyDescent="0.2">
      <c r="A835" s="62">
        <v>831</v>
      </c>
      <c r="B835" s="63" t="str">
        <f t="shared" si="124"/>
        <v>M-C</v>
      </c>
      <c r="C835" s="62">
        <f>COUNTIF($B$4:$B835,$B835)</f>
        <v>98</v>
      </c>
      <c r="D835" s="64">
        <f t="shared" si="125"/>
        <v>604.59044743168624</v>
      </c>
      <c r="E835" s="65" t="s">
        <v>157</v>
      </c>
      <c r="F835" s="66" t="s">
        <v>1212</v>
      </c>
      <c r="G835" s="66">
        <v>1960</v>
      </c>
      <c r="H835" s="65" t="s">
        <v>158</v>
      </c>
      <c r="I835" s="66" t="s">
        <v>1214</v>
      </c>
      <c r="J835" s="39">
        <f t="shared" si="126"/>
        <v>599.59044743168624</v>
      </c>
      <c r="K835" s="40">
        <f t="shared" si="127"/>
        <v>1</v>
      </c>
      <c r="L835" s="40">
        <f t="shared" si="128"/>
        <v>5</v>
      </c>
      <c r="M835" s="41"/>
      <c r="N835" s="41"/>
      <c r="O835" s="41"/>
      <c r="P835" s="42"/>
      <c r="Q835" s="41"/>
      <c r="R835" s="41"/>
      <c r="S835" s="41"/>
      <c r="T835" s="41"/>
      <c r="U835" s="41"/>
      <c r="V835" s="42"/>
      <c r="W835" s="42">
        <f>(AQ$3-AQ835)/AQ$3*500+500</f>
        <v>599.59044743168624</v>
      </c>
      <c r="X835" s="42"/>
      <c r="Y835" s="42"/>
      <c r="Z835" s="41"/>
      <c r="AA835" s="42"/>
      <c r="AB835" s="42"/>
      <c r="AC835" s="43" t="e">
        <f t="shared" si="129"/>
        <v>#NUM!</v>
      </c>
      <c r="AD835" s="43" t="s">
        <v>1215</v>
      </c>
      <c r="AE835" s="44" t="e">
        <f t="shared" si="130"/>
        <v>#NUM!</v>
      </c>
      <c r="AF835" s="43">
        <f t="shared" si="131"/>
        <v>0</v>
      </c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>
        <v>8.9803240739999998E-2</v>
      </c>
      <c r="AR835" s="45"/>
      <c r="AS835" s="45"/>
      <c r="AT835" s="45"/>
      <c r="AU835" s="46"/>
      <c r="AV835" s="50"/>
      <c r="AW835" s="48"/>
    </row>
    <row r="836" spans="1:55" ht="12" customHeight="1" x14ac:dyDescent="0.2">
      <c r="A836" s="62">
        <v>832</v>
      </c>
      <c r="B836" s="63" t="str">
        <f t="shared" si="124"/>
        <v>M-A</v>
      </c>
      <c r="C836" s="62">
        <f>COUNTIF($B$4:$B836,$B836)</f>
        <v>295</v>
      </c>
      <c r="D836" s="64">
        <f t="shared" si="125"/>
        <v>604.22920668941867</v>
      </c>
      <c r="E836" s="65" t="s">
        <v>159</v>
      </c>
      <c r="F836" s="66" t="s">
        <v>1212</v>
      </c>
      <c r="G836" s="66">
        <v>1991</v>
      </c>
      <c r="H836" s="65" t="s">
        <v>160</v>
      </c>
      <c r="I836" s="66" t="s">
        <v>1214</v>
      </c>
      <c r="J836" s="39">
        <f t="shared" si="126"/>
        <v>599.22920668941867</v>
      </c>
      <c r="K836" s="40">
        <f t="shared" si="127"/>
        <v>1</v>
      </c>
      <c r="L836" s="40">
        <f t="shared" si="128"/>
        <v>5</v>
      </c>
      <c r="M836" s="41"/>
      <c r="N836" s="41"/>
      <c r="O836" s="41"/>
      <c r="P836" s="42"/>
      <c r="Q836" s="41"/>
      <c r="R836" s="41"/>
      <c r="S836" s="41"/>
      <c r="T836" s="41"/>
      <c r="U836" s="41"/>
      <c r="V836" s="42"/>
      <c r="W836" s="42">
        <f>(AQ$3-AQ836)/AQ$3*500+500</f>
        <v>599.22920668941867</v>
      </c>
      <c r="X836" s="42"/>
      <c r="Y836" s="42"/>
      <c r="Z836" s="41"/>
      <c r="AA836" s="42"/>
      <c r="AB836" s="42"/>
      <c r="AC836" s="43" t="e">
        <f t="shared" si="129"/>
        <v>#NUM!</v>
      </c>
      <c r="AD836" s="43" t="s">
        <v>1215</v>
      </c>
      <c r="AE836" s="44" t="e">
        <f t="shared" si="130"/>
        <v>#NUM!</v>
      </c>
      <c r="AF836" s="43">
        <f t="shared" si="131"/>
        <v>0</v>
      </c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>
        <v>8.9884259260000002E-2</v>
      </c>
      <c r="AR836" s="45"/>
      <c r="AS836" s="45"/>
      <c r="AT836" s="45"/>
      <c r="AU836" s="46"/>
      <c r="AV836" s="50"/>
      <c r="AW836" s="48"/>
      <c r="AX836" s="56"/>
    </row>
    <row r="837" spans="1:55" s="49" customFormat="1" ht="12" customHeight="1" x14ac:dyDescent="0.2">
      <c r="A837" s="62">
        <v>833</v>
      </c>
      <c r="B837" s="63" t="str">
        <f t="shared" ref="B837:B900" si="132">IF($F837="m",IF($C$1-$G837&gt;19,IF($C$1-$G837&lt;40,"M-A",IF($C$1-$G837&gt;49,IF($C$1-$G837&gt;59,IF($C$1-$G837&gt;69,"M-E","M-D"),"M-C"),"M-B")),"M-jun."),IF($C$1-$G837&lt;40,"Ž-F",IF($C$1-$G837&gt;49,IF($C$1-$G837&gt;59,"Ž-I","Ž-H"),"Ž-G")))</f>
        <v>M-A</v>
      </c>
      <c r="C837" s="62">
        <f>COUNTIF($B$4:$B837,$B837)</f>
        <v>296</v>
      </c>
      <c r="D837" s="64">
        <f t="shared" ref="D837:D900" si="133">SUM(L837:AB837,-AF837)</f>
        <v>603.78160542680416</v>
      </c>
      <c r="E837" s="67" t="s">
        <v>161</v>
      </c>
      <c r="F837" s="68" t="s">
        <v>1212</v>
      </c>
      <c r="G837" s="69">
        <v>1984</v>
      </c>
      <c r="H837" s="70" t="s">
        <v>162</v>
      </c>
      <c r="I837" s="69" t="s">
        <v>1214</v>
      </c>
      <c r="J837" s="39">
        <f t="shared" ref="J837:J900" si="134">AVERAGE(M837:AB837)</f>
        <v>598.78160542680416</v>
      </c>
      <c r="K837" s="40">
        <f t="shared" ref="K837:K900" si="135">SUBTOTAL(2,M837:AB837)</f>
        <v>1</v>
      </c>
      <c r="L837" s="40">
        <f t="shared" ref="L837:L900" si="136">K837*5</f>
        <v>5</v>
      </c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42"/>
      <c r="AB837" s="42">
        <f>(AV$3-AV837)/AV$3*500+500</f>
        <v>598.78160542680416</v>
      </c>
      <c r="AC837" s="43" t="e">
        <f t="shared" ref="AC837:AC900" si="137">LARGE(M837:AB837,6)</f>
        <v>#NUM!</v>
      </c>
      <c r="AD837" s="43" t="s">
        <v>1215</v>
      </c>
      <c r="AE837" s="44" t="e">
        <f t="shared" ref="AE837:AE900" si="138">CONCATENATE(AD837,AC837)</f>
        <v>#NUM!</v>
      </c>
      <c r="AF837" s="43">
        <f t="shared" ref="AF837:AF900" si="139">SUMIF(M837:AB837,AE837)</f>
        <v>0</v>
      </c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83"/>
      <c r="AV837" s="47">
        <v>0.13177083333333334</v>
      </c>
      <c r="AW837" s="77"/>
    </row>
    <row r="838" spans="1:55" s="49" customFormat="1" ht="12" customHeight="1" x14ac:dyDescent="0.2">
      <c r="A838" s="62">
        <v>834</v>
      </c>
      <c r="B838" s="63" t="str">
        <f t="shared" si="132"/>
        <v>M-D</v>
      </c>
      <c r="C838" s="62">
        <f>COUNTIF($B$4:$B838,$B838)</f>
        <v>48</v>
      </c>
      <c r="D838" s="64">
        <f t="shared" si="133"/>
        <v>603.27913986339922</v>
      </c>
      <c r="E838" s="65" t="s">
        <v>163</v>
      </c>
      <c r="F838" s="66" t="s">
        <v>1212</v>
      </c>
      <c r="G838" s="66">
        <v>1957</v>
      </c>
      <c r="H838" s="65" t="s">
        <v>164</v>
      </c>
      <c r="I838" s="66" t="s">
        <v>1214</v>
      </c>
      <c r="J838" s="39">
        <f t="shared" si="134"/>
        <v>598.27913986339922</v>
      </c>
      <c r="K838" s="40">
        <f t="shared" si="135"/>
        <v>1</v>
      </c>
      <c r="L838" s="40">
        <f t="shared" si="136"/>
        <v>5</v>
      </c>
      <c r="M838" s="41"/>
      <c r="N838" s="41"/>
      <c r="O838" s="41"/>
      <c r="P838" s="42"/>
      <c r="Q838" s="41"/>
      <c r="R838" s="41"/>
      <c r="S838" s="41"/>
      <c r="T838" s="41"/>
      <c r="U838" s="41"/>
      <c r="V838" s="42"/>
      <c r="W838" s="42"/>
      <c r="X838" s="42">
        <f>(AR$3-AR838)/AR$3*500+500</f>
        <v>598.27913986339922</v>
      </c>
      <c r="Y838" s="42"/>
      <c r="Z838" s="41"/>
      <c r="AA838" s="42"/>
      <c r="AB838" s="42"/>
      <c r="AC838" s="43" t="e">
        <f t="shared" si="137"/>
        <v>#NUM!</v>
      </c>
      <c r="AD838" s="43" t="s">
        <v>1215</v>
      </c>
      <c r="AE838" s="44" t="e">
        <f t="shared" si="138"/>
        <v>#NUM!</v>
      </c>
      <c r="AF838" s="43">
        <f t="shared" si="139"/>
        <v>0</v>
      </c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>
        <v>3.4650462962962966E-2</v>
      </c>
      <c r="AS838" s="45"/>
      <c r="AT838" s="45"/>
      <c r="AU838" s="46"/>
      <c r="AV838" s="50"/>
      <c r="AW838" s="48"/>
    </row>
    <row r="839" spans="1:55" ht="12" customHeight="1" x14ac:dyDescent="0.2">
      <c r="A839" s="62">
        <v>835</v>
      </c>
      <c r="B839" s="63" t="str">
        <f t="shared" si="132"/>
        <v>M-B</v>
      </c>
      <c r="C839" s="62">
        <f>COUNTIF($B$4:$B839,$B839)</f>
        <v>230</v>
      </c>
      <c r="D839" s="64">
        <f t="shared" si="133"/>
        <v>603.21774997549369</v>
      </c>
      <c r="E839" s="67" t="s">
        <v>165</v>
      </c>
      <c r="F839" s="68" t="s">
        <v>1212</v>
      </c>
      <c r="G839" s="69">
        <v>1972</v>
      </c>
      <c r="H839" s="70" t="s">
        <v>166</v>
      </c>
      <c r="I839" s="69" t="s">
        <v>1214</v>
      </c>
      <c r="J839" s="39">
        <f t="shared" si="134"/>
        <v>598.21774997549369</v>
      </c>
      <c r="K839" s="40">
        <f t="shared" si="135"/>
        <v>1</v>
      </c>
      <c r="L839" s="40">
        <f t="shared" si="136"/>
        <v>5</v>
      </c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42"/>
      <c r="AB839" s="42">
        <f>(AV$3-AV839)/AV$3*500+500</f>
        <v>598.21774997549369</v>
      </c>
      <c r="AC839" s="43" t="e">
        <f t="shared" si="137"/>
        <v>#NUM!</v>
      </c>
      <c r="AD839" s="43" t="s">
        <v>1215</v>
      </c>
      <c r="AE839" s="44" t="e">
        <f t="shared" si="138"/>
        <v>#NUM!</v>
      </c>
      <c r="AF839" s="43">
        <f t="shared" si="139"/>
        <v>0</v>
      </c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83"/>
      <c r="AV839" s="47">
        <v>0.13195601851851851</v>
      </c>
      <c r="AW839" s="77"/>
      <c r="AX839" s="56"/>
    </row>
    <row r="840" spans="1:55" s="49" customFormat="1" ht="12" customHeight="1" x14ac:dyDescent="0.2">
      <c r="A840" s="62">
        <v>836</v>
      </c>
      <c r="B840" s="63" t="str">
        <f t="shared" si="132"/>
        <v>M-A</v>
      </c>
      <c r="C840" s="62">
        <f>COUNTIF($B$4:$B840,$B840)</f>
        <v>297</v>
      </c>
      <c r="D840" s="64">
        <f t="shared" si="133"/>
        <v>602.72437645559683</v>
      </c>
      <c r="E840" s="67" t="s">
        <v>167</v>
      </c>
      <c r="F840" s="68" t="s">
        <v>1212</v>
      </c>
      <c r="G840" s="69">
        <v>1987</v>
      </c>
      <c r="H840" s="70"/>
      <c r="I840" s="69" t="s">
        <v>1680</v>
      </c>
      <c r="J840" s="39">
        <f t="shared" si="134"/>
        <v>597.72437645559683</v>
      </c>
      <c r="K840" s="40">
        <f t="shared" si="135"/>
        <v>1</v>
      </c>
      <c r="L840" s="40">
        <f t="shared" si="136"/>
        <v>5</v>
      </c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42"/>
      <c r="AB840" s="42">
        <f>(AV$3-AV840)/AV$3*500+500</f>
        <v>597.72437645559683</v>
      </c>
      <c r="AC840" s="43" t="e">
        <f t="shared" si="137"/>
        <v>#NUM!</v>
      </c>
      <c r="AD840" s="43" t="s">
        <v>1215</v>
      </c>
      <c r="AE840" s="44" t="e">
        <f t="shared" si="138"/>
        <v>#NUM!</v>
      </c>
      <c r="AF840" s="43">
        <f t="shared" si="139"/>
        <v>0</v>
      </c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83"/>
      <c r="AV840" s="47">
        <v>0.13211805555555556</v>
      </c>
      <c r="AW840" s="77"/>
    </row>
    <row r="841" spans="1:55" s="49" customFormat="1" ht="12" customHeight="1" x14ac:dyDescent="0.2">
      <c r="A841" s="62">
        <v>837</v>
      </c>
      <c r="B841" s="63" t="str">
        <f t="shared" si="132"/>
        <v>M-A</v>
      </c>
      <c r="C841" s="62">
        <f>COUNTIF($B$4:$B841,$B841)</f>
        <v>298</v>
      </c>
      <c r="D841" s="64">
        <f t="shared" si="133"/>
        <v>602.0900390728724</v>
      </c>
      <c r="E841" s="67" t="s">
        <v>168</v>
      </c>
      <c r="F841" s="68" t="s">
        <v>1212</v>
      </c>
      <c r="G841" s="69">
        <v>1987</v>
      </c>
      <c r="H841" s="70" t="s">
        <v>1550</v>
      </c>
      <c r="I841" s="69" t="s">
        <v>1214</v>
      </c>
      <c r="J841" s="39">
        <f t="shared" si="134"/>
        <v>597.0900390728724</v>
      </c>
      <c r="K841" s="40">
        <f t="shared" si="135"/>
        <v>1</v>
      </c>
      <c r="L841" s="40">
        <f t="shared" si="136"/>
        <v>5</v>
      </c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42"/>
      <c r="AB841" s="42">
        <f>(AV$3-AV841)/AV$3*500+500</f>
        <v>597.0900390728724</v>
      </c>
      <c r="AC841" s="43" t="e">
        <f t="shared" si="137"/>
        <v>#NUM!</v>
      </c>
      <c r="AD841" s="43" t="s">
        <v>1215</v>
      </c>
      <c r="AE841" s="44" t="e">
        <f t="shared" si="138"/>
        <v>#NUM!</v>
      </c>
      <c r="AF841" s="43">
        <f t="shared" si="139"/>
        <v>0</v>
      </c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83"/>
      <c r="AV841" s="47">
        <v>0.1323263888888889</v>
      </c>
      <c r="AW841" s="77"/>
    </row>
    <row r="842" spans="1:55" s="49" customFormat="1" ht="12" customHeight="1" x14ac:dyDescent="0.2">
      <c r="A842" s="62">
        <v>838</v>
      </c>
      <c r="B842" s="63" t="str">
        <f t="shared" si="132"/>
        <v>M-C</v>
      </c>
      <c r="C842" s="62">
        <f>COUNTIF($B$4:$B842,$B842)</f>
        <v>99</v>
      </c>
      <c r="D842" s="64">
        <f t="shared" si="133"/>
        <v>602.0900390728724</v>
      </c>
      <c r="E842" s="67" t="s">
        <v>1904</v>
      </c>
      <c r="F842" s="68" t="s">
        <v>1212</v>
      </c>
      <c r="G842" s="69">
        <v>1961</v>
      </c>
      <c r="H842" s="70" t="s">
        <v>1543</v>
      </c>
      <c r="I842" s="69" t="s">
        <v>1214</v>
      </c>
      <c r="J842" s="39">
        <f t="shared" si="134"/>
        <v>597.0900390728724</v>
      </c>
      <c r="K842" s="40">
        <f t="shared" si="135"/>
        <v>1</v>
      </c>
      <c r="L842" s="40">
        <f t="shared" si="136"/>
        <v>5</v>
      </c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42"/>
      <c r="AB842" s="42">
        <f>(AV$3-AV842)/AV$3*500+500</f>
        <v>597.0900390728724</v>
      </c>
      <c r="AC842" s="43" t="e">
        <f t="shared" si="137"/>
        <v>#NUM!</v>
      </c>
      <c r="AD842" s="43" t="s">
        <v>1215</v>
      </c>
      <c r="AE842" s="44" t="e">
        <f t="shared" si="138"/>
        <v>#NUM!</v>
      </c>
      <c r="AF842" s="43">
        <f t="shared" si="139"/>
        <v>0</v>
      </c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83"/>
      <c r="AV842" s="47">
        <v>0.1323263888888889</v>
      </c>
      <c r="AW842" s="77"/>
    </row>
    <row r="843" spans="1:55" s="49" customFormat="1" ht="12" customHeight="1" x14ac:dyDescent="0.2">
      <c r="A843" s="62">
        <v>839</v>
      </c>
      <c r="B843" s="63" t="str">
        <f t="shared" si="132"/>
        <v>M-A</v>
      </c>
      <c r="C843" s="62">
        <f>COUNTIF($B$4:$B843,$B843)</f>
        <v>299</v>
      </c>
      <c r="D843" s="64">
        <f t="shared" si="133"/>
        <v>601.86167768713221</v>
      </c>
      <c r="E843" s="65" t="s">
        <v>169</v>
      </c>
      <c r="F843" s="66" t="s">
        <v>1212</v>
      </c>
      <c r="G843" s="66">
        <v>1984</v>
      </c>
      <c r="H843" s="65" t="s">
        <v>170</v>
      </c>
      <c r="I843" s="66" t="s">
        <v>1214</v>
      </c>
      <c r="J843" s="39">
        <f t="shared" si="134"/>
        <v>596.86167768713221</v>
      </c>
      <c r="K843" s="40">
        <f t="shared" si="135"/>
        <v>1</v>
      </c>
      <c r="L843" s="40">
        <f t="shared" si="136"/>
        <v>5</v>
      </c>
      <c r="M843" s="41"/>
      <c r="N843" s="41"/>
      <c r="O843" s="41">
        <f>(AI$3-AI843)/AI$3*500+500</f>
        <v>596.86167768713221</v>
      </c>
      <c r="P843" s="42"/>
      <c r="Q843" s="41"/>
      <c r="R843" s="41"/>
      <c r="S843" s="41"/>
      <c r="T843" s="41"/>
      <c r="U843" s="41"/>
      <c r="V843" s="42"/>
      <c r="W843" s="42"/>
      <c r="X843" s="42"/>
      <c r="Y843" s="42"/>
      <c r="Z843" s="41"/>
      <c r="AA843" s="42"/>
      <c r="AB843" s="42"/>
      <c r="AC843" s="43" t="e">
        <f t="shared" si="137"/>
        <v>#NUM!</v>
      </c>
      <c r="AD843" s="43" t="s">
        <v>1215</v>
      </c>
      <c r="AE843" s="44" t="e">
        <f t="shared" si="138"/>
        <v>#NUM!</v>
      </c>
      <c r="AF843" s="43">
        <f t="shared" si="139"/>
        <v>0</v>
      </c>
      <c r="AG843" s="45"/>
      <c r="AH843" s="45"/>
      <c r="AI843" s="45">
        <v>2.7789351851851853E-2</v>
      </c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6"/>
      <c r="AV843" s="50"/>
      <c r="AW843" s="48"/>
    </row>
    <row r="844" spans="1:55" ht="12" customHeight="1" x14ac:dyDescent="0.2">
      <c r="A844" s="62">
        <v>840</v>
      </c>
      <c r="B844" s="63" t="str">
        <f t="shared" si="132"/>
        <v>M-B</v>
      </c>
      <c r="C844" s="62">
        <f>COUNTIF($B$4:$B844,$B844)</f>
        <v>231</v>
      </c>
      <c r="D844" s="64">
        <f t="shared" si="133"/>
        <v>601.66714748438949</v>
      </c>
      <c r="E844" s="67" t="s">
        <v>171</v>
      </c>
      <c r="F844" s="68" t="s">
        <v>1212</v>
      </c>
      <c r="G844" s="69">
        <v>1977</v>
      </c>
      <c r="H844" s="70" t="s">
        <v>172</v>
      </c>
      <c r="I844" s="69" t="s">
        <v>1214</v>
      </c>
      <c r="J844" s="39">
        <f t="shared" si="134"/>
        <v>596.66714748438949</v>
      </c>
      <c r="K844" s="40">
        <f t="shared" si="135"/>
        <v>1</v>
      </c>
      <c r="L844" s="40">
        <f t="shared" si="136"/>
        <v>5</v>
      </c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42"/>
      <c r="AB844" s="42">
        <f>(AV$3-AV844)/AV$3*500+500</f>
        <v>596.66714748438949</v>
      </c>
      <c r="AC844" s="43" t="e">
        <f t="shared" si="137"/>
        <v>#NUM!</v>
      </c>
      <c r="AD844" s="43" t="s">
        <v>1215</v>
      </c>
      <c r="AE844" s="44" t="e">
        <f t="shared" si="138"/>
        <v>#NUM!</v>
      </c>
      <c r="AF844" s="43">
        <f t="shared" si="139"/>
        <v>0</v>
      </c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83"/>
      <c r="AV844" s="47">
        <v>0.13246527777777778</v>
      </c>
      <c r="AW844" s="77"/>
      <c r="AX844" s="56"/>
    </row>
    <row r="845" spans="1:55" s="49" customFormat="1" ht="12" customHeight="1" x14ac:dyDescent="0.2">
      <c r="A845" s="62">
        <v>841</v>
      </c>
      <c r="B845" s="63" t="str">
        <f t="shared" si="132"/>
        <v>M-B</v>
      </c>
      <c r="C845" s="62">
        <f>COUNTIF($B$4:$B845,$B845)</f>
        <v>232</v>
      </c>
      <c r="D845" s="64">
        <f t="shared" si="133"/>
        <v>601.63190651868263</v>
      </c>
      <c r="E845" s="67" t="s">
        <v>173</v>
      </c>
      <c r="F845" s="68" t="s">
        <v>1212</v>
      </c>
      <c r="G845" s="69">
        <v>1976</v>
      </c>
      <c r="H845" s="70"/>
      <c r="I845" s="69" t="s">
        <v>1673</v>
      </c>
      <c r="J845" s="39">
        <f t="shared" si="134"/>
        <v>596.63190651868263</v>
      </c>
      <c r="K845" s="40">
        <f t="shared" si="135"/>
        <v>1</v>
      </c>
      <c r="L845" s="40">
        <f t="shared" si="136"/>
        <v>5</v>
      </c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42"/>
      <c r="AB845" s="42">
        <f>(AV$3-AV845)/AV$3*500+500</f>
        <v>596.63190651868263</v>
      </c>
      <c r="AC845" s="43" t="e">
        <f t="shared" si="137"/>
        <v>#NUM!</v>
      </c>
      <c r="AD845" s="43" t="s">
        <v>1215</v>
      </c>
      <c r="AE845" s="44" t="e">
        <f t="shared" si="138"/>
        <v>#NUM!</v>
      </c>
      <c r="AF845" s="43">
        <f t="shared" si="139"/>
        <v>0</v>
      </c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83"/>
      <c r="AV845" s="47">
        <v>0.13247685185185185</v>
      </c>
      <c r="AW845" s="77"/>
    </row>
    <row r="846" spans="1:55" ht="12" customHeight="1" x14ac:dyDescent="0.2">
      <c r="A846" s="62">
        <v>842</v>
      </c>
      <c r="B846" s="63" t="str">
        <f t="shared" si="132"/>
        <v>M-A</v>
      </c>
      <c r="C846" s="62">
        <f>COUNTIF($B$4:$B846,$B846)</f>
        <v>300</v>
      </c>
      <c r="D846" s="64">
        <f t="shared" si="133"/>
        <v>601.45570169014809</v>
      </c>
      <c r="E846" s="67" t="s">
        <v>174</v>
      </c>
      <c r="F846" s="68" t="s">
        <v>1212</v>
      </c>
      <c r="G846" s="69">
        <v>1993</v>
      </c>
      <c r="H846" s="70"/>
      <c r="I846" s="69" t="s">
        <v>1387</v>
      </c>
      <c r="J846" s="39">
        <f t="shared" si="134"/>
        <v>596.45570169014809</v>
      </c>
      <c r="K846" s="40">
        <f t="shared" si="135"/>
        <v>1</v>
      </c>
      <c r="L846" s="40">
        <f t="shared" si="136"/>
        <v>5</v>
      </c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42"/>
      <c r="AB846" s="42">
        <f>(AV$3-AV846)/AV$3*500+500</f>
        <v>596.45570169014809</v>
      </c>
      <c r="AC846" s="43" t="e">
        <f t="shared" si="137"/>
        <v>#NUM!</v>
      </c>
      <c r="AD846" s="43" t="s">
        <v>1215</v>
      </c>
      <c r="AE846" s="44" t="e">
        <f t="shared" si="138"/>
        <v>#NUM!</v>
      </c>
      <c r="AF846" s="43">
        <f t="shared" si="139"/>
        <v>0</v>
      </c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83"/>
      <c r="AV846" s="47">
        <v>0.13253472222222221</v>
      </c>
      <c r="AW846" s="77"/>
      <c r="AX846" s="56"/>
    </row>
    <row r="847" spans="1:55" s="49" customFormat="1" ht="12" customHeight="1" x14ac:dyDescent="0.2">
      <c r="A847" s="62">
        <v>843</v>
      </c>
      <c r="B847" s="63" t="str">
        <f t="shared" si="132"/>
        <v>M-A</v>
      </c>
      <c r="C847" s="62">
        <f>COUNTIF($B$4:$B847,$B847)</f>
        <v>301</v>
      </c>
      <c r="D847" s="64">
        <f t="shared" si="133"/>
        <v>601.43195647940342</v>
      </c>
      <c r="E847" s="65" t="s">
        <v>175</v>
      </c>
      <c r="F847" s="66" t="s">
        <v>1212</v>
      </c>
      <c r="G847" s="66">
        <v>1984</v>
      </c>
      <c r="H847" s="70" t="s">
        <v>1377</v>
      </c>
      <c r="I847" s="66" t="s">
        <v>1214</v>
      </c>
      <c r="J847" s="39">
        <f t="shared" si="134"/>
        <v>596.43195647940342</v>
      </c>
      <c r="K847" s="40">
        <f t="shared" si="135"/>
        <v>1</v>
      </c>
      <c r="L847" s="40">
        <f t="shared" si="136"/>
        <v>5</v>
      </c>
      <c r="M847" s="41"/>
      <c r="N847" s="41"/>
      <c r="O847" s="41"/>
      <c r="P847" s="42"/>
      <c r="Q847" s="41"/>
      <c r="R847" s="41"/>
      <c r="S847" s="41"/>
      <c r="T847" s="41"/>
      <c r="U847" s="41"/>
      <c r="V847" s="42"/>
      <c r="W847" s="42"/>
      <c r="X847" s="42"/>
      <c r="Y847" s="42"/>
      <c r="Z847" s="41"/>
      <c r="AA847" s="42">
        <f>(AU$3-AU847)/AU$3*500+500</f>
        <v>596.43195647940342</v>
      </c>
      <c r="AB847" s="42"/>
      <c r="AC847" s="43" t="e">
        <f t="shared" si="137"/>
        <v>#NUM!</v>
      </c>
      <c r="AD847" s="43" t="s">
        <v>1215</v>
      </c>
      <c r="AE847" s="44" t="e">
        <f t="shared" si="138"/>
        <v>#NUM!</v>
      </c>
      <c r="AF847" s="43">
        <f t="shared" si="139"/>
        <v>0</v>
      </c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6">
        <v>6.3441435185185191E-2</v>
      </c>
      <c r="AV847" s="50"/>
      <c r="AW847" s="48"/>
    </row>
    <row r="848" spans="1:55" s="49" customFormat="1" ht="12" customHeight="1" x14ac:dyDescent="0.2">
      <c r="A848" s="62">
        <v>844</v>
      </c>
      <c r="B848" s="63" t="str">
        <f t="shared" si="132"/>
        <v>M-A</v>
      </c>
      <c r="C848" s="62">
        <f>COUNTIF($B$4:$B848,$B848)</f>
        <v>302</v>
      </c>
      <c r="D848" s="64">
        <f t="shared" si="133"/>
        <v>601.3147378273203</v>
      </c>
      <c r="E848" s="67" t="s">
        <v>176</v>
      </c>
      <c r="F848" s="68" t="s">
        <v>1212</v>
      </c>
      <c r="G848" s="69">
        <v>1994</v>
      </c>
      <c r="H848" s="70" t="s">
        <v>177</v>
      </c>
      <c r="I848" s="69" t="s">
        <v>1214</v>
      </c>
      <c r="J848" s="39">
        <f t="shared" si="134"/>
        <v>596.3147378273203</v>
      </c>
      <c r="K848" s="40">
        <f t="shared" si="135"/>
        <v>1</v>
      </c>
      <c r="L848" s="40">
        <f t="shared" si="136"/>
        <v>5</v>
      </c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42"/>
      <c r="AB848" s="42">
        <f>(AV$3-AV848)/AV$3*500+500</f>
        <v>596.3147378273203</v>
      </c>
      <c r="AC848" s="43" t="e">
        <f t="shared" si="137"/>
        <v>#NUM!</v>
      </c>
      <c r="AD848" s="43" t="s">
        <v>1215</v>
      </c>
      <c r="AE848" s="44" t="e">
        <f t="shared" si="138"/>
        <v>#NUM!</v>
      </c>
      <c r="AF848" s="43">
        <f t="shared" si="139"/>
        <v>0</v>
      </c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83"/>
      <c r="AV848" s="47">
        <v>0.13258101851851853</v>
      </c>
      <c r="AW848" s="77"/>
    </row>
    <row r="849" spans="1:53" s="49" customFormat="1" ht="12" customHeight="1" x14ac:dyDescent="0.2">
      <c r="A849" s="62">
        <v>845</v>
      </c>
      <c r="B849" s="63" t="str">
        <f t="shared" si="132"/>
        <v>M-jun.</v>
      </c>
      <c r="C849" s="62">
        <f>COUNTIF($B$4:$B849,$B849)</f>
        <v>19</v>
      </c>
      <c r="D849" s="64">
        <f t="shared" si="133"/>
        <v>601.02215598302382</v>
      </c>
      <c r="E849" s="65" t="s">
        <v>178</v>
      </c>
      <c r="F849" s="66" t="s">
        <v>1212</v>
      </c>
      <c r="G849" s="66">
        <v>2002</v>
      </c>
      <c r="H849" s="70" t="s">
        <v>2187</v>
      </c>
      <c r="I849" s="66" t="s">
        <v>1214</v>
      </c>
      <c r="J849" s="39">
        <f t="shared" si="134"/>
        <v>596.02215598302382</v>
      </c>
      <c r="K849" s="40">
        <f t="shared" si="135"/>
        <v>1</v>
      </c>
      <c r="L849" s="40">
        <f t="shared" si="136"/>
        <v>5</v>
      </c>
      <c r="M849" s="41"/>
      <c r="N849" s="41"/>
      <c r="O849" s="41">
        <f>(AI$3-AI849)/AI$3*500+500</f>
        <v>596.02215598302382</v>
      </c>
      <c r="P849" s="42"/>
      <c r="Q849" s="41"/>
      <c r="R849" s="41"/>
      <c r="S849" s="41"/>
      <c r="T849" s="41"/>
      <c r="U849" s="41"/>
      <c r="V849" s="42"/>
      <c r="W849" s="42"/>
      <c r="X849" s="42"/>
      <c r="Y849" s="42"/>
      <c r="Z849" s="41"/>
      <c r="AA849" s="42"/>
      <c r="AB849" s="42"/>
      <c r="AC849" s="43" t="e">
        <f t="shared" si="137"/>
        <v>#NUM!</v>
      </c>
      <c r="AD849" s="43" t="s">
        <v>1215</v>
      </c>
      <c r="AE849" s="44" t="e">
        <f t="shared" si="138"/>
        <v>#NUM!</v>
      </c>
      <c r="AF849" s="43">
        <f t="shared" si="139"/>
        <v>0</v>
      </c>
      <c r="AG849" s="45"/>
      <c r="AH849" s="45"/>
      <c r="AI849" s="45">
        <v>2.7847222222222221E-2</v>
      </c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6"/>
      <c r="AV849" s="50"/>
      <c r="AW849" s="48"/>
    </row>
    <row r="850" spans="1:53" s="49" customFormat="1" ht="12" customHeight="1" x14ac:dyDescent="0.2">
      <c r="A850" s="62">
        <v>846</v>
      </c>
      <c r="B850" s="63" t="str">
        <f t="shared" si="132"/>
        <v>M-B</v>
      </c>
      <c r="C850" s="62">
        <f>COUNTIF($B$4:$B850,$B850)</f>
        <v>233</v>
      </c>
      <c r="D850" s="64">
        <f t="shared" si="133"/>
        <v>600.89184623883739</v>
      </c>
      <c r="E850" s="67" t="s">
        <v>179</v>
      </c>
      <c r="F850" s="68" t="s">
        <v>1212</v>
      </c>
      <c r="G850" s="69">
        <v>1979</v>
      </c>
      <c r="H850" s="70" t="s">
        <v>180</v>
      </c>
      <c r="I850" s="69" t="s">
        <v>1680</v>
      </c>
      <c r="J850" s="39">
        <f t="shared" si="134"/>
        <v>595.89184623883739</v>
      </c>
      <c r="K850" s="40">
        <f t="shared" si="135"/>
        <v>1</v>
      </c>
      <c r="L850" s="40">
        <f t="shared" si="136"/>
        <v>5</v>
      </c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42"/>
      <c r="AB850" s="42">
        <f>(AV$3-AV850)/AV$3*500+500</f>
        <v>595.89184623883739</v>
      </c>
      <c r="AC850" s="43" t="e">
        <f t="shared" si="137"/>
        <v>#NUM!</v>
      </c>
      <c r="AD850" s="43" t="s">
        <v>1215</v>
      </c>
      <c r="AE850" s="44" t="e">
        <f t="shared" si="138"/>
        <v>#NUM!</v>
      </c>
      <c r="AF850" s="43">
        <f t="shared" si="139"/>
        <v>0</v>
      </c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83"/>
      <c r="AV850" s="47">
        <v>0.13271990740740741</v>
      </c>
      <c r="AW850" s="77"/>
    </row>
    <row r="851" spans="1:53" s="49" customFormat="1" ht="12" customHeight="1" x14ac:dyDescent="0.2">
      <c r="A851" s="62">
        <v>847</v>
      </c>
      <c r="B851" s="63" t="str">
        <f t="shared" si="132"/>
        <v>M-A</v>
      </c>
      <c r="C851" s="62">
        <f>COUNTIF($B$4:$B851,$B851)</f>
        <v>303</v>
      </c>
      <c r="D851" s="64">
        <f t="shared" si="133"/>
        <v>600.89184623883739</v>
      </c>
      <c r="E851" s="67" t="s">
        <v>181</v>
      </c>
      <c r="F851" s="68" t="s">
        <v>1212</v>
      </c>
      <c r="G851" s="69">
        <v>1986</v>
      </c>
      <c r="H851" s="70" t="s">
        <v>180</v>
      </c>
      <c r="I851" s="69" t="s">
        <v>1680</v>
      </c>
      <c r="J851" s="39">
        <f t="shared" si="134"/>
        <v>595.89184623883739</v>
      </c>
      <c r="K851" s="40">
        <f t="shared" si="135"/>
        <v>1</v>
      </c>
      <c r="L851" s="40">
        <f t="shared" si="136"/>
        <v>5</v>
      </c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42"/>
      <c r="AB851" s="42">
        <f>(AV$3-AV851)/AV$3*500+500</f>
        <v>595.89184623883739</v>
      </c>
      <c r="AC851" s="43" t="e">
        <f t="shared" si="137"/>
        <v>#NUM!</v>
      </c>
      <c r="AD851" s="43" t="s">
        <v>1215</v>
      </c>
      <c r="AE851" s="44" t="e">
        <f t="shared" si="138"/>
        <v>#NUM!</v>
      </c>
      <c r="AF851" s="43">
        <f t="shared" si="139"/>
        <v>0</v>
      </c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83"/>
      <c r="AV851" s="47">
        <v>0.13271990740740741</v>
      </c>
      <c r="AW851" s="77"/>
    </row>
    <row r="852" spans="1:53" ht="12" customHeight="1" x14ac:dyDescent="0.2">
      <c r="A852" s="62">
        <v>848</v>
      </c>
      <c r="B852" s="63" t="str">
        <f t="shared" si="132"/>
        <v>M-B</v>
      </c>
      <c r="C852" s="62">
        <f>COUNTIF($B$4:$B852,$B852)</f>
        <v>234</v>
      </c>
      <c r="D852" s="64">
        <f t="shared" si="133"/>
        <v>600.71564141030285</v>
      </c>
      <c r="E852" s="67" t="s">
        <v>182</v>
      </c>
      <c r="F852" s="68" t="s">
        <v>1212</v>
      </c>
      <c r="G852" s="69">
        <v>1972</v>
      </c>
      <c r="H852" s="70" t="s">
        <v>183</v>
      </c>
      <c r="I852" s="69" t="s">
        <v>1214</v>
      </c>
      <c r="J852" s="39">
        <f t="shared" si="134"/>
        <v>595.71564141030285</v>
      </c>
      <c r="K852" s="40">
        <f t="shared" si="135"/>
        <v>1</v>
      </c>
      <c r="L852" s="40">
        <f t="shared" si="136"/>
        <v>5</v>
      </c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42"/>
      <c r="AB852" s="42">
        <f>(AV$3-AV852)/AV$3*500+500</f>
        <v>595.71564141030285</v>
      </c>
      <c r="AC852" s="43" t="e">
        <f t="shared" si="137"/>
        <v>#NUM!</v>
      </c>
      <c r="AD852" s="43" t="s">
        <v>1215</v>
      </c>
      <c r="AE852" s="44" t="e">
        <f t="shared" si="138"/>
        <v>#NUM!</v>
      </c>
      <c r="AF852" s="43">
        <f t="shared" si="139"/>
        <v>0</v>
      </c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83"/>
      <c r="AV852" s="47">
        <v>0.13277777777777777</v>
      </c>
      <c r="AW852" s="77"/>
      <c r="AX852" s="56"/>
    </row>
    <row r="853" spans="1:53" ht="12" customHeight="1" x14ac:dyDescent="0.2">
      <c r="A853" s="62">
        <v>849</v>
      </c>
      <c r="B853" s="63" t="str">
        <f t="shared" si="132"/>
        <v>M-B</v>
      </c>
      <c r="C853" s="62">
        <f>COUNTIF($B$4:$B853,$B853)</f>
        <v>235</v>
      </c>
      <c r="D853" s="64">
        <f t="shared" si="133"/>
        <v>600.11654499328529</v>
      </c>
      <c r="E853" s="67" t="s">
        <v>184</v>
      </c>
      <c r="F853" s="68" t="s">
        <v>1212</v>
      </c>
      <c r="G853" s="69">
        <v>1974</v>
      </c>
      <c r="H853" s="65" t="s">
        <v>185</v>
      </c>
      <c r="I853" s="69" t="s">
        <v>1214</v>
      </c>
      <c r="J853" s="39">
        <f t="shared" si="134"/>
        <v>595.11654499328529</v>
      </c>
      <c r="K853" s="40">
        <f t="shared" si="135"/>
        <v>1</v>
      </c>
      <c r="L853" s="40">
        <f t="shared" si="136"/>
        <v>5</v>
      </c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42"/>
      <c r="AB853" s="42">
        <f>(AV$3-AV853)/AV$3*500+500</f>
        <v>595.11654499328529</v>
      </c>
      <c r="AC853" s="43" t="e">
        <f t="shared" si="137"/>
        <v>#NUM!</v>
      </c>
      <c r="AD853" s="43" t="s">
        <v>1215</v>
      </c>
      <c r="AE853" s="44" t="e">
        <f t="shared" si="138"/>
        <v>#NUM!</v>
      </c>
      <c r="AF853" s="43">
        <f t="shared" si="139"/>
        <v>0</v>
      </c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83"/>
      <c r="AV853" s="47">
        <v>0.13297453703703704</v>
      </c>
      <c r="AW853" s="77"/>
      <c r="AX853" s="56"/>
    </row>
    <row r="854" spans="1:53" ht="12" customHeight="1" x14ac:dyDescent="0.2">
      <c r="A854" s="62">
        <v>850</v>
      </c>
      <c r="B854" s="63" t="str">
        <f t="shared" si="132"/>
        <v>M-A</v>
      </c>
      <c r="C854" s="62">
        <f>COUNTIF($B$4:$B854,$B854)</f>
        <v>304</v>
      </c>
      <c r="D854" s="64">
        <f t="shared" si="133"/>
        <v>600.05066393793209</v>
      </c>
      <c r="E854" s="65" t="s">
        <v>186</v>
      </c>
      <c r="F854" s="66" t="s">
        <v>1212</v>
      </c>
      <c r="G854" s="66">
        <v>1988</v>
      </c>
      <c r="H854" s="70" t="s">
        <v>2195</v>
      </c>
      <c r="I854" s="66" t="s">
        <v>1214</v>
      </c>
      <c r="J854" s="39">
        <f t="shared" si="134"/>
        <v>595.05066393793209</v>
      </c>
      <c r="K854" s="40">
        <f t="shared" si="135"/>
        <v>1</v>
      </c>
      <c r="L854" s="40">
        <f t="shared" si="136"/>
        <v>5</v>
      </c>
      <c r="M854" s="41">
        <f>(AG$3-AG854)/AG$3*500+500</f>
        <v>595.05066393793209</v>
      </c>
      <c r="N854" s="41"/>
      <c r="O854" s="41"/>
      <c r="P854" s="42"/>
      <c r="Q854" s="41"/>
      <c r="R854" s="41"/>
      <c r="S854" s="41"/>
      <c r="T854" s="41"/>
      <c r="U854" s="41"/>
      <c r="V854" s="42"/>
      <c r="W854" s="42"/>
      <c r="X854" s="42"/>
      <c r="Y854" s="42"/>
      <c r="Z854" s="41"/>
      <c r="AA854" s="42"/>
      <c r="AB854" s="42"/>
      <c r="AC854" s="43" t="e">
        <f t="shared" si="137"/>
        <v>#NUM!</v>
      </c>
      <c r="AD854" s="43" t="s">
        <v>1215</v>
      </c>
      <c r="AE854" s="44" t="e">
        <f t="shared" si="138"/>
        <v>#NUM!</v>
      </c>
      <c r="AF854" s="43">
        <f t="shared" si="139"/>
        <v>0</v>
      </c>
      <c r="AG854" s="45">
        <v>4.6550925930000001E-2</v>
      </c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6"/>
      <c r="AV854" s="50"/>
      <c r="AW854" s="48"/>
      <c r="AX854" s="56"/>
    </row>
    <row r="855" spans="1:53" s="49" customFormat="1" ht="12" customHeight="1" x14ac:dyDescent="0.2">
      <c r="A855" s="62">
        <v>851</v>
      </c>
      <c r="B855" s="63" t="str">
        <f t="shared" si="132"/>
        <v>M-B</v>
      </c>
      <c r="C855" s="62">
        <f>COUNTIF($B$4:$B855,$B855)</f>
        <v>236</v>
      </c>
      <c r="D855" s="64">
        <f t="shared" si="133"/>
        <v>599.69373623495051</v>
      </c>
      <c r="E855" s="65" t="s">
        <v>187</v>
      </c>
      <c r="F855" s="66" t="s">
        <v>1212</v>
      </c>
      <c r="G855" s="66">
        <v>1978</v>
      </c>
      <c r="H855" s="65" t="s">
        <v>188</v>
      </c>
      <c r="I855" s="66" t="s">
        <v>1214</v>
      </c>
      <c r="J855" s="39">
        <f t="shared" si="134"/>
        <v>594.69373623495051</v>
      </c>
      <c r="K855" s="40">
        <f t="shared" si="135"/>
        <v>1</v>
      </c>
      <c r="L855" s="40">
        <f t="shared" si="136"/>
        <v>5</v>
      </c>
      <c r="M855" s="41"/>
      <c r="N855" s="41"/>
      <c r="O855" s="41"/>
      <c r="P855" s="42"/>
      <c r="Q855" s="41"/>
      <c r="R855" s="41"/>
      <c r="S855" s="41"/>
      <c r="T855" s="41"/>
      <c r="U855" s="41"/>
      <c r="V855" s="42"/>
      <c r="W855" s="42"/>
      <c r="X855" s="42">
        <f>(AR$3-AR855)/AR$3*500+500</f>
        <v>594.69373623495051</v>
      </c>
      <c r="Y855" s="42"/>
      <c r="Z855" s="41"/>
      <c r="AA855" s="42"/>
      <c r="AB855" s="42"/>
      <c r="AC855" s="43" t="e">
        <f t="shared" si="137"/>
        <v>#NUM!</v>
      </c>
      <c r="AD855" s="43" t="s">
        <v>1215</v>
      </c>
      <c r="AE855" s="44" t="e">
        <f t="shared" si="138"/>
        <v>#NUM!</v>
      </c>
      <c r="AF855" s="43">
        <f t="shared" si="139"/>
        <v>0</v>
      </c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>
        <v>3.4959722222222218E-2</v>
      </c>
      <c r="AS855" s="45"/>
      <c r="AT855" s="45"/>
      <c r="AU855" s="46"/>
      <c r="AV855" s="50"/>
      <c r="AW855" s="48"/>
    </row>
    <row r="856" spans="1:53" s="49" customFormat="1" ht="12" customHeight="1" x14ac:dyDescent="0.2">
      <c r="A856" s="62">
        <v>852</v>
      </c>
      <c r="B856" s="63" t="str">
        <f t="shared" si="132"/>
        <v>Ž-G</v>
      </c>
      <c r="C856" s="62">
        <f>COUNTIF($B$4:$B856,$B856)</f>
        <v>46</v>
      </c>
      <c r="D856" s="64">
        <f t="shared" si="133"/>
        <v>599.66824122411947</v>
      </c>
      <c r="E856" s="65" t="s">
        <v>189</v>
      </c>
      <c r="F856" s="66" t="s">
        <v>1247</v>
      </c>
      <c r="G856" s="66">
        <v>1979</v>
      </c>
      <c r="H856" s="70" t="s">
        <v>188</v>
      </c>
      <c r="I856" s="66" t="s">
        <v>1214</v>
      </c>
      <c r="J856" s="39">
        <f t="shared" si="134"/>
        <v>594.66824122411947</v>
      </c>
      <c r="K856" s="40">
        <f t="shared" si="135"/>
        <v>1</v>
      </c>
      <c r="L856" s="40">
        <f t="shared" si="136"/>
        <v>5</v>
      </c>
      <c r="M856" s="41"/>
      <c r="N856" s="41"/>
      <c r="O856" s="41"/>
      <c r="P856" s="42"/>
      <c r="Q856" s="41"/>
      <c r="R856" s="41"/>
      <c r="S856" s="41"/>
      <c r="T856" s="41"/>
      <c r="U856" s="41"/>
      <c r="V856" s="42"/>
      <c r="W856" s="42"/>
      <c r="X856" s="42">
        <f>(AR$3-AR856)/AR$3*500+500</f>
        <v>594.66824122411947</v>
      </c>
      <c r="Y856" s="42"/>
      <c r="Z856" s="41"/>
      <c r="AA856" s="42"/>
      <c r="AB856" s="42"/>
      <c r="AC856" s="43" t="e">
        <f t="shared" si="137"/>
        <v>#NUM!</v>
      </c>
      <c r="AD856" s="43" t="s">
        <v>1215</v>
      </c>
      <c r="AE856" s="44" t="e">
        <f t="shared" si="138"/>
        <v>#NUM!</v>
      </c>
      <c r="AF856" s="43">
        <f t="shared" si="139"/>
        <v>0</v>
      </c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>
        <v>3.4961921296296293E-2</v>
      </c>
      <c r="AS856" s="45"/>
      <c r="AT856" s="45"/>
      <c r="AU856" s="46"/>
      <c r="AV856" s="50"/>
      <c r="AW856" s="48"/>
    </row>
    <row r="857" spans="1:53" s="49" customFormat="1" ht="12" customHeight="1" x14ac:dyDescent="0.2">
      <c r="A857" s="62">
        <v>853</v>
      </c>
      <c r="B857" s="63" t="str">
        <f t="shared" si="132"/>
        <v>M-B</v>
      </c>
      <c r="C857" s="62">
        <f>COUNTIF($B$4:$B857,$B857)</f>
        <v>237</v>
      </c>
      <c r="D857" s="64">
        <f t="shared" si="133"/>
        <v>599.5110169156286</v>
      </c>
      <c r="E857" s="65" t="s">
        <v>190</v>
      </c>
      <c r="F857" s="66" t="s">
        <v>1212</v>
      </c>
      <c r="G857" s="66">
        <v>1976</v>
      </c>
      <c r="H857" s="65" t="s">
        <v>191</v>
      </c>
      <c r="I857" s="66" t="s">
        <v>1214</v>
      </c>
      <c r="J857" s="39">
        <f t="shared" si="134"/>
        <v>594.5110169156286</v>
      </c>
      <c r="K857" s="40">
        <f t="shared" si="135"/>
        <v>1</v>
      </c>
      <c r="L857" s="40">
        <f t="shared" si="136"/>
        <v>5</v>
      </c>
      <c r="M857" s="41"/>
      <c r="N857" s="41"/>
      <c r="O857" s="41">
        <f>(AI$3-AI857)/AI$3*500+500</f>
        <v>594.5110169156286</v>
      </c>
      <c r="P857" s="42"/>
      <c r="Q857" s="41"/>
      <c r="R857" s="41"/>
      <c r="S857" s="41"/>
      <c r="T857" s="41"/>
      <c r="U857" s="41"/>
      <c r="V857" s="42"/>
      <c r="W857" s="42"/>
      <c r="X857" s="42"/>
      <c r="Y857" s="42"/>
      <c r="Z857" s="41"/>
      <c r="AA857" s="42"/>
      <c r="AB857" s="42"/>
      <c r="AC857" s="43" t="e">
        <f t="shared" si="137"/>
        <v>#NUM!</v>
      </c>
      <c r="AD857" s="43" t="s">
        <v>1215</v>
      </c>
      <c r="AE857" s="44" t="e">
        <f t="shared" si="138"/>
        <v>#NUM!</v>
      </c>
      <c r="AF857" s="43">
        <f t="shared" si="139"/>
        <v>0</v>
      </c>
      <c r="AG857" s="45"/>
      <c r="AH857" s="45"/>
      <c r="AI857" s="45">
        <v>2.7951388888888887E-2</v>
      </c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6"/>
      <c r="AV857" s="50"/>
      <c r="AW857" s="48"/>
    </row>
    <row r="858" spans="1:53" s="49" customFormat="1" ht="12" customHeight="1" x14ac:dyDescent="0.2">
      <c r="A858" s="62">
        <v>854</v>
      </c>
      <c r="B858" s="63" t="str">
        <f t="shared" si="132"/>
        <v>M-B</v>
      </c>
      <c r="C858" s="62">
        <f>COUNTIF($B$4:$B858,$B858)</f>
        <v>238</v>
      </c>
      <c r="D858" s="64">
        <f t="shared" si="133"/>
        <v>598.91835215925028</v>
      </c>
      <c r="E858" s="67" t="s">
        <v>192</v>
      </c>
      <c r="F858" s="68" t="s">
        <v>1212</v>
      </c>
      <c r="G858" s="69">
        <v>1979</v>
      </c>
      <c r="H858" s="70"/>
      <c r="I858" s="69" t="s">
        <v>193</v>
      </c>
      <c r="J858" s="39">
        <f t="shared" si="134"/>
        <v>593.91835215925028</v>
      </c>
      <c r="K858" s="40">
        <f t="shared" si="135"/>
        <v>1</v>
      </c>
      <c r="L858" s="40">
        <f t="shared" si="136"/>
        <v>5</v>
      </c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42"/>
      <c r="AB858" s="42">
        <f>(AV$3-AV858)/AV$3*500+500</f>
        <v>593.91835215925028</v>
      </c>
      <c r="AC858" s="43" t="e">
        <f t="shared" si="137"/>
        <v>#NUM!</v>
      </c>
      <c r="AD858" s="43" t="s">
        <v>1215</v>
      </c>
      <c r="AE858" s="44" t="e">
        <f t="shared" si="138"/>
        <v>#NUM!</v>
      </c>
      <c r="AF858" s="43">
        <f t="shared" si="139"/>
        <v>0</v>
      </c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83"/>
      <c r="AV858" s="47">
        <v>0.13336805555555556</v>
      </c>
      <c r="AW858" s="77"/>
    </row>
    <row r="859" spans="1:53" s="49" customFormat="1" ht="12" customHeight="1" x14ac:dyDescent="0.2">
      <c r="A859" s="62">
        <v>855</v>
      </c>
      <c r="B859" s="63" t="str">
        <f t="shared" si="132"/>
        <v>M-B</v>
      </c>
      <c r="C859" s="62">
        <f>COUNTIF($B$4:$B859,$B859)</f>
        <v>239</v>
      </c>
      <c r="D859" s="64">
        <f t="shared" si="133"/>
        <v>598.88637402677762</v>
      </c>
      <c r="E859" s="65" t="s">
        <v>194</v>
      </c>
      <c r="F859" s="66" t="s">
        <v>1212</v>
      </c>
      <c r="G859" s="66">
        <v>1973</v>
      </c>
      <c r="H859" s="70" t="s">
        <v>90</v>
      </c>
      <c r="I859" s="66" t="s">
        <v>1680</v>
      </c>
      <c r="J859" s="39">
        <f t="shared" si="134"/>
        <v>593.88637402677762</v>
      </c>
      <c r="K859" s="40">
        <f t="shared" si="135"/>
        <v>1</v>
      </c>
      <c r="L859" s="40">
        <f t="shared" si="136"/>
        <v>5</v>
      </c>
      <c r="M859" s="41"/>
      <c r="N859" s="41"/>
      <c r="O859" s="41"/>
      <c r="P859" s="42"/>
      <c r="Q859" s="41"/>
      <c r="R859" s="41"/>
      <c r="S859" s="41"/>
      <c r="T859" s="41"/>
      <c r="U859" s="41">
        <f>(AO$3-AO859)/AO$3*500+500</f>
        <v>593.88637402677762</v>
      </c>
      <c r="V859" s="42"/>
      <c r="W859" s="42"/>
      <c r="X859" s="42"/>
      <c r="Y859" s="42"/>
      <c r="Z859" s="41"/>
      <c r="AA859" s="42"/>
      <c r="AB859" s="42"/>
      <c r="AC859" s="43" t="e">
        <f t="shared" si="137"/>
        <v>#NUM!</v>
      </c>
      <c r="AD859" s="43" t="s">
        <v>1215</v>
      </c>
      <c r="AE859" s="44" t="e">
        <f t="shared" si="138"/>
        <v>#NUM!</v>
      </c>
      <c r="AF859" s="43">
        <f t="shared" si="139"/>
        <v>0</v>
      </c>
      <c r="AG859" s="45"/>
      <c r="AH859" s="45"/>
      <c r="AI859" s="45"/>
      <c r="AJ859" s="45"/>
      <c r="AK859" s="45"/>
      <c r="AL859" s="45"/>
      <c r="AM859" s="45"/>
      <c r="AN859" s="45"/>
      <c r="AO859" s="45">
        <v>4.4999999999999998E-2</v>
      </c>
      <c r="AP859" s="45"/>
      <c r="AQ859" s="45"/>
      <c r="AR859" s="45"/>
      <c r="AS859" s="45"/>
      <c r="AT859" s="45"/>
      <c r="AU859" s="46"/>
      <c r="AV859" s="50"/>
      <c r="AW859" s="48"/>
      <c r="AX859" s="72"/>
      <c r="AY859" s="73"/>
      <c r="AZ859" s="73"/>
      <c r="BA859" s="73"/>
    </row>
    <row r="860" spans="1:53" ht="12" customHeight="1" x14ac:dyDescent="0.2">
      <c r="A860" s="62">
        <v>856</v>
      </c>
      <c r="B860" s="63" t="str">
        <f t="shared" si="132"/>
        <v>M-B</v>
      </c>
      <c r="C860" s="62">
        <f>COUNTIF($B$4:$B860,$B860)</f>
        <v>240</v>
      </c>
      <c r="D860" s="64">
        <f t="shared" si="133"/>
        <v>598.81391249521869</v>
      </c>
      <c r="E860" s="65" t="s">
        <v>195</v>
      </c>
      <c r="F860" s="66" t="s">
        <v>1212</v>
      </c>
      <c r="G860" s="66">
        <v>1972</v>
      </c>
      <c r="H860" s="70" t="s">
        <v>1764</v>
      </c>
      <c r="I860" s="66" t="s">
        <v>1214</v>
      </c>
      <c r="J860" s="39">
        <f t="shared" si="134"/>
        <v>593.81391249521869</v>
      </c>
      <c r="K860" s="40">
        <f t="shared" si="135"/>
        <v>1</v>
      </c>
      <c r="L860" s="40">
        <f t="shared" si="136"/>
        <v>5</v>
      </c>
      <c r="M860" s="41"/>
      <c r="N860" s="41"/>
      <c r="O860" s="41"/>
      <c r="P860" s="42"/>
      <c r="Q860" s="41">
        <f>(AK$3-AK860)/AK$3*500+500</f>
        <v>593.81391249521869</v>
      </c>
      <c r="R860" s="41"/>
      <c r="S860" s="41"/>
      <c r="T860" s="41"/>
      <c r="U860" s="41"/>
      <c r="V860" s="42"/>
      <c r="W860" s="42"/>
      <c r="X860" s="42"/>
      <c r="Y860" s="42"/>
      <c r="Z860" s="41"/>
      <c r="AA860" s="42"/>
      <c r="AB860" s="42"/>
      <c r="AC860" s="43" t="e">
        <f t="shared" si="137"/>
        <v>#NUM!</v>
      </c>
      <c r="AD860" s="43" t="s">
        <v>1215</v>
      </c>
      <c r="AE860" s="44" t="e">
        <f t="shared" si="138"/>
        <v>#NUM!</v>
      </c>
      <c r="AF860" s="43">
        <f t="shared" si="139"/>
        <v>0</v>
      </c>
      <c r="AG860" s="45"/>
      <c r="AH860" s="45"/>
      <c r="AI860" s="45"/>
      <c r="AJ860" s="45"/>
      <c r="AK860" s="45">
        <v>0.13767361110000001</v>
      </c>
      <c r="AL860" s="45"/>
      <c r="AM860" s="45"/>
      <c r="AN860" s="45"/>
      <c r="AO860" s="45"/>
      <c r="AP860" s="45"/>
      <c r="AQ860" s="45"/>
      <c r="AR860" s="45"/>
      <c r="AS860" s="45"/>
      <c r="AT860" s="45"/>
      <c r="AU860" s="46"/>
      <c r="AV860" s="50"/>
      <c r="AW860" s="48"/>
      <c r="AX860" s="56"/>
    </row>
    <row r="861" spans="1:53" ht="12" customHeight="1" x14ac:dyDescent="0.2">
      <c r="A861" s="62">
        <v>857</v>
      </c>
      <c r="B861" s="63" t="str">
        <f t="shared" si="132"/>
        <v>M-A</v>
      </c>
      <c r="C861" s="62">
        <f>COUNTIF($B$4:$B861,$B861)</f>
        <v>305</v>
      </c>
      <c r="D861" s="64">
        <f t="shared" si="133"/>
        <v>598.81262926212958</v>
      </c>
      <c r="E861" s="67" t="s">
        <v>196</v>
      </c>
      <c r="F861" s="68" t="s">
        <v>1212</v>
      </c>
      <c r="G861" s="69">
        <v>1989</v>
      </c>
      <c r="H861" s="70" t="s">
        <v>197</v>
      </c>
      <c r="I861" s="69" t="s">
        <v>1214</v>
      </c>
      <c r="J861" s="39">
        <f t="shared" si="134"/>
        <v>593.81262926212958</v>
      </c>
      <c r="K861" s="40">
        <f t="shared" si="135"/>
        <v>1</v>
      </c>
      <c r="L861" s="40">
        <f t="shared" si="136"/>
        <v>5</v>
      </c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42"/>
      <c r="AB861" s="42">
        <f>(AV$3-AV861)/AV$3*500+500</f>
        <v>593.81262926212958</v>
      </c>
      <c r="AC861" s="43" t="e">
        <f t="shared" si="137"/>
        <v>#NUM!</v>
      </c>
      <c r="AD861" s="43" t="s">
        <v>1215</v>
      </c>
      <c r="AE861" s="44" t="e">
        <f t="shared" si="138"/>
        <v>#NUM!</v>
      </c>
      <c r="AF861" s="43">
        <f t="shared" si="139"/>
        <v>0</v>
      </c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83"/>
      <c r="AV861" s="47">
        <v>0.13340277777777779</v>
      </c>
      <c r="AW861" s="77"/>
      <c r="AX861" s="56"/>
    </row>
    <row r="862" spans="1:53" s="49" customFormat="1" ht="12" customHeight="1" x14ac:dyDescent="0.2">
      <c r="A862" s="62">
        <v>858</v>
      </c>
      <c r="B862" s="63" t="str">
        <f t="shared" si="132"/>
        <v>M-B</v>
      </c>
      <c r="C862" s="62">
        <f>COUNTIF($B$4:$B862,$B862)</f>
        <v>241</v>
      </c>
      <c r="D862" s="64">
        <f t="shared" si="133"/>
        <v>598.42497863935353</v>
      </c>
      <c r="E862" s="67" t="s">
        <v>198</v>
      </c>
      <c r="F862" s="68" t="s">
        <v>1212</v>
      </c>
      <c r="G862" s="69">
        <v>1977</v>
      </c>
      <c r="H862" s="70" t="s">
        <v>1722</v>
      </c>
      <c r="I862" s="69" t="s">
        <v>1214</v>
      </c>
      <c r="J862" s="39">
        <f t="shared" si="134"/>
        <v>593.42497863935353</v>
      </c>
      <c r="K862" s="40">
        <f t="shared" si="135"/>
        <v>1</v>
      </c>
      <c r="L862" s="40">
        <f t="shared" si="136"/>
        <v>5</v>
      </c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42"/>
      <c r="AB862" s="42">
        <f>(AV$3-AV862)/AV$3*500+500</f>
        <v>593.42497863935353</v>
      </c>
      <c r="AC862" s="43" t="e">
        <f t="shared" si="137"/>
        <v>#NUM!</v>
      </c>
      <c r="AD862" s="43" t="s">
        <v>1215</v>
      </c>
      <c r="AE862" s="44" t="e">
        <f t="shared" si="138"/>
        <v>#NUM!</v>
      </c>
      <c r="AF862" s="43">
        <f t="shared" si="139"/>
        <v>0</v>
      </c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83"/>
      <c r="AV862" s="47">
        <v>0.1335300925925926</v>
      </c>
      <c r="AW862" s="77"/>
      <c r="AX862" s="72"/>
      <c r="AY862" s="73"/>
      <c r="AZ862" s="73"/>
      <c r="BA862" s="73"/>
    </row>
    <row r="863" spans="1:53" s="49" customFormat="1" ht="12" customHeight="1" x14ac:dyDescent="0.2">
      <c r="A863" s="62">
        <v>859</v>
      </c>
      <c r="B863" s="63" t="str">
        <f t="shared" si="132"/>
        <v>M-A</v>
      </c>
      <c r="C863" s="62">
        <f>COUNTIF($B$4:$B863,$B863)</f>
        <v>306</v>
      </c>
      <c r="D863" s="64">
        <f t="shared" si="133"/>
        <v>598.08811420463303</v>
      </c>
      <c r="E863" s="65" t="s">
        <v>199</v>
      </c>
      <c r="F863" s="66" t="s">
        <v>1212</v>
      </c>
      <c r="G863" s="66">
        <v>1991</v>
      </c>
      <c r="H863" s="70" t="s">
        <v>1666</v>
      </c>
      <c r="I863" s="66" t="s">
        <v>1214</v>
      </c>
      <c r="J863" s="39">
        <f t="shared" si="134"/>
        <v>593.08811420463303</v>
      </c>
      <c r="K863" s="40">
        <f t="shared" si="135"/>
        <v>1</v>
      </c>
      <c r="L863" s="40">
        <f t="shared" si="136"/>
        <v>5</v>
      </c>
      <c r="M863" s="41"/>
      <c r="N863" s="41"/>
      <c r="O863" s="41"/>
      <c r="P863" s="42"/>
      <c r="Q863" s="41"/>
      <c r="R863" s="41"/>
      <c r="S863" s="41"/>
      <c r="T863" s="41"/>
      <c r="U863" s="41"/>
      <c r="V863" s="42"/>
      <c r="W863" s="42">
        <f>(AQ$3-AQ863)/AQ$3*500+500</f>
        <v>593.08811420463303</v>
      </c>
      <c r="X863" s="42"/>
      <c r="Y863" s="42"/>
      <c r="Z863" s="41"/>
      <c r="AA863" s="42"/>
      <c r="AB863" s="42"/>
      <c r="AC863" s="43" t="e">
        <f t="shared" si="137"/>
        <v>#NUM!</v>
      </c>
      <c r="AD863" s="43" t="s">
        <v>1215</v>
      </c>
      <c r="AE863" s="44" t="e">
        <f t="shared" si="138"/>
        <v>#NUM!</v>
      </c>
      <c r="AF863" s="43">
        <f t="shared" si="139"/>
        <v>0</v>
      </c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>
        <v>9.1261574070000004E-2</v>
      </c>
      <c r="AR863" s="45"/>
      <c r="AS863" s="45"/>
      <c r="AT863" s="45"/>
      <c r="AU863" s="46"/>
      <c r="AV863" s="50"/>
      <c r="AW863" s="48"/>
    </row>
    <row r="864" spans="1:53" ht="12" customHeight="1" x14ac:dyDescent="0.2">
      <c r="A864" s="62">
        <v>860</v>
      </c>
      <c r="B864" s="63" t="str">
        <f t="shared" si="132"/>
        <v>M-B</v>
      </c>
      <c r="C864" s="62">
        <f>COUNTIF($B$4:$B864,$B864)</f>
        <v>242</v>
      </c>
      <c r="D864" s="64">
        <f t="shared" si="133"/>
        <v>598.03699246386475</v>
      </c>
      <c r="E864" s="65" t="s">
        <v>200</v>
      </c>
      <c r="F864" s="66" t="s">
        <v>1212</v>
      </c>
      <c r="G864" s="66">
        <v>1977</v>
      </c>
      <c r="H864" s="65" t="s">
        <v>201</v>
      </c>
      <c r="I864" s="66" t="s">
        <v>1214</v>
      </c>
      <c r="J864" s="39">
        <f t="shared" si="134"/>
        <v>593.03699246386475</v>
      </c>
      <c r="K864" s="40">
        <f t="shared" si="135"/>
        <v>1</v>
      </c>
      <c r="L864" s="40">
        <f t="shared" si="136"/>
        <v>5</v>
      </c>
      <c r="M864" s="41">
        <f>(AG$3-AG864)/AG$3*500+500</f>
        <v>593.03699246386475</v>
      </c>
      <c r="N864" s="41"/>
      <c r="O864" s="41"/>
      <c r="P864" s="42"/>
      <c r="Q864" s="41"/>
      <c r="R864" s="41"/>
      <c r="S864" s="41"/>
      <c r="T864" s="41"/>
      <c r="U864" s="41"/>
      <c r="V864" s="42"/>
      <c r="W864" s="42"/>
      <c r="X864" s="42"/>
      <c r="Y864" s="42"/>
      <c r="Z864" s="41"/>
      <c r="AA864" s="42"/>
      <c r="AB864" s="42"/>
      <c r="AC864" s="43" t="e">
        <f t="shared" si="137"/>
        <v>#NUM!</v>
      </c>
      <c r="AD864" s="43" t="s">
        <v>1215</v>
      </c>
      <c r="AE864" s="44" t="e">
        <f t="shared" si="138"/>
        <v>#NUM!</v>
      </c>
      <c r="AF864" s="43">
        <f t="shared" si="139"/>
        <v>0</v>
      </c>
      <c r="AG864" s="45">
        <v>4.6782407409999997E-2</v>
      </c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6"/>
      <c r="AV864" s="50"/>
      <c r="AW864" s="48"/>
      <c r="AX864" s="56"/>
    </row>
    <row r="865" spans="1:55" s="85" customFormat="1" ht="12" customHeight="1" x14ac:dyDescent="0.2">
      <c r="A865" s="62">
        <v>861</v>
      </c>
      <c r="B865" s="63" t="str">
        <f t="shared" si="132"/>
        <v>M-C</v>
      </c>
      <c r="C865" s="62">
        <f>COUNTIF($B$4:$B865,$B865)</f>
        <v>100</v>
      </c>
      <c r="D865" s="64">
        <f t="shared" si="133"/>
        <v>597.89636415374991</v>
      </c>
      <c r="E865" s="67" t="s">
        <v>202</v>
      </c>
      <c r="F865" s="68" t="s">
        <v>1212</v>
      </c>
      <c r="G865" s="69">
        <v>1969</v>
      </c>
      <c r="H865" s="70" t="s">
        <v>1764</v>
      </c>
      <c r="I865" s="69" t="s">
        <v>1214</v>
      </c>
      <c r="J865" s="39">
        <f t="shared" si="134"/>
        <v>592.89636415374991</v>
      </c>
      <c r="K865" s="40">
        <f t="shared" si="135"/>
        <v>1</v>
      </c>
      <c r="L865" s="40">
        <f t="shared" si="136"/>
        <v>5</v>
      </c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42"/>
      <c r="AB865" s="42">
        <f>(AV$3-AV865)/AV$3*500+500</f>
        <v>592.89636415374991</v>
      </c>
      <c r="AC865" s="43" t="e">
        <f t="shared" si="137"/>
        <v>#NUM!</v>
      </c>
      <c r="AD865" s="43" t="s">
        <v>1215</v>
      </c>
      <c r="AE865" s="44" t="e">
        <f t="shared" si="138"/>
        <v>#NUM!</v>
      </c>
      <c r="AF865" s="43">
        <f t="shared" si="139"/>
        <v>0</v>
      </c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83"/>
      <c r="AV865" s="47">
        <v>0.13370370370370369</v>
      </c>
      <c r="AW865" s="77"/>
      <c r="AX865" s="72"/>
      <c r="AY865" s="73"/>
      <c r="AZ865" s="73"/>
      <c r="BA865" s="73"/>
      <c r="BB865" s="73"/>
      <c r="BC865" s="73"/>
    </row>
    <row r="866" spans="1:55" s="49" customFormat="1" ht="12" customHeight="1" x14ac:dyDescent="0.2">
      <c r="A866" s="62">
        <v>862</v>
      </c>
      <c r="B866" s="63" t="str">
        <f t="shared" si="132"/>
        <v>M-B</v>
      </c>
      <c r="C866" s="62">
        <f>COUNTIF($B$4:$B866,$B866)</f>
        <v>243</v>
      </c>
      <c r="D866" s="64">
        <f t="shared" si="133"/>
        <v>597.6849183595084</v>
      </c>
      <c r="E866" s="67" t="s">
        <v>203</v>
      </c>
      <c r="F866" s="68" t="s">
        <v>1212</v>
      </c>
      <c r="G866" s="69">
        <v>1978</v>
      </c>
      <c r="H866" s="70" t="s">
        <v>1670</v>
      </c>
      <c r="I866" s="69" t="s">
        <v>1214</v>
      </c>
      <c r="J866" s="39">
        <f t="shared" si="134"/>
        <v>592.6849183595084</v>
      </c>
      <c r="K866" s="40">
        <f t="shared" si="135"/>
        <v>1</v>
      </c>
      <c r="L866" s="40">
        <f t="shared" si="136"/>
        <v>5</v>
      </c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42"/>
      <c r="AB866" s="42">
        <f>(AV$3-AV866)/AV$3*500+500</f>
        <v>592.6849183595084</v>
      </c>
      <c r="AC866" s="43" t="e">
        <f t="shared" si="137"/>
        <v>#NUM!</v>
      </c>
      <c r="AD866" s="43" t="s">
        <v>1215</v>
      </c>
      <c r="AE866" s="44" t="e">
        <f t="shared" si="138"/>
        <v>#NUM!</v>
      </c>
      <c r="AF866" s="43">
        <f t="shared" si="139"/>
        <v>0</v>
      </c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83"/>
      <c r="AV866" s="47">
        <v>0.13377314814814814</v>
      </c>
      <c r="AW866" s="77"/>
    </row>
    <row r="867" spans="1:55" ht="12" customHeight="1" x14ac:dyDescent="0.2">
      <c r="A867" s="62">
        <v>863</v>
      </c>
      <c r="B867" s="63" t="str">
        <f t="shared" si="132"/>
        <v>M-A</v>
      </c>
      <c r="C867" s="62">
        <f>COUNTIF($B$4:$B867,$B867)</f>
        <v>307</v>
      </c>
      <c r="D867" s="64">
        <f t="shared" si="133"/>
        <v>597.64967739380143</v>
      </c>
      <c r="E867" s="67" t="s">
        <v>204</v>
      </c>
      <c r="F867" s="68" t="s">
        <v>1212</v>
      </c>
      <c r="G867" s="69">
        <v>1983</v>
      </c>
      <c r="H867" s="70"/>
      <c r="I867" s="69" t="s">
        <v>1214</v>
      </c>
      <c r="J867" s="39">
        <f t="shared" si="134"/>
        <v>592.64967739380143</v>
      </c>
      <c r="K867" s="40">
        <f t="shared" si="135"/>
        <v>1</v>
      </c>
      <c r="L867" s="40">
        <f t="shared" si="136"/>
        <v>5</v>
      </c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42"/>
      <c r="AB867" s="42">
        <f>(AV$3-AV867)/AV$3*500+500</f>
        <v>592.64967739380143</v>
      </c>
      <c r="AC867" s="43" t="e">
        <f t="shared" si="137"/>
        <v>#NUM!</v>
      </c>
      <c r="AD867" s="43" t="s">
        <v>1215</v>
      </c>
      <c r="AE867" s="44" t="e">
        <f t="shared" si="138"/>
        <v>#NUM!</v>
      </c>
      <c r="AF867" s="43">
        <f t="shared" si="139"/>
        <v>0</v>
      </c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83"/>
      <c r="AV867" s="47">
        <v>0.13378472222222224</v>
      </c>
      <c r="AW867" s="77"/>
      <c r="AX867" s="56"/>
    </row>
    <row r="868" spans="1:55" s="49" customFormat="1" ht="12" customHeight="1" x14ac:dyDescent="0.2">
      <c r="A868" s="62">
        <v>864</v>
      </c>
      <c r="B868" s="63" t="str">
        <f t="shared" si="132"/>
        <v>M-B</v>
      </c>
      <c r="C868" s="62">
        <f>COUNTIF($B$4:$B868,$B868)</f>
        <v>244</v>
      </c>
      <c r="D868" s="64">
        <f t="shared" si="133"/>
        <v>597.22072018434005</v>
      </c>
      <c r="E868" s="65" t="s">
        <v>205</v>
      </c>
      <c r="F868" s="66" t="s">
        <v>1212</v>
      </c>
      <c r="G868" s="66">
        <v>1977</v>
      </c>
      <c r="H868" s="65" t="s">
        <v>206</v>
      </c>
      <c r="I868" s="66" t="s">
        <v>1214</v>
      </c>
      <c r="J868" s="39">
        <f t="shared" si="134"/>
        <v>592.22072018434005</v>
      </c>
      <c r="K868" s="40">
        <f t="shared" si="135"/>
        <v>1</v>
      </c>
      <c r="L868" s="40">
        <f t="shared" si="136"/>
        <v>5</v>
      </c>
      <c r="M868" s="41"/>
      <c r="N868" s="41"/>
      <c r="O868" s="41"/>
      <c r="P868" s="42"/>
      <c r="Q868" s="41"/>
      <c r="R868" s="41"/>
      <c r="S868" s="41"/>
      <c r="T868" s="41"/>
      <c r="U868" s="41"/>
      <c r="V868" s="42"/>
      <c r="W868" s="42"/>
      <c r="X868" s="42">
        <f>(AR$3-AR868)/AR$3*500+500</f>
        <v>592.22072018434005</v>
      </c>
      <c r="Y868" s="42"/>
      <c r="Z868" s="41"/>
      <c r="AA868" s="42"/>
      <c r="AB868" s="42"/>
      <c r="AC868" s="43" t="e">
        <f t="shared" si="137"/>
        <v>#NUM!</v>
      </c>
      <c r="AD868" s="43" t="s">
        <v>1215</v>
      </c>
      <c r="AE868" s="44" t="e">
        <f t="shared" si="138"/>
        <v>#NUM!</v>
      </c>
      <c r="AF868" s="43">
        <f t="shared" si="139"/>
        <v>0</v>
      </c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>
        <v>3.5173032407407406E-2</v>
      </c>
      <c r="AS868" s="45"/>
      <c r="AT868" s="45"/>
      <c r="AU868" s="46"/>
      <c r="AV868" s="50"/>
      <c r="AW868" s="48"/>
    </row>
    <row r="869" spans="1:55" s="49" customFormat="1" ht="12" customHeight="1" x14ac:dyDescent="0.2">
      <c r="A869" s="62">
        <v>865</v>
      </c>
      <c r="B869" s="63" t="str">
        <f t="shared" si="132"/>
        <v>M-A</v>
      </c>
      <c r="C869" s="62">
        <f>COUNTIF($B$4:$B869,$B869)</f>
        <v>308</v>
      </c>
      <c r="D869" s="64">
        <f t="shared" si="133"/>
        <v>597.12106290819781</v>
      </c>
      <c r="E869" s="67" t="s">
        <v>207</v>
      </c>
      <c r="F869" s="68" t="s">
        <v>1212</v>
      </c>
      <c r="G869" s="69">
        <v>1985</v>
      </c>
      <c r="H869" s="70" t="s">
        <v>208</v>
      </c>
      <c r="I869" s="69" t="s">
        <v>1214</v>
      </c>
      <c r="J869" s="39">
        <f t="shared" si="134"/>
        <v>592.12106290819781</v>
      </c>
      <c r="K869" s="40">
        <f t="shared" si="135"/>
        <v>1</v>
      </c>
      <c r="L869" s="40">
        <f t="shared" si="136"/>
        <v>5</v>
      </c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42"/>
      <c r="AB869" s="42">
        <f>(AV$3-AV869)/AV$3*500+500</f>
        <v>592.12106290819781</v>
      </c>
      <c r="AC869" s="43" t="e">
        <f t="shared" si="137"/>
        <v>#NUM!</v>
      </c>
      <c r="AD869" s="43" t="s">
        <v>1215</v>
      </c>
      <c r="AE869" s="44" t="e">
        <f t="shared" si="138"/>
        <v>#NUM!</v>
      </c>
      <c r="AF869" s="43">
        <f t="shared" si="139"/>
        <v>0</v>
      </c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83"/>
      <c r="AV869" s="47">
        <v>0.13395833333333332</v>
      </c>
      <c r="AW869" s="77"/>
    </row>
    <row r="870" spans="1:55" ht="12" customHeight="1" x14ac:dyDescent="0.2">
      <c r="A870" s="62">
        <v>866</v>
      </c>
      <c r="B870" s="63" t="str">
        <f t="shared" si="132"/>
        <v>M-A</v>
      </c>
      <c r="C870" s="62">
        <f>COUNTIF($B$4:$B870,$B870)</f>
        <v>309</v>
      </c>
      <c r="D870" s="64">
        <f t="shared" si="133"/>
        <v>597.12106290819781</v>
      </c>
      <c r="E870" s="67" t="s">
        <v>209</v>
      </c>
      <c r="F870" s="68" t="s">
        <v>1212</v>
      </c>
      <c r="G870" s="69">
        <v>1980</v>
      </c>
      <c r="H870" s="70" t="s">
        <v>210</v>
      </c>
      <c r="I870" s="69" t="s">
        <v>1680</v>
      </c>
      <c r="J870" s="39">
        <f t="shared" si="134"/>
        <v>592.12106290819781</v>
      </c>
      <c r="K870" s="40">
        <f t="shared" si="135"/>
        <v>1</v>
      </c>
      <c r="L870" s="40">
        <f t="shared" si="136"/>
        <v>5</v>
      </c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42"/>
      <c r="AB870" s="42">
        <f>(AV$3-AV870)/AV$3*500+500</f>
        <v>592.12106290819781</v>
      </c>
      <c r="AC870" s="43" t="e">
        <f t="shared" si="137"/>
        <v>#NUM!</v>
      </c>
      <c r="AD870" s="43" t="s">
        <v>1215</v>
      </c>
      <c r="AE870" s="44" t="e">
        <f t="shared" si="138"/>
        <v>#NUM!</v>
      </c>
      <c r="AF870" s="43">
        <f t="shared" si="139"/>
        <v>0</v>
      </c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83"/>
      <c r="AV870" s="47">
        <v>0.13395833333333332</v>
      </c>
      <c r="AW870" s="77"/>
      <c r="AX870" s="56"/>
    </row>
    <row r="871" spans="1:55" s="49" customFormat="1" ht="12" customHeight="1" x14ac:dyDescent="0.2">
      <c r="A871" s="62">
        <v>867</v>
      </c>
      <c r="B871" s="63" t="str">
        <f t="shared" si="132"/>
        <v>M-B</v>
      </c>
      <c r="C871" s="62">
        <f>COUNTIF($B$4:$B871,$B871)</f>
        <v>245</v>
      </c>
      <c r="D871" s="64">
        <f t="shared" si="133"/>
        <v>597.05058097678398</v>
      </c>
      <c r="E871" s="67" t="s">
        <v>211</v>
      </c>
      <c r="F871" s="68" t="s">
        <v>1212</v>
      </c>
      <c r="G871" s="69">
        <v>1975</v>
      </c>
      <c r="H871" s="70" t="s">
        <v>212</v>
      </c>
      <c r="I871" s="69" t="s">
        <v>1214</v>
      </c>
      <c r="J871" s="39">
        <f t="shared" si="134"/>
        <v>592.05058097678398</v>
      </c>
      <c r="K871" s="40">
        <f t="shared" si="135"/>
        <v>1</v>
      </c>
      <c r="L871" s="40">
        <f t="shared" si="136"/>
        <v>5</v>
      </c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42"/>
      <c r="AB871" s="42">
        <f>(AV$3-AV871)/AV$3*500+500</f>
        <v>592.05058097678398</v>
      </c>
      <c r="AC871" s="43" t="e">
        <f t="shared" si="137"/>
        <v>#NUM!</v>
      </c>
      <c r="AD871" s="43" t="s">
        <v>1215</v>
      </c>
      <c r="AE871" s="44" t="e">
        <f t="shared" si="138"/>
        <v>#NUM!</v>
      </c>
      <c r="AF871" s="43">
        <f t="shared" si="139"/>
        <v>0</v>
      </c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83"/>
      <c r="AV871" s="47">
        <v>0.13398148148148148</v>
      </c>
      <c r="AW871" s="77"/>
    </row>
    <row r="872" spans="1:55" ht="12" customHeight="1" x14ac:dyDescent="0.2">
      <c r="A872" s="62">
        <v>868</v>
      </c>
      <c r="B872" s="63" t="str">
        <f t="shared" si="132"/>
        <v>M-A</v>
      </c>
      <c r="C872" s="62">
        <f>COUNTIF($B$4:$B872,$B872)</f>
        <v>310</v>
      </c>
      <c r="D872" s="64">
        <f t="shared" si="133"/>
        <v>597.01534001107711</v>
      </c>
      <c r="E872" s="67" t="s">
        <v>213</v>
      </c>
      <c r="F872" s="68" t="s">
        <v>1212</v>
      </c>
      <c r="G872" s="69">
        <v>1993</v>
      </c>
      <c r="H872" s="70" t="s">
        <v>214</v>
      </c>
      <c r="I872" s="69" t="s">
        <v>1214</v>
      </c>
      <c r="J872" s="39">
        <f t="shared" si="134"/>
        <v>592.01534001107711</v>
      </c>
      <c r="K872" s="40">
        <f t="shared" si="135"/>
        <v>1</v>
      </c>
      <c r="L872" s="40">
        <f t="shared" si="136"/>
        <v>5</v>
      </c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42"/>
      <c r="AB872" s="42">
        <f>(AV$3-AV872)/AV$3*500+500</f>
        <v>592.01534001107711</v>
      </c>
      <c r="AC872" s="43" t="e">
        <f t="shared" si="137"/>
        <v>#NUM!</v>
      </c>
      <c r="AD872" s="43" t="s">
        <v>1215</v>
      </c>
      <c r="AE872" s="44" t="e">
        <f t="shared" si="138"/>
        <v>#NUM!</v>
      </c>
      <c r="AF872" s="43">
        <f t="shared" si="139"/>
        <v>0</v>
      </c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83"/>
      <c r="AV872" s="47">
        <v>0.13399305555555555</v>
      </c>
      <c r="AW872" s="77"/>
      <c r="AX872" s="56"/>
    </row>
    <row r="873" spans="1:55" ht="12" customHeight="1" x14ac:dyDescent="0.2">
      <c r="A873" s="62">
        <v>869</v>
      </c>
      <c r="B873" s="63" t="str">
        <f t="shared" si="132"/>
        <v>Ž-F</v>
      </c>
      <c r="C873" s="62">
        <f>COUNTIF($B$4:$B873,$B873)</f>
        <v>69</v>
      </c>
      <c r="D873" s="64">
        <f t="shared" si="133"/>
        <v>596.99245180330331</v>
      </c>
      <c r="E873" s="65" t="s">
        <v>215</v>
      </c>
      <c r="F873" s="66" t="s">
        <v>1247</v>
      </c>
      <c r="G873" s="66">
        <v>1999</v>
      </c>
      <c r="H873" s="70" t="s">
        <v>2244</v>
      </c>
      <c r="I873" s="66" t="s">
        <v>1214</v>
      </c>
      <c r="J873" s="39">
        <f t="shared" si="134"/>
        <v>591.99245180330331</v>
      </c>
      <c r="K873" s="40">
        <f t="shared" si="135"/>
        <v>1</v>
      </c>
      <c r="L873" s="40">
        <f t="shared" si="136"/>
        <v>5</v>
      </c>
      <c r="M873" s="41"/>
      <c r="N873" s="41"/>
      <c r="O873" s="41">
        <f>(AI$3-AI873)/AI$3*500+500</f>
        <v>591.99245180330331</v>
      </c>
      <c r="P873" s="42"/>
      <c r="Q873" s="41"/>
      <c r="R873" s="41"/>
      <c r="S873" s="41"/>
      <c r="T873" s="41"/>
      <c r="U873" s="41"/>
      <c r="V873" s="42"/>
      <c r="W873" s="42"/>
      <c r="X873" s="42"/>
      <c r="Y873" s="42"/>
      <c r="Z873" s="41"/>
      <c r="AA873" s="42"/>
      <c r="AB873" s="42"/>
      <c r="AC873" s="43" t="e">
        <f t="shared" si="137"/>
        <v>#NUM!</v>
      </c>
      <c r="AD873" s="43" t="s">
        <v>1215</v>
      </c>
      <c r="AE873" s="44" t="e">
        <f t="shared" si="138"/>
        <v>#NUM!</v>
      </c>
      <c r="AF873" s="43">
        <f t="shared" si="139"/>
        <v>0</v>
      </c>
      <c r="AG873" s="45"/>
      <c r="AH873" s="45"/>
      <c r="AI873" s="45">
        <v>2.8125000000000001E-2</v>
      </c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6"/>
      <c r="AV873" s="50"/>
      <c r="AW873" s="48"/>
      <c r="AX873" s="56"/>
    </row>
    <row r="874" spans="1:55" s="49" customFormat="1" ht="12" customHeight="1" x14ac:dyDescent="0.2">
      <c r="A874" s="62">
        <v>870</v>
      </c>
      <c r="B874" s="63" t="str">
        <f t="shared" si="132"/>
        <v>M-A</v>
      </c>
      <c r="C874" s="62">
        <f>COUNTIF($B$4:$B874,$B874)</f>
        <v>311</v>
      </c>
      <c r="D874" s="64">
        <f t="shared" si="133"/>
        <v>596.62742248421193</v>
      </c>
      <c r="E874" s="65" t="s">
        <v>216</v>
      </c>
      <c r="F874" s="66" t="s">
        <v>1212</v>
      </c>
      <c r="G874" s="66">
        <v>1988</v>
      </c>
      <c r="H874" s="70" t="s">
        <v>1263</v>
      </c>
      <c r="I874" s="66" t="s">
        <v>1214</v>
      </c>
      <c r="J874" s="39">
        <f t="shared" si="134"/>
        <v>591.62742248421193</v>
      </c>
      <c r="K874" s="40">
        <f t="shared" si="135"/>
        <v>1</v>
      </c>
      <c r="L874" s="40">
        <f t="shared" si="136"/>
        <v>5</v>
      </c>
      <c r="M874" s="41">
        <f>(AG$3-AG874)/AG$3*500+500</f>
        <v>591.62742248421193</v>
      </c>
      <c r="N874" s="41"/>
      <c r="O874" s="41"/>
      <c r="P874" s="42"/>
      <c r="Q874" s="41"/>
      <c r="R874" s="41"/>
      <c r="S874" s="41"/>
      <c r="T874" s="41"/>
      <c r="U874" s="41"/>
      <c r="V874" s="42"/>
      <c r="W874" s="42"/>
      <c r="X874" s="42"/>
      <c r="Y874" s="42"/>
      <c r="Z874" s="41"/>
      <c r="AA874" s="42"/>
      <c r="AB874" s="42"/>
      <c r="AC874" s="43" t="e">
        <f t="shared" si="137"/>
        <v>#NUM!</v>
      </c>
      <c r="AD874" s="43" t="s">
        <v>1215</v>
      </c>
      <c r="AE874" s="44" t="e">
        <f t="shared" si="138"/>
        <v>#NUM!</v>
      </c>
      <c r="AF874" s="43">
        <f t="shared" si="139"/>
        <v>0</v>
      </c>
      <c r="AG874" s="45">
        <v>4.6944444439999997E-2</v>
      </c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6"/>
      <c r="AV874" s="50"/>
      <c r="AW874" s="48"/>
      <c r="AX874" s="72"/>
      <c r="AY874" s="73"/>
      <c r="AZ874" s="73"/>
      <c r="BA874" s="73"/>
      <c r="BB874" s="73"/>
      <c r="BC874" s="73"/>
    </row>
    <row r="875" spans="1:55" s="49" customFormat="1" ht="12" customHeight="1" x14ac:dyDescent="0.2">
      <c r="A875" s="62">
        <v>871</v>
      </c>
      <c r="B875" s="63" t="str">
        <f t="shared" si="132"/>
        <v>M-A</v>
      </c>
      <c r="C875" s="62">
        <f>COUNTIF($B$4:$B875,$B875)</f>
        <v>312</v>
      </c>
      <c r="D875" s="64">
        <f t="shared" si="133"/>
        <v>596.4748970668029</v>
      </c>
      <c r="E875" s="65" t="s">
        <v>217</v>
      </c>
      <c r="F875" s="66" t="s">
        <v>1212</v>
      </c>
      <c r="G875" s="66">
        <v>1986</v>
      </c>
      <c r="H875" s="65" t="s">
        <v>218</v>
      </c>
      <c r="I875" s="66" t="s">
        <v>1214</v>
      </c>
      <c r="J875" s="39">
        <f t="shared" si="134"/>
        <v>591.4748970668029</v>
      </c>
      <c r="K875" s="40">
        <f t="shared" si="135"/>
        <v>1</v>
      </c>
      <c r="L875" s="40">
        <f t="shared" si="136"/>
        <v>5</v>
      </c>
      <c r="M875" s="41"/>
      <c r="N875" s="41"/>
      <c r="O875" s="41"/>
      <c r="P875" s="42"/>
      <c r="Q875" s="41"/>
      <c r="R875" s="41"/>
      <c r="S875" s="41"/>
      <c r="T875" s="41"/>
      <c r="U875" s="41"/>
      <c r="V875" s="42"/>
      <c r="W875" s="42"/>
      <c r="X875" s="42"/>
      <c r="Y875" s="42"/>
      <c r="Z875" s="41">
        <f>(AT$3-AT875)/AT$3*500+500</f>
        <v>591.4748970668029</v>
      </c>
      <c r="AA875" s="42"/>
      <c r="AB875" s="42"/>
      <c r="AC875" s="43" t="e">
        <f t="shared" si="137"/>
        <v>#NUM!</v>
      </c>
      <c r="AD875" s="43" t="s">
        <v>1215</v>
      </c>
      <c r="AE875" s="44" t="e">
        <f t="shared" si="138"/>
        <v>#NUM!</v>
      </c>
      <c r="AF875" s="43">
        <f t="shared" si="139"/>
        <v>0</v>
      </c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>
        <v>2.8217592592592589E-2</v>
      </c>
      <c r="AU875" s="46"/>
      <c r="AV875" s="50"/>
      <c r="AW875" s="48"/>
    </row>
    <row r="876" spans="1:55" s="49" customFormat="1" ht="12" customHeight="1" x14ac:dyDescent="0.2">
      <c r="A876" s="62">
        <v>872</v>
      </c>
      <c r="B876" s="63" t="str">
        <f t="shared" si="132"/>
        <v>M-D</v>
      </c>
      <c r="C876" s="62">
        <f>COUNTIF($B$4:$B876,$B876)</f>
        <v>49</v>
      </c>
      <c r="D876" s="64">
        <f t="shared" si="133"/>
        <v>596.22468815460218</v>
      </c>
      <c r="E876" s="65" t="s">
        <v>219</v>
      </c>
      <c r="F876" s="66" t="s">
        <v>1212</v>
      </c>
      <c r="G876" s="66">
        <v>1958</v>
      </c>
      <c r="H876" s="65" t="s">
        <v>220</v>
      </c>
      <c r="I876" s="66" t="s">
        <v>1387</v>
      </c>
      <c r="J876" s="39">
        <f t="shared" si="134"/>
        <v>591.22468815460218</v>
      </c>
      <c r="K876" s="40">
        <f t="shared" si="135"/>
        <v>1</v>
      </c>
      <c r="L876" s="40">
        <f t="shared" si="136"/>
        <v>5</v>
      </c>
      <c r="M876" s="41">
        <f>(AG$3-AG876)/AG$3*500+500</f>
        <v>591.22468815460218</v>
      </c>
      <c r="N876" s="41"/>
      <c r="O876" s="41"/>
      <c r="P876" s="42"/>
      <c r="Q876" s="41"/>
      <c r="R876" s="41"/>
      <c r="S876" s="41"/>
      <c r="T876" s="41"/>
      <c r="U876" s="41"/>
      <c r="V876" s="42"/>
      <c r="W876" s="42"/>
      <c r="X876" s="42"/>
      <c r="Y876" s="42"/>
      <c r="Z876" s="41"/>
      <c r="AA876" s="42"/>
      <c r="AB876" s="42"/>
      <c r="AC876" s="43" t="e">
        <f t="shared" si="137"/>
        <v>#NUM!</v>
      </c>
      <c r="AD876" s="43" t="s">
        <v>1215</v>
      </c>
      <c r="AE876" s="44" t="e">
        <f t="shared" si="138"/>
        <v>#NUM!</v>
      </c>
      <c r="AF876" s="43">
        <f t="shared" si="139"/>
        <v>0</v>
      </c>
      <c r="AG876" s="45">
        <v>4.6990740740000002E-2</v>
      </c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6"/>
      <c r="AV876" s="50"/>
      <c r="AW876" s="48"/>
    </row>
    <row r="877" spans="1:55" ht="12" customHeight="1" x14ac:dyDescent="0.2">
      <c r="A877" s="62">
        <v>873</v>
      </c>
      <c r="B877" s="63" t="str">
        <f t="shared" si="132"/>
        <v>M-A</v>
      </c>
      <c r="C877" s="62">
        <f>COUNTIF($B$4:$B877,$B877)</f>
        <v>313</v>
      </c>
      <c r="D877" s="64">
        <f t="shared" si="133"/>
        <v>595.95313997638198</v>
      </c>
      <c r="E877" s="65" t="s">
        <v>221</v>
      </c>
      <c r="F877" s="66" t="s">
        <v>1212</v>
      </c>
      <c r="G877" s="66">
        <v>1984</v>
      </c>
      <c r="H877" s="70" t="s">
        <v>170</v>
      </c>
      <c r="I877" s="66" t="s">
        <v>1214</v>
      </c>
      <c r="J877" s="39">
        <f t="shared" si="134"/>
        <v>590.95313997638198</v>
      </c>
      <c r="K877" s="40">
        <f t="shared" si="135"/>
        <v>1</v>
      </c>
      <c r="L877" s="40">
        <f t="shared" si="136"/>
        <v>5</v>
      </c>
      <c r="M877" s="41"/>
      <c r="N877" s="41"/>
      <c r="O877" s="41"/>
      <c r="P877" s="42"/>
      <c r="Q877" s="41"/>
      <c r="R877" s="41"/>
      <c r="S877" s="41"/>
      <c r="T877" s="41">
        <f>(AN$3-AN877)/AN$3*500+500</f>
        <v>590.95313997638198</v>
      </c>
      <c r="U877" s="41"/>
      <c r="V877" s="42"/>
      <c r="W877" s="42"/>
      <c r="X877" s="42"/>
      <c r="Y877" s="42"/>
      <c r="Z877" s="41"/>
      <c r="AA877" s="42"/>
      <c r="AB877" s="42"/>
      <c r="AC877" s="43" t="e">
        <f t="shared" si="137"/>
        <v>#NUM!</v>
      </c>
      <c r="AD877" s="43" t="s">
        <v>1215</v>
      </c>
      <c r="AE877" s="44" t="e">
        <f t="shared" si="138"/>
        <v>#NUM!</v>
      </c>
      <c r="AF877" s="43">
        <f t="shared" si="139"/>
        <v>0</v>
      </c>
      <c r="AG877" s="45"/>
      <c r="AH877" s="45"/>
      <c r="AI877" s="45"/>
      <c r="AJ877" s="45"/>
      <c r="AK877" s="45"/>
      <c r="AL877" s="45"/>
      <c r="AM877" s="45"/>
      <c r="AN877" s="45">
        <v>2.9074074074074075E-2</v>
      </c>
      <c r="AO877" s="45"/>
      <c r="AP877" s="45"/>
      <c r="AQ877" s="45"/>
      <c r="AR877" s="45"/>
      <c r="AS877" s="45"/>
      <c r="AT877" s="45"/>
      <c r="AU877" s="46"/>
      <c r="AV877" s="50"/>
      <c r="AW877" s="48"/>
      <c r="AX877" s="56"/>
    </row>
    <row r="878" spans="1:55" s="49" customFormat="1" ht="12" customHeight="1" x14ac:dyDescent="0.2">
      <c r="A878" s="62">
        <v>874</v>
      </c>
      <c r="B878" s="63" t="str">
        <f t="shared" si="132"/>
        <v>M-A</v>
      </c>
      <c r="C878" s="62">
        <f>COUNTIF($B$4:$B878,$B878)</f>
        <v>314</v>
      </c>
      <c r="D878" s="64">
        <f t="shared" si="133"/>
        <v>595.6483281072492</v>
      </c>
      <c r="E878" s="65" t="s">
        <v>222</v>
      </c>
      <c r="F878" s="66" t="s">
        <v>1212</v>
      </c>
      <c r="G878" s="66">
        <v>1989</v>
      </c>
      <c r="H878" s="70" t="s">
        <v>1280</v>
      </c>
      <c r="I878" s="66" t="s">
        <v>1214</v>
      </c>
      <c r="J878" s="39">
        <f t="shared" si="134"/>
        <v>590.6483281072492</v>
      </c>
      <c r="K878" s="40">
        <f t="shared" si="135"/>
        <v>1</v>
      </c>
      <c r="L878" s="40">
        <f t="shared" si="136"/>
        <v>5</v>
      </c>
      <c r="M878" s="41"/>
      <c r="N878" s="41"/>
      <c r="O878" s="41"/>
      <c r="P878" s="42"/>
      <c r="Q878" s="41"/>
      <c r="R878" s="41"/>
      <c r="S878" s="41"/>
      <c r="T878" s="41"/>
      <c r="U878" s="41">
        <f>(AO$3-AO878)/AO$3*500+500</f>
        <v>590.6483281072492</v>
      </c>
      <c r="V878" s="42"/>
      <c r="W878" s="42"/>
      <c r="X878" s="42"/>
      <c r="Y878" s="42"/>
      <c r="Z878" s="41"/>
      <c r="AA878" s="42"/>
      <c r="AB878" s="42"/>
      <c r="AC878" s="43" t="e">
        <f t="shared" si="137"/>
        <v>#NUM!</v>
      </c>
      <c r="AD878" s="43" t="s">
        <v>1215</v>
      </c>
      <c r="AE878" s="44" t="e">
        <f t="shared" si="138"/>
        <v>#NUM!</v>
      </c>
      <c r="AF878" s="43">
        <f t="shared" si="139"/>
        <v>0</v>
      </c>
      <c r="AG878" s="45"/>
      <c r="AH878" s="45"/>
      <c r="AI878" s="45"/>
      <c r="AJ878" s="45"/>
      <c r="AK878" s="45"/>
      <c r="AL878" s="45"/>
      <c r="AM878" s="45"/>
      <c r="AN878" s="45"/>
      <c r="AO878" s="45">
        <v>4.5358796299999997E-2</v>
      </c>
      <c r="AP878" s="45"/>
      <c r="AQ878" s="45"/>
      <c r="AR878" s="45"/>
      <c r="AS878" s="45"/>
      <c r="AT878" s="45"/>
      <c r="AU878" s="46"/>
      <c r="AV878" s="50"/>
      <c r="AW878" s="48"/>
    </row>
    <row r="879" spans="1:55" ht="12" customHeight="1" x14ac:dyDescent="0.2">
      <c r="A879" s="62">
        <v>875</v>
      </c>
      <c r="B879" s="63" t="str">
        <f t="shared" si="132"/>
        <v>M-B</v>
      </c>
      <c r="C879" s="62">
        <f>COUNTIF($B$4:$B879,$B879)</f>
        <v>246</v>
      </c>
      <c r="D879" s="64">
        <f t="shared" si="133"/>
        <v>595.57046041709373</v>
      </c>
      <c r="E879" s="67" t="s">
        <v>223</v>
      </c>
      <c r="F879" s="68" t="s">
        <v>1212</v>
      </c>
      <c r="G879" s="69">
        <v>1970</v>
      </c>
      <c r="H879" s="70" t="s">
        <v>224</v>
      </c>
      <c r="I879" s="69" t="s">
        <v>1214</v>
      </c>
      <c r="J879" s="39">
        <f t="shared" si="134"/>
        <v>590.57046041709373</v>
      </c>
      <c r="K879" s="40">
        <f t="shared" si="135"/>
        <v>1</v>
      </c>
      <c r="L879" s="40">
        <f t="shared" si="136"/>
        <v>5</v>
      </c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42"/>
      <c r="AB879" s="42">
        <f>(AV$3-AV879)/AV$3*500+500</f>
        <v>590.57046041709373</v>
      </c>
      <c r="AC879" s="43" t="e">
        <f t="shared" si="137"/>
        <v>#NUM!</v>
      </c>
      <c r="AD879" s="43" t="s">
        <v>1215</v>
      </c>
      <c r="AE879" s="44" t="e">
        <f t="shared" si="138"/>
        <v>#NUM!</v>
      </c>
      <c r="AF879" s="43">
        <f t="shared" si="139"/>
        <v>0</v>
      </c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83"/>
      <c r="AV879" s="47">
        <v>0.13446759259259258</v>
      </c>
      <c r="AW879" s="77"/>
      <c r="AX879" s="56"/>
    </row>
    <row r="880" spans="1:55" s="49" customFormat="1" ht="12" customHeight="1" x14ac:dyDescent="0.2">
      <c r="A880" s="62">
        <v>876</v>
      </c>
      <c r="B880" s="63" t="str">
        <f t="shared" si="132"/>
        <v>M-B</v>
      </c>
      <c r="C880" s="62">
        <f>COUNTIF($B$4:$B880,$B880)</f>
        <v>247</v>
      </c>
      <c r="D880" s="64">
        <f t="shared" si="133"/>
        <v>595.32377365714535</v>
      </c>
      <c r="E880" s="67" t="s">
        <v>225</v>
      </c>
      <c r="F880" s="68" t="s">
        <v>1212</v>
      </c>
      <c r="G880" s="69">
        <v>1972</v>
      </c>
      <c r="H880" s="70" t="s">
        <v>226</v>
      </c>
      <c r="I880" s="69" t="s">
        <v>1214</v>
      </c>
      <c r="J880" s="39">
        <f t="shared" si="134"/>
        <v>590.32377365714535</v>
      </c>
      <c r="K880" s="40">
        <f t="shared" si="135"/>
        <v>1</v>
      </c>
      <c r="L880" s="40">
        <f t="shared" si="136"/>
        <v>5</v>
      </c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42"/>
      <c r="AB880" s="42">
        <f>(AV$3-AV880)/AV$3*500+500</f>
        <v>590.32377365714535</v>
      </c>
      <c r="AC880" s="43" t="e">
        <f t="shared" si="137"/>
        <v>#NUM!</v>
      </c>
      <c r="AD880" s="43" t="s">
        <v>1215</v>
      </c>
      <c r="AE880" s="44" t="e">
        <f t="shared" si="138"/>
        <v>#NUM!</v>
      </c>
      <c r="AF880" s="43">
        <f t="shared" si="139"/>
        <v>0</v>
      </c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83"/>
      <c r="AV880" s="47">
        <v>0.1345486111111111</v>
      </c>
      <c r="AW880" s="77"/>
      <c r="AX880" s="72"/>
      <c r="AY880" s="73"/>
      <c r="AZ880" s="73"/>
      <c r="BA880" s="73"/>
    </row>
    <row r="881" spans="1:53" s="49" customFormat="1" ht="12" customHeight="1" x14ac:dyDescent="0.2">
      <c r="A881" s="62">
        <v>877</v>
      </c>
      <c r="B881" s="63" t="str">
        <f t="shared" si="132"/>
        <v>Ž-F</v>
      </c>
      <c r="C881" s="62">
        <f>COUNTIF($B$4:$B881,$B881)</f>
        <v>70</v>
      </c>
      <c r="D881" s="64">
        <f t="shared" si="133"/>
        <v>595.30179147315971</v>
      </c>
      <c r="E881" s="65" t="s">
        <v>227</v>
      </c>
      <c r="F881" s="66" t="s">
        <v>1247</v>
      </c>
      <c r="G881" s="66">
        <v>1992</v>
      </c>
      <c r="H881" s="65" t="s">
        <v>228</v>
      </c>
      <c r="I881" s="66" t="s">
        <v>1214</v>
      </c>
      <c r="J881" s="39">
        <f t="shared" si="134"/>
        <v>590.30179147315971</v>
      </c>
      <c r="K881" s="40">
        <f t="shared" si="135"/>
        <v>1</v>
      </c>
      <c r="L881" s="40">
        <f t="shared" si="136"/>
        <v>5</v>
      </c>
      <c r="M881" s="41"/>
      <c r="N881" s="41"/>
      <c r="O881" s="41"/>
      <c r="P881" s="42"/>
      <c r="Q881" s="41"/>
      <c r="R881" s="41"/>
      <c r="S881" s="41"/>
      <c r="T881" s="41">
        <f>(AN$3-AN881)/AN$3*500+500</f>
        <v>590.30179147315971</v>
      </c>
      <c r="U881" s="41"/>
      <c r="V881" s="42"/>
      <c r="W881" s="42"/>
      <c r="X881" s="42"/>
      <c r="Y881" s="42"/>
      <c r="Z881" s="41"/>
      <c r="AA881" s="42"/>
      <c r="AB881" s="42"/>
      <c r="AC881" s="43" t="e">
        <f t="shared" si="137"/>
        <v>#NUM!</v>
      </c>
      <c r="AD881" s="43" t="s">
        <v>1215</v>
      </c>
      <c r="AE881" s="44" t="e">
        <f t="shared" si="138"/>
        <v>#NUM!</v>
      </c>
      <c r="AF881" s="43">
        <f t="shared" si="139"/>
        <v>0</v>
      </c>
      <c r="AG881" s="45"/>
      <c r="AH881" s="45"/>
      <c r="AI881" s="45"/>
      <c r="AJ881" s="45"/>
      <c r="AK881" s="45"/>
      <c r="AL881" s="45"/>
      <c r="AM881" s="45"/>
      <c r="AN881" s="45">
        <v>2.9120370370370366E-2</v>
      </c>
      <c r="AO881" s="45"/>
      <c r="AP881" s="45"/>
      <c r="AQ881" s="45"/>
      <c r="AR881" s="45"/>
      <c r="AS881" s="45"/>
      <c r="AT881" s="45"/>
      <c r="AU881" s="46"/>
      <c r="AV881" s="50"/>
      <c r="AW881" s="48"/>
    </row>
    <row r="882" spans="1:53" ht="12" customHeight="1" x14ac:dyDescent="0.2">
      <c r="A882" s="62">
        <v>878</v>
      </c>
      <c r="B882" s="63" t="str">
        <f t="shared" si="132"/>
        <v>M-B</v>
      </c>
      <c r="C882" s="62">
        <f>COUNTIF($B$4:$B882,$B882)</f>
        <v>248</v>
      </c>
      <c r="D882" s="64">
        <f t="shared" si="133"/>
        <v>595.28853269143838</v>
      </c>
      <c r="E882" s="67" t="s">
        <v>229</v>
      </c>
      <c r="F882" s="68" t="s">
        <v>1212</v>
      </c>
      <c r="G882" s="69">
        <v>1978</v>
      </c>
      <c r="H882" s="70" t="s">
        <v>2304</v>
      </c>
      <c r="I882" s="69" t="s">
        <v>1214</v>
      </c>
      <c r="J882" s="39">
        <f t="shared" si="134"/>
        <v>590.28853269143838</v>
      </c>
      <c r="K882" s="40">
        <f t="shared" si="135"/>
        <v>1</v>
      </c>
      <c r="L882" s="40">
        <f t="shared" si="136"/>
        <v>5</v>
      </c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42"/>
      <c r="AB882" s="42">
        <f>(AV$3-AV882)/AV$3*500+500</f>
        <v>590.28853269143838</v>
      </c>
      <c r="AC882" s="43" t="e">
        <f t="shared" si="137"/>
        <v>#NUM!</v>
      </c>
      <c r="AD882" s="43" t="s">
        <v>1215</v>
      </c>
      <c r="AE882" s="44" t="e">
        <f t="shared" si="138"/>
        <v>#NUM!</v>
      </c>
      <c r="AF882" s="43">
        <f t="shared" si="139"/>
        <v>0</v>
      </c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83"/>
      <c r="AV882" s="47">
        <v>0.13456018518518517</v>
      </c>
      <c r="AW882" s="77"/>
      <c r="AX882" s="56"/>
    </row>
    <row r="883" spans="1:53" s="49" customFormat="1" ht="12" customHeight="1" x14ac:dyDescent="0.2">
      <c r="A883" s="62">
        <v>879</v>
      </c>
      <c r="B883" s="63" t="str">
        <f t="shared" si="132"/>
        <v>M-A</v>
      </c>
      <c r="C883" s="62">
        <f>COUNTIF($B$4:$B883,$B883)</f>
        <v>315</v>
      </c>
      <c r="D883" s="64">
        <f t="shared" si="133"/>
        <v>595.2532917257314</v>
      </c>
      <c r="E883" s="67" t="s">
        <v>230</v>
      </c>
      <c r="F883" s="68" t="s">
        <v>1212</v>
      </c>
      <c r="G883" s="69">
        <v>1988</v>
      </c>
      <c r="H883" s="70" t="s">
        <v>2304</v>
      </c>
      <c r="I883" s="69" t="s">
        <v>1214</v>
      </c>
      <c r="J883" s="39">
        <f t="shared" si="134"/>
        <v>590.2532917257314</v>
      </c>
      <c r="K883" s="40">
        <f t="shared" si="135"/>
        <v>1</v>
      </c>
      <c r="L883" s="40">
        <f t="shared" si="136"/>
        <v>5</v>
      </c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42"/>
      <c r="AB883" s="42">
        <f>(AV$3-AV883)/AV$3*500+500</f>
        <v>590.2532917257314</v>
      </c>
      <c r="AC883" s="43" t="e">
        <f t="shared" si="137"/>
        <v>#NUM!</v>
      </c>
      <c r="AD883" s="43" t="s">
        <v>1215</v>
      </c>
      <c r="AE883" s="44" t="e">
        <f t="shared" si="138"/>
        <v>#NUM!</v>
      </c>
      <c r="AF883" s="43">
        <f t="shared" si="139"/>
        <v>0</v>
      </c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83"/>
      <c r="AV883" s="47">
        <v>0.13457175925925927</v>
      </c>
      <c r="AW883" s="77"/>
      <c r="AX883" s="72"/>
      <c r="AY883" s="73"/>
      <c r="AZ883" s="73"/>
      <c r="BA883" s="73"/>
    </row>
    <row r="884" spans="1:53" ht="12" customHeight="1" x14ac:dyDescent="0.2">
      <c r="A884" s="62">
        <v>880</v>
      </c>
      <c r="B884" s="63" t="str">
        <f t="shared" si="132"/>
        <v>M-A</v>
      </c>
      <c r="C884" s="62">
        <f>COUNTIF($B$4:$B884,$B884)</f>
        <v>316</v>
      </c>
      <c r="D884" s="64">
        <f t="shared" si="133"/>
        <v>594.40750854876558</v>
      </c>
      <c r="E884" s="67" t="s">
        <v>231</v>
      </c>
      <c r="F884" s="68" t="s">
        <v>1212</v>
      </c>
      <c r="G884" s="69">
        <v>1983</v>
      </c>
      <c r="H884" s="70" t="s">
        <v>2304</v>
      </c>
      <c r="I884" s="69" t="s">
        <v>1214</v>
      </c>
      <c r="J884" s="39">
        <f t="shared" si="134"/>
        <v>589.40750854876558</v>
      </c>
      <c r="K884" s="40">
        <f t="shared" si="135"/>
        <v>1</v>
      </c>
      <c r="L884" s="40">
        <f t="shared" si="136"/>
        <v>5</v>
      </c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42"/>
      <c r="AB884" s="42">
        <f>(AV$3-AV884)/AV$3*500+500</f>
        <v>589.40750854876558</v>
      </c>
      <c r="AC884" s="43" t="e">
        <f t="shared" si="137"/>
        <v>#NUM!</v>
      </c>
      <c r="AD884" s="43" t="s">
        <v>1215</v>
      </c>
      <c r="AE884" s="44" t="e">
        <f t="shared" si="138"/>
        <v>#NUM!</v>
      </c>
      <c r="AF884" s="43">
        <f t="shared" si="139"/>
        <v>0</v>
      </c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83"/>
      <c r="AV884" s="47">
        <v>0.13484953703703703</v>
      </c>
      <c r="AW884" s="77"/>
      <c r="AX884" s="56"/>
    </row>
    <row r="885" spans="1:53" ht="12" customHeight="1" x14ac:dyDescent="0.2">
      <c r="A885" s="62">
        <v>881</v>
      </c>
      <c r="B885" s="63" t="str">
        <f t="shared" si="132"/>
        <v>M-A</v>
      </c>
      <c r="C885" s="62">
        <f>COUNTIF($B$4:$B885,$B885)</f>
        <v>317</v>
      </c>
      <c r="D885" s="64">
        <f t="shared" si="133"/>
        <v>594.13269465024644</v>
      </c>
      <c r="E885" s="65" t="s">
        <v>232</v>
      </c>
      <c r="F885" s="66" t="s">
        <v>1212</v>
      </c>
      <c r="G885" s="66">
        <v>1986</v>
      </c>
      <c r="H885" s="65" t="s">
        <v>233</v>
      </c>
      <c r="I885" s="66" t="s">
        <v>1257</v>
      </c>
      <c r="J885" s="39">
        <f t="shared" si="134"/>
        <v>589.13269465024644</v>
      </c>
      <c r="K885" s="40">
        <f t="shared" si="135"/>
        <v>1</v>
      </c>
      <c r="L885" s="40">
        <f t="shared" si="136"/>
        <v>5</v>
      </c>
      <c r="M885" s="41"/>
      <c r="N885" s="41"/>
      <c r="O885" s="41"/>
      <c r="P885" s="42"/>
      <c r="Q885" s="41"/>
      <c r="R885" s="41"/>
      <c r="S885" s="41"/>
      <c r="T885" s="41"/>
      <c r="U885" s="41"/>
      <c r="V885" s="42"/>
      <c r="W885" s="42"/>
      <c r="X885" s="42"/>
      <c r="Y885" s="42"/>
      <c r="Z885" s="41"/>
      <c r="AA885" s="42">
        <f>(AU$3-AU885)/AU$3*500+500</f>
        <v>589.13269465024644</v>
      </c>
      <c r="AB885" s="42"/>
      <c r="AC885" s="43" t="e">
        <f t="shared" si="137"/>
        <v>#NUM!</v>
      </c>
      <c r="AD885" s="43" t="s">
        <v>1215</v>
      </c>
      <c r="AE885" s="44" t="e">
        <f t="shared" si="138"/>
        <v>#NUM!</v>
      </c>
      <c r="AF885" s="43">
        <f t="shared" si="139"/>
        <v>0</v>
      </c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6">
        <v>6.458888888888889E-2</v>
      </c>
      <c r="AV885" s="50"/>
      <c r="AW885" s="48"/>
      <c r="AX885" s="56"/>
    </row>
    <row r="886" spans="1:53" s="49" customFormat="1" ht="12" customHeight="1" x14ac:dyDescent="0.2">
      <c r="A886" s="62">
        <v>882</v>
      </c>
      <c r="B886" s="63" t="str">
        <f t="shared" si="132"/>
        <v>M-C</v>
      </c>
      <c r="C886" s="62">
        <f>COUNTIF($B$4:$B886,$B886)</f>
        <v>101</v>
      </c>
      <c r="D886" s="64">
        <f t="shared" si="133"/>
        <v>594.12897768982805</v>
      </c>
      <c r="E886" s="65" t="s">
        <v>234</v>
      </c>
      <c r="F886" s="66" t="s">
        <v>1212</v>
      </c>
      <c r="G886" s="66">
        <v>1966</v>
      </c>
      <c r="H886" s="65" t="s">
        <v>235</v>
      </c>
      <c r="I886" s="66" t="s">
        <v>1680</v>
      </c>
      <c r="J886" s="39">
        <f t="shared" si="134"/>
        <v>589.12897768982805</v>
      </c>
      <c r="K886" s="40">
        <f t="shared" si="135"/>
        <v>1</v>
      </c>
      <c r="L886" s="40">
        <f t="shared" si="136"/>
        <v>5</v>
      </c>
      <c r="M886" s="41"/>
      <c r="N886" s="41"/>
      <c r="O886" s="41"/>
      <c r="P886" s="42"/>
      <c r="Q886" s="41"/>
      <c r="R886" s="41"/>
      <c r="S886" s="41"/>
      <c r="T886" s="41"/>
      <c r="U886" s="41"/>
      <c r="V886" s="42"/>
      <c r="W886" s="42"/>
      <c r="X886" s="42"/>
      <c r="Y886" s="42"/>
      <c r="Z886" s="41">
        <f>(AT$3-AT886)/AT$3*500+500</f>
        <v>589.12897768982805</v>
      </c>
      <c r="AA886" s="42"/>
      <c r="AB886" s="42"/>
      <c r="AC886" s="43" t="e">
        <f t="shared" si="137"/>
        <v>#NUM!</v>
      </c>
      <c r="AD886" s="43" t="s">
        <v>1215</v>
      </c>
      <c r="AE886" s="44" t="e">
        <f t="shared" si="138"/>
        <v>#NUM!</v>
      </c>
      <c r="AF886" s="43">
        <f t="shared" si="139"/>
        <v>0</v>
      </c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>
        <v>2.837962962962963E-2</v>
      </c>
      <c r="AU886" s="46"/>
      <c r="AV886" s="50"/>
      <c r="AW886" s="48"/>
    </row>
    <row r="887" spans="1:53" s="49" customFormat="1" ht="12" customHeight="1" x14ac:dyDescent="0.2">
      <c r="A887" s="62">
        <v>883</v>
      </c>
      <c r="B887" s="63" t="str">
        <f t="shared" si="132"/>
        <v>M-B</v>
      </c>
      <c r="C887" s="62">
        <f>COUNTIF($B$4:$B887,$B887)</f>
        <v>249</v>
      </c>
      <c r="D887" s="64">
        <f t="shared" si="133"/>
        <v>594.09033985740336</v>
      </c>
      <c r="E887" s="67" t="s">
        <v>236</v>
      </c>
      <c r="F887" s="68" t="s">
        <v>1212</v>
      </c>
      <c r="G887" s="69">
        <v>1975</v>
      </c>
      <c r="H887" s="70" t="s">
        <v>237</v>
      </c>
      <c r="I887" s="69" t="s">
        <v>1214</v>
      </c>
      <c r="J887" s="39">
        <f t="shared" si="134"/>
        <v>589.09033985740336</v>
      </c>
      <c r="K887" s="40">
        <f t="shared" si="135"/>
        <v>1</v>
      </c>
      <c r="L887" s="40">
        <f t="shared" si="136"/>
        <v>5</v>
      </c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42"/>
      <c r="AB887" s="42">
        <f>(AV$3-AV887)/AV$3*500+500</f>
        <v>589.09033985740336</v>
      </c>
      <c r="AC887" s="43" t="e">
        <f t="shared" si="137"/>
        <v>#NUM!</v>
      </c>
      <c r="AD887" s="43" t="s">
        <v>1215</v>
      </c>
      <c r="AE887" s="44" t="e">
        <f t="shared" si="138"/>
        <v>#NUM!</v>
      </c>
      <c r="AF887" s="43">
        <f t="shared" si="139"/>
        <v>0</v>
      </c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83"/>
      <c r="AV887" s="47">
        <v>0.13495370370370371</v>
      </c>
      <c r="AW887" s="77"/>
    </row>
    <row r="888" spans="1:53" ht="12" customHeight="1" x14ac:dyDescent="0.2">
      <c r="A888" s="62">
        <v>884</v>
      </c>
      <c r="B888" s="63" t="str">
        <f t="shared" si="132"/>
        <v>M-A</v>
      </c>
      <c r="C888" s="62">
        <f>COUNTIF($B$4:$B888,$B888)</f>
        <v>318</v>
      </c>
      <c r="D888" s="64">
        <f t="shared" si="133"/>
        <v>593.93979505379298</v>
      </c>
      <c r="E888" s="65" t="s">
        <v>238</v>
      </c>
      <c r="F888" s="66" t="s">
        <v>1212</v>
      </c>
      <c r="G888" s="66">
        <v>1982</v>
      </c>
      <c r="H888" s="70" t="s">
        <v>1</v>
      </c>
      <c r="I888" s="66" t="s">
        <v>1214</v>
      </c>
      <c r="J888" s="39">
        <f t="shared" si="134"/>
        <v>588.93979505379298</v>
      </c>
      <c r="K888" s="40">
        <f t="shared" si="135"/>
        <v>1</v>
      </c>
      <c r="L888" s="40">
        <f t="shared" si="136"/>
        <v>5</v>
      </c>
      <c r="M888" s="41"/>
      <c r="N888" s="41"/>
      <c r="O888" s="41"/>
      <c r="P888" s="42"/>
      <c r="Q888" s="41"/>
      <c r="R888" s="41"/>
      <c r="S888" s="41"/>
      <c r="T888" s="41"/>
      <c r="U888" s="41"/>
      <c r="V888" s="42"/>
      <c r="W888" s="42"/>
      <c r="X888" s="42"/>
      <c r="Y888" s="42"/>
      <c r="Z888" s="41"/>
      <c r="AA888" s="42">
        <f>(AU$3-AU888)/AU$3*500+500</f>
        <v>588.93979505379298</v>
      </c>
      <c r="AB888" s="42"/>
      <c r="AC888" s="43" t="e">
        <f t="shared" si="137"/>
        <v>#NUM!</v>
      </c>
      <c r="AD888" s="43" t="s">
        <v>1215</v>
      </c>
      <c r="AE888" s="44" t="e">
        <f t="shared" si="138"/>
        <v>#NUM!</v>
      </c>
      <c r="AF888" s="43">
        <f t="shared" si="139"/>
        <v>0</v>
      </c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6">
        <v>6.4619212962962969E-2</v>
      </c>
      <c r="AV888" s="50"/>
      <c r="AW888" s="48"/>
      <c r="AX888" s="56"/>
    </row>
    <row r="889" spans="1:53" ht="12" customHeight="1" x14ac:dyDescent="0.2">
      <c r="A889" s="62">
        <v>885</v>
      </c>
      <c r="B889" s="63" t="str">
        <f t="shared" si="132"/>
        <v>M-A</v>
      </c>
      <c r="C889" s="62">
        <f>COUNTIF($B$4:$B889,$B889)</f>
        <v>319</v>
      </c>
      <c r="D889" s="64">
        <f t="shared" si="133"/>
        <v>593.5969663375065</v>
      </c>
      <c r="E889" s="67" t="s">
        <v>239</v>
      </c>
      <c r="F889" s="68" t="s">
        <v>1212</v>
      </c>
      <c r="G889" s="69">
        <v>1984</v>
      </c>
      <c r="H889" s="70"/>
      <c r="I889" s="69" t="s">
        <v>1214</v>
      </c>
      <c r="J889" s="39">
        <f t="shared" si="134"/>
        <v>588.5969663375065</v>
      </c>
      <c r="K889" s="40">
        <f t="shared" si="135"/>
        <v>1</v>
      </c>
      <c r="L889" s="40">
        <f t="shared" si="136"/>
        <v>5</v>
      </c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42"/>
      <c r="AB889" s="42">
        <f>(AV$3-AV889)/AV$3*500+500</f>
        <v>588.5969663375065</v>
      </c>
      <c r="AC889" s="43" t="e">
        <f t="shared" si="137"/>
        <v>#NUM!</v>
      </c>
      <c r="AD889" s="43" t="s">
        <v>1215</v>
      </c>
      <c r="AE889" s="44" t="e">
        <f t="shared" si="138"/>
        <v>#NUM!</v>
      </c>
      <c r="AF889" s="43">
        <f t="shared" si="139"/>
        <v>0</v>
      </c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6"/>
      <c r="AV889" s="47">
        <v>0.13511574074074076</v>
      </c>
      <c r="AW889" s="77"/>
      <c r="AX889" s="56"/>
    </row>
    <row r="890" spans="1:53" ht="12" customHeight="1" x14ac:dyDescent="0.2">
      <c r="A890" s="62">
        <v>886</v>
      </c>
      <c r="B890" s="63" t="str">
        <f t="shared" si="132"/>
        <v>M-B</v>
      </c>
      <c r="C890" s="62">
        <f>COUNTIF($B$4:$B890,$B890)</f>
        <v>250</v>
      </c>
      <c r="D890" s="64">
        <f t="shared" si="133"/>
        <v>593.51058308929828</v>
      </c>
      <c r="E890" s="65" t="s">
        <v>240</v>
      </c>
      <c r="F890" s="66" t="s">
        <v>1212</v>
      </c>
      <c r="G890" s="66">
        <v>1978</v>
      </c>
      <c r="H890" s="65" t="s">
        <v>241</v>
      </c>
      <c r="I890" s="66" t="s">
        <v>1214</v>
      </c>
      <c r="J890" s="39">
        <f t="shared" si="134"/>
        <v>588.51058308929828</v>
      </c>
      <c r="K890" s="40">
        <f t="shared" si="135"/>
        <v>1</v>
      </c>
      <c r="L890" s="40">
        <f t="shared" si="136"/>
        <v>5</v>
      </c>
      <c r="M890" s="41"/>
      <c r="N890" s="41"/>
      <c r="O890" s="41"/>
      <c r="P890" s="42"/>
      <c r="Q890" s="41"/>
      <c r="R890" s="41"/>
      <c r="S890" s="41"/>
      <c r="T890" s="41">
        <f>(AN$3-AN890)/AN$3*500+500</f>
        <v>588.51058308929828</v>
      </c>
      <c r="U890" s="41"/>
      <c r="V890" s="42"/>
      <c r="W890" s="42"/>
      <c r="X890" s="42"/>
      <c r="Y890" s="42"/>
      <c r="Z890" s="41"/>
      <c r="AA890" s="42"/>
      <c r="AB890" s="42"/>
      <c r="AC890" s="43" t="e">
        <f t="shared" si="137"/>
        <v>#NUM!</v>
      </c>
      <c r="AD890" s="43" t="s">
        <v>1215</v>
      </c>
      <c r="AE890" s="44" t="e">
        <f t="shared" si="138"/>
        <v>#NUM!</v>
      </c>
      <c r="AF890" s="43">
        <f t="shared" si="139"/>
        <v>0</v>
      </c>
      <c r="AG890" s="45"/>
      <c r="AH890" s="45"/>
      <c r="AI890" s="45"/>
      <c r="AJ890" s="45"/>
      <c r="AK890" s="45"/>
      <c r="AL890" s="45"/>
      <c r="AM890" s="45"/>
      <c r="AN890" s="45">
        <v>2.9247685185185186E-2</v>
      </c>
      <c r="AO890" s="45"/>
      <c r="AP890" s="45"/>
      <c r="AQ890" s="45"/>
      <c r="AR890" s="45"/>
      <c r="AS890" s="45"/>
      <c r="AT890" s="45"/>
      <c r="AU890" s="46"/>
      <c r="AV890" s="50"/>
      <c r="AW890" s="48"/>
      <c r="AX890" s="56"/>
    </row>
    <row r="891" spans="1:53" s="49" customFormat="1" ht="12" customHeight="1" x14ac:dyDescent="0.2">
      <c r="A891" s="62">
        <v>887</v>
      </c>
      <c r="B891" s="63" t="str">
        <f t="shared" si="132"/>
        <v>M-A</v>
      </c>
      <c r="C891" s="62">
        <f>COUNTIF($B$4:$B891,$B891)</f>
        <v>320</v>
      </c>
      <c r="D891" s="64">
        <f t="shared" si="133"/>
        <v>593.42076150897196</v>
      </c>
      <c r="E891" s="67" t="s">
        <v>242</v>
      </c>
      <c r="F891" s="68" t="s">
        <v>1212</v>
      </c>
      <c r="G891" s="69">
        <v>1985</v>
      </c>
      <c r="H891" s="70"/>
      <c r="I891" s="69" t="s">
        <v>243</v>
      </c>
      <c r="J891" s="39">
        <f t="shared" si="134"/>
        <v>588.42076150897196</v>
      </c>
      <c r="K891" s="40">
        <f t="shared" si="135"/>
        <v>1</v>
      </c>
      <c r="L891" s="40">
        <f t="shared" si="136"/>
        <v>5</v>
      </c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42"/>
      <c r="AB891" s="42">
        <f>(AV$3-AV891)/AV$3*500+500</f>
        <v>588.42076150897196</v>
      </c>
      <c r="AC891" s="43" t="e">
        <f t="shared" si="137"/>
        <v>#NUM!</v>
      </c>
      <c r="AD891" s="43" t="s">
        <v>1215</v>
      </c>
      <c r="AE891" s="44" t="e">
        <f t="shared" si="138"/>
        <v>#NUM!</v>
      </c>
      <c r="AF891" s="43">
        <f t="shared" si="139"/>
        <v>0</v>
      </c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6"/>
      <c r="AV891" s="47">
        <v>0.13517361111111112</v>
      </c>
      <c r="AW891" s="77"/>
      <c r="AX891" s="72"/>
      <c r="AY891" s="73"/>
      <c r="AZ891" s="73"/>
      <c r="BA891" s="73"/>
    </row>
    <row r="892" spans="1:53" ht="12" customHeight="1" x14ac:dyDescent="0.2">
      <c r="A892" s="62">
        <v>888</v>
      </c>
      <c r="B892" s="63" t="str">
        <f t="shared" si="132"/>
        <v>M-A</v>
      </c>
      <c r="C892" s="62">
        <f>COUNTIF($B$4:$B892,$B892)</f>
        <v>321</v>
      </c>
      <c r="D892" s="64">
        <f t="shared" si="133"/>
        <v>593.29855630522616</v>
      </c>
      <c r="E892" s="65" t="s">
        <v>244</v>
      </c>
      <c r="F892" s="66" t="s">
        <v>1212</v>
      </c>
      <c r="G892" s="66">
        <v>1991</v>
      </c>
      <c r="H892" s="65" t="s">
        <v>245</v>
      </c>
      <c r="I892" s="66" t="s">
        <v>1214</v>
      </c>
      <c r="J892" s="39">
        <f t="shared" si="134"/>
        <v>588.29855630522616</v>
      </c>
      <c r="K892" s="40">
        <f t="shared" si="135"/>
        <v>1</v>
      </c>
      <c r="L892" s="40">
        <f t="shared" si="136"/>
        <v>5</v>
      </c>
      <c r="M892" s="41"/>
      <c r="N892" s="41"/>
      <c r="O892" s="41">
        <f>(AI$3-AI892)/AI$3*500+500</f>
        <v>588.29855630522616</v>
      </c>
      <c r="P892" s="42"/>
      <c r="Q892" s="41"/>
      <c r="R892" s="41"/>
      <c r="S892" s="41"/>
      <c r="T892" s="41"/>
      <c r="U892" s="41"/>
      <c r="V892" s="42"/>
      <c r="W892" s="42"/>
      <c r="X892" s="42"/>
      <c r="Y892" s="42"/>
      <c r="Z892" s="41"/>
      <c r="AA892" s="42"/>
      <c r="AB892" s="42"/>
      <c r="AC892" s="43" t="e">
        <f t="shared" si="137"/>
        <v>#NUM!</v>
      </c>
      <c r="AD892" s="43" t="s">
        <v>1215</v>
      </c>
      <c r="AE892" s="44" t="e">
        <f t="shared" si="138"/>
        <v>#NUM!</v>
      </c>
      <c r="AF892" s="43">
        <f t="shared" si="139"/>
        <v>0</v>
      </c>
      <c r="AG892" s="45"/>
      <c r="AH892" s="45"/>
      <c r="AI892" s="45">
        <v>2.837962962962963E-2</v>
      </c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6"/>
      <c r="AV892" s="50"/>
      <c r="AW892" s="48"/>
      <c r="AX892" s="56"/>
    </row>
    <row r="893" spans="1:53" ht="12" customHeight="1" x14ac:dyDescent="0.2">
      <c r="A893" s="62">
        <v>889</v>
      </c>
      <c r="B893" s="63" t="str">
        <f t="shared" si="132"/>
        <v>M-B</v>
      </c>
      <c r="C893" s="62">
        <f>COUNTIF($B$4:$B893,$B893)</f>
        <v>251</v>
      </c>
      <c r="D893" s="64">
        <f t="shared" si="133"/>
        <v>593.13346739532244</v>
      </c>
      <c r="E893" s="65" t="s">
        <v>246</v>
      </c>
      <c r="F893" s="66" t="s">
        <v>1212</v>
      </c>
      <c r="G893" s="66">
        <v>1976</v>
      </c>
      <c r="H893" s="65" t="s">
        <v>1878</v>
      </c>
      <c r="I893" s="66" t="s">
        <v>1214</v>
      </c>
      <c r="J893" s="39">
        <f t="shared" si="134"/>
        <v>588.13346739532244</v>
      </c>
      <c r="K893" s="40">
        <f t="shared" si="135"/>
        <v>1</v>
      </c>
      <c r="L893" s="40">
        <f t="shared" si="136"/>
        <v>5</v>
      </c>
      <c r="M893" s="41"/>
      <c r="N893" s="41"/>
      <c r="O893" s="41"/>
      <c r="P893" s="42"/>
      <c r="Q893" s="41"/>
      <c r="R893" s="41"/>
      <c r="S893" s="41"/>
      <c r="T893" s="41"/>
      <c r="U893" s="41"/>
      <c r="V893" s="42"/>
      <c r="W893" s="42"/>
      <c r="X893" s="42">
        <f>(AR$3-AR893)/AR$3*500+500</f>
        <v>588.13346739532244</v>
      </c>
      <c r="Y893" s="42"/>
      <c r="Z893" s="41"/>
      <c r="AA893" s="42"/>
      <c r="AB893" s="42"/>
      <c r="AC893" s="43" t="e">
        <f t="shared" si="137"/>
        <v>#NUM!</v>
      </c>
      <c r="AD893" s="43" t="s">
        <v>1215</v>
      </c>
      <c r="AE893" s="44" t="e">
        <f t="shared" si="138"/>
        <v>#NUM!</v>
      </c>
      <c r="AF893" s="43">
        <f t="shared" si="139"/>
        <v>0</v>
      </c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>
        <v>3.5525578703703702E-2</v>
      </c>
      <c r="AS893" s="45"/>
      <c r="AT893" s="45"/>
      <c r="AU893" s="46"/>
      <c r="AV893" s="50"/>
      <c r="AW893" s="48"/>
      <c r="AX893" s="56"/>
    </row>
    <row r="894" spans="1:53" s="49" customFormat="1" ht="12" customHeight="1" x14ac:dyDescent="0.2">
      <c r="A894" s="62">
        <v>890</v>
      </c>
      <c r="B894" s="63" t="str">
        <f t="shared" si="132"/>
        <v>M-A</v>
      </c>
      <c r="C894" s="62">
        <f>COUNTIF($B$4:$B894,$B894)</f>
        <v>322</v>
      </c>
      <c r="D894" s="64">
        <f t="shared" si="133"/>
        <v>592.85690605766149</v>
      </c>
      <c r="E894" s="67" t="s">
        <v>247</v>
      </c>
      <c r="F894" s="68" t="s">
        <v>1212</v>
      </c>
      <c r="G894" s="69">
        <v>1987</v>
      </c>
      <c r="H894" s="70" t="s">
        <v>248</v>
      </c>
      <c r="I894" s="69" t="s">
        <v>243</v>
      </c>
      <c r="J894" s="39">
        <f t="shared" si="134"/>
        <v>587.85690605766149</v>
      </c>
      <c r="K894" s="40">
        <f t="shared" si="135"/>
        <v>1</v>
      </c>
      <c r="L894" s="40">
        <f t="shared" si="136"/>
        <v>5</v>
      </c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42"/>
      <c r="AB894" s="42">
        <f>(AV$3-AV894)/AV$3*500+500</f>
        <v>587.85690605766149</v>
      </c>
      <c r="AC894" s="43" t="e">
        <f t="shared" si="137"/>
        <v>#NUM!</v>
      </c>
      <c r="AD894" s="43" t="s">
        <v>1215</v>
      </c>
      <c r="AE894" s="44" t="e">
        <f t="shared" si="138"/>
        <v>#NUM!</v>
      </c>
      <c r="AF894" s="43">
        <f t="shared" si="139"/>
        <v>0</v>
      </c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6"/>
      <c r="AV894" s="47">
        <v>0.1353587962962963</v>
      </c>
      <c r="AW894" s="77"/>
      <c r="AX894" s="72"/>
      <c r="AY894" s="73"/>
      <c r="AZ894" s="73"/>
      <c r="BA894" s="73"/>
    </row>
    <row r="895" spans="1:53" ht="12" customHeight="1" x14ac:dyDescent="0.2">
      <c r="A895" s="62">
        <v>891</v>
      </c>
      <c r="B895" s="63" t="str">
        <f t="shared" si="132"/>
        <v>M-B</v>
      </c>
      <c r="C895" s="62">
        <f>COUNTIF($B$4:$B895,$B895)</f>
        <v>252</v>
      </c>
      <c r="D895" s="64">
        <f t="shared" si="133"/>
        <v>592.75118316054068</v>
      </c>
      <c r="E895" s="67" t="s">
        <v>249</v>
      </c>
      <c r="F895" s="68" t="s">
        <v>1212</v>
      </c>
      <c r="G895" s="69">
        <v>1978</v>
      </c>
      <c r="H895" s="70" t="s">
        <v>250</v>
      </c>
      <c r="I895" s="69" t="s">
        <v>1673</v>
      </c>
      <c r="J895" s="39">
        <f t="shared" si="134"/>
        <v>587.75118316054068</v>
      </c>
      <c r="K895" s="40">
        <f t="shared" si="135"/>
        <v>1</v>
      </c>
      <c r="L895" s="40">
        <f t="shared" si="136"/>
        <v>5</v>
      </c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42"/>
      <c r="AB895" s="42">
        <f>(AV$3-AV895)/AV$3*500+500</f>
        <v>587.75118316054068</v>
      </c>
      <c r="AC895" s="43" t="e">
        <f t="shared" si="137"/>
        <v>#NUM!</v>
      </c>
      <c r="AD895" s="43" t="s">
        <v>1215</v>
      </c>
      <c r="AE895" s="44" t="e">
        <f t="shared" si="138"/>
        <v>#NUM!</v>
      </c>
      <c r="AF895" s="43">
        <f t="shared" si="139"/>
        <v>0</v>
      </c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6"/>
      <c r="AV895" s="47">
        <v>0.13539351851851852</v>
      </c>
      <c r="AW895" s="77"/>
      <c r="AX895" s="56"/>
    </row>
    <row r="896" spans="1:53" ht="12" customHeight="1" x14ac:dyDescent="0.2">
      <c r="A896" s="62">
        <v>892</v>
      </c>
      <c r="B896" s="63" t="str">
        <f t="shared" si="132"/>
        <v>M-A</v>
      </c>
      <c r="C896" s="62">
        <f>COUNTIF($B$4:$B896,$B896)</f>
        <v>323</v>
      </c>
      <c r="D896" s="64">
        <f t="shared" si="133"/>
        <v>592.60007944908648</v>
      </c>
      <c r="E896" s="65" t="s">
        <v>251</v>
      </c>
      <c r="F896" s="66" t="s">
        <v>1212</v>
      </c>
      <c r="G896" s="66">
        <v>1982</v>
      </c>
      <c r="H896" s="70" t="s">
        <v>1274</v>
      </c>
      <c r="I896" s="66" t="s">
        <v>1214</v>
      </c>
      <c r="J896" s="39">
        <f t="shared" si="134"/>
        <v>587.60007944908648</v>
      </c>
      <c r="K896" s="40">
        <f t="shared" si="135"/>
        <v>1</v>
      </c>
      <c r="L896" s="40">
        <f t="shared" si="136"/>
        <v>5</v>
      </c>
      <c r="M896" s="41">
        <f>(AG$3-AG896)/AG$3*500+500</f>
        <v>587.60007944908648</v>
      </c>
      <c r="N896" s="41"/>
      <c r="O896" s="41"/>
      <c r="P896" s="42"/>
      <c r="Q896" s="41"/>
      <c r="R896" s="41"/>
      <c r="S896" s="41"/>
      <c r="T896" s="41"/>
      <c r="U896" s="41"/>
      <c r="V896" s="42"/>
      <c r="W896" s="42"/>
      <c r="X896" s="42"/>
      <c r="Y896" s="42"/>
      <c r="Z896" s="41"/>
      <c r="AA896" s="42"/>
      <c r="AB896" s="42"/>
      <c r="AC896" s="43" t="e">
        <f t="shared" si="137"/>
        <v>#NUM!</v>
      </c>
      <c r="AD896" s="43" t="s">
        <v>1215</v>
      </c>
      <c r="AE896" s="44" t="e">
        <f t="shared" si="138"/>
        <v>#NUM!</v>
      </c>
      <c r="AF896" s="43">
        <f t="shared" si="139"/>
        <v>0</v>
      </c>
      <c r="AG896" s="45">
        <v>4.7407407409999998E-2</v>
      </c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6"/>
      <c r="AV896" s="50"/>
      <c r="AW896" s="48"/>
      <c r="AX896" s="56"/>
    </row>
    <row r="897" spans="1:50" s="49" customFormat="1" ht="12" customHeight="1" x14ac:dyDescent="0.2">
      <c r="A897" s="62">
        <v>893</v>
      </c>
      <c r="B897" s="63" t="str">
        <f t="shared" si="132"/>
        <v>Ž-F</v>
      </c>
      <c r="C897" s="62">
        <f>COUNTIF($B$4:$B897,$B897)</f>
        <v>71</v>
      </c>
      <c r="D897" s="64">
        <f t="shared" si="133"/>
        <v>592.37072320865923</v>
      </c>
      <c r="E897" s="65" t="s">
        <v>252</v>
      </c>
      <c r="F897" s="66" t="s">
        <v>1247</v>
      </c>
      <c r="G897" s="66">
        <v>1996</v>
      </c>
      <c r="H897" s="70" t="s">
        <v>1683</v>
      </c>
      <c r="I897" s="66" t="s">
        <v>1214</v>
      </c>
      <c r="J897" s="39">
        <f t="shared" si="134"/>
        <v>587.37072320865923</v>
      </c>
      <c r="K897" s="40">
        <f t="shared" si="135"/>
        <v>1</v>
      </c>
      <c r="L897" s="40">
        <f t="shared" si="136"/>
        <v>5</v>
      </c>
      <c r="M897" s="41"/>
      <c r="N897" s="41"/>
      <c r="O897" s="41"/>
      <c r="P897" s="42"/>
      <c r="Q897" s="41"/>
      <c r="R897" s="41"/>
      <c r="S897" s="41"/>
      <c r="T897" s="41">
        <f>(AN$3-AN897)/AN$3*500+500</f>
        <v>587.37072320865923</v>
      </c>
      <c r="U897" s="41"/>
      <c r="V897" s="42"/>
      <c r="W897" s="42"/>
      <c r="X897" s="42"/>
      <c r="Y897" s="42"/>
      <c r="Z897" s="41"/>
      <c r="AA897" s="42"/>
      <c r="AB897" s="42"/>
      <c r="AC897" s="43" t="e">
        <f t="shared" si="137"/>
        <v>#NUM!</v>
      </c>
      <c r="AD897" s="43" t="s">
        <v>1215</v>
      </c>
      <c r="AE897" s="44" t="e">
        <f t="shared" si="138"/>
        <v>#NUM!</v>
      </c>
      <c r="AF897" s="43">
        <f t="shared" si="139"/>
        <v>0</v>
      </c>
      <c r="AG897" s="45"/>
      <c r="AH897" s="45"/>
      <c r="AI897" s="45"/>
      <c r="AJ897" s="45"/>
      <c r="AK897" s="45"/>
      <c r="AL897" s="45"/>
      <c r="AM897" s="45"/>
      <c r="AN897" s="45">
        <v>2.9328703703703704E-2</v>
      </c>
      <c r="AO897" s="45"/>
      <c r="AP897" s="45"/>
      <c r="AQ897" s="45"/>
      <c r="AR897" s="45"/>
      <c r="AS897" s="45"/>
      <c r="AT897" s="45"/>
      <c r="AU897" s="46"/>
      <c r="AV897" s="50"/>
      <c r="AW897" s="48"/>
    </row>
    <row r="898" spans="1:50" s="49" customFormat="1" ht="12" customHeight="1" x14ac:dyDescent="0.2">
      <c r="A898" s="62">
        <v>894</v>
      </c>
      <c r="B898" s="63" t="str">
        <f t="shared" si="132"/>
        <v>M-B</v>
      </c>
      <c r="C898" s="62">
        <f>COUNTIF($B$4:$B898,$B898)</f>
        <v>253</v>
      </c>
      <c r="D898" s="64">
        <f t="shared" si="133"/>
        <v>592.36353253776463</v>
      </c>
      <c r="E898" s="67" t="s">
        <v>253</v>
      </c>
      <c r="F898" s="68" t="s">
        <v>1212</v>
      </c>
      <c r="G898" s="69">
        <v>1978</v>
      </c>
      <c r="H898" s="65" t="s">
        <v>254</v>
      </c>
      <c r="I898" s="69" t="s">
        <v>1214</v>
      </c>
      <c r="J898" s="39">
        <f t="shared" si="134"/>
        <v>587.36353253776463</v>
      </c>
      <c r="K898" s="40">
        <f t="shared" si="135"/>
        <v>1</v>
      </c>
      <c r="L898" s="40">
        <f t="shared" si="136"/>
        <v>5</v>
      </c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42"/>
      <c r="AB898" s="42">
        <f>(AV$3-AV898)/AV$3*500+500</f>
        <v>587.36353253776463</v>
      </c>
      <c r="AC898" s="43" t="e">
        <f t="shared" si="137"/>
        <v>#NUM!</v>
      </c>
      <c r="AD898" s="43" t="s">
        <v>1215</v>
      </c>
      <c r="AE898" s="44" t="e">
        <f t="shared" si="138"/>
        <v>#NUM!</v>
      </c>
      <c r="AF898" s="43">
        <f t="shared" si="139"/>
        <v>0</v>
      </c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6"/>
      <c r="AV898" s="47">
        <v>0.13552083333333334</v>
      </c>
      <c r="AW898" s="77"/>
    </row>
    <row r="899" spans="1:50" s="49" customFormat="1" ht="12" customHeight="1" x14ac:dyDescent="0.2">
      <c r="A899" s="62">
        <v>895</v>
      </c>
      <c r="B899" s="63" t="str">
        <f t="shared" si="132"/>
        <v>M-B</v>
      </c>
      <c r="C899" s="62">
        <f>COUNTIF($B$4:$B899,$B899)</f>
        <v>254</v>
      </c>
      <c r="D899" s="64">
        <f t="shared" si="133"/>
        <v>592.11684577781637</v>
      </c>
      <c r="E899" s="67" t="s">
        <v>255</v>
      </c>
      <c r="F899" s="68" t="s">
        <v>1212</v>
      </c>
      <c r="G899" s="69">
        <v>1974</v>
      </c>
      <c r="H899" s="70" t="s">
        <v>256</v>
      </c>
      <c r="I899" s="69" t="s">
        <v>1214</v>
      </c>
      <c r="J899" s="39">
        <f t="shared" si="134"/>
        <v>587.11684577781637</v>
      </c>
      <c r="K899" s="40">
        <f t="shared" si="135"/>
        <v>1</v>
      </c>
      <c r="L899" s="40">
        <f t="shared" si="136"/>
        <v>5</v>
      </c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42"/>
      <c r="AB899" s="42">
        <f>(AV$3-AV899)/AV$3*500+500</f>
        <v>587.11684577781637</v>
      </c>
      <c r="AC899" s="43" t="e">
        <f t="shared" si="137"/>
        <v>#NUM!</v>
      </c>
      <c r="AD899" s="43" t="s">
        <v>1215</v>
      </c>
      <c r="AE899" s="44" t="e">
        <f t="shared" si="138"/>
        <v>#NUM!</v>
      </c>
      <c r="AF899" s="43">
        <f t="shared" si="139"/>
        <v>0</v>
      </c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6"/>
      <c r="AV899" s="47">
        <v>0.13560185185185183</v>
      </c>
      <c r="AW899" s="77"/>
    </row>
    <row r="900" spans="1:50" ht="12" customHeight="1" x14ac:dyDescent="0.2">
      <c r="A900" s="62">
        <v>896</v>
      </c>
      <c r="B900" s="63" t="str">
        <f t="shared" si="132"/>
        <v>M-A</v>
      </c>
      <c r="C900" s="62">
        <f>COUNTIF($B$4:$B900,$B900)</f>
        <v>324</v>
      </c>
      <c r="D900" s="64">
        <f t="shared" si="133"/>
        <v>592.01112288069555</v>
      </c>
      <c r="E900" s="67" t="s">
        <v>257</v>
      </c>
      <c r="F900" s="68" t="s">
        <v>1212</v>
      </c>
      <c r="G900" s="69">
        <v>1987</v>
      </c>
      <c r="H900" s="70" t="s">
        <v>258</v>
      </c>
      <c r="I900" s="69" t="s">
        <v>1214</v>
      </c>
      <c r="J900" s="39">
        <f t="shared" si="134"/>
        <v>587.01112288069555</v>
      </c>
      <c r="K900" s="40">
        <f t="shared" si="135"/>
        <v>1</v>
      </c>
      <c r="L900" s="40">
        <f t="shared" si="136"/>
        <v>5</v>
      </c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42"/>
      <c r="AB900" s="42">
        <f>(AV$3-AV900)/AV$3*500+500</f>
        <v>587.01112288069555</v>
      </c>
      <c r="AC900" s="43" t="e">
        <f t="shared" si="137"/>
        <v>#NUM!</v>
      </c>
      <c r="AD900" s="43" t="s">
        <v>1215</v>
      </c>
      <c r="AE900" s="44" t="e">
        <f t="shared" si="138"/>
        <v>#NUM!</v>
      </c>
      <c r="AF900" s="43">
        <f t="shared" si="139"/>
        <v>0</v>
      </c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6"/>
      <c r="AV900" s="47">
        <v>0.13563657407407406</v>
      </c>
      <c r="AW900" s="77"/>
      <c r="AX900" s="56"/>
    </row>
    <row r="901" spans="1:50" ht="12" customHeight="1" x14ac:dyDescent="0.2">
      <c r="A901" s="62">
        <v>897</v>
      </c>
      <c r="B901" s="63" t="str">
        <f t="shared" ref="B901:B964" si="140">IF($F901="m",IF($C$1-$G901&gt;19,IF($C$1-$G901&lt;40,"M-A",IF($C$1-$G901&gt;49,IF($C$1-$G901&gt;59,IF($C$1-$G901&gt;69,"M-E","M-D"),"M-C"),"M-B")),"M-jun."),IF($C$1-$G901&lt;40,"Ž-F",IF($C$1-$G901&gt;49,IF($C$1-$G901&gt;59,"Ž-I","Ž-H"),"Ž-G")))</f>
        <v>M-jun.</v>
      </c>
      <c r="C901" s="62">
        <f>COUNTIF($B$4:$B901,$B901)</f>
        <v>20</v>
      </c>
      <c r="D901" s="64">
        <f t="shared" ref="D901:D964" si="141">SUM(L901:AB901,-AF901)</f>
        <v>591.95532157865273</v>
      </c>
      <c r="E901" s="65" t="s">
        <v>259</v>
      </c>
      <c r="F901" s="66" t="s">
        <v>1212</v>
      </c>
      <c r="G901" s="66">
        <v>2002</v>
      </c>
      <c r="H901" s="70" t="s">
        <v>2187</v>
      </c>
      <c r="I901" s="66" t="s">
        <v>1214</v>
      </c>
      <c r="J901" s="39">
        <f t="shared" ref="J901:J964" si="142">AVERAGE(M901:AB901)</f>
        <v>586.95532157865273</v>
      </c>
      <c r="K901" s="40">
        <f t="shared" ref="K901:K964" si="143">SUBTOTAL(2,M901:AB901)</f>
        <v>1</v>
      </c>
      <c r="L901" s="40">
        <f t="shared" ref="L901:L964" si="144">K901*5</f>
        <v>5</v>
      </c>
      <c r="M901" s="41"/>
      <c r="N901" s="41"/>
      <c r="O901" s="41">
        <f>(AI$3-AI901)/AI$3*500+500</f>
        <v>586.95532157865273</v>
      </c>
      <c r="P901" s="42"/>
      <c r="Q901" s="41"/>
      <c r="R901" s="41"/>
      <c r="S901" s="41"/>
      <c r="T901" s="41"/>
      <c r="U901" s="41"/>
      <c r="V901" s="42"/>
      <c r="W901" s="42"/>
      <c r="X901" s="42"/>
      <c r="Y901" s="42"/>
      <c r="Z901" s="41"/>
      <c r="AA901" s="42"/>
      <c r="AB901" s="42"/>
      <c r="AC901" s="43" t="e">
        <f t="shared" ref="AC901:AC964" si="145">LARGE(M901:AB901,6)</f>
        <v>#NUM!</v>
      </c>
      <c r="AD901" s="43" t="s">
        <v>1215</v>
      </c>
      <c r="AE901" s="44" t="e">
        <f t="shared" ref="AE901:AE964" si="146">CONCATENATE(AD901,AC901)</f>
        <v>#NUM!</v>
      </c>
      <c r="AF901" s="43">
        <f t="shared" ref="AF901:AF964" si="147">SUMIF(M901:AB901,AE901)</f>
        <v>0</v>
      </c>
      <c r="AG901" s="45"/>
      <c r="AH901" s="45"/>
      <c r="AI901" s="45">
        <v>2.8472222222222222E-2</v>
      </c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6"/>
      <c r="AV901" s="50"/>
      <c r="AW901" s="48"/>
      <c r="AX901" s="56"/>
    </row>
    <row r="902" spans="1:50" s="49" customFormat="1" ht="12" customHeight="1" x14ac:dyDescent="0.2">
      <c r="A902" s="62">
        <v>898</v>
      </c>
      <c r="B902" s="63" t="str">
        <f t="shared" si="140"/>
        <v>M-B</v>
      </c>
      <c r="C902" s="62">
        <f>COUNTIF($B$4:$B902,$B902)</f>
        <v>255</v>
      </c>
      <c r="D902" s="64">
        <f t="shared" si="141"/>
        <v>591.90539998357485</v>
      </c>
      <c r="E902" s="67" t="s">
        <v>260</v>
      </c>
      <c r="F902" s="68" t="s">
        <v>1212</v>
      </c>
      <c r="G902" s="69">
        <v>1973</v>
      </c>
      <c r="H902" s="70" t="s">
        <v>1543</v>
      </c>
      <c r="I902" s="69" t="s">
        <v>1214</v>
      </c>
      <c r="J902" s="39">
        <f t="shared" si="142"/>
        <v>586.90539998357485</v>
      </c>
      <c r="K902" s="40">
        <f t="shared" si="143"/>
        <v>1</v>
      </c>
      <c r="L902" s="40">
        <f t="shared" si="144"/>
        <v>5</v>
      </c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42"/>
      <c r="AB902" s="42">
        <f>(AV$3-AV902)/AV$3*500+500</f>
        <v>586.90539998357485</v>
      </c>
      <c r="AC902" s="43" t="e">
        <f t="shared" si="145"/>
        <v>#NUM!</v>
      </c>
      <c r="AD902" s="43" t="s">
        <v>1215</v>
      </c>
      <c r="AE902" s="44" t="e">
        <f t="shared" si="146"/>
        <v>#NUM!</v>
      </c>
      <c r="AF902" s="43">
        <f t="shared" si="147"/>
        <v>0</v>
      </c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6"/>
      <c r="AV902" s="47">
        <v>0.13567129629629629</v>
      </c>
      <c r="AW902" s="77"/>
    </row>
    <row r="903" spans="1:50" s="49" customFormat="1" ht="12" customHeight="1" x14ac:dyDescent="0.2">
      <c r="A903" s="62">
        <v>899</v>
      </c>
      <c r="B903" s="63" t="str">
        <f t="shared" si="140"/>
        <v>M-A</v>
      </c>
      <c r="C903" s="62">
        <f>COUNTIF($B$4:$B903,$B903)</f>
        <v>325</v>
      </c>
      <c r="D903" s="64">
        <f t="shared" si="141"/>
        <v>591.89628844867957</v>
      </c>
      <c r="E903" s="65" t="s">
        <v>261</v>
      </c>
      <c r="F903" s="66" t="s">
        <v>1212</v>
      </c>
      <c r="G903" s="66">
        <v>1982</v>
      </c>
      <c r="H903" s="70" t="s">
        <v>1270</v>
      </c>
      <c r="I903" s="66" t="s">
        <v>1214</v>
      </c>
      <c r="J903" s="39">
        <f t="shared" si="142"/>
        <v>586.89628844867957</v>
      </c>
      <c r="K903" s="40">
        <f t="shared" si="143"/>
        <v>1</v>
      </c>
      <c r="L903" s="40">
        <f t="shared" si="144"/>
        <v>5</v>
      </c>
      <c r="M903" s="41"/>
      <c r="N903" s="41"/>
      <c r="O903" s="41"/>
      <c r="P903" s="42"/>
      <c r="Q903" s="41"/>
      <c r="R903" s="41"/>
      <c r="S903" s="41"/>
      <c r="T903" s="41"/>
      <c r="U903" s="41"/>
      <c r="V903" s="42"/>
      <c r="W903" s="42"/>
      <c r="X903" s="42">
        <f>(AR$3-AR903)/AR$3*500+500</f>
        <v>586.89628844867957</v>
      </c>
      <c r="Y903" s="42"/>
      <c r="Z903" s="41"/>
      <c r="AA903" s="42"/>
      <c r="AB903" s="42"/>
      <c r="AC903" s="43" t="e">
        <f t="shared" si="145"/>
        <v>#NUM!</v>
      </c>
      <c r="AD903" s="43" t="s">
        <v>1215</v>
      </c>
      <c r="AE903" s="44" t="e">
        <f t="shared" si="146"/>
        <v>#NUM!</v>
      </c>
      <c r="AF903" s="43">
        <f t="shared" si="147"/>
        <v>0</v>
      </c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>
        <v>3.5632291666666663E-2</v>
      </c>
      <c r="AS903" s="45"/>
      <c r="AT903" s="45"/>
      <c r="AU903" s="46"/>
      <c r="AV903" s="50"/>
      <c r="AW903" s="48"/>
    </row>
    <row r="904" spans="1:50" s="49" customFormat="1" ht="12" customHeight="1" x14ac:dyDescent="0.2">
      <c r="A904" s="62">
        <v>900</v>
      </c>
      <c r="B904" s="63" t="str">
        <f t="shared" si="140"/>
        <v>M-B</v>
      </c>
      <c r="C904" s="62">
        <f>COUNTIF($B$4:$B904,$B904)</f>
        <v>256</v>
      </c>
      <c r="D904" s="64">
        <f t="shared" si="141"/>
        <v>591.8349180521609</v>
      </c>
      <c r="E904" s="67" t="s">
        <v>262</v>
      </c>
      <c r="F904" s="68" t="s">
        <v>1212</v>
      </c>
      <c r="G904" s="69">
        <v>1976</v>
      </c>
      <c r="H904" s="70"/>
      <c r="I904" s="69" t="s">
        <v>1214</v>
      </c>
      <c r="J904" s="39">
        <f t="shared" si="142"/>
        <v>586.8349180521609</v>
      </c>
      <c r="K904" s="40">
        <f t="shared" si="143"/>
        <v>1</v>
      </c>
      <c r="L904" s="40">
        <f t="shared" si="144"/>
        <v>5</v>
      </c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42"/>
      <c r="AB904" s="42">
        <f t="shared" ref="AB904:AB909" si="148">(AV$3-AV904)/AV$3*500+500</f>
        <v>586.8349180521609</v>
      </c>
      <c r="AC904" s="43" t="e">
        <f t="shared" si="145"/>
        <v>#NUM!</v>
      </c>
      <c r="AD904" s="43" t="s">
        <v>1215</v>
      </c>
      <c r="AE904" s="44" t="e">
        <f t="shared" si="146"/>
        <v>#NUM!</v>
      </c>
      <c r="AF904" s="43">
        <f t="shared" si="147"/>
        <v>0</v>
      </c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6"/>
      <c r="AV904" s="47">
        <v>0.13569444444444445</v>
      </c>
      <c r="AW904" s="77"/>
    </row>
    <row r="905" spans="1:50" s="49" customFormat="1" ht="12" customHeight="1" x14ac:dyDescent="0.2">
      <c r="A905" s="62">
        <v>901</v>
      </c>
      <c r="B905" s="63" t="str">
        <f t="shared" si="140"/>
        <v>M-A</v>
      </c>
      <c r="C905" s="62">
        <f>COUNTIF($B$4:$B905,$B905)</f>
        <v>326</v>
      </c>
      <c r="D905" s="64">
        <f t="shared" si="141"/>
        <v>591.79967708645404</v>
      </c>
      <c r="E905" s="67" t="s">
        <v>263</v>
      </c>
      <c r="F905" s="68" t="s">
        <v>1212</v>
      </c>
      <c r="G905" s="69">
        <v>1993</v>
      </c>
      <c r="H905" s="70" t="s">
        <v>2236</v>
      </c>
      <c r="I905" s="69" t="s">
        <v>1214</v>
      </c>
      <c r="J905" s="39">
        <f t="shared" si="142"/>
        <v>586.79967708645404</v>
      </c>
      <c r="K905" s="40">
        <f t="shared" si="143"/>
        <v>1</v>
      </c>
      <c r="L905" s="40">
        <f t="shared" si="144"/>
        <v>5</v>
      </c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42"/>
      <c r="AB905" s="42">
        <f t="shared" si="148"/>
        <v>586.79967708645404</v>
      </c>
      <c r="AC905" s="43" t="e">
        <f t="shared" si="145"/>
        <v>#NUM!</v>
      </c>
      <c r="AD905" s="43" t="s">
        <v>1215</v>
      </c>
      <c r="AE905" s="44" t="e">
        <f t="shared" si="146"/>
        <v>#NUM!</v>
      </c>
      <c r="AF905" s="43">
        <f t="shared" si="147"/>
        <v>0</v>
      </c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6"/>
      <c r="AV905" s="47">
        <v>0.13570601851851852</v>
      </c>
      <c r="AW905" s="77"/>
    </row>
    <row r="906" spans="1:50" ht="12" customHeight="1" x14ac:dyDescent="0.2">
      <c r="A906" s="62">
        <v>902</v>
      </c>
      <c r="B906" s="63" t="str">
        <f t="shared" si="140"/>
        <v>M-B</v>
      </c>
      <c r="C906" s="62">
        <f>COUNTIF($B$4:$B906,$B906)</f>
        <v>257</v>
      </c>
      <c r="D906" s="64">
        <f t="shared" si="141"/>
        <v>591.76443612074706</v>
      </c>
      <c r="E906" s="67" t="s">
        <v>264</v>
      </c>
      <c r="F906" s="68" t="s">
        <v>1212</v>
      </c>
      <c r="G906" s="69">
        <v>1973</v>
      </c>
      <c r="H906" s="70" t="s">
        <v>2308</v>
      </c>
      <c r="I906" s="69" t="s">
        <v>1214</v>
      </c>
      <c r="J906" s="39">
        <f t="shared" si="142"/>
        <v>586.76443612074706</v>
      </c>
      <c r="K906" s="40">
        <f t="shared" si="143"/>
        <v>1</v>
      </c>
      <c r="L906" s="40">
        <f t="shared" si="144"/>
        <v>5</v>
      </c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42"/>
      <c r="AB906" s="42">
        <f t="shared" si="148"/>
        <v>586.76443612074706</v>
      </c>
      <c r="AC906" s="43" t="e">
        <f t="shared" si="145"/>
        <v>#NUM!</v>
      </c>
      <c r="AD906" s="43" t="s">
        <v>1215</v>
      </c>
      <c r="AE906" s="44" t="e">
        <f t="shared" si="146"/>
        <v>#NUM!</v>
      </c>
      <c r="AF906" s="43">
        <f t="shared" si="147"/>
        <v>0</v>
      </c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6"/>
      <c r="AV906" s="47">
        <v>0.13571759259259261</v>
      </c>
      <c r="AW906" s="77"/>
      <c r="AX906" s="56"/>
    </row>
    <row r="907" spans="1:50" s="49" customFormat="1" ht="12" customHeight="1" x14ac:dyDescent="0.2">
      <c r="A907" s="62">
        <v>903</v>
      </c>
      <c r="B907" s="63" t="str">
        <f t="shared" si="140"/>
        <v>M-B</v>
      </c>
      <c r="C907" s="62">
        <f>COUNTIF($B$4:$B907,$B907)</f>
        <v>258</v>
      </c>
      <c r="D907" s="64">
        <f t="shared" si="141"/>
        <v>591.65871322362636</v>
      </c>
      <c r="E907" s="67" t="s">
        <v>265</v>
      </c>
      <c r="F907" s="68" t="s">
        <v>1212</v>
      </c>
      <c r="G907" s="69">
        <v>1976</v>
      </c>
      <c r="H907" s="70" t="s">
        <v>266</v>
      </c>
      <c r="I907" s="69" t="s">
        <v>1214</v>
      </c>
      <c r="J907" s="39">
        <f t="shared" si="142"/>
        <v>586.65871322362636</v>
      </c>
      <c r="K907" s="40">
        <f t="shared" si="143"/>
        <v>1</v>
      </c>
      <c r="L907" s="40">
        <f t="shared" si="144"/>
        <v>5</v>
      </c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42"/>
      <c r="AB907" s="42">
        <f t="shared" si="148"/>
        <v>586.65871322362636</v>
      </c>
      <c r="AC907" s="43" t="e">
        <f t="shared" si="145"/>
        <v>#NUM!</v>
      </c>
      <c r="AD907" s="43" t="s">
        <v>1215</v>
      </c>
      <c r="AE907" s="44" t="e">
        <f t="shared" si="146"/>
        <v>#NUM!</v>
      </c>
      <c r="AF907" s="43">
        <f t="shared" si="147"/>
        <v>0</v>
      </c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6"/>
      <c r="AV907" s="47">
        <v>0.13575231481481481</v>
      </c>
      <c r="AW907" s="77"/>
    </row>
    <row r="908" spans="1:50" ht="12" customHeight="1" x14ac:dyDescent="0.2">
      <c r="A908" s="62">
        <v>904</v>
      </c>
      <c r="B908" s="63" t="str">
        <f t="shared" si="140"/>
        <v>M-A</v>
      </c>
      <c r="C908" s="62">
        <f>COUNTIF($B$4:$B908,$B908)</f>
        <v>327</v>
      </c>
      <c r="D908" s="64">
        <f t="shared" si="141"/>
        <v>591.20058066943648</v>
      </c>
      <c r="E908" s="67" t="s">
        <v>267</v>
      </c>
      <c r="F908" s="68" t="s">
        <v>1212</v>
      </c>
      <c r="G908" s="69">
        <v>1985</v>
      </c>
      <c r="H908" s="70"/>
      <c r="I908" s="69" t="s">
        <v>1673</v>
      </c>
      <c r="J908" s="39">
        <f t="shared" si="142"/>
        <v>586.20058066943648</v>
      </c>
      <c r="K908" s="40">
        <f t="shared" si="143"/>
        <v>1</v>
      </c>
      <c r="L908" s="40">
        <f t="shared" si="144"/>
        <v>5</v>
      </c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42"/>
      <c r="AB908" s="42">
        <f t="shared" si="148"/>
        <v>586.20058066943648</v>
      </c>
      <c r="AC908" s="43" t="e">
        <f t="shared" si="145"/>
        <v>#NUM!</v>
      </c>
      <c r="AD908" s="43" t="s">
        <v>1215</v>
      </c>
      <c r="AE908" s="44" t="e">
        <f t="shared" si="146"/>
        <v>#NUM!</v>
      </c>
      <c r="AF908" s="43">
        <f t="shared" si="147"/>
        <v>0</v>
      </c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6"/>
      <c r="AV908" s="47">
        <v>0.13590277777777779</v>
      </c>
      <c r="AW908" s="77"/>
      <c r="AX908" s="56"/>
    </row>
    <row r="909" spans="1:50" ht="12" customHeight="1" x14ac:dyDescent="0.2">
      <c r="A909" s="62">
        <v>905</v>
      </c>
      <c r="B909" s="63" t="str">
        <f t="shared" si="140"/>
        <v>M-B</v>
      </c>
      <c r="C909" s="62">
        <f>COUNTIF($B$4:$B909,$B909)</f>
        <v>259</v>
      </c>
      <c r="D909" s="64">
        <f t="shared" si="141"/>
        <v>591.16533970372961</v>
      </c>
      <c r="E909" s="67" t="s">
        <v>268</v>
      </c>
      <c r="F909" s="68" t="s">
        <v>1212</v>
      </c>
      <c r="G909" s="69">
        <v>1974</v>
      </c>
      <c r="H909" s="70" t="s">
        <v>269</v>
      </c>
      <c r="I909" s="69" t="s">
        <v>1680</v>
      </c>
      <c r="J909" s="39">
        <f t="shared" si="142"/>
        <v>586.16533970372961</v>
      </c>
      <c r="K909" s="40">
        <f t="shared" si="143"/>
        <v>1</v>
      </c>
      <c r="L909" s="40">
        <f t="shared" si="144"/>
        <v>5</v>
      </c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42"/>
      <c r="AB909" s="42">
        <f t="shared" si="148"/>
        <v>586.16533970372961</v>
      </c>
      <c r="AC909" s="43" t="e">
        <f t="shared" si="145"/>
        <v>#NUM!</v>
      </c>
      <c r="AD909" s="43" t="s">
        <v>1215</v>
      </c>
      <c r="AE909" s="44" t="e">
        <f t="shared" si="146"/>
        <v>#NUM!</v>
      </c>
      <c r="AF909" s="43">
        <f t="shared" si="147"/>
        <v>0</v>
      </c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6"/>
      <c r="AV909" s="47">
        <v>0.13591435185185186</v>
      </c>
      <c r="AW909" s="77"/>
      <c r="AX909" s="56"/>
    </row>
    <row r="910" spans="1:50" ht="12" customHeight="1" x14ac:dyDescent="0.2">
      <c r="A910" s="62">
        <v>906</v>
      </c>
      <c r="B910" s="63" t="str">
        <f t="shared" si="140"/>
        <v>M-jun.</v>
      </c>
      <c r="C910" s="62">
        <f>COUNTIF($B$4:$B910,$B910)</f>
        <v>21</v>
      </c>
      <c r="D910" s="64">
        <f t="shared" si="141"/>
        <v>591.11579987454434</v>
      </c>
      <c r="E910" s="65" t="s">
        <v>270</v>
      </c>
      <c r="F910" s="66" t="s">
        <v>1212</v>
      </c>
      <c r="G910" s="66">
        <v>2000</v>
      </c>
      <c r="H910" s="70" t="s">
        <v>1213</v>
      </c>
      <c r="I910" s="66" t="s">
        <v>1214</v>
      </c>
      <c r="J910" s="39">
        <f t="shared" si="142"/>
        <v>586.11579987454434</v>
      </c>
      <c r="K910" s="40">
        <f t="shared" si="143"/>
        <v>1</v>
      </c>
      <c r="L910" s="40">
        <f t="shared" si="144"/>
        <v>5</v>
      </c>
      <c r="M910" s="41"/>
      <c r="N910" s="41"/>
      <c r="O910" s="41">
        <f>(AI$3-AI910)/AI$3*500+500</f>
        <v>586.11579987454434</v>
      </c>
      <c r="P910" s="42"/>
      <c r="Q910" s="41"/>
      <c r="R910" s="41"/>
      <c r="S910" s="41"/>
      <c r="T910" s="41"/>
      <c r="U910" s="41"/>
      <c r="V910" s="42"/>
      <c r="W910" s="42"/>
      <c r="X910" s="42"/>
      <c r="Y910" s="42"/>
      <c r="Z910" s="41"/>
      <c r="AA910" s="42"/>
      <c r="AB910" s="42"/>
      <c r="AC910" s="43" t="e">
        <f t="shared" si="145"/>
        <v>#NUM!</v>
      </c>
      <c r="AD910" s="43" t="s">
        <v>1215</v>
      </c>
      <c r="AE910" s="44" t="e">
        <f t="shared" si="146"/>
        <v>#NUM!</v>
      </c>
      <c r="AF910" s="43">
        <f t="shared" si="147"/>
        <v>0</v>
      </c>
      <c r="AG910" s="45"/>
      <c r="AH910" s="45"/>
      <c r="AI910" s="45">
        <v>2.8530092592592593E-2</v>
      </c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6"/>
      <c r="AV910" s="50"/>
      <c r="AW910" s="48"/>
      <c r="AX910" s="56"/>
    </row>
    <row r="911" spans="1:50" s="49" customFormat="1" ht="12" customHeight="1" x14ac:dyDescent="0.2">
      <c r="A911" s="62">
        <v>907</v>
      </c>
      <c r="B911" s="63" t="str">
        <f t="shared" si="140"/>
        <v>M-A</v>
      </c>
      <c r="C911" s="62">
        <f>COUNTIF($B$4:$B911,$B911)</f>
        <v>328</v>
      </c>
      <c r="D911" s="64">
        <f t="shared" si="141"/>
        <v>590.91865294378124</v>
      </c>
      <c r="E911" s="67" t="s">
        <v>271</v>
      </c>
      <c r="F911" s="68" t="s">
        <v>1212</v>
      </c>
      <c r="G911" s="69">
        <v>1992</v>
      </c>
      <c r="H911" s="70" t="s">
        <v>272</v>
      </c>
      <c r="I911" s="69" t="s">
        <v>273</v>
      </c>
      <c r="J911" s="39">
        <f t="shared" si="142"/>
        <v>585.91865294378124</v>
      </c>
      <c r="K911" s="40">
        <f t="shared" si="143"/>
        <v>1</v>
      </c>
      <c r="L911" s="40">
        <f t="shared" si="144"/>
        <v>5</v>
      </c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42"/>
      <c r="AB911" s="42">
        <f>(AV$3-AV911)/AV$3*500+500</f>
        <v>585.91865294378124</v>
      </c>
      <c r="AC911" s="43" t="e">
        <f t="shared" si="145"/>
        <v>#NUM!</v>
      </c>
      <c r="AD911" s="43" t="s">
        <v>1215</v>
      </c>
      <c r="AE911" s="44" t="e">
        <f t="shared" si="146"/>
        <v>#NUM!</v>
      </c>
      <c r="AF911" s="43">
        <f t="shared" si="147"/>
        <v>0</v>
      </c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6"/>
      <c r="AV911" s="47">
        <v>0.13599537037037038</v>
      </c>
      <c r="AW911" s="77"/>
    </row>
    <row r="912" spans="1:50" ht="12" customHeight="1" x14ac:dyDescent="0.2">
      <c r="A912" s="62">
        <v>908</v>
      </c>
      <c r="B912" s="63" t="str">
        <f t="shared" si="140"/>
        <v>M-A</v>
      </c>
      <c r="C912" s="62">
        <f>COUNTIF($B$4:$B912,$B912)</f>
        <v>329</v>
      </c>
      <c r="D912" s="64">
        <f t="shared" si="141"/>
        <v>590.56624328671217</v>
      </c>
      <c r="E912" s="67" t="s">
        <v>274</v>
      </c>
      <c r="F912" s="68" t="s">
        <v>1212</v>
      </c>
      <c r="G912" s="69">
        <v>1983</v>
      </c>
      <c r="H912" s="70"/>
      <c r="I912" s="69" t="s">
        <v>1214</v>
      </c>
      <c r="J912" s="39">
        <f t="shared" si="142"/>
        <v>585.56624328671217</v>
      </c>
      <c r="K912" s="40">
        <f t="shared" si="143"/>
        <v>1</v>
      </c>
      <c r="L912" s="40">
        <f t="shared" si="144"/>
        <v>5</v>
      </c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42"/>
      <c r="AB912" s="42">
        <f>(AV$3-AV912)/AV$3*500+500</f>
        <v>585.56624328671217</v>
      </c>
      <c r="AC912" s="43" t="e">
        <f t="shared" si="145"/>
        <v>#NUM!</v>
      </c>
      <c r="AD912" s="43" t="s">
        <v>1215</v>
      </c>
      <c r="AE912" s="44" t="e">
        <f t="shared" si="146"/>
        <v>#NUM!</v>
      </c>
      <c r="AF912" s="43">
        <f t="shared" si="147"/>
        <v>0</v>
      </c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6"/>
      <c r="AV912" s="47">
        <v>0.1361111111111111</v>
      </c>
      <c r="AW912" s="77"/>
      <c r="AX912" s="56"/>
    </row>
    <row r="913" spans="1:50" s="49" customFormat="1" ht="12" customHeight="1" x14ac:dyDescent="0.2">
      <c r="A913" s="62">
        <v>909</v>
      </c>
      <c r="B913" s="63" t="str">
        <f t="shared" si="140"/>
        <v>M-A</v>
      </c>
      <c r="C913" s="62">
        <f>COUNTIF($B$4:$B913,$B913)</f>
        <v>330</v>
      </c>
      <c r="D913" s="64">
        <f t="shared" si="141"/>
        <v>590.17859266393612</v>
      </c>
      <c r="E913" s="67" t="s">
        <v>275</v>
      </c>
      <c r="F913" s="68" t="s">
        <v>1212</v>
      </c>
      <c r="G913" s="69">
        <v>1989</v>
      </c>
      <c r="H913" s="70" t="s">
        <v>276</v>
      </c>
      <c r="I913" s="69" t="s">
        <v>1214</v>
      </c>
      <c r="J913" s="39">
        <f t="shared" si="142"/>
        <v>585.17859266393612</v>
      </c>
      <c r="K913" s="40">
        <f t="shared" si="143"/>
        <v>1</v>
      </c>
      <c r="L913" s="40">
        <f t="shared" si="144"/>
        <v>5</v>
      </c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42"/>
      <c r="AB913" s="42">
        <f>(AV$3-AV913)/AV$3*500+500</f>
        <v>585.17859266393612</v>
      </c>
      <c r="AC913" s="43" t="e">
        <f t="shared" si="145"/>
        <v>#NUM!</v>
      </c>
      <c r="AD913" s="43" t="s">
        <v>1215</v>
      </c>
      <c r="AE913" s="44" t="e">
        <f t="shared" si="146"/>
        <v>#NUM!</v>
      </c>
      <c r="AF913" s="43">
        <f t="shared" si="147"/>
        <v>0</v>
      </c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6"/>
      <c r="AV913" s="47">
        <v>0.13623842592592592</v>
      </c>
      <c r="AW913" s="77"/>
    </row>
    <row r="914" spans="1:50" ht="12" customHeight="1" x14ac:dyDescent="0.2">
      <c r="A914" s="62">
        <v>910</v>
      </c>
      <c r="B914" s="63" t="str">
        <f t="shared" si="140"/>
        <v>M-A</v>
      </c>
      <c r="C914" s="62">
        <f>COUNTIF($B$4:$B914,$B914)</f>
        <v>331</v>
      </c>
      <c r="D914" s="64">
        <f t="shared" si="141"/>
        <v>590.17859266393612</v>
      </c>
      <c r="E914" s="67" t="s">
        <v>277</v>
      </c>
      <c r="F914" s="68" t="s">
        <v>1212</v>
      </c>
      <c r="G914" s="69">
        <v>1981</v>
      </c>
      <c r="H914" s="70" t="s">
        <v>278</v>
      </c>
      <c r="I914" s="69" t="s">
        <v>1214</v>
      </c>
      <c r="J914" s="39">
        <f t="shared" si="142"/>
        <v>585.17859266393612</v>
      </c>
      <c r="K914" s="40">
        <f t="shared" si="143"/>
        <v>1</v>
      </c>
      <c r="L914" s="40">
        <f t="shared" si="144"/>
        <v>5</v>
      </c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42"/>
      <c r="AB914" s="42">
        <f>(AV$3-AV914)/AV$3*500+500</f>
        <v>585.17859266393612</v>
      </c>
      <c r="AC914" s="43" t="e">
        <f t="shared" si="145"/>
        <v>#NUM!</v>
      </c>
      <c r="AD914" s="43" t="s">
        <v>1215</v>
      </c>
      <c r="AE914" s="44" t="e">
        <f t="shared" si="146"/>
        <v>#NUM!</v>
      </c>
      <c r="AF914" s="43">
        <f t="shared" si="147"/>
        <v>0</v>
      </c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6"/>
      <c r="AV914" s="47">
        <v>0.13623842592592592</v>
      </c>
      <c r="AW914" s="77"/>
      <c r="AX914" s="56"/>
    </row>
    <row r="915" spans="1:50" s="49" customFormat="1" ht="12" customHeight="1" x14ac:dyDescent="0.2">
      <c r="A915" s="62">
        <v>911</v>
      </c>
      <c r="B915" s="63" t="str">
        <f t="shared" si="140"/>
        <v>M-A</v>
      </c>
      <c r="C915" s="62">
        <f>COUNTIF($B$4:$B915,$B915)</f>
        <v>332</v>
      </c>
      <c r="D915" s="64">
        <f t="shared" si="141"/>
        <v>590.08299010650228</v>
      </c>
      <c r="E915" s="65" t="s">
        <v>279</v>
      </c>
      <c r="F915" s="66" t="s">
        <v>1212</v>
      </c>
      <c r="G915" s="66">
        <v>1995</v>
      </c>
      <c r="H915" s="70" t="s">
        <v>1738</v>
      </c>
      <c r="I915" s="66" t="s">
        <v>1214</v>
      </c>
      <c r="J915" s="39">
        <f t="shared" si="142"/>
        <v>585.08299010650228</v>
      </c>
      <c r="K915" s="40">
        <f t="shared" si="143"/>
        <v>1</v>
      </c>
      <c r="L915" s="40">
        <f t="shared" si="144"/>
        <v>5</v>
      </c>
      <c r="M915" s="41">
        <f>(AG$3-AG915)/AG$3*500+500</f>
        <v>585.08299010650228</v>
      </c>
      <c r="N915" s="41"/>
      <c r="O915" s="41"/>
      <c r="P915" s="42"/>
      <c r="Q915" s="41"/>
      <c r="R915" s="41"/>
      <c r="S915" s="41"/>
      <c r="T915" s="41"/>
      <c r="U915" s="41"/>
      <c r="V915" s="42"/>
      <c r="W915" s="42"/>
      <c r="X915" s="42"/>
      <c r="Y915" s="42"/>
      <c r="Z915" s="41"/>
      <c r="AA915" s="42"/>
      <c r="AB915" s="42"/>
      <c r="AC915" s="43" t="e">
        <f t="shared" si="145"/>
        <v>#NUM!</v>
      </c>
      <c r="AD915" s="43" t="s">
        <v>1215</v>
      </c>
      <c r="AE915" s="44" t="e">
        <f t="shared" si="146"/>
        <v>#NUM!</v>
      </c>
      <c r="AF915" s="43">
        <f t="shared" si="147"/>
        <v>0</v>
      </c>
      <c r="AG915" s="45">
        <v>4.7696759259999999E-2</v>
      </c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6"/>
      <c r="AV915" s="50"/>
      <c r="AW915" s="48"/>
    </row>
    <row r="916" spans="1:50" s="49" customFormat="1" ht="12" customHeight="1" x14ac:dyDescent="0.2">
      <c r="A916" s="62">
        <v>912</v>
      </c>
      <c r="B916" s="63" t="str">
        <f t="shared" si="140"/>
        <v>M-B</v>
      </c>
      <c r="C916" s="62">
        <f>COUNTIF($B$4:$B916,$B916)</f>
        <v>260</v>
      </c>
      <c r="D916" s="64">
        <f t="shared" si="141"/>
        <v>589.9671468696946</v>
      </c>
      <c r="E916" s="67" t="s">
        <v>280</v>
      </c>
      <c r="F916" s="68" t="s">
        <v>1212</v>
      </c>
      <c r="G916" s="69">
        <v>1974</v>
      </c>
      <c r="H916" s="70" t="s">
        <v>281</v>
      </c>
      <c r="I916" s="69" t="s">
        <v>1214</v>
      </c>
      <c r="J916" s="39">
        <f t="shared" si="142"/>
        <v>584.9671468696946</v>
      </c>
      <c r="K916" s="40">
        <f t="shared" si="143"/>
        <v>1</v>
      </c>
      <c r="L916" s="40">
        <f t="shared" si="144"/>
        <v>5</v>
      </c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42"/>
      <c r="AB916" s="42">
        <f>(AV$3-AV916)/AV$3*500+500</f>
        <v>584.9671468696946</v>
      </c>
      <c r="AC916" s="43" t="e">
        <f t="shared" si="145"/>
        <v>#NUM!</v>
      </c>
      <c r="AD916" s="43" t="s">
        <v>1215</v>
      </c>
      <c r="AE916" s="44" t="e">
        <f t="shared" si="146"/>
        <v>#NUM!</v>
      </c>
      <c r="AF916" s="43">
        <f t="shared" si="147"/>
        <v>0</v>
      </c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6"/>
      <c r="AV916" s="47">
        <v>0.13630787037037037</v>
      </c>
      <c r="AW916" s="77"/>
    </row>
    <row r="917" spans="1:50" s="49" customFormat="1" ht="12" customHeight="1" x14ac:dyDescent="0.2">
      <c r="A917" s="62">
        <v>913</v>
      </c>
      <c r="B917" s="63" t="str">
        <f t="shared" si="140"/>
        <v>M-C</v>
      </c>
      <c r="C917" s="62">
        <f>COUNTIF($B$4:$B917,$B917)</f>
        <v>102</v>
      </c>
      <c r="D917" s="64">
        <f t="shared" si="141"/>
        <v>589.83924362741755</v>
      </c>
      <c r="E917" s="65" t="s">
        <v>282</v>
      </c>
      <c r="F917" s="66" t="s">
        <v>1212</v>
      </c>
      <c r="G917" s="66">
        <v>1967</v>
      </c>
      <c r="H917" s="70" t="s">
        <v>245</v>
      </c>
      <c r="I917" s="66" t="s">
        <v>1214</v>
      </c>
      <c r="J917" s="39">
        <f t="shared" si="142"/>
        <v>584.83924362741755</v>
      </c>
      <c r="K917" s="40">
        <f t="shared" si="143"/>
        <v>1</v>
      </c>
      <c r="L917" s="40">
        <f t="shared" si="144"/>
        <v>5</v>
      </c>
      <c r="M917" s="41"/>
      <c r="N917" s="41"/>
      <c r="O917" s="41"/>
      <c r="P917" s="42"/>
      <c r="Q917" s="41"/>
      <c r="R917" s="41"/>
      <c r="S917" s="41"/>
      <c r="T917" s="41"/>
      <c r="U917" s="41"/>
      <c r="V917" s="42"/>
      <c r="W917" s="42"/>
      <c r="X917" s="42">
        <f>(AR$3-AR917)/AR$3*500+500</f>
        <v>584.83924362741755</v>
      </c>
      <c r="Y917" s="42"/>
      <c r="Z917" s="41"/>
      <c r="AA917" s="42"/>
      <c r="AB917" s="42"/>
      <c r="AC917" s="43" t="e">
        <f t="shared" si="145"/>
        <v>#NUM!</v>
      </c>
      <c r="AD917" s="43" t="s">
        <v>1215</v>
      </c>
      <c r="AE917" s="44" t="e">
        <f t="shared" si="146"/>
        <v>#NUM!</v>
      </c>
      <c r="AF917" s="43">
        <f t="shared" si="147"/>
        <v>0</v>
      </c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>
        <v>3.5809722222222222E-2</v>
      </c>
      <c r="AS917" s="45"/>
      <c r="AT917" s="45"/>
      <c r="AU917" s="46"/>
      <c r="AV917" s="50"/>
      <c r="AW917" s="48"/>
    </row>
    <row r="918" spans="1:50" ht="12" customHeight="1" x14ac:dyDescent="0.2">
      <c r="A918" s="62">
        <v>914</v>
      </c>
      <c r="B918" s="63" t="str">
        <f t="shared" si="140"/>
        <v>M-B</v>
      </c>
      <c r="C918" s="62">
        <f>COUNTIF($B$4:$B918,$B918)</f>
        <v>261</v>
      </c>
      <c r="D918" s="64">
        <f t="shared" si="141"/>
        <v>589.79094204116006</v>
      </c>
      <c r="E918" s="67" t="s">
        <v>283</v>
      </c>
      <c r="F918" s="68" t="s">
        <v>1212</v>
      </c>
      <c r="G918" s="69">
        <v>1972</v>
      </c>
      <c r="H918" s="70" t="s">
        <v>284</v>
      </c>
      <c r="I918" s="69" t="s">
        <v>1214</v>
      </c>
      <c r="J918" s="39">
        <f t="shared" si="142"/>
        <v>584.79094204116006</v>
      </c>
      <c r="K918" s="40">
        <f t="shared" si="143"/>
        <v>1</v>
      </c>
      <c r="L918" s="40">
        <f t="shared" si="144"/>
        <v>5</v>
      </c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42"/>
      <c r="AB918" s="42">
        <f>(AV$3-AV918)/AV$3*500+500</f>
        <v>584.79094204116006</v>
      </c>
      <c r="AC918" s="43" t="e">
        <f t="shared" si="145"/>
        <v>#NUM!</v>
      </c>
      <c r="AD918" s="43" t="s">
        <v>1215</v>
      </c>
      <c r="AE918" s="44" t="e">
        <f t="shared" si="146"/>
        <v>#NUM!</v>
      </c>
      <c r="AF918" s="43">
        <f t="shared" si="147"/>
        <v>0</v>
      </c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6"/>
      <c r="AV918" s="47">
        <v>0.13636574074074073</v>
      </c>
      <c r="AW918" s="77"/>
      <c r="AX918" s="56"/>
    </row>
    <row r="919" spans="1:50" s="49" customFormat="1" ht="12" customHeight="1" x14ac:dyDescent="0.2">
      <c r="A919" s="62">
        <v>915</v>
      </c>
      <c r="B919" s="63" t="str">
        <f t="shared" si="140"/>
        <v>M-B</v>
      </c>
      <c r="C919" s="62">
        <f>COUNTIF($B$4:$B919,$B919)</f>
        <v>262</v>
      </c>
      <c r="D919" s="64">
        <f t="shared" si="141"/>
        <v>589.72797146502705</v>
      </c>
      <c r="E919" s="65" t="s">
        <v>285</v>
      </c>
      <c r="F919" s="66" t="s">
        <v>1212</v>
      </c>
      <c r="G919" s="66">
        <v>1978</v>
      </c>
      <c r="H919" s="70" t="s">
        <v>1491</v>
      </c>
      <c r="I919" s="66" t="s">
        <v>1214</v>
      </c>
      <c r="J919" s="39">
        <f t="shared" si="142"/>
        <v>584.72797146502705</v>
      </c>
      <c r="K919" s="40">
        <f t="shared" si="143"/>
        <v>1</v>
      </c>
      <c r="L919" s="40">
        <f t="shared" si="144"/>
        <v>5</v>
      </c>
      <c r="M919" s="41"/>
      <c r="N919" s="41"/>
      <c r="O919" s="41"/>
      <c r="P919" s="42"/>
      <c r="Q919" s="41"/>
      <c r="R919" s="41"/>
      <c r="S919" s="41"/>
      <c r="T919" s="41"/>
      <c r="U919" s="41"/>
      <c r="V919" s="42"/>
      <c r="W919" s="42">
        <f>(AQ$3-AQ919)/AQ$3*500+500</f>
        <v>584.72797146502705</v>
      </c>
      <c r="X919" s="42"/>
      <c r="Y919" s="42"/>
      <c r="Z919" s="41"/>
      <c r="AA919" s="42"/>
      <c r="AB919" s="42"/>
      <c r="AC919" s="43" t="e">
        <f t="shared" si="145"/>
        <v>#NUM!</v>
      </c>
      <c r="AD919" s="43" t="s">
        <v>1215</v>
      </c>
      <c r="AE919" s="44" t="e">
        <f t="shared" si="146"/>
        <v>#NUM!</v>
      </c>
      <c r="AF919" s="43">
        <f t="shared" si="147"/>
        <v>0</v>
      </c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>
        <v>9.3136574070000006E-2</v>
      </c>
      <c r="AR919" s="45"/>
      <c r="AS919" s="45"/>
      <c r="AT919" s="45"/>
      <c r="AU919" s="46"/>
      <c r="AV919" s="50"/>
      <c r="AW919" s="48"/>
    </row>
    <row r="920" spans="1:50" s="49" customFormat="1" ht="12" customHeight="1" x14ac:dyDescent="0.2">
      <c r="A920" s="62">
        <v>916</v>
      </c>
      <c r="B920" s="63" t="str">
        <f t="shared" si="140"/>
        <v>M-B</v>
      </c>
      <c r="C920" s="62">
        <f>COUNTIF($B$4:$B920,$B920)</f>
        <v>263</v>
      </c>
      <c r="D920" s="64">
        <f t="shared" si="141"/>
        <v>589.29756852126332</v>
      </c>
      <c r="E920" s="67" t="s">
        <v>286</v>
      </c>
      <c r="F920" s="68" t="s">
        <v>1212</v>
      </c>
      <c r="G920" s="69">
        <v>1977</v>
      </c>
      <c r="H920" s="65" t="s">
        <v>287</v>
      </c>
      <c r="I920" s="69" t="s">
        <v>1673</v>
      </c>
      <c r="J920" s="39">
        <f t="shared" si="142"/>
        <v>584.29756852126332</v>
      </c>
      <c r="K920" s="40">
        <f t="shared" si="143"/>
        <v>1</v>
      </c>
      <c r="L920" s="40">
        <f t="shared" si="144"/>
        <v>5</v>
      </c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42"/>
      <c r="AB920" s="42">
        <f>(AV$3-AV920)/AV$3*500+500</f>
        <v>584.29756852126332</v>
      </c>
      <c r="AC920" s="43" t="e">
        <f t="shared" si="145"/>
        <v>#NUM!</v>
      </c>
      <c r="AD920" s="43" t="s">
        <v>1215</v>
      </c>
      <c r="AE920" s="44" t="e">
        <f t="shared" si="146"/>
        <v>#NUM!</v>
      </c>
      <c r="AF920" s="43">
        <f t="shared" si="147"/>
        <v>0</v>
      </c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6"/>
      <c r="AV920" s="47">
        <v>0.13652777777777778</v>
      </c>
      <c r="AW920" s="77"/>
    </row>
    <row r="921" spans="1:50" ht="12" customHeight="1" x14ac:dyDescent="0.2">
      <c r="A921" s="62">
        <v>917</v>
      </c>
      <c r="B921" s="63" t="str">
        <f t="shared" si="140"/>
        <v>M-A</v>
      </c>
      <c r="C921" s="62">
        <f>COUNTIF($B$4:$B921,$B921)</f>
        <v>333</v>
      </c>
      <c r="D921" s="64">
        <f t="shared" si="141"/>
        <v>589.23004705282335</v>
      </c>
      <c r="E921" s="65" t="s">
        <v>288</v>
      </c>
      <c r="F921" s="66" t="s">
        <v>1212</v>
      </c>
      <c r="G921" s="66">
        <v>1986</v>
      </c>
      <c r="H921" s="65"/>
      <c r="I921" s="66" t="s">
        <v>1214</v>
      </c>
      <c r="J921" s="39">
        <f t="shared" si="142"/>
        <v>584.23004705282335</v>
      </c>
      <c r="K921" s="40">
        <f t="shared" si="143"/>
        <v>1</v>
      </c>
      <c r="L921" s="40">
        <f t="shared" si="144"/>
        <v>5</v>
      </c>
      <c r="M921" s="41"/>
      <c r="N921" s="41"/>
      <c r="O921" s="41"/>
      <c r="P921" s="42"/>
      <c r="Q921" s="41"/>
      <c r="R921" s="41"/>
      <c r="S921" s="41"/>
      <c r="T921" s="41"/>
      <c r="U921" s="41"/>
      <c r="V921" s="42"/>
      <c r="W921" s="42"/>
      <c r="X921" s="42">
        <f>(AR$3-AR921)/AR$3*500+500</f>
        <v>584.23004705282335</v>
      </c>
      <c r="Y921" s="42"/>
      <c r="Z921" s="41"/>
      <c r="AA921" s="42"/>
      <c r="AB921" s="42"/>
      <c r="AC921" s="43" t="e">
        <f t="shared" si="145"/>
        <v>#NUM!</v>
      </c>
      <c r="AD921" s="43" t="s">
        <v>1215</v>
      </c>
      <c r="AE921" s="44" t="e">
        <f t="shared" si="146"/>
        <v>#NUM!</v>
      </c>
      <c r="AF921" s="43">
        <f t="shared" si="147"/>
        <v>0</v>
      </c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>
        <v>3.5862268518518516E-2</v>
      </c>
      <c r="AS921" s="45"/>
      <c r="AT921" s="45"/>
      <c r="AU921" s="46"/>
      <c r="AV921" s="50"/>
      <c r="AW921" s="48"/>
      <c r="AX921" s="56"/>
    </row>
    <row r="922" spans="1:50" ht="12" customHeight="1" x14ac:dyDescent="0.2">
      <c r="A922" s="62">
        <v>918</v>
      </c>
      <c r="B922" s="63" t="str">
        <f t="shared" si="140"/>
        <v>M-B</v>
      </c>
      <c r="C922" s="62">
        <f>COUNTIF($B$4:$B922,$B922)</f>
        <v>264</v>
      </c>
      <c r="D922" s="64">
        <f t="shared" si="141"/>
        <v>589.1918456241425</v>
      </c>
      <c r="E922" s="67" t="s">
        <v>289</v>
      </c>
      <c r="F922" s="68" t="s">
        <v>1212</v>
      </c>
      <c r="G922" s="69">
        <v>1972</v>
      </c>
      <c r="H922" s="70" t="s">
        <v>290</v>
      </c>
      <c r="I922" s="69" t="s">
        <v>1673</v>
      </c>
      <c r="J922" s="39">
        <f t="shared" si="142"/>
        <v>584.1918456241425</v>
      </c>
      <c r="K922" s="40">
        <f t="shared" si="143"/>
        <v>1</v>
      </c>
      <c r="L922" s="40">
        <f t="shared" si="144"/>
        <v>5</v>
      </c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42"/>
      <c r="AB922" s="42">
        <f>(AV$3-AV922)/AV$3*500+500</f>
        <v>584.1918456241425</v>
      </c>
      <c r="AC922" s="43" t="e">
        <f t="shared" si="145"/>
        <v>#NUM!</v>
      </c>
      <c r="AD922" s="43" t="s">
        <v>1215</v>
      </c>
      <c r="AE922" s="44" t="e">
        <f t="shared" si="146"/>
        <v>#NUM!</v>
      </c>
      <c r="AF922" s="43">
        <f t="shared" si="147"/>
        <v>0</v>
      </c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6"/>
      <c r="AV922" s="47">
        <v>0.1365625</v>
      </c>
      <c r="AW922" s="77"/>
      <c r="AX922" s="56"/>
    </row>
    <row r="923" spans="1:50" s="49" customFormat="1" ht="12" customHeight="1" x14ac:dyDescent="0.2">
      <c r="A923" s="62">
        <v>919</v>
      </c>
      <c r="B923" s="63" t="str">
        <f t="shared" si="140"/>
        <v>M-jun.</v>
      </c>
      <c r="C923" s="62">
        <f>COUNTIF($B$4:$B923,$B923)</f>
        <v>22</v>
      </c>
      <c r="D923" s="64">
        <f t="shared" si="141"/>
        <v>589.15087833497955</v>
      </c>
      <c r="E923" s="65" t="s">
        <v>291</v>
      </c>
      <c r="F923" s="66" t="s">
        <v>1212</v>
      </c>
      <c r="G923" s="66">
        <v>2002</v>
      </c>
      <c r="H923" s="70" t="s">
        <v>1204</v>
      </c>
      <c r="I923" s="66" t="s">
        <v>1214</v>
      </c>
      <c r="J923" s="39">
        <f t="shared" si="142"/>
        <v>584.15087833497955</v>
      </c>
      <c r="K923" s="40">
        <f t="shared" si="143"/>
        <v>1</v>
      </c>
      <c r="L923" s="40">
        <f t="shared" si="144"/>
        <v>5</v>
      </c>
      <c r="M923" s="41"/>
      <c r="N923" s="41"/>
      <c r="O923" s="41"/>
      <c r="P923" s="42"/>
      <c r="Q923" s="41"/>
      <c r="R923" s="41"/>
      <c r="S923" s="41"/>
      <c r="T923" s="41"/>
      <c r="U923" s="41"/>
      <c r="V923" s="42"/>
      <c r="W923" s="42"/>
      <c r="X923" s="42">
        <f>(AR$3-AR923)/AR$3*500+500</f>
        <v>584.15087833497955</v>
      </c>
      <c r="Y923" s="42"/>
      <c r="Z923" s="41"/>
      <c r="AA923" s="42"/>
      <c r="AB923" s="42"/>
      <c r="AC923" s="43" t="e">
        <f t="shared" si="145"/>
        <v>#NUM!</v>
      </c>
      <c r="AD923" s="43" t="s">
        <v>1215</v>
      </c>
      <c r="AE923" s="44" t="e">
        <f t="shared" si="146"/>
        <v>#NUM!</v>
      </c>
      <c r="AF923" s="43">
        <f t="shared" si="147"/>
        <v>0</v>
      </c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>
        <v>3.5869097222222222E-2</v>
      </c>
      <c r="AS923" s="45"/>
      <c r="AT923" s="45"/>
      <c r="AU923" s="46"/>
      <c r="AV923" s="50"/>
      <c r="AW923" s="48"/>
    </row>
    <row r="924" spans="1:50" s="49" customFormat="1" ht="12" customHeight="1" x14ac:dyDescent="0.2">
      <c r="A924" s="62">
        <v>920</v>
      </c>
      <c r="B924" s="63" t="str">
        <f t="shared" si="140"/>
        <v>M-C</v>
      </c>
      <c r="C924" s="62">
        <f>COUNTIF($B$4:$B924,$B924)</f>
        <v>103</v>
      </c>
      <c r="D924" s="64">
        <f t="shared" si="141"/>
        <v>588.98039982990099</v>
      </c>
      <c r="E924" s="67" t="s">
        <v>292</v>
      </c>
      <c r="F924" s="68" t="s">
        <v>1212</v>
      </c>
      <c r="G924" s="69">
        <v>1965</v>
      </c>
      <c r="H924" s="70" t="s">
        <v>281</v>
      </c>
      <c r="I924" s="69" t="s">
        <v>1214</v>
      </c>
      <c r="J924" s="39">
        <f t="shared" si="142"/>
        <v>583.98039982990099</v>
      </c>
      <c r="K924" s="40">
        <f t="shared" si="143"/>
        <v>1</v>
      </c>
      <c r="L924" s="40">
        <f t="shared" si="144"/>
        <v>5</v>
      </c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42"/>
      <c r="AB924" s="42">
        <f>(AV$3-AV924)/AV$3*500+500</f>
        <v>583.98039982990099</v>
      </c>
      <c r="AC924" s="43" t="e">
        <f t="shared" si="145"/>
        <v>#NUM!</v>
      </c>
      <c r="AD924" s="43" t="s">
        <v>1215</v>
      </c>
      <c r="AE924" s="44" t="e">
        <f t="shared" si="146"/>
        <v>#NUM!</v>
      </c>
      <c r="AF924" s="43">
        <f t="shared" si="147"/>
        <v>0</v>
      </c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6"/>
      <c r="AV924" s="47">
        <v>0.13663194444444446</v>
      </c>
      <c r="AW924" s="77"/>
    </row>
    <row r="925" spans="1:50" ht="12" customHeight="1" x14ac:dyDescent="0.2">
      <c r="A925" s="62">
        <v>921</v>
      </c>
      <c r="B925" s="63" t="str">
        <f t="shared" si="140"/>
        <v>M-A</v>
      </c>
      <c r="C925" s="62">
        <f>COUNTIF($B$4:$B925,$B925)</f>
        <v>334</v>
      </c>
      <c r="D925" s="64">
        <f t="shared" si="141"/>
        <v>588.94515886419413</v>
      </c>
      <c r="E925" s="67" t="s">
        <v>293</v>
      </c>
      <c r="F925" s="68" t="s">
        <v>1212</v>
      </c>
      <c r="G925" s="69">
        <v>1981</v>
      </c>
      <c r="H925" s="70" t="s">
        <v>294</v>
      </c>
      <c r="I925" s="69" t="s">
        <v>295</v>
      </c>
      <c r="J925" s="39">
        <f t="shared" si="142"/>
        <v>583.94515886419413</v>
      </c>
      <c r="K925" s="40">
        <f t="shared" si="143"/>
        <v>1</v>
      </c>
      <c r="L925" s="40">
        <f t="shared" si="144"/>
        <v>5</v>
      </c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42"/>
      <c r="AB925" s="42">
        <f>(AV$3-AV925)/AV$3*500+500</f>
        <v>583.94515886419413</v>
      </c>
      <c r="AC925" s="43" t="e">
        <f t="shared" si="145"/>
        <v>#NUM!</v>
      </c>
      <c r="AD925" s="43" t="s">
        <v>1215</v>
      </c>
      <c r="AE925" s="44" t="e">
        <f t="shared" si="146"/>
        <v>#NUM!</v>
      </c>
      <c r="AF925" s="43">
        <f t="shared" si="147"/>
        <v>0</v>
      </c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6"/>
      <c r="AV925" s="47">
        <v>0.13664351851851853</v>
      </c>
      <c r="AW925" s="77"/>
      <c r="AX925" s="56"/>
    </row>
    <row r="926" spans="1:50" s="49" customFormat="1" ht="12" customHeight="1" x14ac:dyDescent="0.2">
      <c r="A926" s="62">
        <v>922</v>
      </c>
      <c r="B926" s="63" t="str">
        <f t="shared" si="140"/>
        <v>M-A</v>
      </c>
      <c r="C926" s="62">
        <f>COUNTIF($B$4:$B926,$B926)</f>
        <v>335</v>
      </c>
      <c r="D926" s="64">
        <f t="shared" si="141"/>
        <v>588.80419500136645</v>
      </c>
      <c r="E926" s="67" t="s">
        <v>296</v>
      </c>
      <c r="F926" s="68" t="s">
        <v>1212</v>
      </c>
      <c r="G926" s="69">
        <v>1985</v>
      </c>
      <c r="H926" s="70" t="s">
        <v>1836</v>
      </c>
      <c r="I926" s="69" t="s">
        <v>1214</v>
      </c>
      <c r="J926" s="39">
        <f t="shared" si="142"/>
        <v>583.80419500136645</v>
      </c>
      <c r="K926" s="40">
        <f t="shared" si="143"/>
        <v>1</v>
      </c>
      <c r="L926" s="40">
        <f t="shared" si="144"/>
        <v>5</v>
      </c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42"/>
      <c r="AB926" s="42">
        <f>(AV$3-AV926)/AV$3*500+500</f>
        <v>583.80419500136645</v>
      </c>
      <c r="AC926" s="43" t="e">
        <f t="shared" si="145"/>
        <v>#NUM!</v>
      </c>
      <c r="AD926" s="43" t="s">
        <v>1215</v>
      </c>
      <c r="AE926" s="44" t="e">
        <f t="shared" si="146"/>
        <v>#NUM!</v>
      </c>
      <c r="AF926" s="43">
        <f t="shared" si="147"/>
        <v>0</v>
      </c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6"/>
      <c r="AV926" s="47">
        <v>0.13668981481481482</v>
      </c>
      <c r="AW926" s="77"/>
    </row>
    <row r="927" spans="1:50" s="49" customFormat="1" ht="12" customHeight="1" x14ac:dyDescent="0.2">
      <c r="A927" s="62">
        <v>923</v>
      </c>
      <c r="B927" s="63" t="str">
        <f t="shared" si="140"/>
        <v>Ž-G</v>
      </c>
      <c r="C927" s="62">
        <f>COUNTIF($B$4:$B927,$B927)</f>
        <v>47</v>
      </c>
      <c r="D927" s="64">
        <f t="shared" si="141"/>
        <v>588.59274920712505</v>
      </c>
      <c r="E927" s="67" t="s">
        <v>297</v>
      </c>
      <c r="F927" s="68" t="s">
        <v>1247</v>
      </c>
      <c r="G927" s="69">
        <v>1979</v>
      </c>
      <c r="H927" s="70" t="s">
        <v>2209</v>
      </c>
      <c r="I927" s="69" t="s">
        <v>1214</v>
      </c>
      <c r="J927" s="39">
        <f t="shared" si="142"/>
        <v>583.59274920712505</v>
      </c>
      <c r="K927" s="40">
        <f t="shared" si="143"/>
        <v>1</v>
      </c>
      <c r="L927" s="40">
        <f t="shared" si="144"/>
        <v>5</v>
      </c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42"/>
      <c r="AB927" s="42">
        <f>(AV$3-AV927)/AV$3*500+500</f>
        <v>583.59274920712505</v>
      </c>
      <c r="AC927" s="43" t="e">
        <f t="shared" si="145"/>
        <v>#NUM!</v>
      </c>
      <c r="AD927" s="43" t="s">
        <v>1215</v>
      </c>
      <c r="AE927" s="44" t="e">
        <f t="shared" si="146"/>
        <v>#NUM!</v>
      </c>
      <c r="AF927" s="43">
        <f t="shared" si="147"/>
        <v>0</v>
      </c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6"/>
      <c r="AV927" s="47">
        <v>0.13675925925925927</v>
      </c>
      <c r="AW927" s="77"/>
    </row>
    <row r="928" spans="1:50" s="49" customFormat="1" ht="12" customHeight="1" x14ac:dyDescent="0.2">
      <c r="A928" s="62">
        <v>924</v>
      </c>
      <c r="B928" s="63" t="str">
        <f t="shared" si="140"/>
        <v>M-A</v>
      </c>
      <c r="C928" s="62">
        <f>COUNTIF($B$4:$B928,$B928)</f>
        <v>336</v>
      </c>
      <c r="D928" s="64">
        <f t="shared" si="141"/>
        <v>588.48702631000435</v>
      </c>
      <c r="E928" s="67" t="s">
        <v>298</v>
      </c>
      <c r="F928" s="68" t="s">
        <v>1212</v>
      </c>
      <c r="G928" s="69">
        <v>1983</v>
      </c>
      <c r="H928" s="70"/>
      <c r="I928" s="69" t="s">
        <v>1214</v>
      </c>
      <c r="J928" s="39">
        <f t="shared" si="142"/>
        <v>583.48702631000435</v>
      </c>
      <c r="K928" s="40">
        <f t="shared" si="143"/>
        <v>1</v>
      </c>
      <c r="L928" s="40">
        <f t="shared" si="144"/>
        <v>5</v>
      </c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42"/>
      <c r="AB928" s="42">
        <f>(AV$3-AV928)/AV$3*500+500</f>
        <v>583.48702631000435</v>
      </c>
      <c r="AC928" s="43" t="e">
        <f t="shared" si="145"/>
        <v>#NUM!</v>
      </c>
      <c r="AD928" s="43" t="s">
        <v>1215</v>
      </c>
      <c r="AE928" s="44" t="e">
        <f t="shared" si="146"/>
        <v>#NUM!</v>
      </c>
      <c r="AF928" s="43">
        <f t="shared" si="147"/>
        <v>0</v>
      </c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6"/>
      <c r="AV928" s="47">
        <v>0.13679398148148147</v>
      </c>
      <c r="AW928" s="77"/>
    </row>
    <row r="929" spans="1:55" s="49" customFormat="1" ht="12" customHeight="1" x14ac:dyDescent="0.2">
      <c r="A929" s="62">
        <v>925</v>
      </c>
      <c r="B929" s="63" t="str">
        <f t="shared" si="140"/>
        <v>M-B</v>
      </c>
      <c r="C929" s="62">
        <f>COUNTIF($B$4:$B929,$B929)</f>
        <v>265</v>
      </c>
      <c r="D929" s="64">
        <f t="shared" si="141"/>
        <v>588.34349798263872</v>
      </c>
      <c r="E929" s="65" t="s">
        <v>299</v>
      </c>
      <c r="F929" s="66" t="s">
        <v>1212</v>
      </c>
      <c r="G929" s="66">
        <v>1974</v>
      </c>
      <c r="H929" s="65" t="s">
        <v>300</v>
      </c>
      <c r="I929" s="66" t="s">
        <v>1680</v>
      </c>
      <c r="J929" s="39">
        <f t="shared" si="142"/>
        <v>583.34349798263872</v>
      </c>
      <c r="K929" s="40">
        <f t="shared" si="143"/>
        <v>1</v>
      </c>
      <c r="L929" s="40">
        <f t="shared" si="144"/>
        <v>5</v>
      </c>
      <c r="M929" s="41"/>
      <c r="N929" s="41"/>
      <c r="O929" s="41"/>
      <c r="P929" s="42"/>
      <c r="Q929" s="41"/>
      <c r="R929" s="41"/>
      <c r="S929" s="41"/>
      <c r="T929" s="41"/>
      <c r="U929" s="41"/>
      <c r="V929" s="42"/>
      <c r="W929" s="42"/>
      <c r="X929" s="42"/>
      <c r="Y929" s="42"/>
      <c r="Z929" s="41"/>
      <c r="AA929" s="42">
        <f>(AU$3-AU929)/AU$3*500+500</f>
        <v>583.34349798263872</v>
      </c>
      <c r="AB929" s="42"/>
      <c r="AC929" s="43" t="e">
        <f t="shared" si="145"/>
        <v>#NUM!</v>
      </c>
      <c r="AD929" s="43" t="s">
        <v>1215</v>
      </c>
      <c r="AE929" s="44" t="e">
        <f t="shared" si="146"/>
        <v>#NUM!</v>
      </c>
      <c r="AF929" s="43">
        <f t="shared" si="147"/>
        <v>0</v>
      </c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6">
        <v>6.5498958333333343E-2</v>
      </c>
      <c r="AV929" s="50"/>
      <c r="AW929" s="48"/>
      <c r="AX929" s="72"/>
      <c r="AY929" s="73"/>
      <c r="AZ929" s="73"/>
      <c r="BA929" s="73"/>
      <c r="BB929" s="73"/>
      <c r="BC929" s="73"/>
    </row>
    <row r="930" spans="1:55" ht="12" customHeight="1" x14ac:dyDescent="0.2">
      <c r="A930" s="62">
        <v>926</v>
      </c>
      <c r="B930" s="63" t="str">
        <f t="shared" si="140"/>
        <v>M-A</v>
      </c>
      <c r="C930" s="62">
        <f>COUNTIF($B$4:$B930,$B930)</f>
        <v>337</v>
      </c>
      <c r="D930" s="64">
        <f t="shared" si="141"/>
        <v>588.29979506351981</v>
      </c>
      <c r="E930" s="65" t="s">
        <v>301</v>
      </c>
      <c r="F930" s="66" t="s">
        <v>1212</v>
      </c>
      <c r="G930" s="66">
        <v>1983</v>
      </c>
      <c r="H930" s="65" t="s">
        <v>302</v>
      </c>
      <c r="I930" s="66" t="s">
        <v>1214</v>
      </c>
      <c r="J930" s="39">
        <f t="shared" si="142"/>
        <v>583.29979506351981</v>
      </c>
      <c r="K930" s="40">
        <f t="shared" si="143"/>
        <v>1</v>
      </c>
      <c r="L930" s="40">
        <f t="shared" si="144"/>
        <v>5</v>
      </c>
      <c r="M930" s="41"/>
      <c r="N930" s="41"/>
      <c r="O930" s="41"/>
      <c r="P930" s="42"/>
      <c r="Q930" s="41"/>
      <c r="R930" s="41"/>
      <c r="S930" s="41"/>
      <c r="T930" s="41">
        <f>(AN$3-AN930)/AN$3*500+500</f>
        <v>583.29979506351981</v>
      </c>
      <c r="U930" s="41"/>
      <c r="V930" s="42"/>
      <c r="W930" s="42"/>
      <c r="X930" s="42"/>
      <c r="Y930" s="42"/>
      <c r="Z930" s="41"/>
      <c r="AA930" s="42"/>
      <c r="AB930" s="42"/>
      <c r="AC930" s="43" t="e">
        <f t="shared" si="145"/>
        <v>#NUM!</v>
      </c>
      <c r="AD930" s="43" t="s">
        <v>1215</v>
      </c>
      <c r="AE930" s="44" t="e">
        <f t="shared" si="146"/>
        <v>#NUM!</v>
      </c>
      <c r="AF930" s="43">
        <f t="shared" si="147"/>
        <v>0</v>
      </c>
      <c r="AG930" s="45"/>
      <c r="AH930" s="45"/>
      <c r="AI930" s="45"/>
      <c r="AJ930" s="45"/>
      <c r="AK930" s="45"/>
      <c r="AL930" s="45"/>
      <c r="AM930" s="45"/>
      <c r="AN930" s="45">
        <v>2.9618055555555554E-2</v>
      </c>
      <c r="AO930" s="45"/>
      <c r="AP930" s="45"/>
      <c r="AQ930" s="45"/>
      <c r="AR930" s="45"/>
      <c r="AS930" s="45"/>
      <c r="AT930" s="45"/>
      <c r="AU930" s="46"/>
      <c r="AV930" s="50"/>
      <c r="AW930" s="48"/>
      <c r="AX930" s="56"/>
    </row>
    <row r="931" spans="1:55" s="49" customFormat="1" ht="12" customHeight="1" x14ac:dyDescent="0.2">
      <c r="A931" s="62">
        <v>927</v>
      </c>
      <c r="B931" s="63" t="str">
        <f t="shared" si="140"/>
        <v>M-A</v>
      </c>
      <c r="C931" s="62">
        <f>COUNTIF($B$4:$B931,$B931)</f>
        <v>338</v>
      </c>
      <c r="D931" s="64">
        <f t="shared" si="141"/>
        <v>588.24033955005598</v>
      </c>
      <c r="E931" s="67" t="s">
        <v>303</v>
      </c>
      <c r="F931" s="68" t="s">
        <v>1212</v>
      </c>
      <c r="G931" s="69">
        <v>1981</v>
      </c>
      <c r="H931" s="65" t="s">
        <v>304</v>
      </c>
      <c r="I931" s="69" t="s">
        <v>1214</v>
      </c>
      <c r="J931" s="39">
        <f t="shared" si="142"/>
        <v>583.24033955005598</v>
      </c>
      <c r="K931" s="40">
        <f t="shared" si="143"/>
        <v>1</v>
      </c>
      <c r="L931" s="40">
        <f t="shared" si="144"/>
        <v>5</v>
      </c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42"/>
      <c r="AB931" s="42">
        <f>(AV$3-AV931)/AV$3*500+500</f>
        <v>583.24033955005598</v>
      </c>
      <c r="AC931" s="43" t="e">
        <f t="shared" si="145"/>
        <v>#NUM!</v>
      </c>
      <c r="AD931" s="43" t="s">
        <v>1215</v>
      </c>
      <c r="AE931" s="44" t="e">
        <f t="shared" si="146"/>
        <v>#NUM!</v>
      </c>
      <c r="AF931" s="43">
        <f t="shared" si="147"/>
        <v>0</v>
      </c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6"/>
      <c r="AV931" s="47">
        <v>0.136875</v>
      </c>
      <c r="AW931" s="77"/>
    </row>
    <row r="932" spans="1:55" ht="12" customHeight="1" x14ac:dyDescent="0.2">
      <c r="A932" s="62">
        <v>928</v>
      </c>
      <c r="B932" s="63" t="str">
        <f t="shared" si="140"/>
        <v>M-A</v>
      </c>
      <c r="C932" s="62">
        <f>COUNTIF($B$4:$B932,$B932)</f>
        <v>339</v>
      </c>
      <c r="D932" s="64">
        <f t="shared" si="141"/>
        <v>588.16985761864203</v>
      </c>
      <c r="E932" s="67" t="s">
        <v>305</v>
      </c>
      <c r="F932" s="68" t="s">
        <v>1212</v>
      </c>
      <c r="G932" s="69">
        <v>1989</v>
      </c>
      <c r="H932" s="70" t="s">
        <v>306</v>
      </c>
      <c r="I932" s="69" t="s">
        <v>1214</v>
      </c>
      <c r="J932" s="39">
        <f t="shared" si="142"/>
        <v>583.16985761864203</v>
      </c>
      <c r="K932" s="40">
        <f t="shared" si="143"/>
        <v>1</v>
      </c>
      <c r="L932" s="40">
        <f t="shared" si="144"/>
        <v>5</v>
      </c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42"/>
      <c r="AB932" s="42">
        <f>(AV$3-AV932)/AV$3*500+500</f>
        <v>583.16985761864203</v>
      </c>
      <c r="AC932" s="43" t="e">
        <f t="shared" si="145"/>
        <v>#NUM!</v>
      </c>
      <c r="AD932" s="43" t="s">
        <v>1215</v>
      </c>
      <c r="AE932" s="44" t="e">
        <f t="shared" si="146"/>
        <v>#NUM!</v>
      </c>
      <c r="AF932" s="43">
        <f t="shared" si="147"/>
        <v>0</v>
      </c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6"/>
      <c r="AV932" s="47">
        <v>0.13689814814814816</v>
      </c>
      <c r="AW932" s="77"/>
      <c r="AX932" s="56"/>
    </row>
    <row r="933" spans="1:55" s="49" customFormat="1" ht="12" customHeight="1" x14ac:dyDescent="0.2">
      <c r="A933" s="62">
        <v>929</v>
      </c>
      <c r="B933" s="63" t="str">
        <f t="shared" si="140"/>
        <v>M-A</v>
      </c>
      <c r="C933" s="62">
        <f>COUNTIF($B$4:$B933,$B933)</f>
        <v>340</v>
      </c>
      <c r="D933" s="64">
        <f t="shared" si="141"/>
        <v>587.96863509352772</v>
      </c>
      <c r="E933" s="65" t="s">
        <v>307</v>
      </c>
      <c r="F933" s="66" t="s">
        <v>1212</v>
      </c>
      <c r="G933" s="66">
        <v>1981</v>
      </c>
      <c r="H933" s="65" t="s">
        <v>308</v>
      </c>
      <c r="I933" s="66" t="s">
        <v>1214</v>
      </c>
      <c r="J933" s="39">
        <f t="shared" si="142"/>
        <v>582.96863509352772</v>
      </c>
      <c r="K933" s="40">
        <f t="shared" si="143"/>
        <v>1</v>
      </c>
      <c r="L933" s="40">
        <f t="shared" si="144"/>
        <v>5</v>
      </c>
      <c r="M933" s="41">
        <f>(AG$3-AG933)/AG$3*500+500</f>
        <v>582.96863509352772</v>
      </c>
      <c r="N933" s="41"/>
      <c r="O933" s="41"/>
      <c r="P933" s="42"/>
      <c r="Q933" s="41"/>
      <c r="R933" s="41"/>
      <c r="S933" s="41"/>
      <c r="T933" s="41"/>
      <c r="U933" s="41"/>
      <c r="V933" s="42"/>
      <c r="W933" s="42"/>
      <c r="X933" s="42"/>
      <c r="Y933" s="42"/>
      <c r="Z933" s="41"/>
      <c r="AA933" s="42"/>
      <c r="AB933" s="42"/>
      <c r="AC933" s="43" t="e">
        <f t="shared" si="145"/>
        <v>#NUM!</v>
      </c>
      <c r="AD933" s="43" t="s">
        <v>1215</v>
      </c>
      <c r="AE933" s="44" t="e">
        <f t="shared" si="146"/>
        <v>#NUM!</v>
      </c>
      <c r="AF933" s="43">
        <f t="shared" si="147"/>
        <v>0</v>
      </c>
      <c r="AG933" s="45">
        <v>4.7939814810000002E-2</v>
      </c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6"/>
      <c r="AV933" s="50"/>
      <c r="AW933" s="48"/>
    </row>
    <row r="934" spans="1:55" s="49" customFormat="1" ht="12" customHeight="1" x14ac:dyDescent="0.2">
      <c r="A934" s="62">
        <v>930</v>
      </c>
      <c r="B934" s="63" t="str">
        <f t="shared" si="140"/>
        <v>M-B</v>
      </c>
      <c r="C934" s="62">
        <f>COUNTIF($B$4:$B934,$B934)</f>
        <v>266</v>
      </c>
      <c r="D934" s="64">
        <f t="shared" si="141"/>
        <v>587.85268892727993</v>
      </c>
      <c r="E934" s="67" t="s">
        <v>309</v>
      </c>
      <c r="F934" s="68" t="s">
        <v>1212</v>
      </c>
      <c r="G934" s="69">
        <v>1978</v>
      </c>
      <c r="H934" s="70" t="s">
        <v>310</v>
      </c>
      <c r="I934" s="69" t="s">
        <v>1214</v>
      </c>
      <c r="J934" s="39">
        <f t="shared" si="142"/>
        <v>582.85268892727993</v>
      </c>
      <c r="K934" s="40">
        <f t="shared" si="143"/>
        <v>1</v>
      </c>
      <c r="L934" s="40">
        <f t="shared" si="144"/>
        <v>5</v>
      </c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42"/>
      <c r="AB934" s="42">
        <f>(AV$3-AV934)/AV$3*500+500</f>
        <v>582.85268892727993</v>
      </c>
      <c r="AC934" s="43" t="e">
        <f t="shared" si="145"/>
        <v>#NUM!</v>
      </c>
      <c r="AD934" s="43" t="s">
        <v>1215</v>
      </c>
      <c r="AE934" s="44" t="e">
        <f t="shared" si="146"/>
        <v>#NUM!</v>
      </c>
      <c r="AF934" s="43">
        <f t="shared" si="147"/>
        <v>0</v>
      </c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6"/>
      <c r="AV934" s="47">
        <v>0.13700231481481481</v>
      </c>
      <c r="AW934" s="77"/>
      <c r="AX934" s="72"/>
      <c r="AY934" s="73"/>
      <c r="AZ934" s="73"/>
      <c r="BA934" s="73"/>
      <c r="BB934" s="73"/>
      <c r="BC934" s="73"/>
    </row>
    <row r="935" spans="1:55" ht="12" customHeight="1" x14ac:dyDescent="0.2">
      <c r="A935" s="62">
        <v>931</v>
      </c>
      <c r="B935" s="63" t="str">
        <f t="shared" si="140"/>
        <v>M-C</v>
      </c>
      <c r="C935" s="62">
        <f>COUNTIF($B$4:$B935,$B935)</f>
        <v>104</v>
      </c>
      <c r="D935" s="64">
        <f t="shared" si="141"/>
        <v>587.5355202359176</v>
      </c>
      <c r="E935" s="67" t="s">
        <v>311</v>
      </c>
      <c r="F935" s="68" t="s">
        <v>1212</v>
      </c>
      <c r="G935" s="69">
        <v>1964</v>
      </c>
      <c r="H935" s="70" t="s">
        <v>312</v>
      </c>
      <c r="I935" s="69" t="s">
        <v>1214</v>
      </c>
      <c r="J935" s="39">
        <f t="shared" si="142"/>
        <v>582.5355202359176</v>
      </c>
      <c r="K935" s="40">
        <f t="shared" si="143"/>
        <v>1</v>
      </c>
      <c r="L935" s="40">
        <f t="shared" si="144"/>
        <v>5</v>
      </c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42"/>
      <c r="AB935" s="42">
        <f>(AV$3-AV935)/AV$3*500+500</f>
        <v>582.5355202359176</v>
      </c>
      <c r="AC935" s="43" t="e">
        <f t="shared" si="145"/>
        <v>#NUM!</v>
      </c>
      <c r="AD935" s="43" t="s">
        <v>1215</v>
      </c>
      <c r="AE935" s="44" t="e">
        <f t="shared" si="146"/>
        <v>#NUM!</v>
      </c>
      <c r="AF935" s="43">
        <f t="shared" si="147"/>
        <v>0</v>
      </c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6"/>
      <c r="AV935" s="47">
        <v>0.1371064814814815</v>
      </c>
      <c r="AW935" s="77"/>
      <c r="AX935" s="56"/>
    </row>
    <row r="936" spans="1:55" ht="12" customHeight="1" x14ac:dyDescent="0.2">
      <c r="A936" s="62">
        <v>932</v>
      </c>
      <c r="B936" s="63" t="str">
        <f t="shared" si="140"/>
        <v>M-B</v>
      </c>
      <c r="C936" s="62">
        <f>COUNTIF($B$4:$B936,$B936)</f>
        <v>267</v>
      </c>
      <c r="D936" s="64">
        <f t="shared" si="141"/>
        <v>587.50027927021074</v>
      </c>
      <c r="E936" s="67" t="s">
        <v>313</v>
      </c>
      <c r="F936" s="68" t="s">
        <v>1212</v>
      </c>
      <c r="G936" s="69">
        <v>1971</v>
      </c>
      <c r="H936" s="70" t="s">
        <v>314</v>
      </c>
      <c r="I936" s="69" t="s">
        <v>1214</v>
      </c>
      <c r="J936" s="39">
        <f t="shared" si="142"/>
        <v>582.50027927021074</v>
      </c>
      <c r="K936" s="40">
        <f t="shared" si="143"/>
        <v>1</v>
      </c>
      <c r="L936" s="40">
        <f t="shared" si="144"/>
        <v>5</v>
      </c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42"/>
      <c r="AB936" s="42">
        <f>(AV$3-AV936)/AV$3*500+500</f>
        <v>582.50027927021074</v>
      </c>
      <c r="AC936" s="43" t="e">
        <f t="shared" si="145"/>
        <v>#NUM!</v>
      </c>
      <c r="AD936" s="43" t="s">
        <v>1215</v>
      </c>
      <c r="AE936" s="44" t="e">
        <f t="shared" si="146"/>
        <v>#NUM!</v>
      </c>
      <c r="AF936" s="43">
        <f t="shared" si="147"/>
        <v>0</v>
      </c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6"/>
      <c r="AV936" s="47">
        <v>0.13711805555555556</v>
      </c>
      <c r="AW936" s="77"/>
      <c r="AX936" s="56"/>
    </row>
    <row r="937" spans="1:55" ht="12" customHeight="1" x14ac:dyDescent="0.2">
      <c r="A937" s="62">
        <v>933</v>
      </c>
      <c r="B937" s="63" t="str">
        <f t="shared" si="140"/>
        <v>M-B</v>
      </c>
      <c r="C937" s="62">
        <f>COUNTIF($B$4:$B937,$B937)</f>
        <v>268</v>
      </c>
      <c r="D937" s="64">
        <f t="shared" si="141"/>
        <v>587.46503830450388</v>
      </c>
      <c r="E937" s="67" t="s">
        <v>315</v>
      </c>
      <c r="F937" s="68" t="s">
        <v>1212</v>
      </c>
      <c r="G937" s="69">
        <v>1973</v>
      </c>
      <c r="H937" s="70"/>
      <c r="I937" s="69" t="s">
        <v>1680</v>
      </c>
      <c r="J937" s="39">
        <f t="shared" si="142"/>
        <v>582.46503830450388</v>
      </c>
      <c r="K937" s="40">
        <f t="shared" si="143"/>
        <v>1</v>
      </c>
      <c r="L937" s="40">
        <f t="shared" si="144"/>
        <v>5</v>
      </c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42"/>
      <c r="AB937" s="42">
        <f>(AV$3-AV937)/AV$3*500+500</f>
        <v>582.46503830450388</v>
      </c>
      <c r="AC937" s="43" t="e">
        <f t="shared" si="145"/>
        <v>#NUM!</v>
      </c>
      <c r="AD937" s="43" t="s">
        <v>1215</v>
      </c>
      <c r="AE937" s="44" t="e">
        <f t="shared" si="146"/>
        <v>#NUM!</v>
      </c>
      <c r="AF937" s="43">
        <f t="shared" si="147"/>
        <v>0</v>
      </c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6"/>
      <c r="AV937" s="47">
        <v>0.13712962962962963</v>
      </c>
      <c r="AW937" s="77"/>
      <c r="AX937" s="56"/>
    </row>
    <row r="938" spans="1:55" ht="12" customHeight="1" x14ac:dyDescent="0.2">
      <c r="A938" s="62">
        <v>934</v>
      </c>
      <c r="B938" s="63" t="str">
        <f t="shared" si="140"/>
        <v>M-A</v>
      </c>
      <c r="C938" s="62">
        <f>COUNTIF($B$4:$B938,$B938)</f>
        <v>341</v>
      </c>
      <c r="D938" s="64">
        <f t="shared" si="141"/>
        <v>587.19928631374182</v>
      </c>
      <c r="E938" s="65" t="s">
        <v>316</v>
      </c>
      <c r="F938" s="66" t="s">
        <v>1212</v>
      </c>
      <c r="G938" s="66">
        <v>1988</v>
      </c>
      <c r="H938" s="65" t="s">
        <v>317</v>
      </c>
      <c r="I938" s="66" t="s">
        <v>1673</v>
      </c>
      <c r="J938" s="39">
        <f t="shared" si="142"/>
        <v>582.19928631374182</v>
      </c>
      <c r="K938" s="40">
        <f t="shared" si="143"/>
        <v>1</v>
      </c>
      <c r="L938" s="40">
        <f t="shared" si="144"/>
        <v>5</v>
      </c>
      <c r="M938" s="41"/>
      <c r="N938" s="41"/>
      <c r="O938" s="41"/>
      <c r="P938" s="42"/>
      <c r="Q938" s="41"/>
      <c r="R938" s="41"/>
      <c r="S938" s="41"/>
      <c r="T938" s="41"/>
      <c r="U938" s="41"/>
      <c r="V938" s="42"/>
      <c r="W938" s="42">
        <f>(AQ$3-AQ938)/AQ$3*500+500</f>
        <v>582.19928631374182</v>
      </c>
      <c r="X938" s="42"/>
      <c r="Y938" s="42"/>
      <c r="Z938" s="41"/>
      <c r="AA938" s="42"/>
      <c r="AB938" s="42"/>
      <c r="AC938" s="43" t="e">
        <f t="shared" si="145"/>
        <v>#NUM!</v>
      </c>
      <c r="AD938" s="43" t="s">
        <v>1215</v>
      </c>
      <c r="AE938" s="44" t="e">
        <f t="shared" si="146"/>
        <v>#NUM!</v>
      </c>
      <c r="AF938" s="43">
        <f t="shared" si="147"/>
        <v>0</v>
      </c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>
        <v>9.3703703700000002E-2</v>
      </c>
      <c r="AR938" s="45"/>
      <c r="AS938" s="45"/>
      <c r="AT938" s="45"/>
      <c r="AU938" s="46"/>
      <c r="AV938" s="50"/>
      <c r="AW938" s="48"/>
      <c r="AX938" s="56"/>
    </row>
    <row r="939" spans="1:55" ht="12" customHeight="1" x14ac:dyDescent="0.2">
      <c r="A939" s="62">
        <v>935</v>
      </c>
      <c r="B939" s="63" t="str">
        <f t="shared" si="140"/>
        <v>M-A</v>
      </c>
      <c r="C939" s="62">
        <f>COUNTIF($B$4:$B939,$B939)</f>
        <v>342</v>
      </c>
      <c r="D939" s="64">
        <f t="shared" si="141"/>
        <v>587.07738768172783</v>
      </c>
      <c r="E939" s="67" t="s">
        <v>318</v>
      </c>
      <c r="F939" s="68" t="s">
        <v>1212</v>
      </c>
      <c r="G939" s="69">
        <v>1987</v>
      </c>
      <c r="H939" s="70" t="s">
        <v>319</v>
      </c>
      <c r="I939" s="69" t="s">
        <v>1214</v>
      </c>
      <c r="J939" s="39">
        <f t="shared" si="142"/>
        <v>582.07738768172783</v>
      </c>
      <c r="K939" s="40">
        <f t="shared" si="143"/>
        <v>1</v>
      </c>
      <c r="L939" s="40">
        <f t="shared" si="144"/>
        <v>5</v>
      </c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42"/>
      <c r="AB939" s="42">
        <f>(AV$3-AV939)/AV$3*500+500</f>
        <v>582.07738768172783</v>
      </c>
      <c r="AC939" s="43" t="e">
        <f t="shared" si="145"/>
        <v>#NUM!</v>
      </c>
      <c r="AD939" s="43" t="s">
        <v>1215</v>
      </c>
      <c r="AE939" s="44" t="e">
        <f t="shared" si="146"/>
        <v>#NUM!</v>
      </c>
      <c r="AF939" s="43">
        <f t="shared" si="147"/>
        <v>0</v>
      </c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6"/>
      <c r="AV939" s="47">
        <v>0.13725694444444445</v>
      </c>
      <c r="AW939" s="77"/>
      <c r="AX939" s="56"/>
    </row>
    <row r="940" spans="1:55" s="49" customFormat="1" ht="12" customHeight="1" x14ac:dyDescent="0.2">
      <c r="A940" s="62">
        <v>936</v>
      </c>
      <c r="B940" s="63" t="str">
        <f t="shared" si="140"/>
        <v>M-B</v>
      </c>
      <c r="C940" s="62">
        <f>COUNTIF($B$4:$B940,$B940)</f>
        <v>269</v>
      </c>
      <c r="D940" s="64">
        <f t="shared" si="141"/>
        <v>587.00690575031399</v>
      </c>
      <c r="E940" s="67" t="s">
        <v>320</v>
      </c>
      <c r="F940" s="68" t="s">
        <v>1212</v>
      </c>
      <c r="G940" s="69">
        <v>1973</v>
      </c>
      <c r="H940" s="70"/>
      <c r="I940" s="69" t="s">
        <v>1214</v>
      </c>
      <c r="J940" s="39">
        <f t="shared" si="142"/>
        <v>582.00690575031399</v>
      </c>
      <c r="K940" s="40">
        <f t="shared" si="143"/>
        <v>1</v>
      </c>
      <c r="L940" s="40">
        <f t="shared" si="144"/>
        <v>5</v>
      </c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42"/>
      <c r="AB940" s="42">
        <f>(AV$3-AV940)/AV$3*500+500</f>
        <v>582.00690575031399</v>
      </c>
      <c r="AC940" s="43" t="e">
        <f t="shared" si="145"/>
        <v>#NUM!</v>
      </c>
      <c r="AD940" s="43" t="s">
        <v>1215</v>
      </c>
      <c r="AE940" s="44" t="e">
        <f t="shared" si="146"/>
        <v>#NUM!</v>
      </c>
      <c r="AF940" s="43">
        <f t="shared" si="147"/>
        <v>0</v>
      </c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6"/>
      <c r="AV940" s="47">
        <v>0.13728009259259258</v>
      </c>
      <c r="AW940" s="77"/>
    </row>
    <row r="941" spans="1:55" ht="12" customHeight="1" x14ac:dyDescent="0.2">
      <c r="A941" s="62">
        <v>937</v>
      </c>
      <c r="B941" s="63" t="str">
        <f t="shared" si="140"/>
        <v>M-A</v>
      </c>
      <c r="C941" s="62">
        <f>COUNTIF($B$4:$B941,$B941)</f>
        <v>343</v>
      </c>
      <c r="D941" s="64">
        <f t="shared" si="141"/>
        <v>586.96179926950344</v>
      </c>
      <c r="E941" s="65" t="s">
        <v>321</v>
      </c>
      <c r="F941" s="66" t="s">
        <v>1212</v>
      </c>
      <c r="G941" s="66">
        <v>1992</v>
      </c>
      <c r="H941" s="65" t="s">
        <v>322</v>
      </c>
      <c r="I941" s="66" t="s">
        <v>1214</v>
      </c>
      <c r="J941" s="39">
        <f t="shared" si="142"/>
        <v>581.96179926950344</v>
      </c>
      <c r="K941" s="40">
        <f t="shared" si="143"/>
        <v>1</v>
      </c>
      <c r="L941" s="40">
        <f t="shared" si="144"/>
        <v>5</v>
      </c>
      <c r="M941" s="41">
        <f>(AG$3-AG941)/AG$3*500+500</f>
        <v>581.96179926950344</v>
      </c>
      <c r="N941" s="41"/>
      <c r="O941" s="41"/>
      <c r="P941" s="42"/>
      <c r="Q941" s="41"/>
      <c r="R941" s="41"/>
      <c r="S941" s="41"/>
      <c r="T941" s="41"/>
      <c r="U941" s="41"/>
      <c r="V941" s="42"/>
      <c r="W941" s="42"/>
      <c r="X941" s="42"/>
      <c r="Y941" s="42"/>
      <c r="Z941" s="41"/>
      <c r="AA941" s="42"/>
      <c r="AB941" s="42"/>
      <c r="AC941" s="43" t="e">
        <f t="shared" si="145"/>
        <v>#NUM!</v>
      </c>
      <c r="AD941" s="43" t="s">
        <v>1215</v>
      </c>
      <c r="AE941" s="44" t="e">
        <f t="shared" si="146"/>
        <v>#NUM!</v>
      </c>
      <c r="AF941" s="43">
        <f t="shared" si="147"/>
        <v>0</v>
      </c>
      <c r="AG941" s="45">
        <v>4.8055555559999998E-2</v>
      </c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6"/>
      <c r="AV941" s="50"/>
      <c r="AW941" s="48"/>
      <c r="AX941" s="56"/>
    </row>
    <row r="942" spans="1:55" s="49" customFormat="1" ht="12" customHeight="1" x14ac:dyDescent="0.2">
      <c r="A942" s="62">
        <v>938</v>
      </c>
      <c r="B942" s="63" t="str">
        <f t="shared" si="140"/>
        <v>M-A</v>
      </c>
      <c r="C942" s="62">
        <f>COUNTIF($B$4:$B942,$B942)</f>
        <v>344</v>
      </c>
      <c r="D942" s="64">
        <f t="shared" si="141"/>
        <v>586.93642381890015</v>
      </c>
      <c r="E942" s="67" t="s">
        <v>323</v>
      </c>
      <c r="F942" s="68" t="s">
        <v>1212</v>
      </c>
      <c r="G942" s="69">
        <v>1988</v>
      </c>
      <c r="H942" s="70" t="s">
        <v>1334</v>
      </c>
      <c r="I942" s="69" t="s">
        <v>1214</v>
      </c>
      <c r="J942" s="39">
        <f t="shared" si="142"/>
        <v>581.93642381890015</v>
      </c>
      <c r="K942" s="40">
        <f t="shared" si="143"/>
        <v>1</v>
      </c>
      <c r="L942" s="40">
        <f t="shared" si="144"/>
        <v>5</v>
      </c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42"/>
      <c r="AB942" s="42">
        <f t="shared" ref="AB942:AB952" si="149">(AV$3-AV942)/AV$3*500+500</f>
        <v>581.93642381890015</v>
      </c>
      <c r="AC942" s="43" t="e">
        <f t="shared" si="145"/>
        <v>#NUM!</v>
      </c>
      <c r="AD942" s="43" t="s">
        <v>1215</v>
      </c>
      <c r="AE942" s="44" t="e">
        <f t="shared" si="146"/>
        <v>#NUM!</v>
      </c>
      <c r="AF942" s="43">
        <f t="shared" si="147"/>
        <v>0</v>
      </c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6"/>
      <c r="AV942" s="47">
        <v>0.13730324074074074</v>
      </c>
      <c r="AW942" s="77"/>
      <c r="BB942" s="73"/>
      <c r="BC942" s="73"/>
    </row>
    <row r="943" spans="1:55" s="49" customFormat="1" ht="12" customHeight="1" x14ac:dyDescent="0.2">
      <c r="A943" s="62">
        <v>939</v>
      </c>
      <c r="B943" s="63" t="str">
        <f t="shared" si="140"/>
        <v>M-A</v>
      </c>
      <c r="C943" s="62">
        <f>COUNTIF($B$4:$B943,$B943)</f>
        <v>345</v>
      </c>
      <c r="D943" s="64">
        <f t="shared" si="141"/>
        <v>586.90118285319329</v>
      </c>
      <c r="E943" s="67" t="s">
        <v>324</v>
      </c>
      <c r="F943" s="68" t="s">
        <v>1212</v>
      </c>
      <c r="G943" s="69">
        <v>1988</v>
      </c>
      <c r="H943" s="70" t="s">
        <v>224</v>
      </c>
      <c r="I943" s="69" t="s">
        <v>1214</v>
      </c>
      <c r="J943" s="39">
        <f t="shared" si="142"/>
        <v>581.90118285319329</v>
      </c>
      <c r="K943" s="40">
        <f t="shared" si="143"/>
        <v>1</v>
      </c>
      <c r="L943" s="40">
        <f t="shared" si="144"/>
        <v>5</v>
      </c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42"/>
      <c r="AB943" s="42">
        <f t="shared" si="149"/>
        <v>581.90118285319329</v>
      </c>
      <c r="AC943" s="43" t="e">
        <f t="shared" si="145"/>
        <v>#NUM!</v>
      </c>
      <c r="AD943" s="43" t="s">
        <v>1215</v>
      </c>
      <c r="AE943" s="44" t="e">
        <f t="shared" si="146"/>
        <v>#NUM!</v>
      </c>
      <c r="AF943" s="43">
        <f t="shared" si="147"/>
        <v>0</v>
      </c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6"/>
      <c r="AV943" s="47">
        <v>0.13731481481481481</v>
      </c>
      <c r="AW943" s="77"/>
    </row>
    <row r="944" spans="1:55" s="49" customFormat="1" ht="12" customHeight="1" x14ac:dyDescent="0.2">
      <c r="A944" s="62">
        <v>940</v>
      </c>
      <c r="B944" s="63" t="str">
        <f t="shared" si="140"/>
        <v>M-B</v>
      </c>
      <c r="C944" s="62">
        <f>COUNTIF($B$4:$B944,$B944)</f>
        <v>270</v>
      </c>
      <c r="D944" s="64">
        <f t="shared" si="141"/>
        <v>586.86594188748631</v>
      </c>
      <c r="E944" s="67" t="s">
        <v>325</v>
      </c>
      <c r="F944" s="68" t="s">
        <v>1212</v>
      </c>
      <c r="G944" s="69">
        <v>1970</v>
      </c>
      <c r="H944" s="70"/>
      <c r="I944" s="69" t="s">
        <v>1680</v>
      </c>
      <c r="J944" s="39">
        <f t="shared" si="142"/>
        <v>581.86594188748631</v>
      </c>
      <c r="K944" s="40">
        <f t="shared" si="143"/>
        <v>1</v>
      </c>
      <c r="L944" s="40">
        <f t="shared" si="144"/>
        <v>5</v>
      </c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42"/>
      <c r="AB944" s="42">
        <f t="shared" si="149"/>
        <v>581.86594188748631</v>
      </c>
      <c r="AC944" s="43" t="e">
        <f t="shared" si="145"/>
        <v>#NUM!</v>
      </c>
      <c r="AD944" s="43" t="s">
        <v>1215</v>
      </c>
      <c r="AE944" s="44" t="e">
        <f t="shared" si="146"/>
        <v>#NUM!</v>
      </c>
      <c r="AF944" s="43">
        <f t="shared" si="147"/>
        <v>0</v>
      </c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6"/>
      <c r="AV944" s="47">
        <v>0.1373263888888889</v>
      </c>
      <c r="AW944" s="77"/>
    </row>
    <row r="945" spans="1:50" s="49" customFormat="1" ht="12" customHeight="1" x14ac:dyDescent="0.2">
      <c r="A945" s="62">
        <v>941</v>
      </c>
      <c r="B945" s="63" t="str">
        <f t="shared" si="140"/>
        <v>Ž-G</v>
      </c>
      <c r="C945" s="62">
        <f>COUNTIF($B$4:$B945,$B945)</f>
        <v>48</v>
      </c>
      <c r="D945" s="64">
        <f t="shared" si="141"/>
        <v>586.83070092177945</v>
      </c>
      <c r="E945" s="67" t="s">
        <v>326</v>
      </c>
      <c r="F945" s="68" t="s">
        <v>1247</v>
      </c>
      <c r="G945" s="69">
        <v>1973</v>
      </c>
      <c r="H945" s="70" t="s">
        <v>327</v>
      </c>
      <c r="I945" s="69" t="s">
        <v>1673</v>
      </c>
      <c r="J945" s="39">
        <f t="shared" si="142"/>
        <v>581.83070092177945</v>
      </c>
      <c r="K945" s="40">
        <f t="shared" si="143"/>
        <v>1</v>
      </c>
      <c r="L945" s="40">
        <f t="shared" si="144"/>
        <v>5</v>
      </c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42"/>
      <c r="AB945" s="42">
        <f t="shared" si="149"/>
        <v>581.83070092177945</v>
      </c>
      <c r="AC945" s="43" t="e">
        <f t="shared" si="145"/>
        <v>#NUM!</v>
      </c>
      <c r="AD945" s="43" t="s">
        <v>1215</v>
      </c>
      <c r="AE945" s="44" t="e">
        <f t="shared" si="146"/>
        <v>#NUM!</v>
      </c>
      <c r="AF945" s="43">
        <f t="shared" si="147"/>
        <v>0</v>
      </c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6"/>
      <c r="AV945" s="47">
        <v>0.13733796296296297</v>
      </c>
      <c r="AW945" s="77"/>
    </row>
    <row r="946" spans="1:50" ht="12" customHeight="1" x14ac:dyDescent="0.2">
      <c r="A946" s="62">
        <v>942</v>
      </c>
      <c r="B946" s="63" t="str">
        <f t="shared" si="140"/>
        <v>M-B</v>
      </c>
      <c r="C946" s="62">
        <f>COUNTIF($B$4:$B946,$B946)</f>
        <v>271</v>
      </c>
      <c r="D946" s="64">
        <f t="shared" si="141"/>
        <v>586.47829126471026</v>
      </c>
      <c r="E946" s="67" t="s">
        <v>328</v>
      </c>
      <c r="F946" s="68" t="s">
        <v>1212</v>
      </c>
      <c r="G946" s="69">
        <v>1970</v>
      </c>
      <c r="H946" s="70" t="s">
        <v>329</v>
      </c>
      <c r="I946" s="69" t="s">
        <v>1214</v>
      </c>
      <c r="J946" s="39">
        <f t="shared" si="142"/>
        <v>581.47829126471026</v>
      </c>
      <c r="K946" s="40">
        <f t="shared" si="143"/>
        <v>1</v>
      </c>
      <c r="L946" s="40">
        <f t="shared" si="144"/>
        <v>5</v>
      </c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42"/>
      <c r="AB946" s="42">
        <f t="shared" si="149"/>
        <v>581.47829126471026</v>
      </c>
      <c r="AC946" s="43" t="e">
        <f t="shared" si="145"/>
        <v>#NUM!</v>
      </c>
      <c r="AD946" s="43" t="s">
        <v>1215</v>
      </c>
      <c r="AE946" s="44" t="e">
        <f t="shared" si="146"/>
        <v>#NUM!</v>
      </c>
      <c r="AF946" s="43">
        <f t="shared" si="147"/>
        <v>0</v>
      </c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6"/>
      <c r="AV946" s="47">
        <v>0.13745370370370372</v>
      </c>
      <c r="AW946" s="77"/>
      <c r="AX946" s="56"/>
    </row>
    <row r="947" spans="1:50" ht="12" customHeight="1" x14ac:dyDescent="0.2">
      <c r="A947" s="62">
        <v>943</v>
      </c>
      <c r="B947" s="63" t="str">
        <f t="shared" si="140"/>
        <v>M-B</v>
      </c>
      <c r="C947" s="62">
        <f>COUNTIF($B$4:$B947,$B947)</f>
        <v>272</v>
      </c>
      <c r="D947" s="64">
        <f t="shared" si="141"/>
        <v>586.37256836758957</v>
      </c>
      <c r="E947" s="67" t="s">
        <v>330</v>
      </c>
      <c r="F947" s="68" t="s">
        <v>1212</v>
      </c>
      <c r="G947" s="69">
        <v>1973</v>
      </c>
      <c r="H947" s="70" t="s">
        <v>256</v>
      </c>
      <c r="I947" s="69" t="s">
        <v>1214</v>
      </c>
      <c r="J947" s="39">
        <f t="shared" si="142"/>
        <v>581.37256836758957</v>
      </c>
      <c r="K947" s="40">
        <f t="shared" si="143"/>
        <v>1</v>
      </c>
      <c r="L947" s="40">
        <f t="shared" si="144"/>
        <v>5</v>
      </c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42"/>
      <c r="AB947" s="42">
        <f t="shared" si="149"/>
        <v>581.37256836758957</v>
      </c>
      <c r="AC947" s="43" t="e">
        <f t="shared" si="145"/>
        <v>#NUM!</v>
      </c>
      <c r="AD947" s="43" t="s">
        <v>1215</v>
      </c>
      <c r="AE947" s="44" t="e">
        <f t="shared" si="146"/>
        <v>#NUM!</v>
      </c>
      <c r="AF947" s="43">
        <f t="shared" si="147"/>
        <v>0</v>
      </c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6"/>
      <c r="AV947" s="47">
        <v>0.13748842592592592</v>
      </c>
      <c r="AW947" s="77"/>
      <c r="AX947" s="56"/>
    </row>
    <row r="948" spans="1:50" ht="12" customHeight="1" x14ac:dyDescent="0.2">
      <c r="A948" s="62">
        <v>944</v>
      </c>
      <c r="B948" s="63" t="str">
        <f t="shared" si="140"/>
        <v>M-B</v>
      </c>
      <c r="C948" s="62">
        <f>COUNTIF($B$4:$B948,$B948)</f>
        <v>273</v>
      </c>
      <c r="D948" s="64">
        <f t="shared" si="141"/>
        <v>586.37256836758957</v>
      </c>
      <c r="E948" s="67" t="s">
        <v>331</v>
      </c>
      <c r="F948" s="68" t="s">
        <v>1212</v>
      </c>
      <c r="G948" s="69">
        <v>1979</v>
      </c>
      <c r="H948" s="70" t="s">
        <v>332</v>
      </c>
      <c r="I948" s="69" t="s">
        <v>1214</v>
      </c>
      <c r="J948" s="39">
        <f t="shared" si="142"/>
        <v>581.37256836758957</v>
      </c>
      <c r="K948" s="40">
        <f t="shared" si="143"/>
        <v>1</v>
      </c>
      <c r="L948" s="40">
        <f t="shared" si="144"/>
        <v>5</v>
      </c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42"/>
      <c r="AB948" s="42">
        <f t="shared" si="149"/>
        <v>581.37256836758957</v>
      </c>
      <c r="AC948" s="43" t="e">
        <f t="shared" si="145"/>
        <v>#NUM!</v>
      </c>
      <c r="AD948" s="43" t="s">
        <v>1215</v>
      </c>
      <c r="AE948" s="44" t="e">
        <f t="shared" si="146"/>
        <v>#NUM!</v>
      </c>
      <c r="AF948" s="43">
        <f t="shared" si="147"/>
        <v>0</v>
      </c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6"/>
      <c r="AV948" s="47">
        <v>0.13748842592592592</v>
      </c>
      <c r="AW948" s="77"/>
      <c r="AX948" s="56"/>
    </row>
    <row r="949" spans="1:50" ht="12" customHeight="1" x14ac:dyDescent="0.2">
      <c r="A949" s="62">
        <v>945</v>
      </c>
      <c r="B949" s="63" t="str">
        <f t="shared" si="140"/>
        <v>M-B</v>
      </c>
      <c r="C949" s="62">
        <f>COUNTIF($B$4:$B949,$B949)</f>
        <v>274</v>
      </c>
      <c r="D949" s="64">
        <f t="shared" si="141"/>
        <v>586.30208643617573</v>
      </c>
      <c r="E949" s="67" t="s">
        <v>333</v>
      </c>
      <c r="F949" s="68" t="s">
        <v>1212</v>
      </c>
      <c r="G949" s="69">
        <v>1979</v>
      </c>
      <c r="H949" s="70" t="s">
        <v>16</v>
      </c>
      <c r="I949" s="69" t="s">
        <v>1214</v>
      </c>
      <c r="J949" s="39">
        <f t="shared" si="142"/>
        <v>581.30208643617573</v>
      </c>
      <c r="K949" s="40">
        <f t="shared" si="143"/>
        <v>1</v>
      </c>
      <c r="L949" s="40">
        <f t="shared" si="144"/>
        <v>5</v>
      </c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42"/>
      <c r="AB949" s="42">
        <f t="shared" si="149"/>
        <v>581.30208643617573</v>
      </c>
      <c r="AC949" s="43" t="e">
        <f t="shared" si="145"/>
        <v>#NUM!</v>
      </c>
      <c r="AD949" s="43" t="s">
        <v>1215</v>
      </c>
      <c r="AE949" s="44" t="e">
        <f t="shared" si="146"/>
        <v>#NUM!</v>
      </c>
      <c r="AF949" s="43">
        <f t="shared" si="147"/>
        <v>0</v>
      </c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6"/>
      <c r="AV949" s="47">
        <v>0.13751157407407408</v>
      </c>
      <c r="AW949" s="77"/>
      <c r="AX949" s="56"/>
    </row>
    <row r="950" spans="1:50" s="49" customFormat="1" ht="12" customHeight="1" x14ac:dyDescent="0.2">
      <c r="A950" s="62">
        <v>946</v>
      </c>
      <c r="B950" s="63" t="str">
        <f t="shared" si="140"/>
        <v>Ž-F</v>
      </c>
      <c r="C950" s="62">
        <f>COUNTIF($B$4:$B950,$B950)</f>
        <v>72</v>
      </c>
      <c r="D950" s="64">
        <f t="shared" si="141"/>
        <v>586.30208643617573</v>
      </c>
      <c r="E950" s="67" t="s">
        <v>334</v>
      </c>
      <c r="F950" s="68" t="s">
        <v>1247</v>
      </c>
      <c r="G950" s="69">
        <v>1991</v>
      </c>
      <c r="H950" s="70" t="s">
        <v>1916</v>
      </c>
      <c r="I950" s="69" t="s">
        <v>1673</v>
      </c>
      <c r="J950" s="39">
        <f t="shared" si="142"/>
        <v>581.30208643617573</v>
      </c>
      <c r="K950" s="40">
        <f t="shared" si="143"/>
        <v>1</v>
      </c>
      <c r="L950" s="40">
        <f t="shared" si="144"/>
        <v>5</v>
      </c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42"/>
      <c r="AB950" s="42">
        <f t="shared" si="149"/>
        <v>581.30208643617573</v>
      </c>
      <c r="AC950" s="43" t="e">
        <f t="shared" si="145"/>
        <v>#NUM!</v>
      </c>
      <c r="AD950" s="43" t="s">
        <v>1215</v>
      </c>
      <c r="AE950" s="44" t="e">
        <f t="shared" si="146"/>
        <v>#NUM!</v>
      </c>
      <c r="AF950" s="43">
        <f t="shared" si="147"/>
        <v>0</v>
      </c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6"/>
      <c r="AV950" s="47">
        <v>0.13751157407407408</v>
      </c>
      <c r="AW950" s="77"/>
    </row>
    <row r="951" spans="1:50" s="49" customFormat="1" ht="12" customHeight="1" x14ac:dyDescent="0.2">
      <c r="A951" s="62">
        <v>947</v>
      </c>
      <c r="B951" s="63" t="str">
        <f t="shared" si="140"/>
        <v>M-A</v>
      </c>
      <c r="C951" s="62">
        <f>COUNTIF($B$4:$B951,$B951)</f>
        <v>346</v>
      </c>
      <c r="D951" s="64">
        <f t="shared" si="141"/>
        <v>586.19636353905503</v>
      </c>
      <c r="E951" s="67" t="s">
        <v>335</v>
      </c>
      <c r="F951" s="68" t="s">
        <v>1212</v>
      </c>
      <c r="G951" s="69">
        <v>1998</v>
      </c>
      <c r="H951" s="70" t="s">
        <v>336</v>
      </c>
      <c r="I951" s="69" t="s">
        <v>1214</v>
      </c>
      <c r="J951" s="39">
        <f t="shared" si="142"/>
        <v>581.19636353905503</v>
      </c>
      <c r="K951" s="40">
        <f t="shared" si="143"/>
        <v>1</v>
      </c>
      <c r="L951" s="40">
        <f t="shared" si="144"/>
        <v>5</v>
      </c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42"/>
      <c r="AB951" s="42">
        <f t="shared" si="149"/>
        <v>581.19636353905503</v>
      </c>
      <c r="AC951" s="43" t="e">
        <f t="shared" si="145"/>
        <v>#NUM!</v>
      </c>
      <c r="AD951" s="43" t="s">
        <v>1215</v>
      </c>
      <c r="AE951" s="44" t="e">
        <f t="shared" si="146"/>
        <v>#NUM!</v>
      </c>
      <c r="AF951" s="43">
        <f t="shared" si="147"/>
        <v>0</v>
      </c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6"/>
      <c r="AV951" s="47">
        <v>0.13754629629629631</v>
      </c>
      <c r="AW951" s="77"/>
    </row>
    <row r="952" spans="1:50" ht="12" customHeight="1" x14ac:dyDescent="0.2">
      <c r="A952" s="62">
        <v>948</v>
      </c>
      <c r="B952" s="63" t="str">
        <f t="shared" si="140"/>
        <v>M-B</v>
      </c>
      <c r="C952" s="62">
        <f>COUNTIF($B$4:$B952,$B952)</f>
        <v>275</v>
      </c>
      <c r="D952" s="64">
        <f t="shared" si="141"/>
        <v>586.16112257334805</v>
      </c>
      <c r="E952" s="67" t="s">
        <v>337</v>
      </c>
      <c r="F952" s="68" t="s">
        <v>1212</v>
      </c>
      <c r="G952" s="69">
        <v>1975</v>
      </c>
      <c r="H952" s="70" t="s">
        <v>1543</v>
      </c>
      <c r="I952" s="69" t="s">
        <v>1214</v>
      </c>
      <c r="J952" s="39">
        <f t="shared" si="142"/>
        <v>581.16112257334805</v>
      </c>
      <c r="K952" s="40">
        <f t="shared" si="143"/>
        <v>1</v>
      </c>
      <c r="L952" s="40">
        <f t="shared" si="144"/>
        <v>5</v>
      </c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42"/>
      <c r="AB952" s="42">
        <f t="shared" si="149"/>
        <v>581.16112257334805</v>
      </c>
      <c r="AC952" s="43" t="e">
        <f t="shared" si="145"/>
        <v>#NUM!</v>
      </c>
      <c r="AD952" s="43" t="s">
        <v>1215</v>
      </c>
      <c r="AE952" s="44" t="e">
        <f t="shared" si="146"/>
        <v>#NUM!</v>
      </c>
      <c r="AF952" s="43">
        <f t="shared" si="147"/>
        <v>0</v>
      </c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6"/>
      <c r="AV952" s="47">
        <v>0.13755787037037037</v>
      </c>
      <c r="AW952" s="77"/>
      <c r="AX952" s="56"/>
    </row>
    <row r="953" spans="1:50" ht="12" customHeight="1" x14ac:dyDescent="0.2">
      <c r="A953" s="62">
        <v>949</v>
      </c>
      <c r="B953" s="63" t="str">
        <f t="shared" si="140"/>
        <v>M-A</v>
      </c>
      <c r="C953" s="62">
        <f>COUNTIF($B$4:$B953,$B953)</f>
        <v>347</v>
      </c>
      <c r="D953" s="64">
        <f t="shared" si="141"/>
        <v>585.91825987041602</v>
      </c>
      <c r="E953" s="65" t="s">
        <v>338</v>
      </c>
      <c r="F953" s="66" t="s">
        <v>1212</v>
      </c>
      <c r="G953" s="66">
        <v>1982</v>
      </c>
      <c r="H953" s="65" t="s">
        <v>339</v>
      </c>
      <c r="I953" s="66" t="s">
        <v>1214</v>
      </c>
      <c r="J953" s="39">
        <f t="shared" si="142"/>
        <v>580.91825987041602</v>
      </c>
      <c r="K953" s="40">
        <f t="shared" si="143"/>
        <v>1</v>
      </c>
      <c r="L953" s="40">
        <f t="shared" si="144"/>
        <v>5</v>
      </c>
      <c r="M953" s="41"/>
      <c r="N953" s="41"/>
      <c r="O953" s="41"/>
      <c r="P953" s="42"/>
      <c r="Q953" s="41"/>
      <c r="R953" s="41"/>
      <c r="S953" s="41"/>
      <c r="T953" s="41"/>
      <c r="U953" s="41"/>
      <c r="V953" s="42"/>
      <c r="W953" s="42"/>
      <c r="X953" s="42"/>
      <c r="Y953" s="42"/>
      <c r="Z953" s="41">
        <f>(AT$3-AT953)/AT$3*500+500</f>
        <v>580.91825987041602</v>
      </c>
      <c r="AA953" s="42"/>
      <c r="AB953" s="42"/>
      <c r="AC953" s="43" t="e">
        <f t="shared" si="145"/>
        <v>#NUM!</v>
      </c>
      <c r="AD953" s="43" t="s">
        <v>1215</v>
      </c>
      <c r="AE953" s="44" t="e">
        <f t="shared" si="146"/>
        <v>#NUM!</v>
      </c>
      <c r="AF953" s="43">
        <f t="shared" si="147"/>
        <v>0</v>
      </c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>
        <v>2.8946759259259255E-2</v>
      </c>
      <c r="AU953" s="46"/>
      <c r="AV953" s="50"/>
      <c r="AW953" s="48"/>
      <c r="AX953" s="56"/>
    </row>
    <row r="954" spans="1:50" ht="12" customHeight="1" x14ac:dyDescent="0.2">
      <c r="A954" s="62">
        <v>950</v>
      </c>
      <c r="B954" s="63" t="str">
        <f t="shared" si="140"/>
        <v>M-C</v>
      </c>
      <c r="C954" s="62">
        <f>COUNTIF($B$4:$B954,$B954)</f>
        <v>105</v>
      </c>
      <c r="D954" s="64">
        <f t="shared" si="141"/>
        <v>585.84395388198595</v>
      </c>
      <c r="E954" s="67" t="s">
        <v>340</v>
      </c>
      <c r="F954" s="68" t="s">
        <v>1212</v>
      </c>
      <c r="G954" s="69">
        <v>1967</v>
      </c>
      <c r="H954" s="70" t="s">
        <v>341</v>
      </c>
      <c r="I954" s="69" t="s">
        <v>1673</v>
      </c>
      <c r="J954" s="39">
        <f t="shared" si="142"/>
        <v>580.84395388198595</v>
      </c>
      <c r="K954" s="40">
        <f t="shared" si="143"/>
        <v>1</v>
      </c>
      <c r="L954" s="40">
        <f t="shared" si="144"/>
        <v>5</v>
      </c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42"/>
      <c r="AB954" s="42">
        <f t="shared" ref="AB954:AB960" si="150">(AV$3-AV954)/AV$3*500+500</f>
        <v>580.84395388198595</v>
      </c>
      <c r="AC954" s="43" t="e">
        <f t="shared" si="145"/>
        <v>#NUM!</v>
      </c>
      <c r="AD954" s="43" t="s">
        <v>1215</v>
      </c>
      <c r="AE954" s="44" t="e">
        <f t="shared" si="146"/>
        <v>#NUM!</v>
      </c>
      <c r="AF954" s="43">
        <f t="shared" si="147"/>
        <v>0</v>
      </c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6"/>
      <c r="AV954" s="47">
        <v>0.13766203703703703</v>
      </c>
      <c r="AW954" s="77"/>
      <c r="AX954" s="56"/>
    </row>
    <row r="955" spans="1:50" s="49" customFormat="1" ht="12" customHeight="1" x14ac:dyDescent="0.2">
      <c r="A955" s="62">
        <v>951</v>
      </c>
      <c r="B955" s="63" t="str">
        <f t="shared" si="140"/>
        <v>M-A</v>
      </c>
      <c r="C955" s="62">
        <f>COUNTIF($B$4:$B955,$B955)</f>
        <v>348</v>
      </c>
      <c r="D955" s="64">
        <f t="shared" si="141"/>
        <v>585.80871291627898</v>
      </c>
      <c r="E955" s="67" t="s">
        <v>342</v>
      </c>
      <c r="F955" s="68" t="s">
        <v>1212</v>
      </c>
      <c r="G955" s="69">
        <v>1989</v>
      </c>
      <c r="H955" s="70" t="s">
        <v>343</v>
      </c>
      <c r="I955" s="69" t="s">
        <v>1673</v>
      </c>
      <c r="J955" s="39">
        <f t="shared" si="142"/>
        <v>580.80871291627898</v>
      </c>
      <c r="K955" s="40">
        <f t="shared" si="143"/>
        <v>1</v>
      </c>
      <c r="L955" s="40">
        <f t="shared" si="144"/>
        <v>5</v>
      </c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42"/>
      <c r="AB955" s="42">
        <f t="shared" si="150"/>
        <v>580.80871291627898</v>
      </c>
      <c r="AC955" s="43" t="e">
        <f t="shared" si="145"/>
        <v>#NUM!</v>
      </c>
      <c r="AD955" s="43" t="s">
        <v>1215</v>
      </c>
      <c r="AE955" s="44" t="e">
        <f t="shared" si="146"/>
        <v>#NUM!</v>
      </c>
      <c r="AF955" s="43">
        <f t="shared" si="147"/>
        <v>0</v>
      </c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6"/>
      <c r="AV955" s="47">
        <v>0.13767361111111112</v>
      </c>
      <c r="AW955" s="77"/>
    </row>
    <row r="956" spans="1:50" s="49" customFormat="1" ht="12" customHeight="1" x14ac:dyDescent="0.2">
      <c r="A956" s="62">
        <v>952</v>
      </c>
      <c r="B956" s="63" t="str">
        <f t="shared" si="140"/>
        <v>M-D</v>
      </c>
      <c r="C956" s="62">
        <f>COUNTIF($B$4:$B956,$B956)</f>
        <v>50</v>
      </c>
      <c r="D956" s="64">
        <f t="shared" si="141"/>
        <v>585.24485746496839</v>
      </c>
      <c r="E956" s="67" t="s">
        <v>344</v>
      </c>
      <c r="F956" s="68" t="s">
        <v>1212</v>
      </c>
      <c r="G956" s="69">
        <v>1959</v>
      </c>
      <c r="H956" s="70" t="s">
        <v>345</v>
      </c>
      <c r="I956" s="69" t="s">
        <v>1214</v>
      </c>
      <c r="J956" s="39">
        <f t="shared" si="142"/>
        <v>580.24485746496839</v>
      </c>
      <c r="K956" s="40">
        <f t="shared" si="143"/>
        <v>1</v>
      </c>
      <c r="L956" s="40">
        <f t="shared" si="144"/>
        <v>5</v>
      </c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42"/>
      <c r="AB956" s="42">
        <f t="shared" si="150"/>
        <v>580.24485746496839</v>
      </c>
      <c r="AC956" s="43" t="e">
        <f t="shared" si="145"/>
        <v>#NUM!</v>
      </c>
      <c r="AD956" s="43" t="s">
        <v>1215</v>
      </c>
      <c r="AE956" s="44" t="e">
        <f t="shared" si="146"/>
        <v>#NUM!</v>
      </c>
      <c r="AF956" s="43">
        <f t="shared" si="147"/>
        <v>0</v>
      </c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6"/>
      <c r="AV956" s="47">
        <v>0.1378587962962963</v>
      </c>
      <c r="AW956" s="77"/>
    </row>
    <row r="957" spans="1:50" ht="12" customHeight="1" x14ac:dyDescent="0.2">
      <c r="A957" s="62">
        <v>953</v>
      </c>
      <c r="B957" s="63" t="str">
        <f t="shared" si="140"/>
        <v>M-A</v>
      </c>
      <c r="C957" s="62">
        <f>COUNTIF($B$4:$B957,$B957)</f>
        <v>349</v>
      </c>
      <c r="D957" s="64">
        <f t="shared" si="141"/>
        <v>585.13913456784758</v>
      </c>
      <c r="E957" s="67" t="s">
        <v>346</v>
      </c>
      <c r="F957" s="68" t="s">
        <v>1212</v>
      </c>
      <c r="G957" s="69">
        <v>1982</v>
      </c>
      <c r="H957" s="70" t="s">
        <v>347</v>
      </c>
      <c r="I957" s="69" t="s">
        <v>1214</v>
      </c>
      <c r="J957" s="39">
        <f t="shared" si="142"/>
        <v>580.13913456784758</v>
      </c>
      <c r="K957" s="40">
        <f t="shared" si="143"/>
        <v>1</v>
      </c>
      <c r="L957" s="40">
        <f t="shared" si="144"/>
        <v>5</v>
      </c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42"/>
      <c r="AB957" s="42">
        <f t="shared" si="150"/>
        <v>580.13913456784758</v>
      </c>
      <c r="AC957" s="43" t="e">
        <f t="shared" si="145"/>
        <v>#NUM!</v>
      </c>
      <c r="AD957" s="43" t="s">
        <v>1215</v>
      </c>
      <c r="AE957" s="44" t="e">
        <f t="shared" si="146"/>
        <v>#NUM!</v>
      </c>
      <c r="AF957" s="43">
        <f t="shared" si="147"/>
        <v>0</v>
      </c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6"/>
      <c r="AV957" s="47">
        <v>0.13789351851851853</v>
      </c>
      <c r="AW957" s="77"/>
      <c r="AX957" s="56"/>
    </row>
    <row r="958" spans="1:50" s="49" customFormat="1" ht="12" customHeight="1" x14ac:dyDescent="0.2">
      <c r="A958" s="62">
        <v>954</v>
      </c>
      <c r="B958" s="63" t="str">
        <f t="shared" si="140"/>
        <v>M-B</v>
      </c>
      <c r="C958" s="62">
        <f>COUNTIF($B$4:$B958,$B958)</f>
        <v>276</v>
      </c>
      <c r="D958" s="64">
        <f t="shared" si="141"/>
        <v>584.6810020136578</v>
      </c>
      <c r="E958" s="67" t="s">
        <v>348</v>
      </c>
      <c r="F958" s="68" t="s">
        <v>1212</v>
      </c>
      <c r="G958" s="69">
        <v>1974</v>
      </c>
      <c r="H958" s="70" t="s">
        <v>2252</v>
      </c>
      <c r="I958" s="69" t="s">
        <v>1214</v>
      </c>
      <c r="J958" s="39">
        <f t="shared" si="142"/>
        <v>579.6810020136578</v>
      </c>
      <c r="K958" s="40">
        <f t="shared" si="143"/>
        <v>1</v>
      </c>
      <c r="L958" s="40">
        <f t="shared" si="144"/>
        <v>5</v>
      </c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42"/>
      <c r="AB958" s="42">
        <f t="shared" si="150"/>
        <v>579.6810020136578</v>
      </c>
      <c r="AC958" s="43" t="e">
        <f t="shared" si="145"/>
        <v>#NUM!</v>
      </c>
      <c r="AD958" s="43" t="s">
        <v>1215</v>
      </c>
      <c r="AE958" s="44" t="e">
        <f t="shared" si="146"/>
        <v>#NUM!</v>
      </c>
      <c r="AF958" s="43">
        <f t="shared" si="147"/>
        <v>0</v>
      </c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6"/>
      <c r="AV958" s="47">
        <v>0.13804398148148148</v>
      </c>
      <c r="AW958" s="77"/>
    </row>
    <row r="959" spans="1:50" s="49" customFormat="1" ht="12" customHeight="1" x14ac:dyDescent="0.2">
      <c r="A959" s="62">
        <v>955</v>
      </c>
      <c r="B959" s="63" t="str">
        <f t="shared" si="140"/>
        <v>M-A</v>
      </c>
      <c r="C959" s="62">
        <f>COUNTIF($B$4:$B959,$B959)</f>
        <v>350</v>
      </c>
      <c r="D959" s="64">
        <f t="shared" si="141"/>
        <v>584.64576104795083</v>
      </c>
      <c r="E959" s="67" t="s">
        <v>349</v>
      </c>
      <c r="F959" s="68" t="s">
        <v>1212</v>
      </c>
      <c r="G959" s="69">
        <v>1992</v>
      </c>
      <c r="H959" s="70"/>
      <c r="I959" s="69" t="s">
        <v>1673</v>
      </c>
      <c r="J959" s="39">
        <f t="shared" si="142"/>
        <v>579.64576104795083</v>
      </c>
      <c r="K959" s="40">
        <f t="shared" si="143"/>
        <v>1</v>
      </c>
      <c r="L959" s="40">
        <f t="shared" si="144"/>
        <v>5</v>
      </c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42"/>
      <c r="AB959" s="42">
        <f t="shared" si="150"/>
        <v>579.64576104795083</v>
      </c>
      <c r="AC959" s="43" t="e">
        <f t="shared" si="145"/>
        <v>#NUM!</v>
      </c>
      <c r="AD959" s="43" t="s">
        <v>1215</v>
      </c>
      <c r="AE959" s="44" t="e">
        <f t="shared" si="146"/>
        <v>#NUM!</v>
      </c>
      <c r="AF959" s="43">
        <f t="shared" si="147"/>
        <v>0</v>
      </c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6"/>
      <c r="AV959" s="47">
        <v>0.13805555555555557</v>
      </c>
      <c r="AW959" s="77"/>
    </row>
    <row r="960" spans="1:50" ht="12" customHeight="1" x14ac:dyDescent="0.2">
      <c r="A960" s="62">
        <v>956</v>
      </c>
      <c r="B960" s="63" t="str">
        <f t="shared" si="140"/>
        <v>M-C</v>
      </c>
      <c r="C960" s="62">
        <f>COUNTIF($B$4:$B960,$B960)</f>
        <v>106</v>
      </c>
      <c r="D960" s="64">
        <f t="shared" si="141"/>
        <v>584.39907428800257</v>
      </c>
      <c r="E960" s="67" t="s">
        <v>350</v>
      </c>
      <c r="F960" s="68" t="s">
        <v>1212</v>
      </c>
      <c r="G960" s="69">
        <v>1961</v>
      </c>
      <c r="H960" s="70" t="s">
        <v>245</v>
      </c>
      <c r="I960" s="69" t="s">
        <v>1214</v>
      </c>
      <c r="J960" s="39">
        <f t="shared" si="142"/>
        <v>579.39907428800257</v>
      </c>
      <c r="K960" s="40">
        <f t="shared" si="143"/>
        <v>1</v>
      </c>
      <c r="L960" s="40">
        <f t="shared" si="144"/>
        <v>5</v>
      </c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42"/>
      <c r="AB960" s="42">
        <f t="shared" si="150"/>
        <v>579.39907428800257</v>
      </c>
      <c r="AC960" s="43" t="e">
        <f t="shared" si="145"/>
        <v>#NUM!</v>
      </c>
      <c r="AD960" s="43" t="s">
        <v>1215</v>
      </c>
      <c r="AE960" s="44" t="e">
        <f t="shared" si="146"/>
        <v>#NUM!</v>
      </c>
      <c r="AF960" s="43">
        <f t="shared" si="147"/>
        <v>0</v>
      </c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6"/>
      <c r="AV960" s="47">
        <v>0.13813657407407406</v>
      </c>
      <c r="AW960" s="77"/>
      <c r="AX960" s="56"/>
    </row>
    <row r="961" spans="1:55" s="49" customFormat="1" ht="12" customHeight="1" x14ac:dyDescent="0.2">
      <c r="A961" s="62">
        <v>957</v>
      </c>
      <c r="B961" s="63" t="str">
        <f t="shared" si="140"/>
        <v>M-A</v>
      </c>
      <c r="C961" s="62">
        <f>COUNTIF($B$4:$B961,$B961)</f>
        <v>351</v>
      </c>
      <c r="D961" s="64">
        <f t="shared" si="141"/>
        <v>584.24334276211437</v>
      </c>
      <c r="E961" s="65" t="s">
        <v>351</v>
      </c>
      <c r="F961" s="66" t="s">
        <v>1212</v>
      </c>
      <c r="G961" s="66">
        <v>1983</v>
      </c>
      <c r="H961" s="70" t="s">
        <v>1263</v>
      </c>
      <c r="I961" s="66" t="s">
        <v>1214</v>
      </c>
      <c r="J961" s="39">
        <f t="shared" si="142"/>
        <v>579.24334276211437</v>
      </c>
      <c r="K961" s="40">
        <f t="shared" si="143"/>
        <v>1</v>
      </c>
      <c r="L961" s="40">
        <f t="shared" si="144"/>
        <v>5</v>
      </c>
      <c r="M961" s="41">
        <f>(AG$3-AG961)/AG$3*500+500</f>
        <v>579.24334276211437</v>
      </c>
      <c r="N961" s="41"/>
      <c r="O961" s="41"/>
      <c r="P961" s="42"/>
      <c r="Q961" s="41"/>
      <c r="R961" s="41"/>
      <c r="S961" s="41"/>
      <c r="T961" s="41"/>
      <c r="U961" s="41"/>
      <c r="V961" s="42"/>
      <c r="W961" s="42"/>
      <c r="X961" s="42"/>
      <c r="Y961" s="42"/>
      <c r="Z961" s="41"/>
      <c r="AA961" s="42"/>
      <c r="AB961" s="42"/>
      <c r="AC961" s="43" t="e">
        <f t="shared" si="145"/>
        <v>#NUM!</v>
      </c>
      <c r="AD961" s="43" t="s">
        <v>1215</v>
      </c>
      <c r="AE961" s="44" t="e">
        <f t="shared" si="146"/>
        <v>#NUM!</v>
      </c>
      <c r="AF961" s="43">
        <f t="shared" si="147"/>
        <v>0</v>
      </c>
      <c r="AG961" s="45">
        <v>4.8368055559999998E-2</v>
      </c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6"/>
      <c r="AV961" s="50"/>
      <c r="AW961" s="48"/>
    </row>
    <row r="962" spans="1:55" s="49" customFormat="1" ht="12" customHeight="1" x14ac:dyDescent="0.2">
      <c r="A962" s="62">
        <v>958</v>
      </c>
      <c r="B962" s="63" t="str">
        <f t="shared" si="140"/>
        <v>M-A</v>
      </c>
      <c r="C962" s="62">
        <f>COUNTIF($B$4:$B962,$B962)</f>
        <v>352</v>
      </c>
      <c r="D962" s="64">
        <f t="shared" si="141"/>
        <v>584.10044311866545</v>
      </c>
      <c r="E962" s="65" t="s">
        <v>352</v>
      </c>
      <c r="F962" s="66" t="s">
        <v>1212</v>
      </c>
      <c r="G962" s="66">
        <v>1980</v>
      </c>
      <c r="H962" s="65" t="s">
        <v>353</v>
      </c>
      <c r="I962" s="66" t="s">
        <v>1214</v>
      </c>
      <c r="J962" s="39">
        <f t="shared" si="142"/>
        <v>579.10044311866545</v>
      </c>
      <c r="K962" s="40">
        <f t="shared" si="143"/>
        <v>1</v>
      </c>
      <c r="L962" s="40">
        <f t="shared" si="144"/>
        <v>5</v>
      </c>
      <c r="M962" s="41"/>
      <c r="N962" s="41"/>
      <c r="O962" s="41"/>
      <c r="P962" s="42"/>
      <c r="Q962" s="41"/>
      <c r="R962" s="41"/>
      <c r="S962" s="41"/>
      <c r="T962" s="41"/>
      <c r="U962" s="41"/>
      <c r="V962" s="42"/>
      <c r="W962" s="42"/>
      <c r="X962" s="42"/>
      <c r="Y962" s="42"/>
      <c r="Z962" s="41"/>
      <c r="AA962" s="42">
        <f>(AU$3-AU962)/AU$3*500+500</f>
        <v>579.10044311866545</v>
      </c>
      <c r="AB962" s="42"/>
      <c r="AC962" s="43" t="e">
        <f t="shared" si="145"/>
        <v>#NUM!</v>
      </c>
      <c r="AD962" s="43" t="s">
        <v>1215</v>
      </c>
      <c r="AE962" s="44" t="e">
        <f t="shared" si="146"/>
        <v>#NUM!</v>
      </c>
      <c r="AF962" s="43">
        <f t="shared" si="147"/>
        <v>0</v>
      </c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6">
        <v>6.6165972222222216E-2</v>
      </c>
      <c r="AV962" s="50"/>
      <c r="AW962" s="48"/>
    </row>
    <row r="963" spans="1:55" s="49" customFormat="1" ht="12" customHeight="1" x14ac:dyDescent="0.2">
      <c r="A963" s="62">
        <v>959</v>
      </c>
      <c r="B963" s="63" t="str">
        <f t="shared" si="140"/>
        <v>Ž-F</v>
      </c>
      <c r="C963" s="62">
        <f>COUNTIF($B$4:$B963,$B963)</f>
        <v>73</v>
      </c>
      <c r="D963" s="64">
        <f t="shared" si="141"/>
        <v>584.0638175600335</v>
      </c>
      <c r="E963" s="65" t="s">
        <v>354</v>
      </c>
      <c r="F963" s="66" t="s">
        <v>1247</v>
      </c>
      <c r="G963" s="66">
        <v>1992</v>
      </c>
      <c r="H963" s="65" t="s">
        <v>1493</v>
      </c>
      <c r="I963" s="66" t="s">
        <v>1214</v>
      </c>
      <c r="J963" s="39">
        <f t="shared" si="142"/>
        <v>579.0638175600335</v>
      </c>
      <c r="K963" s="40">
        <f t="shared" si="143"/>
        <v>1</v>
      </c>
      <c r="L963" s="40">
        <f t="shared" si="144"/>
        <v>5</v>
      </c>
      <c r="M963" s="41"/>
      <c r="N963" s="41"/>
      <c r="O963" s="41">
        <f>(AI$3-AI963)/AI$3*500+500</f>
        <v>579.0638175600335</v>
      </c>
      <c r="P963" s="42"/>
      <c r="Q963" s="41"/>
      <c r="R963" s="41"/>
      <c r="S963" s="41"/>
      <c r="T963" s="41"/>
      <c r="U963" s="41"/>
      <c r="V963" s="42"/>
      <c r="W963" s="42"/>
      <c r="X963" s="42"/>
      <c r="Y963" s="42"/>
      <c r="Z963" s="41"/>
      <c r="AA963" s="42"/>
      <c r="AB963" s="42"/>
      <c r="AC963" s="43" t="e">
        <f t="shared" si="145"/>
        <v>#NUM!</v>
      </c>
      <c r="AD963" s="43" t="s">
        <v>1215</v>
      </c>
      <c r="AE963" s="44" t="e">
        <f t="shared" si="146"/>
        <v>#NUM!</v>
      </c>
      <c r="AF963" s="43">
        <f t="shared" si="147"/>
        <v>0</v>
      </c>
      <c r="AG963" s="45"/>
      <c r="AH963" s="45"/>
      <c r="AI963" s="45">
        <v>2.90162037037037E-2</v>
      </c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6"/>
      <c r="AV963" s="50"/>
      <c r="AW963" s="48"/>
    </row>
    <row r="964" spans="1:55" ht="12" customHeight="1" x14ac:dyDescent="0.2">
      <c r="A964" s="62">
        <v>960</v>
      </c>
      <c r="B964" s="63" t="str">
        <f t="shared" si="140"/>
        <v>M-B</v>
      </c>
      <c r="C964" s="62">
        <f>COUNTIF($B$4:$B964,$B964)</f>
        <v>277</v>
      </c>
      <c r="D964" s="64">
        <f t="shared" si="141"/>
        <v>583.9057007681057</v>
      </c>
      <c r="E964" s="67" t="s">
        <v>355</v>
      </c>
      <c r="F964" s="68" t="s">
        <v>1212</v>
      </c>
      <c r="G964" s="69">
        <v>1979</v>
      </c>
      <c r="H964" s="70"/>
      <c r="I964" s="69" t="s">
        <v>1214</v>
      </c>
      <c r="J964" s="39">
        <f t="shared" si="142"/>
        <v>578.9057007681057</v>
      </c>
      <c r="K964" s="40">
        <f t="shared" si="143"/>
        <v>1</v>
      </c>
      <c r="L964" s="40">
        <f t="shared" si="144"/>
        <v>5</v>
      </c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42"/>
      <c r="AB964" s="42">
        <f>(AV$3-AV964)/AV$3*500+500</f>
        <v>578.9057007681057</v>
      </c>
      <c r="AC964" s="43" t="e">
        <f t="shared" si="145"/>
        <v>#NUM!</v>
      </c>
      <c r="AD964" s="43" t="s">
        <v>1215</v>
      </c>
      <c r="AE964" s="44" t="e">
        <f t="shared" si="146"/>
        <v>#NUM!</v>
      </c>
      <c r="AF964" s="43">
        <f t="shared" si="147"/>
        <v>0</v>
      </c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6"/>
      <c r="AV964" s="47">
        <v>0.13829861111111111</v>
      </c>
      <c r="AW964" s="77"/>
      <c r="AX964" s="56"/>
    </row>
    <row r="965" spans="1:55" ht="12" customHeight="1" x14ac:dyDescent="0.2">
      <c r="A965" s="62">
        <v>961</v>
      </c>
      <c r="B965" s="63" t="str">
        <f t="shared" ref="B965:B1028" si="151">IF($F965="m",IF($C$1-$G965&gt;19,IF($C$1-$G965&lt;40,"M-A",IF($C$1-$G965&gt;49,IF($C$1-$G965&gt;59,IF($C$1-$G965&gt;69,"M-E","M-D"),"M-C"),"M-B")),"M-jun."),IF($C$1-$G965&lt;40,"Ž-F",IF($C$1-$G965&gt;49,IF($C$1-$G965&gt;59,"Ž-I","Ž-H"),"Ž-G")))</f>
        <v>M-A</v>
      </c>
      <c r="C965" s="62">
        <f>COUNTIF($B$4:$B965,$B965)</f>
        <v>353</v>
      </c>
      <c r="D965" s="64">
        <f t="shared" ref="D965:D1028" si="152">SUM(L965:AB965,-AF965)</f>
        <v>583.89591321921182</v>
      </c>
      <c r="E965" s="65" t="s">
        <v>356</v>
      </c>
      <c r="F965" s="66" t="s">
        <v>1212</v>
      </c>
      <c r="G965" s="66">
        <v>1993</v>
      </c>
      <c r="H965" s="65" t="s">
        <v>357</v>
      </c>
      <c r="I965" s="66" t="s">
        <v>1214</v>
      </c>
      <c r="J965" s="39">
        <f t="shared" ref="J965:J1028" si="153">AVERAGE(M965:AB965)</f>
        <v>578.89591321921182</v>
      </c>
      <c r="K965" s="40">
        <f t="shared" ref="K965:K1028" si="154">SUBTOTAL(2,M965:AB965)</f>
        <v>1</v>
      </c>
      <c r="L965" s="40">
        <f t="shared" ref="L965:L1028" si="155">K965*5</f>
        <v>5</v>
      </c>
      <c r="M965" s="41"/>
      <c r="N965" s="41"/>
      <c r="O965" s="41">
        <f>(AI$3-AI965)/AI$3*500+500</f>
        <v>578.89591321921182</v>
      </c>
      <c r="P965" s="42"/>
      <c r="Q965" s="41"/>
      <c r="R965" s="41"/>
      <c r="S965" s="41"/>
      <c r="T965" s="41"/>
      <c r="U965" s="41"/>
      <c r="V965" s="42"/>
      <c r="W965" s="42"/>
      <c r="X965" s="42"/>
      <c r="Y965" s="42"/>
      <c r="Z965" s="41"/>
      <c r="AA965" s="42"/>
      <c r="AB965" s="42"/>
      <c r="AC965" s="43" t="e">
        <f t="shared" ref="AC965:AC1028" si="156">LARGE(M965:AB965,6)</f>
        <v>#NUM!</v>
      </c>
      <c r="AD965" s="43" t="s">
        <v>1215</v>
      </c>
      <c r="AE965" s="44" t="e">
        <f t="shared" ref="AE965:AE1028" si="157">CONCATENATE(AD965,AC965)</f>
        <v>#NUM!</v>
      </c>
      <c r="AF965" s="43">
        <f t="shared" ref="AF965:AF1028" si="158">SUMIF(M965:AB965,AE965)</f>
        <v>0</v>
      </c>
      <c r="AG965" s="45"/>
      <c r="AH965" s="45"/>
      <c r="AI965" s="45">
        <v>2.9027777777777777E-2</v>
      </c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6"/>
      <c r="AV965" s="50"/>
      <c r="AW965" s="48"/>
      <c r="AX965" s="56"/>
    </row>
    <row r="966" spans="1:55" ht="12" customHeight="1" x14ac:dyDescent="0.2">
      <c r="A966" s="62">
        <v>962</v>
      </c>
      <c r="B966" s="63" t="str">
        <f t="shared" si="151"/>
        <v>M-B</v>
      </c>
      <c r="C966" s="62">
        <f>COUNTIF($B$4:$B966,$B966)</f>
        <v>278</v>
      </c>
      <c r="D966" s="64">
        <f t="shared" si="152"/>
        <v>583.44756821391593</v>
      </c>
      <c r="E966" s="67" t="s">
        <v>358</v>
      </c>
      <c r="F966" s="68" t="s">
        <v>1212</v>
      </c>
      <c r="G966" s="69">
        <v>1973</v>
      </c>
      <c r="H966" s="70"/>
      <c r="I966" s="69" t="s">
        <v>1673</v>
      </c>
      <c r="J966" s="39">
        <f t="shared" si="153"/>
        <v>578.44756821391593</v>
      </c>
      <c r="K966" s="40">
        <f t="shared" si="154"/>
        <v>1</v>
      </c>
      <c r="L966" s="40">
        <f t="shared" si="155"/>
        <v>5</v>
      </c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42"/>
      <c r="AB966" s="42">
        <f>(AV$3-AV966)/AV$3*500+500</f>
        <v>578.44756821391593</v>
      </c>
      <c r="AC966" s="43" t="e">
        <f t="shared" si="156"/>
        <v>#NUM!</v>
      </c>
      <c r="AD966" s="43" t="s">
        <v>1215</v>
      </c>
      <c r="AE966" s="44" t="e">
        <f t="shared" si="157"/>
        <v>#NUM!</v>
      </c>
      <c r="AF966" s="43">
        <f t="shared" si="158"/>
        <v>0</v>
      </c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6"/>
      <c r="AV966" s="47">
        <v>0.13844907407407406</v>
      </c>
      <c r="AW966" s="77"/>
      <c r="AX966" s="56"/>
    </row>
    <row r="967" spans="1:55" ht="12" customHeight="1" x14ac:dyDescent="0.2">
      <c r="A967" s="62">
        <v>963</v>
      </c>
      <c r="B967" s="63" t="str">
        <f t="shared" si="151"/>
        <v>M-A</v>
      </c>
      <c r="C967" s="62">
        <f>COUNTIF($B$4:$B967,$B967)</f>
        <v>354</v>
      </c>
      <c r="D967" s="64">
        <f t="shared" si="152"/>
        <v>583.33130665212695</v>
      </c>
      <c r="E967" s="65" t="s">
        <v>359</v>
      </c>
      <c r="F967" s="66" t="s">
        <v>1212</v>
      </c>
      <c r="G967" s="66">
        <v>1986</v>
      </c>
      <c r="H967" s="65" t="s">
        <v>360</v>
      </c>
      <c r="I967" s="66" t="s">
        <v>1214</v>
      </c>
      <c r="J967" s="39">
        <f t="shared" si="153"/>
        <v>578.33130665212695</v>
      </c>
      <c r="K967" s="40">
        <f t="shared" si="154"/>
        <v>1</v>
      </c>
      <c r="L967" s="40">
        <f t="shared" si="155"/>
        <v>5</v>
      </c>
      <c r="M967" s="41"/>
      <c r="N967" s="41"/>
      <c r="O967" s="41"/>
      <c r="P967" s="42"/>
      <c r="Q967" s="41"/>
      <c r="R967" s="41"/>
      <c r="S967" s="41"/>
      <c r="T967" s="41"/>
      <c r="U967" s="41"/>
      <c r="V967" s="42"/>
      <c r="W967" s="42"/>
      <c r="X967" s="42">
        <f>(AR$3-AR967)/AR$3*500+500</f>
        <v>578.33130665212695</v>
      </c>
      <c r="Y967" s="42"/>
      <c r="Z967" s="41"/>
      <c r="AA967" s="42"/>
      <c r="AB967" s="42"/>
      <c r="AC967" s="43" t="e">
        <f t="shared" si="156"/>
        <v>#NUM!</v>
      </c>
      <c r="AD967" s="43" t="s">
        <v>1215</v>
      </c>
      <c r="AE967" s="44" t="e">
        <f t="shared" si="157"/>
        <v>#NUM!</v>
      </c>
      <c r="AF967" s="43">
        <f t="shared" si="158"/>
        <v>0</v>
      </c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>
        <v>3.6371064814814814E-2</v>
      </c>
      <c r="AS967" s="45"/>
      <c r="AT967" s="45"/>
      <c r="AU967" s="46"/>
      <c r="AV967" s="50"/>
      <c r="AW967" s="48"/>
      <c r="AX967" s="56"/>
    </row>
    <row r="968" spans="1:55" ht="12" customHeight="1" x14ac:dyDescent="0.2">
      <c r="A968" s="62">
        <v>964</v>
      </c>
      <c r="B968" s="63" t="str">
        <f t="shared" si="151"/>
        <v>M-A</v>
      </c>
      <c r="C968" s="62">
        <f>COUNTIF($B$4:$B968,$B968)</f>
        <v>355</v>
      </c>
      <c r="D968" s="64">
        <f t="shared" si="152"/>
        <v>583.15942216864448</v>
      </c>
      <c r="E968" s="65" t="s">
        <v>361</v>
      </c>
      <c r="F968" s="66" t="s">
        <v>1212</v>
      </c>
      <c r="G968" s="66">
        <v>1984</v>
      </c>
      <c r="H968" s="70" t="s">
        <v>1600</v>
      </c>
      <c r="I968" s="66" t="s">
        <v>1214</v>
      </c>
      <c r="J968" s="39">
        <f t="shared" si="153"/>
        <v>578.15942216864448</v>
      </c>
      <c r="K968" s="40">
        <f t="shared" si="154"/>
        <v>1</v>
      </c>
      <c r="L968" s="40">
        <f t="shared" si="155"/>
        <v>5</v>
      </c>
      <c r="M968" s="41"/>
      <c r="N968" s="41"/>
      <c r="O968" s="41"/>
      <c r="P968" s="42"/>
      <c r="Q968" s="41"/>
      <c r="R968" s="41">
        <f>(AL$3-AL968)/AL$3*500+500</f>
        <v>578.15942216864448</v>
      </c>
      <c r="S968" s="41"/>
      <c r="T968" s="41"/>
      <c r="U968" s="41"/>
      <c r="V968" s="42"/>
      <c r="W968" s="42"/>
      <c r="X968" s="42"/>
      <c r="Y968" s="42"/>
      <c r="Z968" s="41"/>
      <c r="AA968" s="42"/>
      <c r="AB968" s="42"/>
      <c r="AC968" s="43" t="e">
        <f t="shared" si="156"/>
        <v>#NUM!</v>
      </c>
      <c r="AD968" s="43" t="s">
        <v>1215</v>
      </c>
      <c r="AE968" s="44" t="e">
        <f t="shared" si="157"/>
        <v>#NUM!</v>
      </c>
      <c r="AF968" s="43">
        <f t="shared" si="158"/>
        <v>0</v>
      </c>
      <c r="AG968" s="45"/>
      <c r="AH968" s="45"/>
      <c r="AI968" s="45"/>
      <c r="AJ968" s="45"/>
      <c r="AK968" s="45"/>
      <c r="AL968" s="45">
        <v>0.14520833329999999</v>
      </c>
      <c r="AM968" s="45"/>
      <c r="AN968" s="45"/>
      <c r="AO968" s="45"/>
      <c r="AP968" s="45"/>
      <c r="AQ968" s="45"/>
      <c r="AR968" s="45"/>
      <c r="AS968" s="45"/>
      <c r="AT968" s="45"/>
      <c r="AU968" s="46"/>
      <c r="AV968" s="50"/>
      <c r="AW968" s="48"/>
      <c r="AX968" s="56"/>
    </row>
    <row r="969" spans="1:55" s="78" customFormat="1" ht="12" customHeight="1" x14ac:dyDescent="0.2">
      <c r="A969" s="62">
        <v>965</v>
      </c>
      <c r="B969" s="63" t="str">
        <f t="shared" si="151"/>
        <v>M-A</v>
      </c>
      <c r="C969" s="62">
        <f>COUNTIF($B$4:$B969,$B969)</f>
        <v>356</v>
      </c>
      <c r="D969" s="64">
        <f t="shared" si="152"/>
        <v>583.05991759113988</v>
      </c>
      <c r="E969" s="67" t="s">
        <v>362</v>
      </c>
      <c r="F969" s="68" t="s">
        <v>1212</v>
      </c>
      <c r="G969" s="69">
        <v>1989</v>
      </c>
      <c r="H969" s="70"/>
      <c r="I969" s="69" t="s">
        <v>1214</v>
      </c>
      <c r="J969" s="39">
        <f t="shared" si="153"/>
        <v>578.05991759113988</v>
      </c>
      <c r="K969" s="40">
        <f t="shared" si="154"/>
        <v>1</v>
      </c>
      <c r="L969" s="40">
        <f t="shared" si="155"/>
        <v>5</v>
      </c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42"/>
      <c r="AB969" s="42">
        <f>(AV$3-AV969)/AV$3*500+500</f>
        <v>578.05991759113988</v>
      </c>
      <c r="AC969" s="43" t="e">
        <f t="shared" si="156"/>
        <v>#NUM!</v>
      </c>
      <c r="AD969" s="43" t="s">
        <v>1215</v>
      </c>
      <c r="AE969" s="44" t="e">
        <f t="shared" si="157"/>
        <v>#NUM!</v>
      </c>
      <c r="AF969" s="43">
        <f t="shared" si="158"/>
        <v>0</v>
      </c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6"/>
      <c r="AV969" s="47">
        <v>0.13857638888888887</v>
      </c>
      <c r="AW969" s="77"/>
      <c r="AX969" s="49"/>
      <c r="AY969" s="49"/>
      <c r="AZ969" s="49"/>
      <c r="BA969" s="49"/>
      <c r="BB969" s="49"/>
      <c r="BC969" s="49"/>
    </row>
    <row r="970" spans="1:55" s="49" customFormat="1" ht="12" customHeight="1" x14ac:dyDescent="0.2">
      <c r="A970" s="62">
        <v>966</v>
      </c>
      <c r="B970" s="63" t="str">
        <f t="shared" si="151"/>
        <v>M-A</v>
      </c>
      <c r="C970" s="62">
        <f>COUNTIF($B$4:$B970,$B970)</f>
        <v>357</v>
      </c>
      <c r="D970" s="64">
        <f t="shared" si="152"/>
        <v>582.98943565972604</v>
      </c>
      <c r="E970" s="67" t="s">
        <v>363</v>
      </c>
      <c r="F970" s="68" t="s">
        <v>1212</v>
      </c>
      <c r="G970" s="69">
        <v>1986</v>
      </c>
      <c r="H970" s="70"/>
      <c r="I970" s="69" t="s">
        <v>1214</v>
      </c>
      <c r="J970" s="39">
        <f t="shared" si="153"/>
        <v>577.98943565972604</v>
      </c>
      <c r="K970" s="40">
        <f t="shared" si="154"/>
        <v>1</v>
      </c>
      <c r="L970" s="40">
        <f t="shared" si="155"/>
        <v>5</v>
      </c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42"/>
      <c r="AB970" s="42">
        <f>(AV$3-AV970)/AV$3*500+500</f>
        <v>577.98943565972604</v>
      </c>
      <c r="AC970" s="43" t="e">
        <f t="shared" si="156"/>
        <v>#NUM!</v>
      </c>
      <c r="AD970" s="43" t="s">
        <v>1215</v>
      </c>
      <c r="AE970" s="44" t="e">
        <f t="shared" si="157"/>
        <v>#NUM!</v>
      </c>
      <c r="AF970" s="43">
        <f t="shared" si="158"/>
        <v>0</v>
      </c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6"/>
      <c r="AV970" s="47">
        <v>0.13859953703703703</v>
      </c>
      <c r="AW970" s="77"/>
    </row>
    <row r="971" spans="1:55" s="49" customFormat="1" ht="12" customHeight="1" x14ac:dyDescent="0.2">
      <c r="A971" s="62">
        <v>967</v>
      </c>
      <c r="B971" s="63" t="str">
        <f t="shared" si="151"/>
        <v>M-B</v>
      </c>
      <c r="C971" s="62">
        <f>COUNTIF($B$4:$B971,$B971)</f>
        <v>279</v>
      </c>
      <c r="D971" s="64">
        <f t="shared" si="152"/>
        <v>582.98943565972604</v>
      </c>
      <c r="E971" s="67" t="s">
        <v>364</v>
      </c>
      <c r="F971" s="68" t="s">
        <v>1212</v>
      </c>
      <c r="G971" s="69">
        <v>1978</v>
      </c>
      <c r="H971" s="70"/>
      <c r="I971" s="69" t="s">
        <v>1214</v>
      </c>
      <c r="J971" s="39">
        <f t="shared" si="153"/>
        <v>577.98943565972604</v>
      </c>
      <c r="K971" s="40">
        <f t="shared" si="154"/>
        <v>1</v>
      </c>
      <c r="L971" s="40">
        <f t="shared" si="155"/>
        <v>5</v>
      </c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42"/>
      <c r="AB971" s="42">
        <f>(AV$3-AV971)/AV$3*500+500</f>
        <v>577.98943565972604</v>
      </c>
      <c r="AC971" s="43" t="e">
        <f t="shared" si="156"/>
        <v>#NUM!</v>
      </c>
      <c r="AD971" s="43" t="s">
        <v>1215</v>
      </c>
      <c r="AE971" s="44" t="e">
        <f t="shared" si="157"/>
        <v>#NUM!</v>
      </c>
      <c r="AF971" s="43">
        <f t="shared" si="158"/>
        <v>0</v>
      </c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6"/>
      <c r="AV971" s="47">
        <v>0.13859953703703703</v>
      </c>
      <c r="AW971" s="77"/>
    </row>
    <row r="972" spans="1:55" ht="12" customHeight="1" x14ac:dyDescent="0.2">
      <c r="A972" s="62">
        <v>968</v>
      </c>
      <c r="B972" s="63" t="str">
        <f t="shared" si="151"/>
        <v>M-B</v>
      </c>
      <c r="C972" s="62">
        <f>COUNTIF($B$4:$B972,$B972)</f>
        <v>280</v>
      </c>
      <c r="D972" s="64">
        <f t="shared" si="152"/>
        <v>582.88371276260523</v>
      </c>
      <c r="E972" s="67" t="s">
        <v>365</v>
      </c>
      <c r="F972" s="68" t="s">
        <v>1212</v>
      </c>
      <c r="G972" s="69">
        <v>1976</v>
      </c>
      <c r="H972" s="70" t="s">
        <v>366</v>
      </c>
      <c r="I972" s="69" t="s">
        <v>1673</v>
      </c>
      <c r="J972" s="39">
        <f t="shared" si="153"/>
        <v>577.88371276260523</v>
      </c>
      <c r="K972" s="40">
        <f t="shared" si="154"/>
        <v>1</v>
      </c>
      <c r="L972" s="40">
        <f t="shared" si="155"/>
        <v>5</v>
      </c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42"/>
      <c r="AB972" s="42">
        <f>(AV$3-AV972)/AV$3*500+500</f>
        <v>577.88371276260523</v>
      </c>
      <c r="AC972" s="43" t="e">
        <f t="shared" si="156"/>
        <v>#NUM!</v>
      </c>
      <c r="AD972" s="43" t="s">
        <v>1215</v>
      </c>
      <c r="AE972" s="44" t="e">
        <f t="shared" si="157"/>
        <v>#NUM!</v>
      </c>
      <c r="AF972" s="43">
        <f t="shared" si="158"/>
        <v>0</v>
      </c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6"/>
      <c r="AV972" s="47">
        <v>0.13863425925925926</v>
      </c>
      <c r="AW972" s="77"/>
      <c r="AX972" s="56"/>
    </row>
    <row r="973" spans="1:55" s="49" customFormat="1" ht="12" customHeight="1" x14ac:dyDescent="0.2">
      <c r="A973" s="62">
        <v>969</v>
      </c>
      <c r="B973" s="63" t="str">
        <f t="shared" si="151"/>
        <v>M-A</v>
      </c>
      <c r="C973" s="62">
        <f>COUNTIF($B$4:$B973,$B973)</f>
        <v>358</v>
      </c>
      <c r="D973" s="64">
        <f t="shared" si="152"/>
        <v>582.63702600265685</v>
      </c>
      <c r="E973" s="67" t="s">
        <v>367</v>
      </c>
      <c r="F973" s="68" t="s">
        <v>1212</v>
      </c>
      <c r="G973" s="69">
        <v>1990</v>
      </c>
      <c r="H973" s="70" t="s">
        <v>368</v>
      </c>
      <c r="I973" s="69" t="s">
        <v>1214</v>
      </c>
      <c r="J973" s="39">
        <f t="shared" si="153"/>
        <v>577.63702600265685</v>
      </c>
      <c r="K973" s="40">
        <f t="shared" si="154"/>
        <v>1</v>
      </c>
      <c r="L973" s="40">
        <f t="shared" si="155"/>
        <v>5</v>
      </c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42"/>
      <c r="AB973" s="42">
        <f>(AV$3-AV973)/AV$3*500+500</f>
        <v>577.63702600265685</v>
      </c>
      <c r="AC973" s="43" t="e">
        <f t="shared" si="156"/>
        <v>#NUM!</v>
      </c>
      <c r="AD973" s="43" t="s">
        <v>1215</v>
      </c>
      <c r="AE973" s="44" t="e">
        <f t="shared" si="157"/>
        <v>#NUM!</v>
      </c>
      <c r="AF973" s="43">
        <f t="shared" si="158"/>
        <v>0</v>
      </c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6"/>
      <c r="AV973" s="47">
        <v>0.13871527777777778</v>
      </c>
      <c r="AW973" s="77"/>
    </row>
    <row r="974" spans="1:55" s="78" customFormat="1" ht="12" customHeight="1" x14ac:dyDescent="0.2">
      <c r="A974" s="62">
        <v>970</v>
      </c>
      <c r="B974" s="63" t="str">
        <f t="shared" si="151"/>
        <v>M-B</v>
      </c>
      <c r="C974" s="62">
        <f>COUNTIF($B$4:$B974,$B974)</f>
        <v>281</v>
      </c>
      <c r="D974" s="64">
        <f t="shared" si="152"/>
        <v>582.53172207874957</v>
      </c>
      <c r="E974" s="65" t="s">
        <v>369</v>
      </c>
      <c r="F974" s="66" t="s">
        <v>1212</v>
      </c>
      <c r="G974" s="66">
        <v>1979</v>
      </c>
      <c r="H974" s="65" t="s">
        <v>370</v>
      </c>
      <c r="I974" s="66" t="s">
        <v>1214</v>
      </c>
      <c r="J974" s="39">
        <f t="shared" si="153"/>
        <v>577.53172207874957</v>
      </c>
      <c r="K974" s="40">
        <f t="shared" si="154"/>
        <v>1</v>
      </c>
      <c r="L974" s="40">
        <f t="shared" si="155"/>
        <v>5</v>
      </c>
      <c r="M974" s="41">
        <f>(AG$3-AG974)/AG$3*500+500</f>
        <v>577.53172207874957</v>
      </c>
      <c r="N974" s="41"/>
      <c r="O974" s="41"/>
      <c r="P974" s="42"/>
      <c r="Q974" s="41"/>
      <c r="R974" s="41"/>
      <c r="S974" s="41"/>
      <c r="T974" s="41"/>
      <c r="U974" s="41"/>
      <c r="V974" s="42"/>
      <c r="W974" s="42"/>
      <c r="X974" s="42"/>
      <c r="Y974" s="42"/>
      <c r="Z974" s="41"/>
      <c r="AA974" s="42"/>
      <c r="AB974" s="42"/>
      <c r="AC974" s="43" t="e">
        <f t="shared" si="156"/>
        <v>#NUM!</v>
      </c>
      <c r="AD974" s="43" t="s">
        <v>1215</v>
      </c>
      <c r="AE974" s="44" t="e">
        <f t="shared" si="157"/>
        <v>#NUM!</v>
      </c>
      <c r="AF974" s="43">
        <f t="shared" si="158"/>
        <v>0</v>
      </c>
      <c r="AG974" s="45">
        <v>4.8564814810000002E-2</v>
      </c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6"/>
      <c r="AV974" s="50"/>
      <c r="AW974" s="48"/>
      <c r="AX974" s="72"/>
      <c r="AY974" s="73"/>
      <c r="AZ974" s="73"/>
      <c r="BA974" s="73"/>
      <c r="BB974" s="49"/>
      <c r="BC974" s="49"/>
    </row>
    <row r="975" spans="1:55" ht="12" customHeight="1" x14ac:dyDescent="0.2">
      <c r="A975" s="62">
        <v>971</v>
      </c>
      <c r="B975" s="63" t="str">
        <f t="shared" si="151"/>
        <v>M-B</v>
      </c>
      <c r="C975" s="62">
        <f>COUNTIF($B$4:$B975,$B975)</f>
        <v>282</v>
      </c>
      <c r="D975" s="64">
        <f t="shared" si="152"/>
        <v>582.49606213982918</v>
      </c>
      <c r="E975" s="67" t="s">
        <v>371</v>
      </c>
      <c r="F975" s="68" t="s">
        <v>1212</v>
      </c>
      <c r="G975" s="69">
        <v>1976</v>
      </c>
      <c r="H975" s="70"/>
      <c r="I975" s="69" t="s">
        <v>1673</v>
      </c>
      <c r="J975" s="39">
        <f t="shared" si="153"/>
        <v>577.49606213982918</v>
      </c>
      <c r="K975" s="40">
        <f t="shared" si="154"/>
        <v>1</v>
      </c>
      <c r="L975" s="40">
        <f t="shared" si="155"/>
        <v>5</v>
      </c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42"/>
      <c r="AB975" s="42">
        <f>(AV$3-AV975)/AV$3*500+500</f>
        <v>577.49606213982918</v>
      </c>
      <c r="AC975" s="43" t="e">
        <f t="shared" si="156"/>
        <v>#NUM!</v>
      </c>
      <c r="AD975" s="43" t="s">
        <v>1215</v>
      </c>
      <c r="AE975" s="44" t="e">
        <f t="shared" si="157"/>
        <v>#NUM!</v>
      </c>
      <c r="AF975" s="43">
        <f t="shared" si="158"/>
        <v>0</v>
      </c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6"/>
      <c r="AV975" s="47">
        <v>0.13876157407407408</v>
      </c>
      <c r="AW975" s="77"/>
      <c r="AX975" s="56"/>
    </row>
    <row r="976" spans="1:55" s="49" customFormat="1" ht="12" customHeight="1" x14ac:dyDescent="0.2">
      <c r="A976" s="62">
        <v>972</v>
      </c>
      <c r="B976" s="63" t="str">
        <f t="shared" si="151"/>
        <v>Ž-G</v>
      </c>
      <c r="C976" s="62">
        <f>COUNTIF($B$4:$B976,$B976)</f>
        <v>49</v>
      </c>
      <c r="D976" s="64">
        <f t="shared" si="152"/>
        <v>582.21686981099492</v>
      </c>
      <c r="E976" s="65" t="s">
        <v>372</v>
      </c>
      <c r="F976" s="66" t="s">
        <v>1247</v>
      </c>
      <c r="G976" s="66">
        <v>1977</v>
      </c>
      <c r="H976" s="70" t="s">
        <v>2244</v>
      </c>
      <c r="I976" s="66" t="s">
        <v>1214</v>
      </c>
      <c r="J976" s="39">
        <f t="shared" si="153"/>
        <v>577.21686981099492</v>
      </c>
      <c r="K976" s="40">
        <f t="shared" si="154"/>
        <v>1</v>
      </c>
      <c r="L976" s="40">
        <f t="shared" si="155"/>
        <v>5</v>
      </c>
      <c r="M976" s="41"/>
      <c r="N976" s="41"/>
      <c r="O976" s="41">
        <f>(AI$3-AI976)/AI$3*500+500</f>
        <v>577.21686981099492</v>
      </c>
      <c r="P976" s="42"/>
      <c r="Q976" s="41"/>
      <c r="R976" s="41"/>
      <c r="S976" s="41"/>
      <c r="T976" s="41"/>
      <c r="U976" s="41"/>
      <c r="V976" s="42"/>
      <c r="W976" s="42"/>
      <c r="X976" s="42"/>
      <c r="Y976" s="42"/>
      <c r="Z976" s="41"/>
      <c r="AA976" s="42"/>
      <c r="AB976" s="42"/>
      <c r="AC976" s="43" t="e">
        <f t="shared" si="156"/>
        <v>#NUM!</v>
      </c>
      <c r="AD976" s="43" t="s">
        <v>1215</v>
      </c>
      <c r="AE976" s="44" t="e">
        <f t="shared" si="157"/>
        <v>#NUM!</v>
      </c>
      <c r="AF976" s="43">
        <f t="shared" si="158"/>
        <v>0</v>
      </c>
      <c r="AG976" s="45"/>
      <c r="AH976" s="45"/>
      <c r="AI976" s="45">
        <v>2.9143518518518517E-2</v>
      </c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6"/>
      <c r="AV976" s="50"/>
      <c r="AW976" s="48"/>
    </row>
    <row r="977" spans="1:50" ht="12" customHeight="1" x14ac:dyDescent="0.2">
      <c r="A977" s="62">
        <v>973</v>
      </c>
      <c r="B977" s="63" t="str">
        <f t="shared" si="151"/>
        <v>Ž-G</v>
      </c>
      <c r="C977" s="62">
        <f>COUNTIF($B$4:$B977,$B977)</f>
        <v>50</v>
      </c>
      <c r="D977" s="64">
        <f t="shared" si="152"/>
        <v>582.19352181238639</v>
      </c>
      <c r="E977" s="65" t="s">
        <v>373</v>
      </c>
      <c r="F977" s="66" t="s">
        <v>1247</v>
      </c>
      <c r="G977" s="66">
        <v>1979</v>
      </c>
      <c r="H977" s="65" t="s">
        <v>1771</v>
      </c>
      <c r="I977" s="66" t="s">
        <v>1214</v>
      </c>
      <c r="J977" s="39">
        <f t="shared" si="153"/>
        <v>577.19352181238639</v>
      </c>
      <c r="K977" s="40">
        <f t="shared" si="154"/>
        <v>1</v>
      </c>
      <c r="L977" s="40">
        <f t="shared" si="155"/>
        <v>5</v>
      </c>
      <c r="M977" s="41"/>
      <c r="N977" s="41"/>
      <c r="O977" s="41"/>
      <c r="P977" s="42"/>
      <c r="Q977" s="41"/>
      <c r="R977" s="41"/>
      <c r="S977" s="41"/>
      <c r="T977" s="41"/>
      <c r="U977" s="41"/>
      <c r="V977" s="42"/>
      <c r="W977" s="42">
        <f>(AQ$3-AQ977)/AQ$3*500+500</f>
        <v>577.19352181238639</v>
      </c>
      <c r="X977" s="42"/>
      <c r="Y977" s="42"/>
      <c r="Z977" s="41"/>
      <c r="AA977" s="42"/>
      <c r="AB977" s="42"/>
      <c r="AC977" s="43" t="e">
        <f t="shared" si="156"/>
        <v>#NUM!</v>
      </c>
      <c r="AD977" s="43" t="s">
        <v>1215</v>
      </c>
      <c r="AE977" s="44" t="e">
        <f t="shared" si="157"/>
        <v>#NUM!</v>
      </c>
      <c r="AF977" s="43">
        <f t="shared" si="158"/>
        <v>0</v>
      </c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>
        <v>9.4826388890000002E-2</v>
      </c>
      <c r="AR977" s="45"/>
      <c r="AS977" s="45"/>
      <c r="AT977" s="45"/>
      <c r="AU977" s="46"/>
      <c r="AV977" s="50"/>
      <c r="AW977" s="48"/>
      <c r="AX977" s="56"/>
    </row>
    <row r="978" spans="1:50" ht="12" customHeight="1" x14ac:dyDescent="0.2">
      <c r="A978" s="62">
        <v>974</v>
      </c>
      <c r="B978" s="63" t="str">
        <f t="shared" si="151"/>
        <v>Ž-G</v>
      </c>
      <c r="C978" s="62">
        <f>COUNTIF($B$4:$B978,$B978)</f>
        <v>51</v>
      </c>
      <c r="D978" s="64">
        <f t="shared" si="152"/>
        <v>581.89696572281173</v>
      </c>
      <c r="E978" s="67" t="s">
        <v>374</v>
      </c>
      <c r="F978" s="68" t="s">
        <v>1247</v>
      </c>
      <c r="G978" s="69">
        <v>1979</v>
      </c>
      <c r="H978" s="70" t="s">
        <v>2209</v>
      </c>
      <c r="I978" s="69" t="s">
        <v>1214</v>
      </c>
      <c r="J978" s="39">
        <f t="shared" si="153"/>
        <v>576.89696572281173</v>
      </c>
      <c r="K978" s="40">
        <f t="shared" si="154"/>
        <v>1</v>
      </c>
      <c r="L978" s="40">
        <f t="shared" si="155"/>
        <v>5</v>
      </c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42"/>
      <c r="AB978" s="42">
        <f>(AV$3-AV978)/AV$3*500+500</f>
        <v>576.89696572281173</v>
      </c>
      <c r="AC978" s="43" t="e">
        <f t="shared" si="156"/>
        <v>#NUM!</v>
      </c>
      <c r="AD978" s="43" t="s">
        <v>1215</v>
      </c>
      <c r="AE978" s="44" t="e">
        <f t="shared" si="157"/>
        <v>#NUM!</v>
      </c>
      <c r="AF978" s="43">
        <f t="shared" si="158"/>
        <v>0</v>
      </c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6"/>
      <c r="AV978" s="47">
        <v>0.13895833333333332</v>
      </c>
      <c r="AW978" s="77"/>
      <c r="AX978" s="56"/>
    </row>
    <row r="979" spans="1:50" s="49" customFormat="1" ht="12" customHeight="1" x14ac:dyDescent="0.2">
      <c r="A979" s="62">
        <v>975</v>
      </c>
      <c r="B979" s="63" t="str">
        <f t="shared" si="151"/>
        <v>M-A</v>
      </c>
      <c r="C979" s="62">
        <f>COUNTIF($B$4:$B979,$B979)</f>
        <v>359</v>
      </c>
      <c r="D979" s="64">
        <f t="shared" si="152"/>
        <v>581.68551992857022</v>
      </c>
      <c r="E979" s="67" t="s">
        <v>375</v>
      </c>
      <c r="F979" s="68" t="s">
        <v>1212</v>
      </c>
      <c r="G979" s="69">
        <v>1991</v>
      </c>
      <c r="H979" s="70" t="s">
        <v>376</v>
      </c>
      <c r="I979" s="69" t="s">
        <v>1214</v>
      </c>
      <c r="J979" s="39">
        <f t="shared" si="153"/>
        <v>576.68551992857022</v>
      </c>
      <c r="K979" s="40">
        <f t="shared" si="154"/>
        <v>1</v>
      </c>
      <c r="L979" s="40">
        <f t="shared" si="155"/>
        <v>5</v>
      </c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42"/>
      <c r="AB979" s="42">
        <f>(AV$3-AV979)/AV$3*500+500</f>
        <v>576.68551992857022</v>
      </c>
      <c r="AC979" s="43" t="e">
        <f t="shared" si="156"/>
        <v>#NUM!</v>
      </c>
      <c r="AD979" s="43" t="s">
        <v>1215</v>
      </c>
      <c r="AE979" s="44" t="e">
        <f t="shared" si="157"/>
        <v>#NUM!</v>
      </c>
      <c r="AF979" s="43">
        <f t="shared" si="158"/>
        <v>0</v>
      </c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6"/>
      <c r="AV979" s="47">
        <v>0.13902777777777778</v>
      </c>
      <c r="AW979" s="77"/>
    </row>
    <row r="980" spans="1:50" s="49" customFormat="1" ht="12" customHeight="1" x14ac:dyDescent="0.2">
      <c r="A980" s="62">
        <v>976</v>
      </c>
      <c r="B980" s="63" t="str">
        <f t="shared" si="151"/>
        <v>M-C</v>
      </c>
      <c r="C980" s="62">
        <f>COUNTIF($B$4:$B980,$B980)</f>
        <v>107</v>
      </c>
      <c r="D980" s="64">
        <f t="shared" si="152"/>
        <v>581.23380127948928</v>
      </c>
      <c r="E980" s="65" t="s">
        <v>377</v>
      </c>
      <c r="F980" s="66" t="s">
        <v>1212</v>
      </c>
      <c r="G980" s="66">
        <v>1962</v>
      </c>
      <c r="H980" s="70" t="s">
        <v>1261</v>
      </c>
      <c r="I980" s="66" t="s">
        <v>1214</v>
      </c>
      <c r="J980" s="39">
        <f t="shared" si="153"/>
        <v>576.23380127948928</v>
      </c>
      <c r="K980" s="40">
        <f t="shared" si="154"/>
        <v>1</v>
      </c>
      <c r="L980" s="40">
        <f t="shared" si="155"/>
        <v>5</v>
      </c>
      <c r="M980" s="41"/>
      <c r="N980" s="41"/>
      <c r="O980" s="41"/>
      <c r="P980" s="42"/>
      <c r="Q980" s="41"/>
      <c r="R980" s="41"/>
      <c r="S980" s="41"/>
      <c r="T980" s="41"/>
      <c r="U980" s="41">
        <f>(AO$3-AO980)/AO$3*500+500</f>
        <v>576.23380127948928</v>
      </c>
      <c r="V980" s="42"/>
      <c r="W980" s="42"/>
      <c r="X980" s="42"/>
      <c r="Y980" s="42"/>
      <c r="Z980" s="41"/>
      <c r="AA980" s="42"/>
      <c r="AB980" s="42"/>
      <c r="AC980" s="43" t="e">
        <f t="shared" si="156"/>
        <v>#NUM!</v>
      </c>
      <c r="AD980" s="43" t="s">
        <v>1215</v>
      </c>
      <c r="AE980" s="44" t="e">
        <f t="shared" si="157"/>
        <v>#NUM!</v>
      </c>
      <c r="AF980" s="43">
        <f t="shared" si="158"/>
        <v>0</v>
      </c>
      <c r="AG980" s="45"/>
      <c r="AH980" s="45"/>
      <c r="AI980" s="45"/>
      <c r="AJ980" s="45"/>
      <c r="AK980" s="45"/>
      <c r="AL980" s="45"/>
      <c r="AM980" s="45"/>
      <c r="AN980" s="45"/>
      <c r="AO980" s="45">
        <v>4.6956018519999997E-2</v>
      </c>
      <c r="AP980" s="45"/>
      <c r="AQ980" s="45"/>
      <c r="AR980" s="45"/>
      <c r="AS980" s="45"/>
      <c r="AT980" s="45"/>
      <c r="AU980" s="46"/>
      <c r="AV980" s="50"/>
      <c r="AW980" s="48"/>
    </row>
    <row r="981" spans="1:50" s="49" customFormat="1" ht="12" customHeight="1" x14ac:dyDescent="0.2">
      <c r="A981" s="62">
        <v>977</v>
      </c>
      <c r="B981" s="63" t="str">
        <f t="shared" si="151"/>
        <v>Ž-F</v>
      </c>
      <c r="C981" s="62">
        <f>COUNTIF($B$4:$B981,$B981)</f>
        <v>74</v>
      </c>
      <c r="D981" s="64">
        <f t="shared" si="152"/>
        <v>581.11565317964948</v>
      </c>
      <c r="E981" s="65" t="s">
        <v>378</v>
      </c>
      <c r="F981" s="66" t="s">
        <v>1247</v>
      </c>
      <c r="G981" s="66">
        <v>1986</v>
      </c>
      <c r="H981" s="70" t="s">
        <v>1469</v>
      </c>
      <c r="I981" s="66" t="s">
        <v>1214</v>
      </c>
      <c r="J981" s="39">
        <f t="shared" si="153"/>
        <v>576.11565317964948</v>
      </c>
      <c r="K981" s="40">
        <f t="shared" si="154"/>
        <v>1</v>
      </c>
      <c r="L981" s="40">
        <f t="shared" si="155"/>
        <v>5</v>
      </c>
      <c r="M981" s="41"/>
      <c r="N981" s="41"/>
      <c r="O981" s="41"/>
      <c r="P981" s="42"/>
      <c r="Q981" s="41"/>
      <c r="R981" s="41"/>
      <c r="S981" s="41"/>
      <c r="T981" s="41"/>
      <c r="U981" s="41"/>
      <c r="V981" s="42"/>
      <c r="W981" s="42"/>
      <c r="X981" s="42"/>
      <c r="Y981" s="42"/>
      <c r="Z981" s="41"/>
      <c r="AA981" s="42">
        <f>(AU$3-AU981)/AU$3*500+500</f>
        <v>576.11565317964948</v>
      </c>
      <c r="AB981" s="42"/>
      <c r="AC981" s="43" t="e">
        <f t="shared" si="156"/>
        <v>#NUM!</v>
      </c>
      <c r="AD981" s="43" t="s">
        <v>1215</v>
      </c>
      <c r="AE981" s="44" t="e">
        <f t="shared" si="157"/>
        <v>#NUM!</v>
      </c>
      <c r="AF981" s="43">
        <f t="shared" si="158"/>
        <v>0</v>
      </c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6">
        <v>6.6635185185185186E-2</v>
      </c>
      <c r="AV981" s="50"/>
      <c r="AW981" s="48"/>
    </row>
    <row r="982" spans="1:50" s="49" customFormat="1" ht="12" customHeight="1" x14ac:dyDescent="0.2">
      <c r="A982" s="62">
        <v>978</v>
      </c>
      <c r="B982" s="63" t="str">
        <f t="shared" si="151"/>
        <v>M-B</v>
      </c>
      <c r="C982" s="62">
        <f>COUNTIF($B$4:$B982,$B982)</f>
        <v>283</v>
      </c>
      <c r="D982" s="64">
        <f t="shared" si="152"/>
        <v>580.80928727646301</v>
      </c>
      <c r="E982" s="65" t="s">
        <v>379</v>
      </c>
      <c r="F982" s="66" t="s">
        <v>1212</v>
      </c>
      <c r="G982" s="66">
        <v>1973</v>
      </c>
      <c r="H982" s="70" t="s">
        <v>1683</v>
      </c>
      <c r="I982" s="66" t="s">
        <v>1214</v>
      </c>
      <c r="J982" s="39">
        <f t="shared" si="153"/>
        <v>575.80928727646301</v>
      </c>
      <c r="K982" s="40">
        <f t="shared" si="154"/>
        <v>1</v>
      </c>
      <c r="L982" s="40">
        <f t="shared" si="155"/>
        <v>5</v>
      </c>
      <c r="M982" s="41"/>
      <c r="N982" s="41"/>
      <c r="O982" s="41"/>
      <c r="P982" s="42"/>
      <c r="Q982" s="41"/>
      <c r="R982" s="41"/>
      <c r="S982" s="41"/>
      <c r="T982" s="41">
        <f>(AN$3-AN982)/AN$3*500+500</f>
        <v>575.80928727646301</v>
      </c>
      <c r="U982" s="41"/>
      <c r="V982" s="42"/>
      <c r="W982" s="42"/>
      <c r="X982" s="42"/>
      <c r="Y982" s="42"/>
      <c r="Z982" s="41"/>
      <c r="AA982" s="42"/>
      <c r="AB982" s="42"/>
      <c r="AC982" s="43" t="e">
        <f t="shared" si="156"/>
        <v>#NUM!</v>
      </c>
      <c r="AD982" s="43" t="s">
        <v>1215</v>
      </c>
      <c r="AE982" s="44" t="e">
        <f t="shared" si="157"/>
        <v>#NUM!</v>
      </c>
      <c r="AF982" s="43">
        <f t="shared" si="158"/>
        <v>0</v>
      </c>
      <c r="AG982" s="45"/>
      <c r="AH982" s="45"/>
      <c r="AI982" s="45"/>
      <c r="AJ982" s="45"/>
      <c r="AK982" s="45"/>
      <c r="AL982" s="45"/>
      <c r="AM982" s="45"/>
      <c r="AN982" s="45">
        <v>3.0150462962962962E-2</v>
      </c>
      <c r="AO982" s="45"/>
      <c r="AP982" s="45"/>
      <c r="AQ982" s="45"/>
      <c r="AR982" s="45"/>
      <c r="AS982" s="45"/>
      <c r="AT982" s="45"/>
      <c r="AU982" s="46"/>
      <c r="AV982" s="50"/>
      <c r="AW982" s="48"/>
    </row>
    <row r="983" spans="1:50" s="49" customFormat="1" ht="12" customHeight="1" x14ac:dyDescent="0.2">
      <c r="A983" s="62">
        <v>979</v>
      </c>
      <c r="B983" s="63" t="str">
        <f t="shared" si="151"/>
        <v>M-A</v>
      </c>
      <c r="C983" s="62">
        <f>COUNTIF($B$4:$B983,$B983)</f>
        <v>360</v>
      </c>
      <c r="D983" s="64">
        <f t="shared" si="152"/>
        <v>580.80449578589742</v>
      </c>
      <c r="E983" s="67" t="s">
        <v>380</v>
      </c>
      <c r="F983" s="68" t="s">
        <v>1212</v>
      </c>
      <c r="G983" s="69">
        <v>1980</v>
      </c>
      <c r="H983" s="70" t="s">
        <v>381</v>
      </c>
      <c r="I983" s="69" t="s">
        <v>1214</v>
      </c>
      <c r="J983" s="39">
        <f t="shared" si="153"/>
        <v>575.80449578589742</v>
      </c>
      <c r="K983" s="40">
        <f t="shared" si="154"/>
        <v>1</v>
      </c>
      <c r="L983" s="40">
        <f t="shared" si="155"/>
        <v>5</v>
      </c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42"/>
      <c r="AB983" s="42">
        <f>(AV$3-AV983)/AV$3*500+500</f>
        <v>575.80449578589742</v>
      </c>
      <c r="AC983" s="43" t="e">
        <f t="shared" si="156"/>
        <v>#NUM!</v>
      </c>
      <c r="AD983" s="43" t="s">
        <v>1215</v>
      </c>
      <c r="AE983" s="44" t="e">
        <f t="shared" si="157"/>
        <v>#NUM!</v>
      </c>
      <c r="AF983" s="43">
        <f t="shared" si="158"/>
        <v>0</v>
      </c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6"/>
      <c r="AV983" s="47">
        <v>0.13931712962962964</v>
      </c>
      <c r="AW983" s="77"/>
    </row>
    <row r="984" spans="1:50" s="49" customFormat="1" ht="12" customHeight="1" x14ac:dyDescent="0.2">
      <c r="A984" s="62">
        <v>980</v>
      </c>
      <c r="B984" s="63" t="str">
        <f t="shared" si="151"/>
        <v>M-B</v>
      </c>
      <c r="C984" s="62">
        <f>COUNTIF($B$4:$B984,$B984)</f>
        <v>284</v>
      </c>
      <c r="D984" s="64">
        <f t="shared" si="152"/>
        <v>580.74960134481569</v>
      </c>
      <c r="E984" s="65" t="s">
        <v>382</v>
      </c>
      <c r="F984" s="66" t="s">
        <v>1212</v>
      </c>
      <c r="G984" s="66">
        <v>1977</v>
      </c>
      <c r="H984" s="70" t="s">
        <v>1474</v>
      </c>
      <c r="I984" s="66" t="s">
        <v>1214</v>
      </c>
      <c r="J984" s="39">
        <f t="shared" si="153"/>
        <v>575.74960134481569</v>
      </c>
      <c r="K984" s="40">
        <f t="shared" si="154"/>
        <v>1</v>
      </c>
      <c r="L984" s="40">
        <f t="shared" si="155"/>
        <v>5</v>
      </c>
      <c r="M984" s="41"/>
      <c r="N984" s="41"/>
      <c r="O984" s="41"/>
      <c r="P984" s="42"/>
      <c r="Q984" s="41"/>
      <c r="R984" s="41"/>
      <c r="S984" s="41"/>
      <c r="T984" s="41"/>
      <c r="U984" s="41"/>
      <c r="V984" s="42"/>
      <c r="W984" s="42"/>
      <c r="X984" s="42">
        <f>(AR$3-AR984)/AR$3*500+500</f>
        <v>575.74960134481569</v>
      </c>
      <c r="Y984" s="42"/>
      <c r="Z984" s="41"/>
      <c r="AA984" s="42"/>
      <c r="AB984" s="42"/>
      <c r="AC984" s="43" t="e">
        <f t="shared" si="156"/>
        <v>#NUM!</v>
      </c>
      <c r="AD984" s="43" t="s">
        <v>1215</v>
      </c>
      <c r="AE984" s="44" t="e">
        <f t="shared" si="157"/>
        <v>#NUM!</v>
      </c>
      <c r="AF984" s="43">
        <f t="shared" si="158"/>
        <v>0</v>
      </c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>
        <v>3.6593750000000001E-2</v>
      </c>
      <c r="AS984" s="45"/>
      <c r="AT984" s="45"/>
      <c r="AU984" s="46"/>
      <c r="AV984" s="50"/>
      <c r="AW984" s="48"/>
    </row>
    <row r="985" spans="1:50" ht="12" customHeight="1" x14ac:dyDescent="0.2">
      <c r="A985" s="62">
        <v>981</v>
      </c>
      <c r="B985" s="63" t="str">
        <f t="shared" si="151"/>
        <v>Ž-F</v>
      </c>
      <c r="C985" s="62">
        <f>COUNTIF($B$4:$B985,$B985)</f>
        <v>75</v>
      </c>
      <c r="D985" s="64">
        <f t="shared" si="152"/>
        <v>580.45208612882834</v>
      </c>
      <c r="E985" s="67" t="s">
        <v>383</v>
      </c>
      <c r="F985" s="68" t="s">
        <v>1247</v>
      </c>
      <c r="G985" s="69">
        <v>1987</v>
      </c>
      <c r="H985" s="70" t="s">
        <v>384</v>
      </c>
      <c r="I985" s="69" t="s">
        <v>1214</v>
      </c>
      <c r="J985" s="39">
        <f t="shared" si="153"/>
        <v>575.45208612882834</v>
      </c>
      <c r="K985" s="40">
        <f t="shared" si="154"/>
        <v>1</v>
      </c>
      <c r="L985" s="40">
        <f t="shared" si="155"/>
        <v>5</v>
      </c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42"/>
      <c r="AB985" s="42">
        <f>(AV$3-AV985)/AV$3*500+500</f>
        <v>575.45208612882834</v>
      </c>
      <c r="AC985" s="43" t="e">
        <f t="shared" si="156"/>
        <v>#NUM!</v>
      </c>
      <c r="AD985" s="43" t="s">
        <v>1215</v>
      </c>
      <c r="AE985" s="44" t="e">
        <f t="shared" si="157"/>
        <v>#NUM!</v>
      </c>
      <c r="AF985" s="43">
        <f t="shared" si="158"/>
        <v>0</v>
      </c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6"/>
      <c r="AV985" s="47">
        <v>0.13943287037037036</v>
      </c>
      <c r="AW985" s="77"/>
      <c r="AX985" s="56"/>
    </row>
    <row r="986" spans="1:50" s="49" customFormat="1" ht="12" customHeight="1" x14ac:dyDescent="0.2">
      <c r="A986" s="62">
        <v>982</v>
      </c>
      <c r="B986" s="63" t="str">
        <f t="shared" si="151"/>
        <v>M-A</v>
      </c>
      <c r="C986" s="62">
        <f>COUNTIF($B$4:$B986,$B986)</f>
        <v>361</v>
      </c>
      <c r="D986" s="64">
        <f t="shared" si="152"/>
        <v>580.32077589904634</v>
      </c>
      <c r="E986" s="65" t="s">
        <v>385</v>
      </c>
      <c r="F986" s="66" t="s">
        <v>1212</v>
      </c>
      <c r="G986" s="66">
        <v>1996</v>
      </c>
      <c r="H986" s="65" t="s">
        <v>386</v>
      </c>
      <c r="I986" s="66" t="s">
        <v>1214</v>
      </c>
      <c r="J986" s="39">
        <f t="shared" si="153"/>
        <v>575.32077589904634</v>
      </c>
      <c r="K986" s="40">
        <f t="shared" si="154"/>
        <v>1</v>
      </c>
      <c r="L986" s="40">
        <f t="shared" si="155"/>
        <v>5</v>
      </c>
      <c r="M986" s="41"/>
      <c r="N986" s="41"/>
      <c r="O986" s="41"/>
      <c r="P986" s="42"/>
      <c r="Q986" s="41"/>
      <c r="R986" s="41"/>
      <c r="S986" s="41"/>
      <c r="T986" s="41">
        <f>(AN$3-AN986)/AN$3*500+500</f>
        <v>575.32077589904634</v>
      </c>
      <c r="U986" s="41"/>
      <c r="V986" s="42"/>
      <c r="W986" s="42"/>
      <c r="X986" s="42"/>
      <c r="Y986" s="42"/>
      <c r="Z986" s="41"/>
      <c r="AA986" s="42"/>
      <c r="AB986" s="42"/>
      <c r="AC986" s="43" t="e">
        <f t="shared" si="156"/>
        <v>#NUM!</v>
      </c>
      <c r="AD986" s="43" t="s">
        <v>1215</v>
      </c>
      <c r="AE986" s="44" t="e">
        <f t="shared" si="157"/>
        <v>#NUM!</v>
      </c>
      <c r="AF986" s="43">
        <f t="shared" si="158"/>
        <v>0</v>
      </c>
      <c r="AG986" s="45"/>
      <c r="AH986" s="45"/>
      <c r="AI986" s="45"/>
      <c r="AJ986" s="45"/>
      <c r="AK986" s="45"/>
      <c r="AL986" s="45"/>
      <c r="AM986" s="45"/>
      <c r="AN986" s="45">
        <v>3.0185185185185186E-2</v>
      </c>
      <c r="AO986" s="45"/>
      <c r="AP986" s="45"/>
      <c r="AQ986" s="45"/>
      <c r="AR986" s="45"/>
      <c r="AS986" s="45"/>
      <c r="AT986" s="45"/>
      <c r="AU986" s="46"/>
      <c r="AV986" s="50"/>
      <c r="AW986" s="48"/>
    </row>
    <row r="987" spans="1:50" ht="12" customHeight="1" x14ac:dyDescent="0.2">
      <c r="A987" s="62">
        <v>983</v>
      </c>
      <c r="B987" s="63" t="str">
        <f t="shared" si="151"/>
        <v>M-E</v>
      </c>
      <c r="C987" s="62">
        <f>COUNTIF($B$4:$B987,$B987)</f>
        <v>11</v>
      </c>
      <c r="D987" s="64">
        <f t="shared" si="152"/>
        <v>580.01770057653721</v>
      </c>
      <c r="E987" s="65" t="s">
        <v>387</v>
      </c>
      <c r="F987" s="66" t="s">
        <v>1212</v>
      </c>
      <c r="G987" s="66">
        <v>1943</v>
      </c>
      <c r="H987" s="70" t="s">
        <v>1278</v>
      </c>
      <c r="I987" s="66" t="s">
        <v>1214</v>
      </c>
      <c r="J987" s="39">
        <f t="shared" si="153"/>
        <v>285.0088502882686</v>
      </c>
      <c r="K987" s="40">
        <f t="shared" si="154"/>
        <v>2</v>
      </c>
      <c r="L987" s="40">
        <f t="shared" si="155"/>
        <v>10</v>
      </c>
      <c r="M987" s="41"/>
      <c r="N987" s="41"/>
      <c r="O987" s="41"/>
      <c r="P987" s="42"/>
      <c r="Q987" s="41"/>
      <c r="R987" s="41"/>
      <c r="S987" s="41"/>
      <c r="T987" s="41"/>
      <c r="U987" s="41"/>
      <c r="V987" s="42">
        <f>(AP$3-AP987)/AP$3*500+500</f>
        <v>297.29240507068249</v>
      </c>
      <c r="W987" s="42"/>
      <c r="X987" s="42">
        <f>(AR$3-AR987)/AR$3*500+500</f>
        <v>272.72529550585472</v>
      </c>
      <c r="Y987" s="42"/>
      <c r="Z987" s="41"/>
      <c r="AA987" s="42"/>
      <c r="AB987" s="42"/>
      <c r="AC987" s="43" t="e">
        <f t="shared" si="156"/>
        <v>#NUM!</v>
      </c>
      <c r="AD987" s="43" t="s">
        <v>1215</v>
      </c>
      <c r="AE987" s="44" t="e">
        <f t="shared" si="157"/>
        <v>#NUM!</v>
      </c>
      <c r="AF987" s="43">
        <f t="shared" si="158"/>
        <v>0</v>
      </c>
      <c r="AG987" s="45"/>
      <c r="AH987" s="45"/>
      <c r="AI987" s="45"/>
      <c r="AJ987" s="45"/>
      <c r="AK987" s="45"/>
      <c r="AL987" s="45"/>
      <c r="AM987" s="45"/>
      <c r="AN987" s="45"/>
      <c r="AO987" s="45"/>
      <c r="AP987" s="45">
        <v>4.9305555555555554E-2</v>
      </c>
      <c r="AQ987" s="45"/>
      <c r="AR987" s="45">
        <v>6.2731134259259261E-2</v>
      </c>
      <c r="AS987" s="45"/>
      <c r="AT987" s="45"/>
      <c r="AU987" s="46"/>
      <c r="AV987" s="50"/>
      <c r="AW987" s="48"/>
      <c r="AX987" s="56"/>
    </row>
    <row r="988" spans="1:50" s="49" customFormat="1" ht="12" customHeight="1" x14ac:dyDescent="0.2">
      <c r="A988" s="62">
        <v>984</v>
      </c>
      <c r="B988" s="63" t="str">
        <f t="shared" si="151"/>
        <v>M-B</v>
      </c>
      <c r="C988" s="62">
        <f>COUNTIF($B$4:$B988,$B988)</f>
        <v>285</v>
      </c>
      <c r="D988" s="64">
        <f t="shared" si="152"/>
        <v>580.0146326491747</v>
      </c>
      <c r="E988" s="65" t="s">
        <v>388</v>
      </c>
      <c r="F988" s="66" t="s">
        <v>1212</v>
      </c>
      <c r="G988" s="66">
        <v>1973</v>
      </c>
      <c r="H988" s="70" t="s">
        <v>1263</v>
      </c>
      <c r="I988" s="66" t="s">
        <v>1214</v>
      </c>
      <c r="J988" s="39">
        <f t="shared" si="153"/>
        <v>575.0146326491747</v>
      </c>
      <c r="K988" s="40">
        <f t="shared" si="154"/>
        <v>1</v>
      </c>
      <c r="L988" s="40">
        <f t="shared" si="155"/>
        <v>5</v>
      </c>
      <c r="M988" s="41">
        <f>(AG$3-AG988)/AG$3*500+500</f>
        <v>575.0146326491747</v>
      </c>
      <c r="N988" s="41"/>
      <c r="O988" s="41"/>
      <c r="P988" s="42"/>
      <c r="Q988" s="41"/>
      <c r="R988" s="41"/>
      <c r="S988" s="41"/>
      <c r="T988" s="41"/>
      <c r="U988" s="41"/>
      <c r="V988" s="42"/>
      <c r="W988" s="42"/>
      <c r="X988" s="42"/>
      <c r="Y988" s="42"/>
      <c r="Z988" s="41"/>
      <c r="AA988" s="42"/>
      <c r="AB988" s="42"/>
      <c r="AC988" s="43" t="e">
        <f t="shared" si="156"/>
        <v>#NUM!</v>
      </c>
      <c r="AD988" s="43" t="s">
        <v>1215</v>
      </c>
      <c r="AE988" s="44" t="e">
        <f t="shared" si="157"/>
        <v>#NUM!</v>
      </c>
      <c r="AF988" s="43">
        <f t="shared" si="158"/>
        <v>0</v>
      </c>
      <c r="AG988" s="45">
        <v>4.8854166669999997E-2</v>
      </c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6"/>
      <c r="AV988" s="50"/>
      <c r="AW988" s="48"/>
    </row>
    <row r="989" spans="1:50" ht="12" customHeight="1" x14ac:dyDescent="0.2">
      <c r="A989" s="62">
        <v>985</v>
      </c>
      <c r="B989" s="63" t="str">
        <f t="shared" si="151"/>
        <v>Ž-F</v>
      </c>
      <c r="C989" s="62">
        <f>COUNTIF($B$4:$B989,$B989)</f>
        <v>76</v>
      </c>
      <c r="D989" s="64">
        <f t="shared" si="152"/>
        <v>579.86620903949131</v>
      </c>
      <c r="E989" s="65" t="s">
        <v>389</v>
      </c>
      <c r="F989" s="66" t="s">
        <v>1247</v>
      </c>
      <c r="G989" s="66">
        <v>2002</v>
      </c>
      <c r="H989" s="70" t="s">
        <v>2187</v>
      </c>
      <c r="I989" s="66" t="s">
        <v>1214</v>
      </c>
      <c r="J989" s="39">
        <f t="shared" si="153"/>
        <v>574.86620903949131</v>
      </c>
      <c r="K989" s="40">
        <f t="shared" si="154"/>
        <v>1</v>
      </c>
      <c r="L989" s="40">
        <f t="shared" si="155"/>
        <v>5</v>
      </c>
      <c r="M989" s="41"/>
      <c r="N989" s="41"/>
      <c r="O989" s="41">
        <f>(AI$3-AI989)/AI$3*500+500</f>
        <v>574.86620903949131</v>
      </c>
      <c r="P989" s="42"/>
      <c r="Q989" s="41"/>
      <c r="R989" s="41"/>
      <c r="S989" s="41"/>
      <c r="T989" s="41"/>
      <c r="U989" s="41"/>
      <c r="V989" s="42"/>
      <c r="W989" s="42"/>
      <c r="X989" s="42"/>
      <c r="Y989" s="42"/>
      <c r="Z989" s="41"/>
      <c r="AA989" s="42"/>
      <c r="AB989" s="42"/>
      <c r="AC989" s="43" t="e">
        <f t="shared" si="156"/>
        <v>#NUM!</v>
      </c>
      <c r="AD989" s="43" t="s">
        <v>1215</v>
      </c>
      <c r="AE989" s="44" t="e">
        <f t="shared" si="157"/>
        <v>#NUM!</v>
      </c>
      <c r="AF989" s="43">
        <f t="shared" si="158"/>
        <v>0</v>
      </c>
      <c r="AG989" s="45"/>
      <c r="AH989" s="45"/>
      <c r="AI989" s="45">
        <v>2.9305555555555557E-2</v>
      </c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6"/>
      <c r="AV989" s="50"/>
      <c r="AW989" s="48"/>
      <c r="AX989" s="56"/>
    </row>
    <row r="990" spans="1:50" ht="12" customHeight="1" x14ac:dyDescent="0.2">
      <c r="A990" s="62">
        <v>986</v>
      </c>
      <c r="B990" s="63" t="str">
        <f t="shared" si="151"/>
        <v>Ž-F</v>
      </c>
      <c r="C990" s="62">
        <f>COUNTIF($B$4:$B990,$B990)</f>
        <v>77</v>
      </c>
      <c r="D990" s="64">
        <f t="shared" si="152"/>
        <v>579.82641358419721</v>
      </c>
      <c r="E990" s="65" t="s">
        <v>390</v>
      </c>
      <c r="F990" s="66" t="s">
        <v>1247</v>
      </c>
      <c r="G990" s="66">
        <v>1984</v>
      </c>
      <c r="H990" s="70" t="s">
        <v>188</v>
      </c>
      <c r="I990" s="66" t="s">
        <v>1214</v>
      </c>
      <c r="J990" s="39">
        <f t="shared" si="153"/>
        <v>574.82641358419721</v>
      </c>
      <c r="K990" s="40">
        <f t="shared" si="154"/>
        <v>1</v>
      </c>
      <c r="L990" s="40">
        <f t="shared" si="155"/>
        <v>5</v>
      </c>
      <c r="M990" s="41"/>
      <c r="N990" s="41"/>
      <c r="O990" s="41"/>
      <c r="P990" s="42"/>
      <c r="Q990" s="41"/>
      <c r="R990" s="41"/>
      <c r="S990" s="41"/>
      <c r="T990" s="41"/>
      <c r="U990" s="41"/>
      <c r="V990" s="42"/>
      <c r="W990" s="42"/>
      <c r="X990" s="42">
        <f>(AR$3-AR990)/AR$3*500+500</f>
        <v>574.82641358419721</v>
      </c>
      <c r="Y990" s="42"/>
      <c r="Z990" s="41"/>
      <c r="AA990" s="42"/>
      <c r="AB990" s="42"/>
      <c r="AC990" s="43" t="e">
        <f t="shared" si="156"/>
        <v>#NUM!</v>
      </c>
      <c r="AD990" s="43" t="s">
        <v>1215</v>
      </c>
      <c r="AE990" s="44" t="e">
        <f t="shared" si="157"/>
        <v>#NUM!</v>
      </c>
      <c r="AF990" s="43">
        <f t="shared" si="158"/>
        <v>0</v>
      </c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>
        <v>3.6673379629629625E-2</v>
      </c>
      <c r="AS990" s="45"/>
      <c r="AT990" s="45"/>
      <c r="AU990" s="46"/>
      <c r="AV990" s="50"/>
      <c r="AW990" s="48"/>
      <c r="AX990" s="56"/>
    </row>
    <row r="991" spans="1:50" ht="12" customHeight="1" x14ac:dyDescent="0.2">
      <c r="A991" s="62">
        <v>987</v>
      </c>
      <c r="B991" s="63" t="str">
        <f t="shared" si="151"/>
        <v>M-A</v>
      </c>
      <c r="C991" s="62">
        <f>COUNTIF($B$4:$B991,$B991)</f>
        <v>362</v>
      </c>
      <c r="D991" s="64">
        <f t="shared" si="152"/>
        <v>579.46533908903473</v>
      </c>
      <c r="E991" s="67" t="s">
        <v>391</v>
      </c>
      <c r="F991" s="68" t="s">
        <v>1212</v>
      </c>
      <c r="G991" s="69">
        <v>1986</v>
      </c>
      <c r="H991" s="70"/>
      <c r="I991" s="69" t="s">
        <v>1214</v>
      </c>
      <c r="J991" s="39">
        <f t="shared" si="153"/>
        <v>574.46533908903473</v>
      </c>
      <c r="K991" s="40">
        <f t="shared" si="154"/>
        <v>1</v>
      </c>
      <c r="L991" s="40">
        <f t="shared" si="155"/>
        <v>5</v>
      </c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42"/>
      <c r="AB991" s="42">
        <f>(AV$3-AV991)/AV$3*500+500</f>
        <v>574.46533908903473</v>
      </c>
      <c r="AC991" s="43" t="e">
        <f t="shared" si="156"/>
        <v>#NUM!</v>
      </c>
      <c r="AD991" s="43" t="s">
        <v>1215</v>
      </c>
      <c r="AE991" s="44" t="e">
        <f t="shared" si="157"/>
        <v>#NUM!</v>
      </c>
      <c r="AF991" s="43">
        <f t="shared" si="158"/>
        <v>0</v>
      </c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6"/>
      <c r="AV991" s="47">
        <v>0.13975694444444445</v>
      </c>
      <c r="AW991" s="77"/>
      <c r="AX991" s="56"/>
    </row>
    <row r="992" spans="1:50" s="49" customFormat="1" ht="12" customHeight="1" x14ac:dyDescent="0.2">
      <c r="A992" s="62">
        <v>988</v>
      </c>
      <c r="B992" s="63" t="str">
        <f t="shared" si="151"/>
        <v>M-A</v>
      </c>
      <c r="C992" s="62">
        <f>COUNTIF($B$4:$B992,$B992)</f>
        <v>363</v>
      </c>
      <c r="D992" s="64">
        <f t="shared" si="152"/>
        <v>579.32437522620717</v>
      </c>
      <c r="E992" s="67" t="s">
        <v>392</v>
      </c>
      <c r="F992" s="68" t="s">
        <v>1212</v>
      </c>
      <c r="G992" s="69">
        <v>1991</v>
      </c>
      <c r="H992" s="70"/>
      <c r="I992" s="69" t="s">
        <v>1214</v>
      </c>
      <c r="J992" s="39">
        <f t="shared" si="153"/>
        <v>574.32437522620717</v>
      </c>
      <c r="K992" s="40">
        <f t="shared" si="154"/>
        <v>1</v>
      </c>
      <c r="L992" s="40">
        <f t="shared" si="155"/>
        <v>5</v>
      </c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42"/>
      <c r="AB992" s="42">
        <f>(AV$3-AV992)/AV$3*500+500</f>
        <v>574.32437522620717</v>
      </c>
      <c r="AC992" s="43" t="e">
        <f t="shared" si="156"/>
        <v>#NUM!</v>
      </c>
      <c r="AD992" s="43" t="s">
        <v>1215</v>
      </c>
      <c r="AE992" s="44" t="e">
        <f t="shared" si="157"/>
        <v>#NUM!</v>
      </c>
      <c r="AF992" s="43">
        <f t="shared" si="158"/>
        <v>0</v>
      </c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6"/>
      <c r="AV992" s="47">
        <v>0.13980324074074074</v>
      </c>
      <c r="AW992" s="77"/>
    </row>
    <row r="993" spans="1:55" s="49" customFormat="1" ht="12" customHeight="1" x14ac:dyDescent="0.2">
      <c r="A993" s="62">
        <v>989</v>
      </c>
      <c r="B993" s="63" t="str">
        <f t="shared" si="151"/>
        <v>Ž-F</v>
      </c>
      <c r="C993" s="62">
        <f>COUNTIF($B$4:$B993,$B993)</f>
        <v>78</v>
      </c>
      <c r="D993" s="64">
        <f t="shared" si="152"/>
        <v>579.07768846625868</v>
      </c>
      <c r="E993" s="67" t="s">
        <v>393</v>
      </c>
      <c r="F993" s="68" t="s">
        <v>1247</v>
      </c>
      <c r="G993" s="69">
        <v>1987</v>
      </c>
      <c r="H993" s="70"/>
      <c r="I993" s="69" t="s">
        <v>1214</v>
      </c>
      <c r="J993" s="39">
        <f t="shared" si="153"/>
        <v>574.07768846625868</v>
      </c>
      <c r="K993" s="40">
        <f t="shared" si="154"/>
        <v>1</v>
      </c>
      <c r="L993" s="40">
        <f t="shared" si="155"/>
        <v>5</v>
      </c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42"/>
      <c r="AB993" s="42">
        <f>(AV$3-AV993)/AV$3*500+500</f>
        <v>574.07768846625868</v>
      </c>
      <c r="AC993" s="43" t="e">
        <f t="shared" si="156"/>
        <v>#NUM!</v>
      </c>
      <c r="AD993" s="43" t="s">
        <v>1215</v>
      </c>
      <c r="AE993" s="44" t="e">
        <f t="shared" si="157"/>
        <v>#NUM!</v>
      </c>
      <c r="AF993" s="43">
        <f t="shared" si="158"/>
        <v>0</v>
      </c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6"/>
      <c r="AV993" s="47">
        <v>0.13988425925925926</v>
      </c>
      <c r="AW993" s="77"/>
    </row>
    <row r="994" spans="1:55" ht="12" customHeight="1" x14ac:dyDescent="0.2">
      <c r="A994" s="62">
        <v>990</v>
      </c>
      <c r="B994" s="63" t="str">
        <f t="shared" si="151"/>
        <v>M-A</v>
      </c>
      <c r="C994" s="62">
        <f>COUNTIF($B$4:$B994,$B994)</f>
        <v>364</v>
      </c>
      <c r="D994" s="64">
        <f t="shared" si="152"/>
        <v>578.97196556913798</v>
      </c>
      <c r="E994" s="67" t="s">
        <v>394</v>
      </c>
      <c r="F994" s="68" t="s">
        <v>1212</v>
      </c>
      <c r="G994" s="69">
        <v>1991</v>
      </c>
      <c r="H994" s="70"/>
      <c r="I994" s="69" t="s">
        <v>1387</v>
      </c>
      <c r="J994" s="39">
        <f t="shared" si="153"/>
        <v>573.97196556913798</v>
      </c>
      <c r="K994" s="40">
        <f t="shared" si="154"/>
        <v>1</v>
      </c>
      <c r="L994" s="40">
        <f t="shared" si="155"/>
        <v>5</v>
      </c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42"/>
      <c r="AB994" s="42">
        <f>(AV$3-AV994)/AV$3*500+500</f>
        <v>573.97196556913798</v>
      </c>
      <c r="AC994" s="43" t="e">
        <f t="shared" si="156"/>
        <v>#NUM!</v>
      </c>
      <c r="AD994" s="43" t="s">
        <v>1215</v>
      </c>
      <c r="AE994" s="44" t="e">
        <f t="shared" si="157"/>
        <v>#NUM!</v>
      </c>
      <c r="AF994" s="43">
        <f t="shared" si="158"/>
        <v>0</v>
      </c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6"/>
      <c r="AV994" s="47">
        <v>0.13991898148148149</v>
      </c>
      <c r="AW994" s="77"/>
      <c r="AX994" s="56"/>
    </row>
    <row r="995" spans="1:55" ht="12" customHeight="1" x14ac:dyDescent="0.2">
      <c r="A995" s="62">
        <v>991</v>
      </c>
      <c r="B995" s="63" t="str">
        <f t="shared" si="151"/>
        <v>M-B</v>
      </c>
      <c r="C995" s="62">
        <f>COUNTIF($B$4:$B995,$B995)</f>
        <v>286</v>
      </c>
      <c r="D995" s="64">
        <f t="shared" si="152"/>
        <v>578.55126655962181</v>
      </c>
      <c r="E995" s="65" t="s">
        <v>395</v>
      </c>
      <c r="F995" s="66" t="s">
        <v>1212</v>
      </c>
      <c r="G995" s="66">
        <v>1973</v>
      </c>
      <c r="H995" s="70" t="s">
        <v>1377</v>
      </c>
      <c r="I995" s="66" t="s">
        <v>1214</v>
      </c>
      <c r="J995" s="39">
        <f t="shared" si="153"/>
        <v>573.55126655962181</v>
      </c>
      <c r="K995" s="40">
        <f t="shared" si="154"/>
        <v>1</v>
      </c>
      <c r="L995" s="40">
        <f t="shared" si="155"/>
        <v>5</v>
      </c>
      <c r="M995" s="41"/>
      <c r="N995" s="41"/>
      <c r="O995" s="41"/>
      <c r="P995" s="42"/>
      <c r="Q995" s="41"/>
      <c r="R995" s="41"/>
      <c r="S995" s="41"/>
      <c r="T995" s="41"/>
      <c r="U995" s="41"/>
      <c r="V995" s="42"/>
      <c r="W995" s="42"/>
      <c r="X995" s="42"/>
      <c r="Y995" s="42"/>
      <c r="Z995" s="41"/>
      <c r="AA995" s="42">
        <f>(AU$3-AU995)/AU$3*500+500</f>
        <v>573.55126655962181</v>
      </c>
      <c r="AB995" s="42"/>
      <c r="AC995" s="43" t="e">
        <f t="shared" si="156"/>
        <v>#NUM!</v>
      </c>
      <c r="AD995" s="43" t="s">
        <v>1215</v>
      </c>
      <c r="AE995" s="44" t="e">
        <f t="shared" si="157"/>
        <v>#NUM!</v>
      </c>
      <c r="AF995" s="43">
        <f t="shared" si="158"/>
        <v>0</v>
      </c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6">
        <v>6.703831018518519E-2</v>
      </c>
      <c r="AV995" s="50"/>
      <c r="AW995" s="48"/>
      <c r="AX995" s="56"/>
    </row>
    <row r="996" spans="1:55" s="49" customFormat="1" ht="12" customHeight="1" x14ac:dyDescent="0.2">
      <c r="A996" s="62">
        <v>992</v>
      </c>
      <c r="B996" s="63" t="str">
        <f t="shared" si="151"/>
        <v>M-A</v>
      </c>
      <c r="C996" s="62">
        <f>COUNTIF($B$4:$B996,$B996)</f>
        <v>365</v>
      </c>
      <c r="D996" s="64">
        <f t="shared" si="152"/>
        <v>578.37286915212053</v>
      </c>
      <c r="E996" s="67" t="s">
        <v>396</v>
      </c>
      <c r="F996" s="68" t="s">
        <v>1212</v>
      </c>
      <c r="G996" s="69">
        <v>1980</v>
      </c>
      <c r="H996" s="70" t="s">
        <v>397</v>
      </c>
      <c r="I996" s="69" t="s">
        <v>1214</v>
      </c>
      <c r="J996" s="39">
        <f t="shared" si="153"/>
        <v>573.37286915212053</v>
      </c>
      <c r="K996" s="40">
        <f t="shared" si="154"/>
        <v>1</v>
      </c>
      <c r="L996" s="40">
        <f t="shared" si="155"/>
        <v>5</v>
      </c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42"/>
      <c r="AB996" s="42">
        <f>(AV$3-AV996)/AV$3*500+500</f>
        <v>573.37286915212053</v>
      </c>
      <c r="AC996" s="43" t="e">
        <f t="shared" si="156"/>
        <v>#NUM!</v>
      </c>
      <c r="AD996" s="43" t="s">
        <v>1215</v>
      </c>
      <c r="AE996" s="44" t="e">
        <f t="shared" si="157"/>
        <v>#NUM!</v>
      </c>
      <c r="AF996" s="43">
        <f t="shared" si="158"/>
        <v>0</v>
      </c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6"/>
      <c r="AV996" s="47">
        <v>0.14011574074074074</v>
      </c>
      <c r="AW996" s="77"/>
    </row>
    <row r="997" spans="1:55" s="49" customFormat="1" ht="12" customHeight="1" x14ac:dyDescent="0.2">
      <c r="A997" s="62">
        <v>993</v>
      </c>
      <c r="B997" s="63" t="str">
        <f t="shared" si="151"/>
        <v>M-A</v>
      </c>
      <c r="C997" s="62">
        <f>COUNTIF($B$4:$B997,$B997)</f>
        <v>366</v>
      </c>
      <c r="D997" s="64">
        <f t="shared" si="152"/>
        <v>578.16142335787902</v>
      </c>
      <c r="E997" s="67" t="s">
        <v>398</v>
      </c>
      <c r="F997" s="68" t="s">
        <v>1212</v>
      </c>
      <c r="G997" s="69">
        <v>1987</v>
      </c>
      <c r="H997" s="70"/>
      <c r="I997" s="69" t="s">
        <v>1214</v>
      </c>
      <c r="J997" s="39">
        <f t="shared" si="153"/>
        <v>573.16142335787902</v>
      </c>
      <c r="K997" s="40">
        <f t="shared" si="154"/>
        <v>1</v>
      </c>
      <c r="L997" s="40">
        <f t="shared" si="155"/>
        <v>5</v>
      </c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42"/>
      <c r="AB997" s="42">
        <f>(AV$3-AV997)/AV$3*500+500</f>
        <v>573.16142335787902</v>
      </c>
      <c r="AC997" s="43" t="e">
        <f t="shared" si="156"/>
        <v>#NUM!</v>
      </c>
      <c r="AD997" s="43" t="s">
        <v>1215</v>
      </c>
      <c r="AE997" s="44" t="e">
        <f t="shared" si="157"/>
        <v>#NUM!</v>
      </c>
      <c r="AF997" s="43">
        <f t="shared" si="158"/>
        <v>0</v>
      </c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6"/>
      <c r="AV997" s="47">
        <v>0.14018518518518519</v>
      </c>
      <c r="AW997" s="77"/>
    </row>
    <row r="998" spans="1:55" s="49" customFormat="1" ht="12" customHeight="1" x14ac:dyDescent="0.2">
      <c r="A998" s="62">
        <v>994</v>
      </c>
      <c r="B998" s="63" t="str">
        <f t="shared" si="151"/>
        <v>M-B</v>
      </c>
      <c r="C998" s="62">
        <f>COUNTIF($B$4:$B998,$B998)</f>
        <v>287</v>
      </c>
      <c r="D998" s="64">
        <f t="shared" si="152"/>
        <v>578.16142335787902</v>
      </c>
      <c r="E998" s="67" t="s">
        <v>399</v>
      </c>
      <c r="F998" s="68" t="s">
        <v>1212</v>
      </c>
      <c r="G998" s="69">
        <v>1973</v>
      </c>
      <c r="H998" s="70"/>
      <c r="I998" s="69" t="s">
        <v>1214</v>
      </c>
      <c r="J998" s="39">
        <f t="shared" si="153"/>
        <v>573.16142335787902</v>
      </c>
      <c r="K998" s="40">
        <f t="shared" si="154"/>
        <v>1</v>
      </c>
      <c r="L998" s="40">
        <f t="shared" si="155"/>
        <v>5</v>
      </c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42"/>
      <c r="AB998" s="42">
        <f>(AV$3-AV998)/AV$3*500+500</f>
        <v>573.16142335787902</v>
      </c>
      <c r="AC998" s="43" t="e">
        <f t="shared" si="156"/>
        <v>#NUM!</v>
      </c>
      <c r="AD998" s="43" t="s">
        <v>1215</v>
      </c>
      <c r="AE998" s="44" t="e">
        <f t="shared" si="157"/>
        <v>#NUM!</v>
      </c>
      <c r="AF998" s="43">
        <f t="shared" si="158"/>
        <v>0</v>
      </c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6"/>
      <c r="AV998" s="47">
        <v>0.14018518518518519</v>
      </c>
      <c r="AW998" s="77"/>
      <c r="BB998" s="73"/>
      <c r="BC998" s="73"/>
    </row>
    <row r="999" spans="1:55" s="49" customFormat="1" ht="12" customHeight="1" x14ac:dyDescent="0.2">
      <c r="A999" s="62">
        <v>995</v>
      </c>
      <c r="B999" s="63" t="str">
        <f t="shared" si="151"/>
        <v>M-A</v>
      </c>
      <c r="C999" s="62">
        <f>COUNTIF($B$4:$B999,$B999)</f>
        <v>367</v>
      </c>
      <c r="D999" s="64">
        <f t="shared" si="152"/>
        <v>577.8194261059017</v>
      </c>
      <c r="E999" s="65" t="s">
        <v>400</v>
      </c>
      <c r="F999" s="66" t="s">
        <v>1212</v>
      </c>
      <c r="G999" s="66">
        <v>1988</v>
      </c>
      <c r="H999" s="65" t="s">
        <v>401</v>
      </c>
      <c r="I999" s="66" t="s">
        <v>1673</v>
      </c>
      <c r="J999" s="39">
        <f t="shared" si="153"/>
        <v>572.8194261059017</v>
      </c>
      <c r="K999" s="40">
        <f t="shared" si="154"/>
        <v>1</v>
      </c>
      <c r="L999" s="40">
        <f t="shared" si="155"/>
        <v>5</v>
      </c>
      <c r="M999" s="41"/>
      <c r="N999" s="41"/>
      <c r="O999" s="41"/>
      <c r="P999" s="42"/>
      <c r="Q999" s="41"/>
      <c r="R999" s="41"/>
      <c r="S999" s="41"/>
      <c r="T999" s="41"/>
      <c r="U999" s="41"/>
      <c r="V999" s="42"/>
      <c r="W999" s="42"/>
      <c r="X999" s="42"/>
      <c r="Y999" s="42"/>
      <c r="Z999" s="41"/>
      <c r="AA999" s="42">
        <f>(AU$3-AU999)/AU$3*500+500</f>
        <v>572.8194261059017</v>
      </c>
      <c r="AB999" s="42"/>
      <c r="AC999" s="43" t="e">
        <f t="shared" si="156"/>
        <v>#NUM!</v>
      </c>
      <c r="AD999" s="43" t="s">
        <v>1215</v>
      </c>
      <c r="AE999" s="44" t="e">
        <f t="shared" si="157"/>
        <v>#NUM!</v>
      </c>
      <c r="AF999" s="43">
        <f t="shared" si="158"/>
        <v>0</v>
      </c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6">
        <v>6.7153356481481477E-2</v>
      </c>
      <c r="AV999" s="50"/>
      <c r="AW999" s="48"/>
    </row>
    <row r="1000" spans="1:55" s="49" customFormat="1" ht="12" customHeight="1" x14ac:dyDescent="0.2">
      <c r="A1000" s="62">
        <v>996</v>
      </c>
      <c r="B1000" s="63" t="str">
        <f t="shared" si="151"/>
        <v>M-C</v>
      </c>
      <c r="C1000" s="62">
        <f>COUNTIF($B$4:$B1000,$B1000)</f>
        <v>108</v>
      </c>
      <c r="D1000" s="64">
        <f t="shared" si="152"/>
        <v>577.77377273510297</v>
      </c>
      <c r="E1000" s="67" t="s">
        <v>402</v>
      </c>
      <c r="F1000" s="68" t="s">
        <v>1212</v>
      </c>
      <c r="G1000" s="69">
        <v>1964</v>
      </c>
      <c r="H1000" s="70" t="s">
        <v>2157</v>
      </c>
      <c r="I1000" s="69" t="s">
        <v>1214</v>
      </c>
      <c r="J1000" s="39">
        <f t="shared" si="153"/>
        <v>572.77377273510297</v>
      </c>
      <c r="K1000" s="40">
        <f t="shared" si="154"/>
        <v>1</v>
      </c>
      <c r="L1000" s="40">
        <f t="shared" si="155"/>
        <v>5</v>
      </c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42"/>
      <c r="AB1000" s="42">
        <f>(AV$3-AV1000)/AV$3*500+500</f>
        <v>572.77377273510297</v>
      </c>
      <c r="AC1000" s="43" t="e">
        <f t="shared" si="156"/>
        <v>#NUM!</v>
      </c>
      <c r="AD1000" s="43" t="s">
        <v>1215</v>
      </c>
      <c r="AE1000" s="44" t="e">
        <f t="shared" si="157"/>
        <v>#NUM!</v>
      </c>
      <c r="AF1000" s="43">
        <f t="shared" si="158"/>
        <v>0</v>
      </c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6"/>
      <c r="AV1000" s="47">
        <v>0.14031250000000001</v>
      </c>
      <c r="AW1000" s="77"/>
    </row>
    <row r="1001" spans="1:55" ht="12" customHeight="1" x14ac:dyDescent="0.2">
      <c r="A1001" s="62">
        <v>997</v>
      </c>
      <c r="B1001" s="63" t="str">
        <f t="shared" si="151"/>
        <v>M-A</v>
      </c>
      <c r="C1001" s="62">
        <f>COUNTIF($B$4:$B1001,$B1001)</f>
        <v>368</v>
      </c>
      <c r="D1001" s="64">
        <f t="shared" si="152"/>
        <v>577.06403338293478</v>
      </c>
      <c r="E1001" s="65" t="s">
        <v>403</v>
      </c>
      <c r="F1001" s="66" t="s">
        <v>1212</v>
      </c>
      <c r="G1001" s="66">
        <v>1999</v>
      </c>
      <c r="H1001" s="70" t="s">
        <v>80</v>
      </c>
      <c r="I1001" s="66" t="s">
        <v>1214</v>
      </c>
      <c r="J1001" s="39">
        <f t="shared" si="153"/>
        <v>572.06403338293478</v>
      </c>
      <c r="K1001" s="40">
        <f t="shared" si="154"/>
        <v>1</v>
      </c>
      <c r="L1001" s="40">
        <f t="shared" si="155"/>
        <v>5</v>
      </c>
      <c r="M1001" s="41"/>
      <c r="N1001" s="41"/>
      <c r="O1001" s="41"/>
      <c r="P1001" s="42"/>
      <c r="Q1001" s="41"/>
      <c r="R1001" s="41"/>
      <c r="S1001" s="41"/>
      <c r="T1001" s="41">
        <f>(AN$3-AN1001)/AN$3*500+500</f>
        <v>572.06403338293478</v>
      </c>
      <c r="U1001" s="41"/>
      <c r="V1001" s="42"/>
      <c r="W1001" s="42"/>
      <c r="X1001" s="42"/>
      <c r="Y1001" s="42"/>
      <c r="Z1001" s="41"/>
      <c r="AA1001" s="42"/>
      <c r="AB1001" s="42"/>
      <c r="AC1001" s="43" t="e">
        <f t="shared" si="156"/>
        <v>#NUM!</v>
      </c>
      <c r="AD1001" s="43" t="s">
        <v>1215</v>
      </c>
      <c r="AE1001" s="44" t="e">
        <f t="shared" si="157"/>
        <v>#NUM!</v>
      </c>
      <c r="AF1001" s="43">
        <f t="shared" si="158"/>
        <v>0</v>
      </c>
      <c r="AG1001" s="45"/>
      <c r="AH1001" s="45"/>
      <c r="AI1001" s="45"/>
      <c r="AJ1001" s="45"/>
      <c r="AK1001" s="45"/>
      <c r="AL1001" s="45"/>
      <c r="AM1001" s="45"/>
      <c r="AN1001" s="45">
        <v>3.0416666666666665E-2</v>
      </c>
      <c r="AO1001" s="45"/>
      <c r="AP1001" s="45"/>
      <c r="AQ1001" s="45"/>
      <c r="AR1001" s="45"/>
      <c r="AS1001" s="45"/>
      <c r="AT1001" s="45"/>
      <c r="AU1001" s="46"/>
      <c r="AV1001" s="50"/>
      <c r="AW1001" s="48"/>
      <c r="AX1001" s="56"/>
    </row>
    <row r="1002" spans="1:55" s="49" customFormat="1" ht="12" customHeight="1" x14ac:dyDescent="0.2">
      <c r="A1002" s="62">
        <v>998</v>
      </c>
      <c r="B1002" s="63" t="str">
        <f t="shared" si="151"/>
        <v>M-A</v>
      </c>
      <c r="C1002" s="62">
        <f>COUNTIF($B$4:$B1002,$B1002)</f>
        <v>369</v>
      </c>
      <c r="D1002" s="64">
        <f t="shared" si="152"/>
        <v>576.87812241456584</v>
      </c>
      <c r="E1002" s="65" t="s">
        <v>404</v>
      </c>
      <c r="F1002" s="66" t="s">
        <v>1212</v>
      </c>
      <c r="G1002" s="66">
        <v>1990</v>
      </c>
      <c r="H1002" s="65" t="s">
        <v>405</v>
      </c>
      <c r="I1002" s="66" t="s">
        <v>1214</v>
      </c>
      <c r="J1002" s="39">
        <f t="shared" si="153"/>
        <v>571.87812241456584</v>
      </c>
      <c r="K1002" s="40">
        <f t="shared" si="154"/>
        <v>1</v>
      </c>
      <c r="L1002" s="40">
        <f t="shared" si="155"/>
        <v>5</v>
      </c>
      <c r="M1002" s="41"/>
      <c r="N1002" s="41"/>
      <c r="O1002" s="41"/>
      <c r="P1002" s="42"/>
      <c r="Q1002" s="41"/>
      <c r="R1002" s="41"/>
      <c r="S1002" s="41"/>
      <c r="T1002" s="41"/>
      <c r="U1002" s="41"/>
      <c r="V1002" s="42"/>
      <c r="W1002" s="42">
        <f>(AQ$3-AQ1002)/AQ$3*500+500</f>
        <v>571.87812241456584</v>
      </c>
      <c r="X1002" s="42"/>
      <c r="Y1002" s="42"/>
      <c r="Z1002" s="41"/>
      <c r="AA1002" s="42"/>
      <c r="AB1002" s="42"/>
      <c r="AC1002" s="43" t="e">
        <f t="shared" si="156"/>
        <v>#NUM!</v>
      </c>
      <c r="AD1002" s="43" t="s">
        <v>1215</v>
      </c>
      <c r="AE1002" s="44" t="e">
        <f t="shared" si="157"/>
        <v>#NUM!</v>
      </c>
      <c r="AF1002" s="43">
        <f t="shared" si="158"/>
        <v>0</v>
      </c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>
        <v>9.6018518519999999E-2</v>
      </c>
      <c r="AR1002" s="45"/>
      <c r="AS1002" s="45"/>
      <c r="AT1002" s="45"/>
      <c r="AU1002" s="46"/>
      <c r="AV1002" s="50"/>
      <c r="AW1002" s="48"/>
    </row>
    <row r="1003" spans="1:55" s="49" customFormat="1" ht="12" customHeight="1" x14ac:dyDescent="0.2">
      <c r="A1003" s="62">
        <v>999</v>
      </c>
      <c r="B1003" s="63" t="str">
        <f t="shared" si="151"/>
        <v>M-A</v>
      </c>
      <c r="C1003" s="62">
        <f>COUNTIF($B$4:$B1003,$B1003)</f>
        <v>370</v>
      </c>
      <c r="D1003" s="64">
        <f t="shared" si="152"/>
        <v>576.69207473436165</v>
      </c>
      <c r="E1003" s="65" t="s">
        <v>406</v>
      </c>
      <c r="F1003" s="66" t="s">
        <v>1212</v>
      </c>
      <c r="G1003" s="66">
        <v>1989</v>
      </c>
      <c r="H1003" s="70" t="s">
        <v>1263</v>
      </c>
      <c r="I1003" s="66" t="s">
        <v>1214</v>
      </c>
      <c r="J1003" s="39">
        <f t="shared" si="153"/>
        <v>571.69207473436165</v>
      </c>
      <c r="K1003" s="40">
        <f t="shared" si="154"/>
        <v>1</v>
      </c>
      <c r="L1003" s="40">
        <f t="shared" si="155"/>
        <v>5</v>
      </c>
      <c r="M1003" s="41">
        <f>(AG$3-AG1003)/AG$3*500+500</f>
        <v>571.69207473436165</v>
      </c>
      <c r="N1003" s="41"/>
      <c r="O1003" s="41"/>
      <c r="P1003" s="42"/>
      <c r="Q1003" s="41"/>
      <c r="R1003" s="41"/>
      <c r="S1003" s="41"/>
      <c r="T1003" s="41"/>
      <c r="U1003" s="41"/>
      <c r="V1003" s="42"/>
      <c r="W1003" s="42"/>
      <c r="X1003" s="42"/>
      <c r="Y1003" s="42"/>
      <c r="Z1003" s="41"/>
      <c r="AA1003" s="42"/>
      <c r="AB1003" s="42"/>
      <c r="AC1003" s="43" t="e">
        <f t="shared" si="156"/>
        <v>#NUM!</v>
      </c>
      <c r="AD1003" s="43" t="s">
        <v>1215</v>
      </c>
      <c r="AE1003" s="44" t="e">
        <f t="shared" si="157"/>
        <v>#NUM!</v>
      </c>
      <c r="AF1003" s="43">
        <f t="shared" si="158"/>
        <v>0</v>
      </c>
      <c r="AG1003" s="45">
        <v>4.9236111110000001E-2</v>
      </c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6"/>
      <c r="AV1003" s="50"/>
      <c r="AW1003" s="48"/>
    </row>
    <row r="1004" spans="1:55" ht="12" customHeight="1" x14ac:dyDescent="0.2">
      <c r="A1004" s="62">
        <v>1000</v>
      </c>
      <c r="B1004" s="63" t="str">
        <f t="shared" si="151"/>
        <v>M-A</v>
      </c>
      <c r="C1004" s="62">
        <f>COUNTIF($B$4:$B1004,$B1004)</f>
        <v>371</v>
      </c>
      <c r="D1004" s="64">
        <f t="shared" si="152"/>
        <v>576.68130279818865</v>
      </c>
      <c r="E1004" s="67" t="s">
        <v>407</v>
      </c>
      <c r="F1004" s="68" t="s">
        <v>1212</v>
      </c>
      <c r="G1004" s="69">
        <v>1982</v>
      </c>
      <c r="H1004" s="70" t="s">
        <v>408</v>
      </c>
      <c r="I1004" s="69" t="s">
        <v>1214</v>
      </c>
      <c r="J1004" s="39">
        <f t="shared" si="153"/>
        <v>571.68130279818865</v>
      </c>
      <c r="K1004" s="40">
        <f t="shared" si="154"/>
        <v>1</v>
      </c>
      <c r="L1004" s="40">
        <f t="shared" si="155"/>
        <v>5</v>
      </c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42"/>
      <c r="AB1004" s="42">
        <f>(AV$3-AV1004)/AV$3*500+500</f>
        <v>571.68130279818865</v>
      </c>
      <c r="AC1004" s="43" t="e">
        <f t="shared" si="156"/>
        <v>#NUM!</v>
      </c>
      <c r="AD1004" s="43" t="s">
        <v>1215</v>
      </c>
      <c r="AE1004" s="44" t="e">
        <f t="shared" si="157"/>
        <v>#NUM!</v>
      </c>
      <c r="AF1004" s="43">
        <f t="shared" si="158"/>
        <v>0</v>
      </c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5"/>
      <c r="AR1004" s="75"/>
      <c r="AS1004" s="75"/>
      <c r="AT1004" s="75"/>
      <c r="AU1004" s="76"/>
      <c r="AV1004" s="47">
        <v>0.14067129629629629</v>
      </c>
      <c r="AW1004" s="77"/>
      <c r="AX1004" s="56"/>
    </row>
    <row r="1005" spans="1:55" ht="12" customHeight="1" x14ac:dyDescent="0.2">
      <c r="A1005" s="62">
        <v>1001</v>
      </c>
      <c r="B1005" s="63" t="str">
        <f t="shared" si="151"/>
        <v>Ž-H</v>
      </c>
      <c r="C1005" s="62">
        <f>COUNTIF($B$4:$B1005,$B1005)</f>
        <v>17</v>
      </c>
      <c r="D1005" s="64">
        <f t="shared" si="152"/>
        <v>576.68130279818865</v>
      </c>
      <c r="E1005" s="67" t="s">
        <v>409</v>
      </c>
      <c r="F1005" s="68" t="s">
        <v>1247</v>
      </c>
      <c r="G1005" s="69">
        <v>1962</v>
      </c>
      <c r="H1005" s="70" t="s">
        <v>2157</v>
      </c>
      <c r="I1005" s="69" t="s">
        <v>410</v>
      </c>
      <c r="J1005" s="39">
        <f t="shared" si="153"/>
        <v>571.68130279818865</v>
      </c>
      <c r="K1005" s="40">
        <f t="shared" si="154"/>
        <v>1</v>
      </c>
      <c r="L1005" s="40">
        <f t="shared" si="155"/>
        <v>5</v>
      </c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42"/>
      <c r="AB1005" s="42">
        <f>(AV$3-AV1005)/AV$3*500+500</f>
        <v>571.68130279818865</v>
      </c>
      <c r="AC1005" s="43" t="e">
        <f t="shared" si="156"/>
        <v>#NUM!</v>
      </c>
      <c r="AD1005" s="43" t="s">
        <v>1215</v>
      </c>
      <c r="AE1005" s="44" t="e">
        <f t="shared" si="157"/>
        <v>#NUM!</v>
      </c>
      <c r="AF1005" s="43">
        <f t="shared" si="158"/>
        <v>0</v>
      </c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/>
      <c r="AT1005" s="75"/>
      <c r="AU1005" s="76"/>
      <c r="AV1005" s="47">
        <v>0.14067129629629629</v>
      </c>
      <c r="AW1005" s="77"/>
      <c r="AX1005" s="56"/>
    </row>
    <row r="1006" spans="1:55" ht="12" customHeight="1" x14ac:dyDescent="0.2">
      <c r="A1006" s="62">
        <v>1002</v>
      </c>
      <c r="B1006" s="63" t="str">
        <f t="shared" si="151"/>
        <v>M-A</v>
      </c>
      <c r="C1006" s="62">
        <f>COUNTIF($B$4:$B1006,$B1006)</f>
        <v>372</v>
      </c>
      <c r="D1006" s="64">
        <f t="shared" si="152"/>
        <v>576.43461603824028</v>
      </c>
      <c r="E1006" s="67" t="s">
        <v>411</v>
      </c>
      <c r="F1006" s="68" t="s">
        <v>1212</v>
      </c>
      <c r="G1006" s="69">
        <v>1990</v>
      </c>
      <c r="H1006" s="70" t="s">
        <v>1670</v>
      </c>
      <c r="I1006" s="69" t="s">
        <v>1214</v>
      </c>
      <c r="J1006" s="39">
        <f t="shared" si="153"/>
        <v>571.43461603824028</v>
      </c>
      <c r="K1006" s="40">
        <f t="shared" si="154"/>
        <v>1</v>
      </c>
      <c r="L1006" s="40">
        <f t="shared" si="155"/>
        <v>5</v>
      </c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42"/>
      <c r="AB1006" s="42">
        <f>(AV$3-AV1006)/AV$3*500+500</f>
        <v>571.43461603824028</v>
      </c>
      <c r="AC1006" s="43" t="e">
        <f t="shared" si="156"/>
        <v>#NUM!</v>
      </c>
      <c r="AD1006" s="43" t="s">
        <v>1215</v>
      </c>
      <c r="AE1006" s="44" t="e">
        <f t="shared" si="157"/>
        <v>#NUM!</v>
      </c>
      <c r="AF1006" s="43">
        <f t="shared" si="158"/>
        <v>0</v>
      </c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/>
      <c r="AT1006" s="75"/>
      <c r="AU1006" s="76"/>
      <c r="AV1006" s="47">
        <v>0.14075231481481482</v>
      </c>
      <c r="AW1006" s="77"/>
      <c r="AX1006" s="56"/>
    </row>
    <row r="1007" spans="1:55" s="49" customFormat="1" ht="12" customHeight="1" x14ac:dyDescent="0.2">
      <c r="A1007" s="62">
        <v>1003</v>
      </c>
      <c r="B1007" s="63" t="str">
        <f t="shared" si="151"/>
        <v>M-A</v>
      </c>
      <c r="C1007" s="62">
        <f>COUNTIF($B$4:$B1007,$B1007)</f>
        <v>373</v>
      </c>
      <c r="D1007" s="64">
        <f t="shared" si="152"/>
        <v>576.36413410682644</v>
      </c>
      <c r="E1007" s="67" t="s">
        <v>412</v>
      </c>
      <c r="F1007" s="68" t="s">
        <v>1212</v>
      </c>
      <c r="G1007" s="69">
        <v>1982</v>
      </c>
      <c r="H1007" s="70"/>
      <c r="I1007" s="69" t="s">
        <v>1214</v>
      </c>
      <c r="J1007" s="39">
        <f t="shared" si="153"/>
        <v>571.36413410682644</v>
      </c>
      <c r="K1007" s="40">
        <f t="shared" si="154"/>
        <v>1</v>
      </c>
      <c r="L1007" s="40">
        <f t="shared" si="155"/>
        <v>5</v>
      </c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42"/>
      <c r="AB1007" s="42">
        <f>(AV$3-AV1007)/AV$3*500+500</f>
        <v>571.36413410682644</v>
      </c>
      <c r="AC1007" s="43" t="e">
        <f t="shared" si="156"/>
        <v>#NUM!</v>
      </c>
      <c r="AD1007" s="43" t="s">
        <v>1215</v>
      </c>
      <c r="AE1007" s="44" t="e">
        <f t="shared" si="157"/>
        <v>#NUM!</v>
      </c>
      <c r="AF1007" s="43">
        <f t="shared" si="158"/>
        <v>0</v>
      </c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/>
      <c r="AT1007" s="75"/>
      <c r="AU1007" s="76"/>
      <c r="AV1007" s="47">
        <v>0.14077546296296298</v>
      </c>
      <c r="AW1007" s="77"/>
    </row>
    <row r="1008" spans="1:55" ht="12" customHeight="1" x14ac:dyDescent="0.2">
      <c r="A1008" s="62">
        <v>1004</v>
      </c>
      <c r="B1008" s="63" t="str">
        <f t="shared" si="151"/>
        <v>M-B</v>
      </c>
      <c r="C1008" s="62">
        <f>COUNTIF($B$4:$B1008,$B1008)</f>
        <v>288</v>
      </c>
      <c r="D1008" s="64">
        <f t="shared" si="152"/>
        <v>576.29365217541272</v>
      </c>
      <c r="E1008" s="67" t="s">
        <v>413</v>
      </c>
      <c r="F1008" s="68" t="s">
        <v>1212</v>
      </c>
      <c r="G1008" s="69">
        <v>1973</v>
      </c>
      <c r="H1008" s="65" t="s">
        <v>414</v>
      </c>
      <c r="I1008" s="69" t="s">
        <v>1214</v>
      </c>
      <c r="J1008" s="39">
        <f t="shared" si="153"/>
        <v>571.29365217541272</v>
      </c>
      <c r="K1008" s="40">
        <f t="shared" si="154"/>
        <v>1</v>
      </c>
      <c r="L1008" s="40">
        <f t="shared" si="155"/>
        <v>5</v>
      </c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42"/>
      <c r="AB1008" s="42">
        <f>(AV$3-AV1008)/AV$3*500+500</f>
        <v>571.29365217541272</v>
      </c>
      <c r="AC1008" s="43" t="e">
        <f t="shared" si="156"/>
        <v>#NUM!</v>
      </c>
      <c r="AD1008" s="43" t="s">
        <v>1215</v>
      </c>
      <c r="AE1008" s="44" t="e">
        <f t="shared" si="157"/>
        <v>#NUM!</v>
      </c>
      <c r="AF1008" s="43">
        <f t="shared" si="158"/>
        <v>0</v>
      </c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/>
      <c r="AT1008" s="75"/>
      <c r="AU1008" s="76"/>
      <c r="AV1008" s="47">
        <v>0.14079861111111111</v>
      </c>
      <c r="AW1008" s="77"/>
      <c r="AX1008" s="56"/>
    </row>
    <row r="1009" spans="1:50" s="49" customFormat="1" ht="12" customHeight="1" x14ac:dyDescent="0.2">
      <c r="A1009" s="62">
        <v>1005</v>
      </c>
      <c r="B1009" s="63" t="str">
        <f t="shared" si="151"/>
        <v>M-A</v>
      </c>
      <c r="C1009" s="62">
        <f>COUNTIF($B$4:$B1009,$B1009)</f>
        <v>374</v>
      </c>
      <c r="D1009" s="64">
        <f t="shared" si="152"/>
        <v>576.2852907640339</v>
      </c>
      <c r="E1009" s="65" t="s">
        <v>415</v>
      </c>
      <c r="F1009" s="66" t="s">
        <v>1212</v>
      </c>
      <c r="G1009" s="66">
        <v>1995</v>
      </c>
      <c r="H1009" s="70" t="s">
        <v>2178</v>
      </c>
      <c r="I1009" s="66" t="s">
        <v>1214</v>
      </c>
      <c r="J1009" s="39">
        <f t="shared" si="153"/>
        <v>571.2852907640339</v>
      </c>
      <c r="K1009" s="40">
        <f t="shared" si="154"/>
        <v>1</v>
      </c>
      <c r="L1009" s="40">
        <f t="shared" si="155"/>
        <v>5</v>
      </c>
      <c r="M1009" s="41"/>
      <c r="N1009" s="41"/>
      <c r="O1009" s="41"/>
      <c r="P1009" s="42"/>
      <c r="Q1009" s="41"/>
      <c r="R1009" s="41"/>
      <c r="S1009" s="41"/>
      <c r="T1009" s="41"/>
      <c r="U1009" s="41"/>
      <c r="V1009" s="42"/>
      <c r="W1009" s="42"/>
      <c r="X1009" s="42">
        <f>(AR$3-AR1009)/AR$3*500+500</f>
        <v>571.2852907640339</v>
      </c>
      <c r="Y1009" s="42"/>
      <c r="Z1009" s="41"/>
      <c r="AA1009" s="42"/>
      <c r="AB1009" s="42"/>
      <c r="AC1009" s="43" t="e">
        <f t="shared" si="156"/>
        <v>#NUM!</v>
      </c>
      <c r="AD1009" s="43" t="s">
        <v>1215</v>
      </c>
      <c r="AE1009" s="44" t="e">
        <f t="shared" si="157"/>
        <v>#NUM!</v>
      </c>
      <c r="AF1009" s="43">
        <f t="shared" si="158"/>
        <v>0</v>
      </c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>
        <v>3.6978819444444443E-2</v>
      </c>
      <c r="AS1009" s="45"/>
      <c r="AT1009" s="45"/>
      <c r="AU1009" s="46"/>
      <c r="AV1009" s="50"/>
      <c r="AW1009" s="48"/>
    </row>
    <row r="1010" spans="1:50" ht="12" customHeight="1" x14ac:dyDescent="0.2">
      <c r="A1010" s="62">
        <v>1006</v>
      </c>
      <c r="B1010" s="63" t="str">
        <f t="shared" si="151"/>
        <v>Ž-G</v>
      </c>
      <c r="C1010" s="62">
        <f>COUNTIF($B$4:$B1010,$B1010)</f>
        <v>52</v>
      </c>
      <c r="D1010" s="64">
        <f t="shared" si="152"/>
        <v>576.21819863026803</v>
      </c>
      <c r="E1010" s="65" t="s">
        <v>416</v>
      </c>
      <c r="F1010" s="66" t="s">
        <v>1247</v>
      </c>
      <c r="G1010" s="66">
        <v>1975</v>
      </c>
      <c r="H1010" s="70" t="s">
        <v>2185</v>
      </c>
      <c r="I1010" s="66" t="s">
        <v>1214</v>
      </c>
      <c r="J1010" s="39">
        <f t="shared" si="153"/>
        <v>571.21819863026803</v>
      </c>
      <c r="K1010" s="40">
        <f t="shared" si="154"/>
        <v>1</v>
      </c>
      <c r="L1010" s="40">
        <f t="shared" si="155"/>
        <v>5</v>
      </c>
      <c r="M1010" s="41"/>
      <c r="N1010" s="41"/>
      <c r="O1010" s="41"/>
      <c r="P1010" s="42"/>
      <c r="Q1010" s="41"/>
      <c r="R1010" s="41"/>
      <c r="S1010" s="41"/>
      <c r="T1010" s="41"/>
      <c r="U1010" s="41"/>
      <c r="V1010" s="42"/>
      <c r="W1010" s="42"/>
      <c r="X1010" s="42">
        <f>(AR$3-AR1010)/AR$3*500+500</f>
        <v>571.21819863026803</v>
      </c>
      <c r="Y1010" s="42"/>
      <c r="Z1010" s="41"/>
      <c r="AA1010" s="42"/>
      <c r="AB1010" s="42"/>
      <c r="AC1010" s="43" t="e">
        <f t="shared" si="156"/>
        <v>#NUM!</v>
      </c>
      <c r="AD1010" s="43" t="s">
        <v>1215</v>
      </c>
      <c r="AE1010" s="44" t="e">
        <f t="shared" si="157"/>
        <v>#NUM!</v>
      </c>
      <c r="AF1010" s="43">
        <f t="shared" si="158"/>
        <v>0</v>
      </c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>
        <v>3.6984606481481476E-2</v>
      </c>
      <c r="AS1010" s="45"/>
      <c r="AT1010" s="45"/>
      <c r="AU1010" s="46"/>
      <c r="AV1010" s="50"/>
      <c r="AW1010" s="48"/>
      <c r="AX1010" s="56"/>
    </row>
    <row r="1011" spans="1:50" ht="12" customHeight="1" x14ac:dyDescent="0.2">
      <c r="A1011" s="62">
        <v>1007</v>
      </c>
      <c r="B1011" s="63" t="str">
        <f t="shared" si="151"/>
        <v>M-A</v>
      </c>
      <c r="C1011" s="62">
        <f>COUNTIF($B$4:$B1011,$B1011)</f>
        <v>375</v>
      </c>
      <c r="D1011" s="64">
        <f t="shared" si="152"/>
        <v>575.90600155263667</v>
      </c>
      <c r="E1011" s="67" t="s">
        <v>417</v>
      </c>
      <c r="F1011" s="68" t="s">
        <v>1212</v>
      </c>
      <c r="G1011" s="69">
        <v>1983</v>
      </c>
      <c r="H1011" s="70" t="s">
        <v>418</v>
      </c>
      <c r="I1011" s="69" t="s">
        <v>1387</v>
      </c>
      <c r="J1011" s="39">
        <f t="shared" si="153"/>
        <v>570.90600155263667</v>
      </c>
      <c r="K1011" s="40">
        <f t="shared" si="154"/>
        <v>1</v>
      </c>
      <c r="L1011" s="40">
        <f t="shared" si="155"/>
        <v>5</v>
      </c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42"/>
      <c r="AB1011" s="42">
        <f>(AV$3-AV1011)/AV$3*500+500</f>
        <v>570.90600155263667</v>
      </c>
      <c r="AC1011" s="43" t="e">
        <f t="shared" si="156"/>
        <v>#NUM!</v>
      </c>
      <c r="AD1011" s="43" t="s">
        <v>1215</v>
      </c>
      <c r="AE1011" s="44" t="e">
        <f t="shared" si="157"/>
        <v>#NUM!</v>
      </c>
      <c r="AF1011" s="43">
        <f t="shared" si="158"/>
        <v>0</v>
      </c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5"/>
      <c r="AR1011" s="75"/>
      <c r="AS1011" s="75"/>
      <c r="AT1011" s="75"/>
      <c r="AU1011" s="76"/>
      <c r="AV1011" s="47">
        <v>0.14092592592592593</v>
      </c>
      <c r="AW1011" s="77"/>
      <c r="AX1011" s="56"/>
    </row>
    <row r="1012" spans="1:50" ht="12" customHeight="1" x14ac:dyDescent="0.2">
      <c r="A1012" s="62">
        <v>1008</v>
      </c>
      <c r="B1012" s="63" t="str">
        <f t="shared" si="151"/>
        <v>M-A</v>
      </c>
      <c r="C1012" s="62">
        <f>COUNTIF($B$4:$B1012,$B1012)</f>
        <v>376</v>
      </c>
      <c r="D1012" s="64">
        <f t="shared" si="152"/>
        <v>575.80224045499608</v>
      </c>
      <c r="E1012" s="65" t="s">
        <v>419</v>
      </c>
      <c r="F1012" s="66" t="s">
        <v>1212</v>
      </c>
      <c r="G1012" s="66">
        <v>1982</v>
      </c>
      <c r="H1012" s="70" t="s">
        <v>90</v>
      </c>
      <c r="I1012" s="66" t="s">
        <v>1680</v>
      </c>
      <c r="J1012" s="39">
        <f t="shared" si="153"/>
        <v>570.80224045499608</v>
      </c>
      <c r="K1012" s="40">
        <f t="shared" si="154"/>
        <v>1</v>
      </c>
      <c r="L1012" s="40">
        <f t="shared" si="155"/>
        <v>5</v>
      </c>
      <c r="M1012" s="41"/>
      <c r="N1012" s="41"/>
      <c r="O1012" s="41"/>
      <c r="P1012" s="42"/>
      <c r="Q1012" s="41"/>
      <c r="R1012" s="41"/>
      <c r="S1012" s="41"/>
      <c r="T1012" s="41"/>
      <c r="U1012" s="41">
        <f>(AO$3-AO1012)/AO$3*500+500</f>
        <v>570.80224045499608</v>
      </c>
      <c r="V1012" s="42"/>
      <c r="W1012" s="42"/>
      <c r="X1012" s="42"/>
      <c r="Y1012" s="42"/>
      <c r="Z1012" s="41"/>
      <c r="AA1012" s="42"/>
      <c r="AB1012" s="42"/>
      <c r="AC1012" s="43" t="e">
        <f t="shared" si="156"/>
        <v>#NUM!</v>
      </c>
      <c r="AD1012" s="43" t="s">
        <v>1215</v>
      </c>
      <c r="AE1012" s="44" t="e">
        <f t="shared" si="157"/>
        <v>#NUM!</v>
      </c>
      <c r="AF1012" s="43">
        <f t="shared" si="158"/>
        <v>0</v>
      </c>
      <c r="AG1012" s="45"/>
      <c r="AH1012" s="45"/>
      <c r="AI1012" s="45"/>
      <c r="AJ1012" s="45"/>
      <c r="AK1012" s="45"/>
      <c r="AL1012" s="45"/>
      <c r="AM1012" s="45"/>
      <c r="AN1012" s="45"/>
      <c r="AO1012" s="45">
        <v>4.7557870369999998E-2</v>
      </c>
      <c r="AP1012" s="45"/>
      <c r="AQ1012" s="45"/>
      <c r="AR1012" s="45"/>
      <c r="AS1012" s="45"/>
      <c r="AT1012" s="45"/>
      <c r="AU1012" s="46"/>
      <c r="AV1012" s="50"/>
      <c r="AW1012" s="48"/>
      <c r="AX1012" s="56"/>
    </row>
    <row r="1013" spans="1:50" s="49" customFormat="1" ht="12" customHeight="1" x14ac:dyDescent="0.2">
      <c r="A1013" s="62">
        <v>1009</v>
      </c>
      <c r="B1013" s="63" t="str">
        <f t="shared" si="151"/>
        <v>M-C</v>
      </c>
      <c r="C1013" s="62">
        <f>COUNTIF($B$4:$B1013,$B1013)</f>
        <v>109</v>
      </c>
      <c r="D1013" s="64">
        <f t="shared" si="152"/>
        <v>575.76503768980899</v>
      </c>
      <c r="E1013" s="67" t="s">
        <v>420</v>
      </c>
      <c r="F1013" s="68" t="s">
        <v>1212</v>
      </c>
      <c r="G1013" s="69">
        <v>1969</v>
      </c>
      <c r="H1013" s="70"/>
      <c r="I1013" s="69" t="s">
        <v>1214</v>
      </c>
      <c r="J1013" s="39">
        <f t="shared" si="153"/>
        <v>570.76503768980899</v>
      </c>
      <c r="K1013" s="40">
        <f t="shared" si="154"/>
        <v>1</v>
      </c>
      <c r="L1013" s="40">
        <f t="shared" si="155"/>
        <v>5</v>
      </c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42"/>
      <c r="AB1013" s="42">
        <f>(AV$3-AV1013)/AV$3*500+500</f>
        <v>570.76503768980899</v>
      </c>
      <c r="AC1013" s="43" t="e">
        <f t="shared" si="156"/>
        <v>#NUM!</v>
      </c>
      <c r="AD1013" s="43" t="s">
        <v>1215</v>
      </c>
      <c r="AE1013" s="44" t="e">
        <f t="shared" si="157"/>
        <v>#NUM!</v>
      </c>
      <c r="AF1013" s="43">
        <f t="shared" si="158"/>
        <v>0</v>
      </c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5"/>
      <c r="AR1013" s="75"/>
      <c r="AS1013" s="75"/>
      <c r="AT1013" s="75"/>
      <c r="AU1013" s="76"/>
      <c r="AV1013" s="47">
        <v>0.14097222222222222</v>
      </c>
      <c r="AW1013" s="77"/>
    </row>
    <row r="1014" spans="1:50" ht="12" customHeight="1" x14ac:dyDescent="0.2">
      <c r="A1014" s="62">
        <v>1010</v>
      </c>
      <c r="B1014" s="63" t="str">
        <f t="shared" si="151"/>
        <v>M-D</v>
      </c>
      <c r="C1014" s="62">
        <f>COUNTIF($B$4:$B1014,$B1014)</f>
        <v>51</v>
      </c>
      <c r="D1014" s="64">
        <f t="shared" si="152"/>
        <v>575.68817077351753</v>
      </c>
      <c r="E1014" s="65" t="s">
        <v>421</v>
      </c>
      <c r="F1014" s="66" t="s">
        <v>1212</v>
      </c>
      <c r="G1014" s="66">
        <v>1959</v>
      </c>
      <c r="H1014" s="65" t="s">
        <v>422</v>
      </c>
      <c r="I1014" s="66" t="s">
        <v>1214</v>
      </c>
      <c r="J1014" s="39">
        <f t="shared" si="153"/>
        <v>570.68817077351753</v>
      </c>
      <c r="K1014" s="40">
        <f t="shared" si="154"/>
        <v>1</v>
      </c>
      <c r="L1014" s="40">
        <f t="shared" si="155"/>
        <v>5</v>
      </c>
      <c r="M1014" s="41"/>
      <c r="N1014" s="41"/>
      <c r="O1014" s="41"/>
      <c r="P1014" s="42"/>
      <c r="Q1014" s="41"/>
      <c r="R1014" s="41"/>
      <c r="S1014" s="41"/>
      <c r="T1014" s="41"/>
      <c r="U1014" s="41"/>
      <c r="V1014" s="42"/>
      <c r="W1014" s="42"/>
      <c r="X1014" s="42">
        <f>(AR$3-AR1014)/AR$3*500+500</f>
        <v>570.68817077351753</v>
      </c>
      <c r="Y1014" s="42"/>
      <c r="Z1014" s="41"/>
      <c r="AA1014" s="42"/>
      <c r="AB1014" s="42"/>
      <c r="AC1014" s="43" t="e">
        <f t="shared" si="156"/>
        <v>#NUM!</v>
      </c>
      <c r="AD1014" s="43" t="s">
        <v>1215</v>
      </c>
      <c r="AE1014" s="44" t="e">
        <f t="shared" si="157"/>
        <v>#NUM!</v>
      </c>
      <c r="AF1014" s="43">
        <f t="shared" si="158"/>
        <v>0</v>
      </c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>
        <v>3.7030324074074077E-2</v>
      </c>
      <c r="AS1014" s="45"/>
      <c r="AT1014" s="45"/>
      <c r="AU1014" s="46"/>
      <c r="AV1014" s="50"/>
      <c r="AW1014" s="48"/>
      <c r="AX1014" s="56"/>
    </row>
    <row r="1015" spans="1:50" s="49" customFormat="1" ht="12" customHeight="1" x14ac:dyDescent="0.2">
      <c r="A1015" s="62">
        <v>1011</v>
      </c>
      <c r="B1015" s="63" t="str">
        <f t="shared" si="151"/>
        <v>M-A</v>
      </c>
      <c r="C1015" s="62">
        <f>COUNTIF($B$4:$B1015,$B1015)</f>
        <v>377</v>
      </c>
      <c r="D1015" s="64">
        <f t="shared" si="152"/>
        <v>575.48310996415375</v>
      </c>
      <c r="E1015" s="67" t="s">
        <v>423</v>
      </c>
      <c r="F1015" s="68" t="s">
        <v>1212</v>
      </c>
      <c r="G1015" s="69">
        <v>1980</v>
      </c>
      <c r="H1015" s="65" t="s">
        <v>424</v>
      </c>
      <c r="I1015" s="69" t="s">
        <v>1214</v>
      </c>
      <c r="J1015" s="39">
        <f t="shared" si="153"/>
        <v>570.48310996415375</v>
      </c>
      <c r="K1015" s="40">
        <f t="shared" si="154"/>
        <v>1</v>
      </c>
      <c r="L1015" s="40">
        <f t="shared" si="155"/>
        <v>5</v>
      </c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42"/>
      <c r="AB1015" s="42">
        <f>(AV$3-AV1015)/AV$3*500+500</f>
        <v>570.48310996415375</v>
      </c>
      <c r="AC1015" s="43" t="e">
        <f t="shared" si="156"/>
        <v>#NUM!</v>
      </c>
      <c r="AD1015" s="43" t="s">
        <v>1215</v>
      </c>
      <c r="AE1015" s="44" t="e">
        <f t="shared" si="157"/>
        <v>#NUM!</v>
      </c>
      <c r="AF1015" s="43">
        <f t="shared" si="158"/>
        <v>0</v>
      </c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5"/>
      <c r="AR1015" s="75"/>
      <c r="AS1015" s="75"/>
      <c r="AT1015" s="75"/>
      <c r="AU1015" s="76"/>
      <c r="AV1015" s="47">
        <v>0.14106481481481481</v>
      </c>
      <c r="AW1015" s="77"/>
    </row>
    <row r="1016" spans="1:50" ht="12" customHeight="1" x14ac:dyDescent="0.2">
      <c r="A1016" s="62">
        <v>1012</v>
      </c>
      <c r="B1016" s="63" t="str">
        <f t="shared" si="151"/>
        <v>M-A</v>
      </c>
      <c r="C1016" s="62">
        <f>COUNTIF($B$4:$B1016,$B1016)</f>
        <v>378</v>
      </c>
      <c r="D1016" s="64">
        <f t="shared" si="152"/>
        <v>575.4126280327398</v>
      </c>
      <c r="E1016" s="67" t="s">
        <v>425</v>
      </c>
      <c r="F1016" s="68" t="s">
        <v>1212</v>
      </c>
      <c r="G1016" s="69">
        <v>1982</v>
      </c>
      <c r="H1016" s="65" t="s">
        <v>426</v>
      </c>
      <c r="I1016" s="69" t="s">
        <v>1214</v>
      </c>
      <c r="J1016" s="39">
        <f t="shared" si="153"/>
        <v>570.4126280327398</v>
      </c>
      <c r="K1016" s="40">
        <f t="shared" si="154"/>
        <v>1</v>
      </c>
      <c r="L1016" s="40">
        <f t="shared" si="155"/>
        <v>5</v>
      </c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42"/>
      <c r="AB1016" s="42">
        <f>(AV$3-AV1016)/AV$3*500+500</f>
        <v>570.4126280327398</v>
      </c>
      <c r="AC1016" s="43" t="e">
        <f t="shared" si="156"/>
        <v>#NUM!</v>
      </c>
      <c r="AD1016" s="43" t="s">
        <v>1215</v>
      </c>
      <c r="AE1016" s="44" t="e">
        <f t="shared" si="157"/>
        <v>#NUM!</v>
      </c>
      <c r="AF1016" s="43">
        <f t="shared" si="158"/>
        <v>0</v>
      </c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5"/>
      <c r="AR1016" s="75"/>
      <c r="AS1016" s="75"/>
      <c r="AT1016" s="75"/>
      <c r="AU1016" s="76"/>
      <c r="AV1016" s="47">
        <v>0.14108796296296297</v>
      </c>
      <c r="AW1016" s="77"/>
      <c r="AX1016" s="56"/>
    </row>
    <row r="1017" spans="1:50" ht="12" customHeight="1" x14ac:dyDescent="0.2">
      <c r="A1017" s="62">
        <v>1013</v>
      </c>
      <c r="B1017" s="63" t="str">
        <f t="shared" si="151"/>
        <v>M-A</v>
      </c>
      <c r="C1017" s="62">
        <f>COUNTIF($B$4:$B1017,$B1017)</f>
        <v>379</v>
      </c>
      <c r="D1017" s="64">
        <f t="shared" si="152"/>
        <v>575.34214610132608</v>
      </c>
      <c r="E1017" s="67" t="s">
        <v>427</v>
      </c>
      <c r="F1017" s="68" t="s">
        <v>1212</v>
      </c>
      <c r="G1017" s="69">
        <v>1986</v>
      </c>
      <c r="H1017" s="70" t="s">
        <v>347</v>
      </c>
      <c r="I1017" s="69" t="s">
        <v>1214</v>
      </c>
      <c r="J1017" s="39">
        <f t="shared" si="153"/>
        <v>570.34214610132608</v>
      </c>
      <c r="K1017" s="40">
        <f t="shared" si="154"/>
        <v>1</v>
      </c>
      <c r="L1017" s="40">
        <f t="shared" si="155"/>
        <v>5</v>
      </c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42"/>
      <c r="AB1017" s="42">
        <f>(AV$3-AV1017)/AV$3*500+500</f>
        <v>570.34214610132608</v>
      </c>
      <c r="AC1017" s="43" t="e">
        <f t="shared" si="156"/>
        <v>#NUM!</v>
      </c>
      <c r="AD1017" s="43" t="s">
        <v>1215</v>
      </c>
      <c r="AE1017" s="44" t="e">
        <f t="shared" si="157"/>
        <v>#NUM!</v>
      </c>
      <c r="AF1017" s="43">
        <f t="shared" si="158"/>
        <v>0</v>
      </c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6"/>
      <c r="AV1017" s="47">
        <v>0.1411111111111111</v>
      </c>
      <c r="AW1017" s="77"/>
      <c r="AX1017" s="56"/>
    </row>
    <row r="1018" spans="1:50" s="49" customFormat="1" ht="12" customHeight="1" x14ac:dyDescent="0.2">
      <c r="A1018" s="62">
        <v>1014</v>
      </c>
      <c r="B1018" s="63" t="str">
        <f t="shared" si="151"/>
        <v>M-A</v>
      </c>
      <c r="C1018" s="62">
        <f>COUNTIF($B$4:$B1018,$B1018)</f>
        <v>380</v>
      </c>
      <c r="D1018" s="64">
        <f t="shared" si="152"/>
        <v>575.27166416991224</v>
      </c>
      <c r="E1018" s="67" t="s">
        <v>428</v>
      </c>
      <c r="F1018" s="68" t="s">
        <v>1212</v>
      </c>
      <c r="G1018" s="69">
        <v>1984</v>
      </c>
      <c r="H1018" s="70" t="s">
        <v>429</v>
      </c>
      <c r="I1018" s="69" t="s">
        <v>1214</v>
      </c>
      <c r="J1018" s="39">
        <f t="shared" si="153"/>
        <v>570.27166416991224</v>
      </c>
      <c r="K1018" s="40">
        <f t="shared" si="154"/>
        <v>1</v>
      </c>
      <c r="L1018" s="40">
        <f t="shared" si="155"/>
        <v>5</v>
      </c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42"/>
      <c r="AB1018" s="42">
        <f>(AV$3-AV1018)/AV$3*500+500</f>
        <v>570.27166416991224</v>
      </c>
      <c r="AC1018" s="43" t="e">
        <f t="shared" si="156"/>
        <v>#NUM!</v>
      </c>
      <c r="AD1018" s="43" t="s">
        <v>1215</v>
      </c>
      <c r="AE1018" s="44" t="e">
        <f t="shared" si="157"/>
        <v>#NUM!</v>
      </c>
      <c r="AF1018" s="43">
        <f t="shared" si="158"/>
        <v>0</v>
      </c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5"/>
      <c r="AR1018" s="75"/>
      <c r="AS1018" s="75"/>
      <c r="AT1018" s="75"/>
      <c r="AU1018" s="76"/>
      <c r="AV1018" s="47">
        <v>0.14113425925925926</v>
      </c>
      <c r="AW1018" s="77"/>
    </row>
    <row r="1019" spans="1:50" s="49" customFormat="1" ht="12" customHeight="1" x14ac:dyDescent="0.2">
      <c r="A1019" s="62">
        <v>1015</v>
      </c>
      <c r="B1019" s="63" t="str">
        <f t="shared" si="151"/>
        <v>M-A</v>
      </c>
      <c r="C1019" s="62">
        <f>COUNTIF($B$4:$B1019,$B1019)</f>
        <v>381</v>
      </c>
      <c r="D1019" s="64">
        <f t="shared" si="152"/>
        <v>575.22673619604825</v>
      </c>
      <c r="E1019" s="65" t="s">
        <v>430</v>
      </c>
      <c r="F1019" s="66" t="s">
        <v>1212</v>
      </c>
      <c r="G1019" s="66">
        <v>1990</v>
      </c>
      <c r="H1019" s="65" t="s">
        <v>431</v>
      </c>
      <c r="I1019" s="66" t="s">
        <v>1673</v>
      </c>
      <c r="J1019" s="39">
        <f t="shared" si="153"/>
        <v>570.22673619604825</v>
      </c>
      <c r="K1019" s="40">
        <f t="shared" si="154"/>
        <v>1</v>
      </c>
      <c r="L1019" s="40">
        <f t="shared" si="155"/>
        <v>5</v>
      </c>
      <c r="M1019" s="41"/>
      <c r="N1019" s="41"/>
      <c r="O1019" s="41"/>
      <c r="P1019" s="42"/>
      <c r="Q1019" s="41"/>
      <c r="R1019" s="41"/>
      <c r="S1019" s="41"/>
      <c r="T1019" s="41"/>
      <c r="U1019" s="41"/>
      <c r="V1019" s="42"/>
      <c r="W1019" s="42">
        <f>(AQ$3-AQ1019)/AQ$3*500+500</f>
        <v>570.22673619604825</v>
      </c>
      <c r="X1019" s="42"/>
      <c r="Y1019" s="42"/>
      <c r="Z1019" s="41"/>
      <c r="AA1019" s="42"/>
      <c r="AB1019" s="42"/>
      <c r="AC1019" s="43" t="e">
        <f t="shared" si="156"/>
        <v>#NUM!</v>
      </c>
      <c r="AD1019" s="43" t="s">
        <v>1215</v>
      </c>
      <c r="AE1019" s="44" t="e">
        <f t="shared" si="157"/>
        <v>#NUM!</v>
      </c>
      <c r="AF1019" s="43">
        <f t="shared" si="158"/>
        <v>0</v>
      </c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>
        <v>9.6388888889999996E-2</v>
      </c>
      <c r="AR1019" s="45"/>
      <c r="AS1019" s="45"/>
      <c r="AT1019" s="45"/>
      <c r="AU1019" s="46"/>
      <c r="AV1019" s="50"/>
      <c r="AW1019" s="48"/>
    </row>
    <row r="1020" spans="1:50" s="49" customFormat="1" ht="12" customHeight="1" x14ac:dyDescent="0.2">
      <c r="A1020" s="62">
        <v>1016</v>
      </c>
      <c r="B1020" s="63" t="str">
        <f t="shared" si="151"/>
        <v>M-A</v>
      </c>
      <c r="C1020" s="62">
        <f>COUNTIF($B$4:$B1020,$B1020)</f>
        <v>382</v>
      </c>
      <c r="D1020" s="64">
        <f t="shared" si="152"/>
        <v>574.84877258142933</v>
      </c>
      <c r="E1020" s="67" t="s">
        <v>432</v>
      </c>
      <c r="F1020" s="68" t="s">
        <v>1212</v>
      </c>
      <c r="G1020" s="69">
        <v>1983</v>
      </c>
      <c r="H1020" s="70"/>
      <c r="I1020" s="69" t="s">
        <v>1214</v>
      </c>
      <c r="J1020" s="39">
        <f t="shared" si="153"/>
        <v>569.84877258142933</v>
      </c>
      <c r="K1020" s="40">
        <f t="shared" si="154"/>
        <v>1</v>
      </c>
      <c r="L1020" s="40">
        <f t="shared" si="155"/>
        <v>5</v>
      </c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42"/>
      <c r="AB1020" s="42">
        <f>(AV$3-AV1020)/AV$3*500+500</f>
        <v>569.84877258142933</v>
      </c>
      <c r="AC1020" s="43" t="e">
        <f t="shared" si="156"/>
        <v>#NUM!</v>
      </c>
      <c r="AD1020" s="43" t="s">
        <v>1215</v>
      </c>
      <c r="AE1020" s="44" t="e">
        <f t="shared" si="157"/>
        <v>#NUM!</v>
      </c>
      <c r="AF1020" s="43">
        <f t="shared" si="158"/>
        <v>0</v>
      </c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/>
      <c r="AT1020" s="75"/>
      <c r="AU1020" s="76"/>
      <c r="AV1020" s="47">
        <v>0.14127314814814815</v>
      </c>
      <c r="AW1020" s="77"/>
    </row>
    <row r="1021" spans="1:50" s="49" customFormat="1" ht="12" customHeight="1" x14ac:dyDescent="0.2">
      <c r="A1021" s="62">
        <v>1017</v>
      </c>
      <c r="B1021" s="63" t="str">
        <f t="shared" si="151"/>
        <v>M-A</v>
      </c>
      <c r="C1021" s="62">
        <f>COUNTIF($B$4:$B1021,$B1021)</f>
        <v>383</v>
      </c>
      <c r="D1021" s="64">
        <f t="shared" si="152"/>
        <v>574.74304968430852</v>
      </c>
      <c r="E1021" s="67" t="s">
        <v>433</v>
      </c>
      <c r="F1021" s="68" t="s">
        <v>1212</v>
      </c>
      <c r="G1021" s="69">
        <v>1980</v>
      </c>
      <c r="H1021" s="70"/>
      <c r="I1021" s="69" t="s">
        <v>1214</v>
      </c>
      <c r="J1021" s="39">
        <f t="shared" si="153"/>
        <v>569.74304968430852</v>
      </c>
      <c r="K1021" s="40">
        <f t="shared" si="154"/>
        <v>1</v>
      </c>
      <c r="L1021" s="40">
        <f t="shared" si="155"/>
        <v>5</v>
      </c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42"/>
      <c r="AB1021" s="42">
        <f>(AV$3-AV1021)/AV$3*500+500</f>
        <v>569.74304968430852</v>
      </c>
      <c r="AC1021" s="43" t="e">
        <f t="shared" si="156"/>
        <v>#NUM!</v>
      </c>
      <c r="AD1021" s="43" t="s">
        <v>1215</v>
      </c>
      <c r="AE1021" s="44" t="e">
        <f t="shared" si="157"/>
        <v>#NUM!</v>
      </c>
      <c r="AF1021" s="43">
        <f t="shared" si="158"/>
        <v>0</v>
      </c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/>
      <c r="AT1021" s="75"/>
      <c r="AU1021" s="76"/>
      <c r="AV1021" s="47">
        <v>0.14130787037037038</v>
      </c>
      <c r="AW1021" s="77"/>
    </row>
    <row r="1022" spans="1:50" s="49" customFormat="1" ht="12" customHeight="1" x14ac:dyDescent="0.2">
      <c r="A1022" s="62">
        <v>1018</v>
      </c>
      <c r="B1022" s="63" t="str">
        <f t="shared" si="151"/>
        <v>M-C</v>
      </c>
      <c r="C1022" s="62">
        <f>COUNTIF($B$4:$B1022,$B1022)</f>
        <v>110</v>
      </c>
      <c r="D1022" s="64">
        <f t="shared" si="152"/>
        <v>574.60746635853059</v>
      </c>
      <c r="E1022" s="65" t="s">
        <v>434</v>
      </c>
      <c r="F1022" s="66" t="s">
        <v>1212</v>
      </c>
      <c r="G1022" s="66">
        <v>1965</v>
      </c>
      <c r="H1022" s="65" t="s">
        <v>435</v>
      </c>
      <c r="I1022" s="66" t="s">
        <v>1214</v>
      </c>
      <c r="J1022" s="39">
        <f t="shared" si="153"/>
        <v>569.60746635853059</v>
      </c>
      <c r="K1022" s="40">
        <f t="shared" si="154"/>
        <v>1</v>
      </c>
      <c r="L1022" s="40">
        <f t="shared" si="155"/>
        <v>5</v>
      </c>
      <c r="M1022" s="41"/>
      <c r="N1022" s="41"/>
      <c r="O1022" s="41"/>
      <c r="P1022" s="42"/>
      <c r="Q1022" s="41"/>
      <c r="R1022" s="41"/>
      <c r="S1022" s="41"/>
      <c r="T1022" s="41"/>
      <c r="U1022" s="41"/>
      <c r="V1022" s="42"/>
      <c r="W1022" s="42">
        <f>(AQ$3-AQ1022)/AQ$3*500+500</f>
        <v>569.60746635853059</v>
      </c>
      <c r="X1022" s="42"/>
      <c r="Y1022" s="42"/>
      <c r="Z1022" s="41"/>
      <c r="AA1022" s="42"/>
      <c r="AB1022" s="42"/>
      <c r="AC1022" s="43" t="e">
        <f t="shared" si="156"/>
        <v>#NUM!</v>
      </c>
      <c r="AD1022" s="43" t="s">
        <v>1215</v>
      </c>
      <c r="AE1022" s="44" t="e">
        <f t="shared" si="157"/>
        <v>#NUM!</v>
      </c>
      <c r="AF1022" s="43">
        <f t="shared" si="158"/>
        <v>0</v>
      </c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>
        <v>9.6527777780000004E-2</v>
      </c>
      <c r="AR1022" s="45"/>
      <c r="AS1022" s="45"/>
      <c r="AT1022" s="45"/>
      <c r="AU1022" s="46"/>
      <c r="AV1022" s="50"/>
      <c r="AW1022" s="48"/>
    </row>
    <row r="1023" spans="1:50" s="49" customFormat="1" ht="12" customHeight="1" x14ac:dyDescent="0.2">
      <c r="A1023" s="62">
        <v>1019</v>
      </c>
      <c r="B1023" s="63" t="str">
        <f t="shared" si="151"/>
        <v>M-A</v>
      </c>
      <c r="C1023" s="62">
        <f>COUNTIF($B$4:$B1023,$B1023)</f>
        <v>384</v>
      </c>
      <c r="D1023" s="64">
        <f t="shared" si="152"/>
        <v>574.46112195865328</v>
      </c>
      <c r="E1023" s="67" t="s">
        <v>436</v>
      </c>
      <c r="F1023" s="68" t="s">
        <v>1212</v>
      </c>
      <c r="G1023" s="69">
        <v>1980</v>
      </c>
      <c r="H1023" s="70"/>
      <c r="I1023" s="69" t="s">
        <v>1214</v>
      </c>
      <c r="J1023" s="39">
        <f t="shared" si="153"/>
        <v>569.46112195865328</v>
      </c>
      <c r="K1023" s="40">
        <f t="shared" si="154"/>
        <v>1</v>
      </c>
      <c r="L1023" s="40">
        <f t="shared" si="155"/>
        <v>5</v>
      </c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42"/>
      <c r="AB1023" s="42">
        <f>(AV$3-AV1023)/AV$3*500+500</f>
        <v>569.46112195865328</v>
      </c>
      <c r="AC1023" s="43" t="e">
        <f t="shared" si="156"/>
        <v>#NUM!</v>
      </c>
      <c r="AD1023" s="43" t="s">
        <v>1215</v>
      </c>
      <c r="AE1023" s="44" t="e">
        <f t="shared" si="157"/>
        <v>#NUM!</v>
      </c>
      <c r="AF1023" s="43">
        <f t="shared" si="158"/>
        <v>0</v>
      </c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/>
      <c r="AT1023" s="75"/>
      <c r="AU1023" s="76"/>
      <c r="AV1023" s="47">
        <v>0.14140046296296296</v>
      </c>
      <c r="AW1023" s="77"/>
    </row>
    <row r="1024" spans="1:50" s="49" customFormat="1" ht="12" customHeight="1" x14ac:dyDescent="0.2">
      <c r="A1024" s="62">
        <v>1020</v>
      </c>
      <c r="B1024" s="63" t="str">
        <f t="shared" si="151"/>
        <v>M-A</v>
      </c>
      <c r="C1024" s="62">
        <f>COUNTIF($B$4:$B1024,$B1024)</f>
        <v>385</v>
      </c>
      <c r="D1024" s="64">
        <f t="shared" si="152"/>
        <v>574.14395326729107</v>
      </c>
      <c r="E1024" s="67" t="s">
        <v>437</v>
      </c>
      <c r="F1024" s="68" t="s">
        <v>1212</v>
      </c>
      <c r="G1024" s="69">
        <v>1991</v>
      </c>
      <c r="H1024" s="65" t="s">
        <v>438</v>
      </c>
      <c r="I1024" s="69" t="s">
        <v>1214</v>
      </c>
      <c r="J1024" s="39">
        <f t="shared" si="153"/>
        <v>569.14395326729107</v>
      </c>
      <c r="K1024" s="40">
        <f t="shared" si="154"/>
        <v>1</v>
      </c>
      <c r="L1024" s="40">
        <f t="shared" si="155"/>
        <v>5</v>
      </c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42"/>
      <c r="AB1024" s="42">
        <f>(AV$3-AV1024)/AV$3*500+500</f>
        <v>569.14395326729107</v>
      </c>
      <c r="AC1024" s="43" t="e">
        <f t="shared" si="156"/>
        <v>#NUM!</v>
      </c>
      <c r="AD1024" s="43" t="s">
        <v>1215</v>
      </c>
      <c r="AE1024" s="44" t="e">
        <f t="shared" si="157"/>
        <v>#NUM!</v>
      </c>
      <c r="AF1024" s="43">
        <f t="shared" si="158"/>
        <v>0</v>
      </c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5"/>
      <c r="AR1024" s="75"/>
      <c r="AS1024" s="75"/>
      <c r="AT1024" s="75"/>
      <c r="AU1024" s="76"/>
      <c r="AV1024" s="47">
        <v>0.14150462962962962</v>
      </c>
      <c r="AW1024" s="77"/>
    </row>
    <row r="1025" spans="1:55" s="49" customFormat="1" ht="12" customHeight="1" x14ac:dyDescent="0.2">
      <c r="A1025" s="62">
        <v>1021</v>
      </c>
      <c r="B1025" s="63" t="str">
        <f t="shared" si="151"/>
        <v>Ž-F</v>
      </c>
      <c r="C1025" s="62">
        <f>COUNTIF($B$4:$B1025,$B1025)</f>
        <v>79</v>
      </c>
      <c r="D1025" s="64">
        <f t="shared" si="152"/>
        <v>574.07347133587723</v>
      </c>
      <c r="E1025" s="67" t="s">
        <v>439</v>
      </c>
      <c r="F1025" s="68" t="s">
        <v>1247</v>
      </c>
      <c r="G1025" s="69">
        <v>1987</v>
      </c>
      <c r="H1025" s="70" t="s">
        <v>16</v>
      </c>
      <c r="I1025" s="69" t="s">
        <v>1214</v>
      </c>
      <c r="J1025" s="39">
        <f t="shared" si="153"/>
        <v>569.07347133587723</v>
      </c>
      <c r="K1025" s="40">
        <f t="shared" si="154"/>
        <v>1</v>
      </c>
      <c r="L1025" s="40">
        <f t="shared" si="155"/>
        <v>5</v>
      </c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42"/>
      <c r="AB1025" s="42">
        <f>(AV$3-AV1025)/AV$3*500+500</f>
        <v>569.07347133587723</v>
      </c>
      <c r="AC1025" s="43" t="e">
        <f t="shared" si="156"/>
        <v>#NUM!</v>
      </c>
      <c r="AD1025" s="43" t="s">
        <v>1215</v>
      </c>
      <c r="AE1025" s="44" t="e">
        <f t="shared" si="157"/>
        <v>#NUM!</v>
      </c>
      <c r="AF1025" s="43">
        <f t="shared" si="158"/>
        <v>0</v>
      </c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5"/>
      <c r="AR1025" s="75"/>
      <c r="AS1025" s="75"/>
      <c r="AT1025" s="75"/>
      <c r="AU1025" s="76"/>
      <c r="AV1025" s="47">
        <v>0.14152777777777778</v>
      </c>
      <c r="AW1025" s="77"/>
      <c r="BB1025" s="73"/>
      <c r="BC1025" s="80"/>
    </row>
    <row r="1026" spans="1:55" ht="12" customHeight="1" x14ac:dyDescent="0.2">
      <c r="A1026" s="62">
        <v>1022</v>
      </c>
      <c r="B1026" s="63" t="str">
        <f t="shared" si="151"/>
        <v>M-C</v>
      </c>
      <c r="C1026" s="62">
        <f>COUNTIF($B$4:$B1026,$B1026)</f>
        <v>111</v>
      </c>
      <c r="D1026" s="64">
        <f t="shared" si="152"/>
        <v>574.00298940446339</v>
      </c>
      <c r="E1026" s="67" t="s">
        <v>440</v>
      </c>
      <c r="F1026" s="68" t="s">
        <v>1212</v>
      </c>
      <c r="G1026" s="69">
        <v>1962</v>
      </c>
      <c r="H1026" s="70"/>
      <c r="I1026" s="69" t="s">
        <v>1214</v>
      </c>
      <c r="J1026" s="39">
        <f t="shared" si="153"/>
        <v>569.00298940446339</v>
      </c>
      <c r="K1026" s="40">
        <f t="shared" si="154"/>
        <v>1</v>
      </c>
      <c r="L1026" s="40">
        <f t="shared" si="155"/>
        <v>5</v>
      </c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42"/>
      <c r="AB1026" s="42">
        <f>(AV$3-AV1026)/AV$3*500+500</f>
        <v>569.00298940446339</v>
      </c>
      <c r="AC1026" s="43" t="e">
        <f t="shared" si="156"/>
        <v>#NUM!</v>
      </c>
      <c r="AD1026" s="43" t="s">
        <v>1215</v>
      </c>
      <c r="AE1026" s="44" t="e">
        <f t="shared" si="157"/>
        <v>#NUM!</v>
      </c>
      <c r="AF1026" s="43">
        <f t="shared" si="158"/>
        <v>0</v>
      </c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6"/>
      <c r="AV1026" s="47">
        <v>0.14155092592592591</v>
      </c>
      <c r="AW1026" s="77"/>
      <c r="AX1026" s="56"/>
    </row>
    <row r="1027" spans="1:55" ht="12" customHeight="1" x14ac:dyDescent="0.2">
      <c r="A1027" s="62">
        <v>1023</v>
      </c>
      <c r="B1027" s="63" t="str">
        <f t="shared" si="151"/>
        <v>M-B</v>
      </c>
      <c r="C1027" s="62">
        <f>COUNTIF($B$4:$B1027,$B1027)</f>
        <v>289</v>
      </c>
      <c r="D1027" s="64">
        <f t="shared" si="152"/>
        <v>573.8535316459737</v>
      </c>
      <c r="E1027" s="65" t="s">
        <v>441</v>
      </c>
      <c r="F1027" s="66" t="s">
        <v>1212</v>
      </c>
      <c r="G1027" s="66">
        <v>1976</v>
      </c>
      <c r="H1027" s="70" t="s">
        <v>1272</v>
      </c>
      <c r="I1027" s="66" t="s">
        <v>1214</v>
      </c>
      <c r="J1027" s="39">
        <f t="shared" si="153"/>
        <v>568.8535316459737</v>
      </c>
      <c r="K1027" s="40">
        <f t="shared" si="154"/>
        <v>1</v>
      </c>
      <c r="L1027" s="40">
        <f t="shared" si="155"/>
        <v>5</v>
      </c>
      <c r="M1027" s="41"/>
      <c r="N1027" s="41"/>
      <c r="O1027" s="41"/>
      <c r="P1027" s="42"/>
      <c r="Q1027" s="41"/>
      <c r="R1027" s="41"/>
      <c r="S1027" s="41"/>
      <c r="T1027" s="41"/>
      <c r="U1027" s="41"/>
      <c r="V1027" s="42"/>
      <c r="W1027" s="42"/>
      <c r="X1027" s="42"/>
      <c r="Y1027" s="42"/>
      <c r="Z1027" s="41">
        <f>(AT$3-AT1027)/AT$3*500+500</f>
        <v>568.8535316459737</v>
      </c>
      <c r="AA1027" s="42"/>
      <c r="AB1027" s="42"/>
      <c r="AC1027" s="43" t="e">
        <f t="shared" si="156"/>
        <v>#NUM!</v>
      </c>
      <c r="AD1027" s="43" t="s">
        <v>1215</v>
      </c>
      <c r="AE1027" s="44" t="e">
        <f t="shared" si="157"/>
        <v>#NUM!</v>
      </c>
      <c r="AF1027" s="43">
        <f t="shared" si="158"/>
        <v>0</v>
      </c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>
        <v>2.9780092592592594E-2</v>
      </c>
      <c r="AU1027" s="46"/>
      <c r="AV1027" s="50"/>
      <c r="AW1027" s="48"/>
      <c r="AX1027" s="56"/>
    </row>
    <row r="1028" spans="1:55" s="49" customFormat="1" ht="12" customHeight="1" x14ac:dyDescent="0.2">
      <c r="A1028" s="62">
        <v>1024</v>
      </c>
      <c r="B1028" s="63" t="str">
        <f t="shared" si="151"/>
        <v>M-B</v>
      </c>
      <c r="C1028" s="62">
        <f>COUNTIF($B$4:$B1028,$B1028)</f>
        <v>290</v>
      </c>
      <c r="D1028" s="64">
        <f t="shared" si="152"/>
        <v>573.79154361022188</v>
      </c>
      <c r="E1028" s="67" t="s">
        <v>442</v>
      </c>
      <c r="F1028" s="68" t="s">
        <v>1212</v>
      </c>
      <c r="G1028" s="69">
        <v>1975</v>
      </c>
      <c r="H1028" s="70" t="s">
        <v>443</v>
      </c>
      <c r="I1028" s="69" t="s">
        <v>1214</v>
      </c>
      <c r="J1028" s="39">
        <f t="shared" si="153"/>
        <v>568.79154361022188</v>
      </c>
      <c r="K1028" s="40">
        <f t="shared" si="154"/>
        <v>1</v>
      </c>
      <c r="L1028" s="40">
        <f t="shared" si="155"/>
        <v>5</v>
      </c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42"/>
      <c r="AB1028" s="42">
        <f>(AV$3-AV1028)/AV$3*500+500</f>
        <v>568.79154361022188</v>
      </c>
      <c r="AC1028" s="43" t="e">
        <f t="shared" si="156"/>
        <v>#NUM!</v>
      </c>
      <c r="AD1028" s="43" t="s">
        <v>1215</v>
      </c>
      <c r="AE1028" s="44" t="e">
        <f t="shared" si="157"/>
        <v>#NUM!</v>
      </c>
      <c r="AF1028" s="43">
        <f t="shared" si="158"/>
        <v>0</v>
      </c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5"/>
      <c r="AR1028" s="75"/>
      <c r="AS1028" s="75"/>
      <c r="AT1028" s="75"/>
      <c r="AU1028" s="76"/>
      <c r="AV1028" s="47">
        <v>0.14162037037037037</v>
      </c>
      <c r="AW1028" s="77"/>
    </row>
    <row r="1029" spans="1:55" ht="12" customHeight="1" x14ac:dyDescent="0.2">
      <c r="A1029" s="62">
        <v>1025</v>
      </c>
      <c r="B1029" s="63" t="str">
        <f t="shared" ref="B1029:B1092" si="159">IF($F1029="m",IF($C$1-$G1029&gt;19,IF($C$1-$G1029&lt;40,"M-A",IF($C$1-$G1029&gt;49,IF($C$1-$G1029&gt;59,IF($C$1-$G1029&gt;69,"M-E","M-D"),"M-C"),"M-B")),"M-jun."),IF($C$1-$G1029&lt;40,"Ž-F",IF($C$1-$G1029&gt;49,IF($C$1-$G1029&gt;59,"Ž-I","Ž-H"),"Ž-G")))</f>
        <v>M-B</v>
      </c>
      <c r="C1029" s="62">
        <f>COUNTIF($B$4:$B1029,$B1029)</f>
        <v>291</v>
      </c>
      <c r="D1029" s="64">
        <f t="shared" ref="D1029:D1092" si="160">SUM(L1029:AB1029,-AF1029)</f>
        <v>573.72877664828661</v>
      </c>
      <c r="E1029" s="65" t="s">
        <v>444</v>
      </c>
      <c r="F1029" s="66" t="s">
        <v>1212</v>
      </c>
      <c r="G1029" s="66">
        <v>1978</v>
      </c>
      <c r="H1029" s="65" t="s">
        <v>445</v>
      </c>
      <c r="I1029" s="66" t="s">
        <v>1214</v>
      </c>
      <c r="J1029" s="39">
        <f t="shared" ref="J1029:J1092" si="161">AVERAGE(M1029:AB1029)</f>
        <v>568.72877664828661</v>
      </c>
      <c r="K1029" s="40">
        <f t="shared" ref="K1029:K1092" si="162">SUBTOTAL(2,M1029:AB1029)</f>
        <v>1</v>
      </c>
      <c r="L1029" s="40">
        <f t="shared" ref="L1029:L1092" si="163">K1029*5</f>
        <v>5</v>
      </c>
      <c r="M1029" s="41"/>
      <c r="N1029" s="41"/>
      <c r="O1029" s="41"/>
      <c r="P1029" s="42"/>
      <c r="Q1029" s="41"/>
      <c r="R1029" s="41"/>
      <c r="S1029" s="41"/>
      <c r="T1029" s="41"/>
      <c r="U1029" s="41"/>
      <c r="V1029" s="42"/>
      <c r="W1029" s="42"/>
      <c r="X1029" s="42"/>
      <c r="Y1029" s="42"/>
      <c r="Z1029" s="41"/>
      <c r="AA1029" s="42">
        <f>(AU$3-AU1029)/AU$3*500+500</f>
        <v>568.72877664828661</v>
      </c>
      <c r="AB1029" s="42"/>
      <c r="AC1029" s="43" t="e">
        <f t="shared" ref="AC1029:AC1092" si="164">LARGE(M1029:AB1029,6)</f>
        <v>#NUM!</v>
      </c>
      <c r="AD1029" s="43" t="s">
        <v>1215</v>
      </c>
      <c r="AE1029" s="44" t="e">
        <f t="shared" ref="AE1029:AE1092" si="165">CONCATENATE(AD1029,AC1029)</f>
        <v>#NUM!</v>
      </c>
      <c r="AF1029" s="43">
        <f t="shared" ref="AF1029:AF1092" si="166">SUMIF(M1029:AB1029,AE1029)</f>
        <v>0</v>
      </c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6">
        <v>6.7796412037037027E-2</v>
      </c>
      <c r="AV1029" s="50"/>
      <c r="AW1029" s="48"/>
      <c r="AX1029" s="56"/>
    </row>
    <row r="1030" spans="1:55" ht="12" customHeight="1" x14ac:dyDescent="0.2">
      <c r="A1030" s="62">
        <v>1026</v>
      </c>
      <c r="B1030" s="63" t="str">
        <f t="shared" si="159"/>
        <v>M-B</v>
      </c>
      <c r="C1030" s="62">
        <f>COUNTIF($B$4:$B1030,$B1030)</f>
        <v>292</v>
      </c>
      <c r="D1030" s="64">
        <f t="shared" si="160"/>
        <v>573.4858440882673</v>
      </c>
      <c r="E1030" s="65" t="s">
        <v>446</v>
      </c>
      <c r="F1030" s="66" t="s">
        <v>1212</v>
      </c>
      <c r="G1030" s="66">
        <v>1976</v>
      </c>
      <c r="H1030" s="70" t="s">
        <v>1259</v>
      </c>
      <c r="I1030" s="66" t="s">
        <v>1214</v>
      </c>
      <c r="J1030" s="39">
        <f t="shared" si="161"/>
        <v>568.4858440882673</v>
      </c>
      <c r="K1030" s="40">
        <f t="shared" si="162"/>
        <v>1</v>
      </c>
      <c r="L1030" s="40">
        <f t="shared" si="163"/>
        <v>5</v>
      </c>
      <c r="M1030" s="41"/>
      <c r="N1030" s="41"/>
      <c r="O1030" s="41">
        <f>(AI$3-AI1030)/AI$3*500+500</f>
        <v>568.4858440882673</v>
      </c>
      <c r="P1030" s="42"/>
      <c r="Q1030" s="41"/>
      <c r="R1030" s="41"/>
      <c r="S1030" s="41"/>
      <c r="T1030" s="41"/>
      <c r="U1030" s="41"/>
      <c r="V1030" s="42"/>
      <c r="W1030" s="42"/>
      <c r="X1030" s="42"/>
      <c r="Y1030" s="42"/>
      <c r="Z1030" s="41"/>
      <c r="AA1030" s="42"/>
      <c r="AB1030" s="42"/>
      <c r="AC1030" s="43" t="e">
        <f t="shared" si="164"/>
        <v>#NUM!</v>
      </c>
      <c r="AD1030" s="43" t="s">
        <v>1215</v>
      </c>
      <c r="AE1030" s="44" t="e">
        <f t="shared" si="165"/>
        <v>#NUM!</v>
      </c>
      <c r="AF1030" s="43">
        <f t="shared" si="166"/>
        <v>0</v>
      </c>
      <c r="AG1030" s="45"/>
      <c r="AH1030" s="45"/>
      <c r="AI1030" s="45">
        <v>2.974537037037037E-2</v>
      </c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6"/>
      <c r="AV1030" s="50"/>
      <c r="AW1030" s="48"/>
      <c r="AX1030" s="56"/>
    </row>
    <row r="1031" spans="1:55" ht="12" customHeight="1" x14ac:dyDescent="0.2">
      <c r="A1031" s="62">
        <v>1027</v>
      </c>
      <c r="B1031" s="63" t="str">
        <f t="shared" si="159"/>
        <v>M-A</v>
      </c>
      <c r="C1031" s="62">
        <f>COUNTIF($B$4:$B1031,$B1031)</f>
        <v>386</v>
      </c>
      <c r="D1031" s="64">
        <f t="shared" si="160"/>
        <v>573.40389298744583</v>
      </c>
      <c r="E1031" s="67" t="s">
        <v>447</v>
      </c>
      <c r="F1031" s="68" t="s">
        <v>1212</v>
      </c>
      <c r="G1031" s="69">
        <v>1984</v>
      </c>
      <c r="H1031" s="70"/>
      <c r="I1031" s="69" t="s">
        <v>1257</v>
      </c>
      <c r="J1031" s="39">
        <f t="shared" si="161"/>
        <v>568.40389298744583</v>
      </c>
      <c r="K1031" s="40">
        <f t="shared" si="162"/>
        <v>1</v>
      </c>
      <c r="L1031" s="40">
        <f t="shared" si="163"/>
        <v>5</v>
      </c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42"/>
      <c r="AB1031" s="42">
        <f>(AV$3-AV1031)/AV$3*500+500</f>
        <v>568.40389298744583</v>
      </c>
      <c r="AC1031" s="43" t="e">
        <f t="shared" si="164"/>
        <v>#NUM!</v>
      </c>
      <c r="AD1031" s="43" t="s">
        <v>1215</v>
      </c>
      <c r="AE1031" s="44" t="e">
        <f t="shared" si="165"/>
        <v>#NUM!</v>
      </c>
      <c r="AF1031" s="43">
        <f t="shared" si="166"/>
        <v>0</v>
      </c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/>
      <c r="AT1031" s="75"/>
      <c r="AU1031" s="76"/>
      <c r="AV1031" s="47">
        <v>0.14174768518518518</v>
      </c>
      <c r="AW1031" s="77"/>
      <c r="AX1031" s="56"/>
    </row>
    <row r="1032" spans="1:55" ht="12" customHeight="1" x14ac:dyDescent="0.2">
      <c r="A1032" s="62">
        <v>1028</v>
      </c>
      <c r="B1032" s="63" t="str">
        <f t="shared" si="159"/>
        <v>M-B</v>
      </c>
      <c r="C1032" s="62">
        <f>COUNTIF($B$4:$B1032,$B1032)</f>
        <v>293</v>
      </c>
      <c r="D1032" s="64">
        <f t="shared" si="160"/>
        <v>573.22768815891129</v>
      </c>
      <c r="E1032" s="67" t="s">
        <v>448</v>
      </c>
      <c r="F1032" s="68" t="s">
        <v>1212</v>
      </c>
      <c r="G1032" s="69">
        <v>1972</v>
      </c>
      <c r="H1032" s="70" t="s">
        <v>449</v>
      </c>
      <c r="I1032" s="69" t="s">
        <v>1214</v>
      </c>
      <c r="J1032" s="39">
        <f t="shared" si="161"/>
        <v>568.22768815891129</v>
      </c>
      <c r="K1032" s="40">
        <f t="shared" si="162"/>
        <v>1</v>
      </c>
      <c r="L1032" s="40">
        <f t="shared" si="163"/>
        <v>5</v>
      </c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42"/>
      <c r="AB1032" s="42">
        <f>(AV$3-AV1032)/AV$3*500+500</f>
        <v>568.22768815891129</v>
      </c>
      <c r="AC1032" s="43" t="e">
        <f t="shared" si="164"/>
        <v>#NUM!</v>
      </c>
      <c r="AD1032" s="43" t="s">
        <v>1215</v>
      </c>
      <c r="AE1032" s="44" t="e">
        <f t="shared" si="165"/>
        <v>#NUM!</v>
      </c>
      <c r="AF1032" s="43">
        <f t="shared" si="166"/>
        <v>0</v>
      </c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/>
      <c r="AT1032" s="75"/>
      <c r="AU1032" s="76"/>
      <c r="AV1032" s="47">
        <v>0.14180555555555555</v>
      </c>
      <c r="AW1032" s="77"/>
      <c r="AX1032" s="56"/>
    </row>
    <row r="1033" spans="1:55" s="49" customFormat="1" ht="12" customHeight="1" x14ac:dyDescent="0.2">
      <c r="A1033" s="62">
        <v>1029</v>
      </c>
      <c r="B1033" s="63" t="str">
        <f t="shared" si="159"/>
        <v>M-B</v>
      </c>
      <c r="C1033" s="62">
        <f>COUNTIF($B$4:$B1033,$B1033)</f>
        <v>294</v>
      </c>
      <c r="D1033" s="64">
        <f t="shared" si="160"/>
        <v>573.15720622749745</v>
      </c>
      <c r="E1033" s="67" t="s">
        <v>450</v>
      </c>
      <c r="F1033" s="68" t="s">
        <v>1212</v>
      </c>
      <c r="G1033" s="69">
        <v>1975</v>
      </c>
      <c r="H1033" s="70" t="s">
        <v>451</v>
      </c>
      <c r="I1033" s="69" t="s">
        <v>1214</v>
      </c>
      <c r="J1033" s="39">
        <f t="shared" si="161"/>
        <v>568.15720622749745</v>
      </c>
      <c r="K1033" s="40">
        <f t="shared" si="162"/>
        <v>1</v>
      </c>
      <c r="L1033" s="40">
        <f t="shared" si="163"/>
        <v>5</v>
      </c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42"/>
      <c r="AB1033" s="42">
        <f>(AV$3-AV1033)/AV$3*500+500</f>
        <v>568.15720622749745</v>
      </c>
      <c r="AC1033" s="43" t="e">
        <f t="shared" si="164"/>
        <v>#NUM!</v>
      </c>
      <c r="AD1033" s="43" t="s">
        <v>1215</v>
      </c>
      <c r="AE1033" s="44" t="e">
        <f t="shared" si="165"/>
        <v>#NUM!</v>
      </c>
      <c r="AF1033" s="43">
        <f t="shared" si="166"/>
        <v>0</v>
      </c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/>
      <c r="AT1033" s="75"/>
      <c r="AU1033" s="76"/>
      <c r="AV1033" s="47">
        <v>0.14182870370370371</v>
      </c>
      <c r="AW1033" s="77"/>
    </row>
    <row r="1034" spans="1:55" ht="12" customHeight="1" x14ac:dyDescent="0.2">
      <c r="A1034" s="62">
        <v>1030</v>
      </c>
      <c r="B1034" s="63" t="str">
        <f t="shared" si="159"/>
        <v>M-A</v>
      </c>
      <c r="C1034" s="62">
        <f>COUNTIF($B$4:$B1034,$B1034)</f>
        <v>387</v>
      </c>
      <c r="D1034" s="64">
        <f t="shared" si="160"/>
        <v>573.01624236466978</v>
      </c>
      <c r="E1034" s="67" t="s">
        <v>452</v>
      </c>
      <c r="F1034" s="68" t="s">
        <v>1212</v>
      </c>
      <c r="G1034" s="69">
        <v>1981</v>
      </c>
      <c r="H1034" s="65" t="s">
        <v>453</v>
      </c>
      <c r="I1034" s="69" t="s">
        <v>454</v>
      </c>
      <c r="J1034" s="39">
        <f t="shared" si="161"/>
        <v>568.01624236466978</v>
      </c>
      <c r="K1034" s="40">
        <f t="shared" si="162"/>
        <v>1</v>
      </c>
      <c r="L1034" s="40">
        <f t="shared" si="163"/>
        <v>5</v>
      </c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42"/>
      <c r="AB1034" s="42">
        <f>(AV$3-AV1034)/AV$3*500+500</f>
        <v>568.01624236466978</v>
      </c>
      <c r="AC1034" s="43" t="e">
        <f t="shared" si="164"/>
        <v>#NUM!</v>
      </c>
      <c r="AD1034" s="43" t="s">
        <v>1215</v>
      </c>
      <c r="AE1034" s="44" t="e">
        <f t="shared" si="165"/>
        <v>#NUM!</v>
      </c>
      <c r="AF1034" s="43">
        <f t="shared" si="166"/>
        <v>0</v>
      </c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5"/>
      <c r="AR1034" s="75"/>
      <c r="AS1034" s="75"/>
      <c r="AT1034" s="75"/>
      <c r="AU1034" s="76"/>
      <c r="AV1034" s="47">
        <v>0.141875</v>
      </c>
      <c r="AW1034" s="77"/>
      <c r="AX1034" s="56"/>
    </row>
    <row r="1035" spans="1:55" s="85" customFormat="1" ht="12" customHeight="1" x14ac:dyDescent="0.2">
      <c r="A1035" s="62">
        <v>1031</v>
      </c>
      <c r="B1035" s="63" t="str">
        <f t="shared" si="159"/>
        <v>M-A</v>
      </c>
      <c r="C1035" s="62">
        <f>COUNTIF($B$4:$B1035,$B1035)</f>
        <v>388</v>
      </c>
      <c r="D1035" s="64">
        <f t="shared" si="160"/>
        <v>572.87527850184222</v>
      </c>
      <c r="E1035" s="67" t="s">
        <v>455</v>
      </c>
      <c r="F1035" s="68" t="s">
        <v>1212</v>
      </c>
      <c r="G1035" s="69">
        <v>1987</v>
      </c>
      <c r="H1035" s="65" t="s">
        <v>456</v>
      </c>
      <c r="I1035" s="69" t="s">
        <v>1214</v>
      </c>
      <c r="J1035" s="39">
        <f t="shared" si="161"/>
        <v>567.87527850184222</v>
      </c>
      <c r="K1035" s="40">
        <f t="shared" si="162"/>
        <v>1</v>
      </c>
      <c r="L1035" s="40">
        <f t="shared" si="163"/>
        <v>5</v>
      </c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42"/>
      <c r="AB1035" s="42">
        <f>(AV$3-AV1035)/AV$3*500+500</f>
        <v>567.87527850184222</v>
      </c>
      <c r="AC1035" s="43" t="e">
        <f t="shared" si="164"/>
        <v>#NUM!</v>
      </c>
      <c r="AD1035" s="43" t="s">
        <v>1215</v>
      </c>
      <c r="AE1035" s="44" t="e">
        <f t="shared" si="165"/>
        <v>#NUM!</v>
      </c>
      <c r="AF1035" s="43">
        <f t="shared" si="166"/>
        <v>0</v>
      </c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/>
      <c r="AT1035" s="75"/>
      <c r="AU1035" s="76"/>
      <c r="AV1035" s="47">
        <v>0.1419212962962963</v>
      </c>
      <c r="AW1035" s="77"/>
      <c r="AX1035" s="49"/>
      <c r="AY1035" s="49"/>
      <c r="AZ1035" s="49"/>
      <c r="BA1035" s="49"/>
      <c r="BB1035" s="73"/>
      <c r="BC1035" s="73"/>
    </row>
    <row r="1036" spans="1:55" ht="12" customHeight="1" x14ac:dyDescent="0.2">
      <c r="A1036" s="62">
        <v>1032</v>
      </c>
      <c r="B1036" s="63" t="str">
        <f t="shared" si="159"/>
        <v>M-A</v>
      </c>
      <c r="C1036" s="62">
        <f>COUNTIF($B$4:$B1036,$B1036)</f>
        <v>389</v>
      </c>
      <c r="D1036" s="64">
        <f t="shared" si="160"/>
        <v>572.81287169413361</v>
      </c>
      <c r="E1036" s="65" t="s">
        <v>457</v>
      </c>
      <c r="F1036" s="66" t="s">
        <v>1212</v>
      </c>
      <c r="G1036" s="66">
        <v>1984</v>
      </c>
      <c r="H1036" s="70" t="s">
        <v>300</v>
      </c>
      <c r="I1036" s="66" t="s">
        <v>1680</v>
      </c>
      <c r="J1036" s="39">
        <f t="shared" si="161"/>
        <v>567.81287169413361</v>
      </c>
      <c r="K1036" s="40">
        <f t="shared" si="162"/>
        <v>1</v>
      </c>
      <c r="L1036" s="40">
        <f t="shared" si="163"/>
        <v>5</v>
      </c>
      <c r="M1036" s="41"/>
      <c r="N1036" s="41"/>
      <c r="O1036" s="41"/>
      <c r="P1036" s="42"/>
      <c r="Q1036" s="41"/>
      <c r="R1036" s="41"/>
      <c r="S1036" s="41"/>
      <c r="T1036" s="41"/>
      <c r="U1036" s="41"/>
      <c r="V1036" s="42"/>
      <c r="W1036" s="42"/>
      <c r="X1036" s="42"/>
      <c r="Y1036" s="42"/>
      <c r="Z1036" s="41"/>
      <c r="AA1036" s="42">
        <f>(AU$3-AU1036)/AU$3*500+500</f>
        <v>567.81287169413361</v>
      </c>
      <c r="AB1036" s="42"/>
      <c r="AC1036" s="43" t="e">
        <f t="shared" si="164"/>
        <v>#NUM!</v>
      </c>
      <c r="AD1036" s="43" t="s">
        <v>1215</v>
      </c>
      <c r="AE1036" s="44" t="e">
        <f t="shared" si="165"/>
        <v>#NUM!</v>
      </c>
      <c r="AF1036" s="43">
        <f t="shared" si="166"/>
        <v>0</v>
      </c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6">
        <v>6.7940393518518521E-2</v>
      </c>
      <c r="AV1036" s="50"/>
      <c r="AW1036" s="48"/>
      <c r="AX1036" s="56"/>
    </row>
    <row r="1037" spans="1:55" ht="12" customHeight="1" x14ac:dyDescent="0.2">
      <c r="A1037" s="62">
        <v>1033</v>
      </c>
      <c r="B1037" s="63" t="str">
        <f t="shared" si="159"/>
        <v>M-B</v>
      </c>
      <c r="C1037" s="62">
        <f>COUNTIF($B$4:$B1037,$B1037)</f>
        <v>295</v>
      </c>
      <c r="D1037" s="64">
        <f t="shared" si="160"/>
        <v>572.69907367330768</v>
      </c>
      <c r="E1037" s="67" t="s">
        <v>458</v>
      </c>
      <c r="F1037" s="68" t="s">
        <v>1212</v>
      </c>
      <c r="G1037" s="69">
        <v>1971</v>
      </c>
      <c r="H1037" s="70"/>
      <c r="I1037" s="69" t="s">
        <v>1680</v>
      </c>
      <c r="J1037" s="39">
        <f t="shared" si="161"/>
        <v>567.69907367330768</v>
      </c>
      <c r="K1037" s="40">
        <f t="shared" si="162"/>
        <v>1</v>
      </c>
      <c r="L1037" s="40">
        <f t="shared" si="163"/>
        <v>5</v>
      </c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42"/>
      <c r="AB1037" s="42">
        <f>(AV$3-AV1037)/AV$3*500+500</f>
        <v>567.69907367330768</v>
      </c>
      <c r="AC1037" s="43" t="e">
        <f t="shared" si="164"/>
        <v>#NUM!</v>
      </c>
      <c r="AD1037" s="43" t="s">
        <v>1215</v>
      </c>
      <c r="AE1037" s="44" t="e">
        <f t="shared" si="165"/>
        <v>#NUM!</v>
      </c>
      <c r="AF1037" s="43">
        <f t="shared" si="166"/>
        <v>0</v>
      </c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5"/>
      <c r="AR1037" s="75"/>
      <c r="AS1037" s="75"/>
      <c r="AT1037" s="75"/>
      <c r="AU1037" s="76"/>
      <c r="AV1037" s="47">
        <v>0.14197916666666666</v>
      </c>
      <c r="AW1037" s="77"/>
      <c r="AX1037" s="56"/>
    </row>
    <row r="1038" spans="1:55" ht="12" customHeight="1" x14ac:dyDescent="0.2">
      <c r="A1038" s="62">
        <v>1034</v>
      </c>
      <c r="B1038" s="63" t="str">
        <f t="shared" si="159"/>
        <v>M-C</v>
      </c>
      <c r="C1038" s="62">
        <f>COUNTIF($B$4:$B1038,$B1038)</f>
        <v>112</v>
      </c>
      <c r="D1038" s="64">
        <f t="shared" si="160"/>
        <v>572.6952736668826</v>
      </c>
      <c r="E1038" s="65" t="s">
        <v>459</v>
      </c>
      <c r="F1038" s="66" t="s">
        <v>1212</v>
      </c>
      <c r="G1038" s="66">
        <v>1965</v>
      </c>
      <c r="H1038" s="70" t="s">
        <v>2195</v>
      </c>
      <c r="I1038" s="66" t="s">
        <v>1214</v>
      </c>
      <c r="J1038" s="39">
        <f t="shared" si="161"/>
        <v>567.6952736668826</v>
      </c>
      <c r="K1038" s="40">
        <f t="shared" si="162"/>
        <v>1</v>
      </c>
      <c r="L1038" s="40">
        <f t="shared" si="163"/>
        <v>5</v>
      </c>
      <c r="M1038" s="41"/>
      <c r="N1038" s="41"/>
      <c r="O1038" s="41"/>
      <c r="P1038" s="42"/>
      <c r="Q1038" s="41"/>
      <c r="R1038" s="41"/>
      <c r="S1038" s="41"/>
      <c r="T1038" s="41"/>
      <c r="U1038" s="41"/>
      <c r="V1038" s="42"/>
      <c r="W1038" s="42"/>
      <c r="X1038" s="42"/>
      <c r="Y1038" s="42">
        <f>(AS$3-AS1038)/AS$3*500+500</f>
        <v>567.6952736668826</v>
      </c>
      <c r="Z1038" s="41"/>
      <c r="AA1038" s="42"/>
      <c r="AB1038" s="42"/>
      <c r="AC1038" s="43" t="e">
        <f t="shared" si="164"/>
        <v>#NUM!</v>
      </c>
      <c r="AD1038" s="43" t="s">
        <v>1215</v>
      </c>
      <c r="AE1038" s="44" t="e">
        <f t="shared" si="165"/>
        <v>#NUM!</v>
      </c>
      <c r="AF1038" s="43">
        <f t="shared" si="166"/>
        <v>0</v>
      </c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>
        <v>6.4861111111111105E-2</v>
      </c>
      <c r="AT1038" s="45"/>
      <c r="AU1038" s="46"/>
      <c r="AV1038" s="50"/>
      <c r="AW1038" s="48"/>
      <c r="AX1038" s="56"/>
    </row>
    <row r="1039" spans="1:55" ht="12" customHeight="1" x14ac:dyDescent="0.2">
      <c r="A1039" s="62">
        <v>1035</v>
      </c>
      <c r="B1039" s="63" t="str">
        <f t="shared" si="159"/>
        <v>M-C</v>
      </c>
      <c r="C1039" s="62">
        <f>COUNTIF($B$4:$B1039,$B1039)</f>
        <v>113</v>
      </c>
      <c r="D1039" s="64">
        <f t="shared" si="160"/>
        <v>572.66743098618406</v>
      </c>
      <c r="E1039" s="65" t="s">
        <v>460</v>
      </c>
      <c r="F1039" s="66" t="s">
        <v>1212</v>
      </c>
      <c r="G1039" s="66">
        <v>1967</v>
      </c>
      <c r="H1039" s="70" t="s">
        <v>1263</v>
      </c>
      <c r="I1039" s="66" t="s">
        <v>1214</v>
      </c>
      <c r="J1039" s="39">
        <f t="shared" si="161"/>
        <v>567.66743098618406</v>
      </c>
      <c r="K1039" s="40">
        <f t="shared" si="162"/>
        <v>1</v>
      </c>
      <c r="L1039" s="40">
        <f t="shared" si="163"/>
        <v>5</v>
      </c>
      <c r="M1039" s="41"/>
      <c r="N1039" s="41"/>
      <c r="O1039" s="41"/>
      <c r="P1039" s="42"/>
      <c r="Q1039" s="41"/>
      <c r="R1039" s="41"/>
      <c r="S1039" s="41"/>
      <c r="T1039" s="41">
        <f>(AN$3-AN1039)/AN$3*500+500</f>
        <v>567.66743098618406</v>
      </c>
      <c r="U1039" s="41"/>
      <c r="V1039" s="42"/>
      <c r="W1039" s="42"/>
      <c r="X1039" s="42"/>
      <c r="Y1039" s="42"/>
      <c r="Z1039" s="41"/>
      <c r="AA1039" s="42"/>
      <c r="AB1039" s="42"/>
      <c r="AC1039" s="43" t="e">
        <f t="shared" si="164"/>
        <v>#NUM!</v>
      </c>
      <c r="AD1039" s="43" t="s">
        <v>1215</v>
      </c>
      <c r="AE1039" s="44" t="e">
        <f t="shared" si="165"/>
        <v>#NUM!</v>
      </c>
      <c r="AF1039" s="43">
        <f t="shared" si="166"/>
        <v>0</v>
      </c>
      <c r="AG1039" s="45"/>
      <c r="AH1039" s="45"/>
      <c r="AI1039" s="45"/>
      <c r="AJ1039" s="45"/>
      <c r="AK1039" s="45"/>
      <c r="AL1039" s="45"/>
      <c r="AM1039" s="45"/>
      <c r="AN1039" s="45">
        <v>3.0729166666666669E-2</v>
      </c>
      <c r="AO1039" s="45"/>
      <c r="AP1039" s="45"/>
      <c r="AQ1039" s="45"/>
      <c r="AR1039" s="45"/>
      <c r="AS1039" s="45"/>
      <c r="AT1039" s="45"/>
      <c r="AU1039" s="46"/>
      <c r="AV1039" s="50"/>
      <c r="AW1039" s="48"/>
      <c r="AX1039" s="56"/>
    </row>
    <row r="1040" spans="1:55" s="49" customFormat="1" ht="12" customHeight="1" x14ac:dyDescent="0.2">
      <c r="A1040" s="62">
        <v>1036</v>
      </c>
      <c r="B1040" s="63" t="str">
        <f t="shared" si="159"/>
        <v>M-A</v>
      </c>
      <c r="C1040" s="62">
        <f>COUNTIF($B$4:$B1040,$B1040)</f>
        <v>390</v>
      </c>
      <c r="D1040" s="64">
        <f t="shared" si="160"/>
        <v>572.50459386037846</v>
      </c>
      <c r="E1040" s="65" t="s">
        <v>461</v>
      </c>
      <c r="F1040" s="66" t="s">
        <v>1212</v>
      </c>
      <c r="G1040" s="66">
        <v>1985</v>
      </c>
      <c r="H1040" s="65" t="s">
        <v>462</v>
      </c>
      <c r="I1040" s="66" t="s">
        <v>1214</v>
      </c>
      <c r="J1040" s="39">
        <f t="shared" si="161"/>
        <v>567.50459386037846</v>
      </c>
      <c r="K1040" s="40">
        <f t="shared" si="162"/>
        <v>1</v>
      </c>
      <c r="L1040" s="40">
        <f t="shared" si="163"/>
        <v>5</v>
      </c>
      <c r="M1040" s="41"/>
      <c r="N1040" s="41"/>
      <c r="O1040" s="41"/>
      <c r="P1040" s="42"/>
      <c r="Q1040" s="41"/>
      <c r="R1040" s="41"/>
      <c r="S1040" s="41"/>
      <c r="T1040" s="41">
        <f>(AN$3-AN1040)/AN$3*500+500</f>
        <v>567.50459386037846</v>
      </c>
      <c r="U1040" s="41"/>
      <c r="V1040" s="42"/>
      <c r="W1040" s="42"/>
      <c r="X1040" s="42"/>
      <c r="Y1040" s="42"/>
      <c r="Z1040" s="41"/>
      <c r="AA1040" s="42"/>
      <c r="AB1040" s="42"/>
      <c r="AC1040" s="43" t="e">
        <f t="shared" si="164"/>
        <v>#NUM!</v>
      </c>
      <c r="AD1040" s="43" t="s">
        <v>1215</v>
      </c>
      <c r="AE1040" s="44" t="e">
        <f t="shared" si="165"/>
        <v>#NUM!</v>
      </c>
      <c r="AF1040" s="43">
        <f t="shared" si="166"/>
        <v>0</v>
      </c>
      <c r="AG1040" s="45"/>
      <c r="AH1040" s="45"/>
      <c r="AI1040" s="45"/>
      <c r="AJ1040" s="45"/>
      <c r="AK1040" s="45"/>
      <c r="AL1040" s="45"/>
      <c r="AM1040" s="45"/>
      <c r="AN1040" s="45">
        <v>3.0740740740740739E-2</v>
      </c>
      <c r="AO1040" s="45"/>
      <c r="AP1040" s="45"/>
      <c r="AQ1040" s="45"/>
      <c r="AR1040" s="45"/>
      <c r="AS1040" s="45"/>
      <c r="AT1040" s="45"/>
      <c r="AU1040" s="46"/>
      <c r="AV1040" s="50"/>
      <c r="AW1040" s="48"/>
    </row>
    <row r="1041" spans="1:53" ht="12" customHeight="1" x14ac:dyDescent="0.2">
      <c r="A1041" s="62">
        <v>1037</v>
      </c>
      <c r="B1041" s="63" t="str">
        <f t="shared" si="159"/>
        <v>M-jun.</v>
      </c>
      <c r="C1041" s="62">
        <f>COUNTIF($B$4:$B1041,$B1041)</f>
        <v>23</v>
      </c>
      <c r="D1041" s="64">
        <f t="shared" si="160"/>
        <v>572.30270170369113</v>
      </c>
      <c r="E1041" s="65" t="s">
        <v>463</v>
      </c>
      <c r="F1041" s="66" t="s">
        <v>1212</v>
      </c>
      <c r="G1041" s="66">
        <v>2000</v>
      </c>
      <c r="H1041" s="65"/>
      <c r="I1041" s="66" t="s">
        <v>1214</v>
      </c>
      <c r="J1041" s="39">
        <f t="shared" si="161"/>
        <v>567.30270170369113</v>
      </c>
      <c r="K1041" s="40">
        <f t="shared" si="162"/>
        <v>1</v>
      </c>
      <c r="L1041" s="40">
        <f t="shared" si="163"/>
        <v>5</v>
      </c>
      <c r="M1041" s="41"/>
      <c r="N1041" s="41"/>
      <c r="O1041" s="41"/>
      <c r="P1041" s="42"/>
      <c r="Q1041" s="41"/>
      <c r="R1041" s="41"/>
      <c r="S1041" s="41"/>
      <c r="T1041" s="41"/>
      <c r="U1041" s="41"/>
      <c r="V1041" s="42"/>
      <c r="W1041" s="42"/>
      <c r="X1041" s="42">
        <f>(AR$3-AR1041)/AR$3*500+500</f>
        <v>567.30270170369113</v>
      </c>
      <c r="Y1041" s="42"/>
      <c r="Z1041" s="41"/>
      <c r="AA1041" s="42"/>
      <c r="AB1041" s="42"/>
      <c r="AC1041" s="43" t="e">
        <f t="shared" si="164"/>
        <v>#NUM!</v>
      </c>
      <c r="AD1041" s="43" t="s">
        <v>1215</v>
      </c>
      <c r="AE1041" s="44" t="e">
        <f t="shared" si="165"/>
        <v>#NUM!</v>
      </c>
      <c r="AF1041" s="43">
        <f t="shared" si="166"/>
        <v>0</v>
      </c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>
        <v>3.7322337962962963E-2</v>
      </c>
      <c r="AS1041" s="45"/>
      <c r="AT1041" s="45"/>
      <c r="AU1041" s="46"/>
      <c r="AV1041" s="50"/>
      <c r="AW1041" s="48"/>
      <c r="AX1041" s="56"/>
    </row>
    <row r="1042" spans="1:53" ht="12" customHeight="1" x14ac:dyDescent="0.2">
      <c r="A1042" s="62">
        <v>1038</v>
      </c>
      <c r="B1042" s="63" t="str">
        <f t="shared" si="159"/>
        <v>M-B</v>
      </c>
      <c r="C1042" s="62">
        <f>COUNTIF($B$4:$B1042,$B1042)</f>
        <v>296</v>
      </c>
      <c r="D1042" s="64">
        <f t="shared" si="160"/>
        <v>572.02949532487628</v>
      </c>
      <c r="E1042" s="67" t="s">
        <v>464</v>
      </c>
      <c r="F1042" s="68" t="s">
        <v>1212</v>
      </c>
      <c r="G1042" s="69">
        <v>1976</v>
      </c>
      <c r="H1042" s="70"/>
      <c r="I1042" s="69" t="s">
        <v>1387</v>
      </c>
      <c r="J1042" s="39">
        <f t="shared" si="161"/>
        <v>567.02949532487628</v>
      </c>
      <c r="K1042" s="40">
        <f t="shared" si="162"/>
        <v>1</v>
      </c>
      <c r="L1042" s="40">
        <f t="shared" si="163"/>
        <v>5</v>
      </c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42"/>
      <c r="AB1042" s="42">
        <f>(AV$3-AV1042)/AV$3*500+500</f>
        <v>567.02949532487628</v>
      </c>
      <c r="AC1042" s="43" t="e">
        <f t="shared" si="164"/>
        <v>#NUM!</v>
      </c>
      <c r="AD1042" s="43" t="s">
        <v>1215</v>
      </c>
      <c r="AE1042" s="44" t="e">
        <f t="shared" si="165"/>
        <v>#NUM!</v>
      </c>
      <c r="AF1042" s="43">
        <f t="shared" si="166"/>
        <v>0</v>
      </c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/>
      <c r="AT1042" s="75"/>
      <c r="AU1042" s="76"/>
      <c r="AV1042" s="47">
        <v>0.14219907407407409</v>
      </c>
      <c r="AW1042" s="77"/>
      <c r="AX1042" s="56"/>
    </row>
    <row r="1043" spans="1:53" s="49" customFormat="1" ht="12" customHeight="1" x14ac:dyDescent="0.2">
      <c r="A1043" s="62">
        <v>1039</v>
      </c>
      <c r="B1043" s="63" t="str">
        <f t="shared" si="159"/>
        <v>M-A</v>
      </c>
      <c r="C1043" s="62">
        <f>COUNTIF($B$4:$B1043,$B1043)</f>
        <v>391</v>
      </c>
      <c r="D1043" s="64">
        <f t="shared" si="160"/>
        <v>571.71232663351407</v>
      </c>
      <c r="E1043" s="67" t="s">
        <v>465</v>
      </c>
      <c r="F1043" s="68" t="s">
        <v>1212</v>
      </c>
      <c r="G1043" s="69">
        <v>1981</v>
      </c>
      <c r="H1043" s="70" t="s">
        <v>1836</v>
      </c>
      <c r="I1043" s="69" t="s">
        <v>1214</v>
      </c>
      <c r="J1043" s="39">
        <f t="shared" si="161"/>
        <v>566.71232663351407</v>
      </c>
      <c r="K1043" s="40">
        <f t="shared" si="162"/>
        <v>1</v>
      </c>
      <c r="L1043" s="40">
        <f t="shared" si="163"/>
        <v>5</v>
      </c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42"/>
      <c r="AB1043" s="42">
        <f>(AV$3-AV1043)/AV$3*500+500</f>
        <v>566.71232663351407</v>
      </c>
      <c r="AC1043" s="43" t="e">
        <f t="shared" si="164"/>
        <v>#NUM!</v>
      </c>
      <c r="AD1043" s="43" t="s">
        <v>1215</v>
      </c>
      <c r="AE1043" s="44" t="e">
        <f t="shared" si="165"/>
        <v>#NUM!</v>
      </c>
      <c r="AF1043" s="43">
        <f t="shared" si="166"/>
        <v>0</v>
      </c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/>
      <c r="AT1043" s="75"/>
      <c r="AU1043" s="76"/>
      <c r="AV1043" s="47">
        <v>0.14230324074074074</v>
      </c>
      <c r="AW1043" s="77"/>
    </row>
    <row r="1044" spans="1:53" s="49" customFormat="1" ht="12" customHeight="1" x14ac:dyDescent="0.2">
      <c r="A1044" s="62">
        <v>1040</v>
      </c>
      <c r="B1044" s="63" t="str">
        <f t="shared" si="159"/>
        <v>M-C</v>
      </c>
      <c r="C1044" s="62">
        <f>COUNTIF($B$4:$B1044,$B1044)</f>
        <v>114</v>
      </c>
      <c r="D1044" s="64">
        <f t="shared" si="160"/>
        <v>571.64184470210023</v>
      </c>
      <c r="E1044" s="67" t="s">
        <v>466</v>
      </c>
      <c r="F1044" s="68" t="s">
        <v>1212</v>
      </c>
      <c r="G1044" s="69">
        <v>1962</v>
      </c>
      <c r="H1044" s="70" t="s">
        <v>36</v>
      </c>
      <c r="I1044" s="69" t="s">
        <v>1214</v>
      </c>
      <c r="J1044" s="39">
        <f t="shared" si="161"/>
        <v>566.64184470210023</v>
      </c>
      <c r="K1044" s="40">
        <f t="shared" si="162"/>
        <v>1</v>
      </c>
      <c r="L1044" s="40">
        <f t="shared" si="163"/>
        <v>5</v>
      </c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42"/>
      <c r="AB1044" s="42">
        <f>(AV$3-AV1044)/AV$3*500+500</f>
        <v>566.64184470210023</v>
      </c>
      <c r="AC1044" s="43" t="e">
        <f t="shared" si="164"/>
        <v>#NUM!</v>
      </c>
      <c r="AD1044" s="43" t="s">
        <v>1215</v>
      </c>
      <c r="AE1044" s="44" t="e">
        <f t="shared" si="165"/>
        <v>#NUM!</v>
      </c>
      <c r="AF1044" s="43">
        <f t="shared" si="166"/>
        <v>0</v>
      </c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6"/>
      <c r="AV1044" s="47">
        <v>0.14232638888888891</v>
      </c>
      <c r="AW1044" s="77"/>
      <c r="AX1044" s="72"/>
      <c r="AY1044" s="73"/>
      <c r="AZ1044" s="73"/>
      <c r="BA1044" s="73"/>
    </row>
    <row r="1045" spans="1:53" s="49" customFormat="1" ht="12" customHeight="1" x14ac:dyDescent="0.2">
      <c r="A1045" s="62">
        <v>1041</v>
      </c>
      <c r="B1045" s="63" t="str">
        <f t="shared" si="159"/>
        <v>Ž-F</v>
      </c>
      <c r="C1045" s="62">
        <f>COUNTIF($B$4:$B1045,$B1045)</f>
        <v>80</v>
      </c>
      <c r="D1045" s="64">
        <f t="shared" si="160"/>
        <v>571.64184470210023</v>
      </c>
      <c r="E1045" s="67" t="s">
        <v>467</v>
      </c>
      <c r="F1045" s="68" t="s">
        <v>1247</v>
      </c>
      <c r="G1045" s="69">
        <v>1981</v>
      </c>
      <c r="H1045" s="70" t="s">
        <v>2308</v>
      </c>
      <c r="I1045" s="69" t="s">
        <v>1214</v>
      </c>
      <c r="J1045" s="39">
        <f t="shared" si="161"/>
        <v>566.64184470210023</v>
      </c>
      <c r="K1045" s="40">
        <f t="shared" si="162"/>
        <v>1</v>
      </c>
      <c r="L1045" s="40">
        <f t="shared" si="163"/>
        <v>5</v>
      </c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  <c r="AA1045" s="42"/>
      <c r="AB1045" s="42">
        <f>(AV$3-AV1045)/AV$3*500+500</f>
        <v>566.64184470210023</v>
      </c>
      <c r="AC1045" s="43" t="e">
        <f t="shared" si="164"/>
        <v>#NUM!</v>
      </c>
      <c r="AD1045" s="43" t="s">
        <v>1215</v>
      </c>
      <c r="AE1045" s="44" t="e">
        <f t="shared" si="165"/>
        <v>#NUM!</v>
      </c>
      <c r="AF1045" s="43">
        <f t="shared" si="166"/>
        <v>0</v>
      </c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6"/>
      <c r="AV1045" s="47">
        <v>0.14232638888888891</v>
      </c>
      <c r="AW1045" s="77"/>
    </row>
    <row r="1046" spans="1:53" s="49" customFormat="1" ht="12" customHeight="1" x14ac:dyDescent="0.2">
      <c r="A1046" s="62">
        <v>1042</v>
      </c>
      <c r="B1046" s="63" t="str">
        <f t="shared" si="159"/>
        <v>M-C</v>
      </c>
      <c r="C1046" s="62">
        <f>COUNTIF($B$4:$B1046,$B1046)</f>
        <v>115</v>
      </c>
      <c r="D1046" s="64">
        <f t="shared" si="160"/>
        <v>571.64184470210023</v>
      </c>
      <c r="E1046" s="67" t="s">
        <v>468</v>
      </c>
      <c r="F1046" s="68" t="s">
        <v>1212</v>
      </c>
      <c r="G1046" s="69">
        <v>1964</v>
      </c>
      <c r="H1046" s="70" t="s">
        <v>1876</v>
      </c>
      <c r="I1046" s="69" t="s">
        <v>1214</v>
      </c>
      <c r="J1046" s="39">
        <f t="shared" si="161"/>
        <v>566.64184470210023</v>
      </c>
      <c r="K1046" s="40">
        <f t="shared" si="162"/>
        <v>1</v>
      </c>
      <c r="L1046" s="40">
        <f t="shared" si="163"/>
        <v>5</v>
      </c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42"/>
      <c r="AB1046" s="42">
        <f>(AV$3-AV1046)/AV$3*500+500</f>
        <v>566.64184470210023</v>
      </c>
      <c r="AC1046" s="43" t="e">
        <f t="shared" si="164"/>
        <v>#NUM!</v>
      </c>
      <c r="AD1046" s="43" t="s">
        <v>1215</v>
      </c>
      <c r="AE1046" s="44" t="e">
        <f t="shared" si="165"/>
        <v>#NUM!</v>
      </c>
      <c r="AF1046" s="43">
        <f t="shared" si="166"/>
        <v>0</v>
      </c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/>
      <c r="AT1046" s="75"/>
      <c r="AU1046" s="76"/>
      <c r="AV1046" s="47">
        <v>0.14232638888888891</v>
      </c>
      <c r="AW1046" s="77"/>
    </row>
    <row r="1047" spans="1:53" ht="12" customHeight="1" x14ac:dyDescent="0.2">
      <c r="A1047" s="62">
        <v>1043</v>
      </c>
      <c r="B1047" s="63" t="str">
        <f t="shared" si="159"/>
        <v>M-A</v>
      </c>
      <c r="C1047" s="62">
        <f>COUNTIF($B$4:$B1047,$B1047)</f>
        <v>392</v>
      </c>
      <c r="D1047" s="64">
        <f t="shared" si="160"/>
        <v>571.63889633922872</v>
      </c>
      <c r="E1047" s="65" t="s">
        <v>469</v>
      </c>
      <c r="F1047" s="66" t="s">
        <v>1212</v>
      </c>
      <c r="G1047" s="66">
        <v>1989</v>
      </c>
      <c r="H1047" s="70" t="s">
        <v>1334</v>
      </c>
      <c r="I1047" s="66" t="s">
        <v>1214</v>
      </c>
      <c r="J1047" s="39">
        <f t="shared" si="161"/>
        <v>566.63889633922872</v>
      </c>
      <c r="K1047" s="40">
        <f t="shared" si="162"/>
        <v>1</v>
      </c>
      <c r="L1047" s="40">
        <f t="shared" si="163"/>
        <v>5</v>
      </c>
      <c r="M1047" s="41"/>
      <c r="N1047" s="41"/>
      <c r="O1047" s="41">
        <f>(AI$3-AI1047)/AI$3*500+500</f>
        <v>566.63889633922872</v>
      </c>
      <c r="P1047" s="42"/>
      <c r="Q1047" s="41"/>
      <c r="R1047" s="41"/>
      <c r="S1047" s="41"/>
      <c r="T1047" s="41"/>
      <c r="U1047" s="41"/>
      <c r="V1047" s="42"/>
      <c r="W1047" s="42"/>
      <c r="X1047" s="42"/>
      <c r="Y1047" s="42"/>
      <c r="Z1047" s="41"/>
      <c r="AA1047" s="42"/>
      <c r="AB1047" s="42"/>
      <c r="AC1047" s="43" t="e">
        <f t="shared" si="164"/>
        <v>#NUM!</v>
      </c>
      <c r="AD1047" s="43" t="s">
        <v>1215</v>
      </c>
      <c r="AE1047" s="44" t="e">
        <f t="shared" si="165"/>
        <v>#NUM!</v>
      </c>
      <c r="AF1047" s="43">
        <f t="shared" si="166"/>
        <v>0</v>
      </c>
      <c r="AG1047" s="45"/>
      <c r="AH1047" s="45"/>
      <c r="AI1047" s="45">
        <v>2.9872685185185183E-2</v>
      </c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6"/>
      <c r="AV1047" s="50"/>
      <c r="AW1047" s="48"/>
      <c r="AX1047" s="56"/>
    </row>
    <row r="1048" spans="1:53" ht="12" customHeight="1" x14ac:dyDescent="0.2">
      <c r="A1048" s="62">
        <v>1044</v>
      </c>
      <c r="B1048" s="63" t="str">
        <f t="shared" si="159"/>
        <v>M-C</v>
      </c>
      <c r="C1048" s="62">
        <f>COUNTIF($B$4:$B1048,$B1048)</f>
        <v>116</v>
      </c>
      <c r="D1048" s="64">
        <f t="shared" si="160"/>
        <v>571.18371214791046</v>
      </c>
      <c r="E1048" s="67" t="s">
        <v>470</v>
      </c>
      <c r="F1048" s="68" t="s">
        <v>1212</v>
      </c>
      <c r="G1048" s="69">
        <v>1967</v>
      </c>
      <c r="H1048" s="70" t="s">
        <v>471</v>
      </c>
      <c r="I1048" s="69" t="s">
        <v>1214</v>
      </c>
      <c r="J1048" s="39">
        <f t="shared" si="161"/>
        <v>566.18371214791046</v>
      </c>
      <c r="K1048" s="40">
        <f t="shared" si="162"/>
        <v>1</v>
      </c>
      <c r="L1048" s="40">
        <f t="shared" si="163"/>
        <v>5</v>
      </c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42"/>
      <c r="AB1048" s="42">
        <f t="shared" ref="AB1048:AB1059" si="167">(AV$3-AV1048)/AV$3*500+500</f>
        <v>566.18371214791046</v>
      </c>
      <c r="AC1048" s="43" t="e">
        <f t="shared" si="164"/>
        <v>#NUM!</v>
      </c>
      <c r="AD1048" s="43" t="s">
        <v>1215</v>
      </c>
      <c r="AE1048" s="44" t="e">
        <f t="shared" si="165"/>
        <v>#NUM!</v>
      </c>
      <c r="AF1048" s="43">
        <f t="shared" si="166"/>
        <v>0</v>
      </c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6"/>
      <c r="AV1048" s="47">
        <v>0.14247685185185185</v>
      </c>
      <c r="AW1048" s="77"/>
      <c r="AX1048" s="56"/>
    </row>
    <row r="1049" spans="1:53" ht="12" customHeight="1" x14ac:dyDescent="0.2">
      <c r="A1049" s="62">
        <v>1045</v>
      </c>
      <c r="B1049" s="63" t="str">
        <f t="shared" si="159"/>
        <v>M-A</v>
      </c>
      <c r="C1049" s="62">
        <f>COUNTIF($B$4:$B1049,$B1049)</f>
        <v>393</v>
      </c>
      <c r="D1049" s="64">
        <f t="shared" si="160"/>
        <v>571.14847118220348</v>
      </c>
      <c r="E1049" s="67" t="s">
        <v>472</v>
      </c>
      <c r="F1049" s="68" t="s">
        <v>1212</v>
      </c>
      <c r="G1049" s="69">
        <v>1982</v>
      </c>
      <c r="H1049" s="70"/>
      <c r="I1049" s="69" t="s">
        <v>1680</v>
      </c>
      <c r="J1049" s="39">
        <f t="shared" si="161"/>
        <v>566.14847118220348</v>
      </c>
      <c r="K1049" s="40">
        <f t="shared" si="162"/>
        <v>1</v>
      </c>
      <c r="L1049" s="40">
        <f t="shared" si="163"/>
        <v>5</v>
      </c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42"/>
      <c r="AB1049" s="42">
        <f t="shared" si="167"/>
        <v>566.14847118220348</v>
      </c>
      <c r="AC1049" s="43" t="e">
        <f t="shared" si="164"/>
        <v>#NUM!</v>
      </c>
      <c r="AD1049" s="43" t="s">
        <v>1215</v>
      </c>
      <c r="AE1049" s="44" t="e">
        <f t="shared" si="165"/>
        <v>#NUM!</v>
      </c>
      <c r="AF1049" s="43">
        <f t="shared" si="166"/>
        <v>0</v>
      </c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/>
      <c r="AT1049" s="75"/>
      <c r="AU1049" s="76"/>
      <c r="AV1049" s="47">
        <v>0.14248842592592592</v>
      </c>
      <c r="AW1049" s="77"/>
      <c r="AX1049" s="56"/>
    </row>
    <row r="1050" spans="1:53" ht="12" customHeight="1" x14ac:dyDescent="0.2">
      <c r="A1050" s="62">
        <v>1046</v>
      </c>
      <c r="B1050" s="63" t="str">
        <f t="shared" si="159"/>
        <v>M-A</v>
      </c>
      <c r="C1050" s="62">
        <f>COUNTIF($B$4:$B1050,$B1050)</f>
        <v>394</v>
      </c>
      <c r="D1050" s="64">
        <f t="shared" si="160"/>
        <v>571.04274828508278</v>
      </c>
      <c r="E1050" s="67" t="s">
        <v>473</v>
      </c>
      <c r="F1050" s="68" t="s">
        <v>1212</v>
      </c>
      <c r="G1050" s="69">
        <v>1991</v>
      </c>
      <c r="H1050" s="70"/>
      <c r="I1050" s="69" t="s">
        <v>1214</v>
      </c>
      <c r="J1050" s="39">
        <f t="shared" si="161"/>
        <v>566.04274828508278</v>
      </c>
      <c r="K1050" s="40">
        <f t="shared" si="162"/>
        <v>1</v>
      </c>
      <c r="L1050" s="40">
        <f t="shared" si="163"/>
        <v>5</v>
      </c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42"/>
      <c r="AB1050" s="42">
        <f t="shared" si="167"/>
        <v>566.04274828508278</v>
      </c>
      <c r="AC1050" s="43" t="e">
        <f t="shared" si="164"/>
        <v>#NUM!</v>
      </c>
      <c r="AD1050" s="43" t="s">
        <v>1215</v>
      </c>
      <c r="AE1050" s="44" t="e">
        <f t="shared" si="165"/>
        <v>#NUM!</v>
      </c>
      <c r="AF1050" s="43">
        <f t="shared" si="166"/>
        <v>0</v>
      </c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/>
      <c r="AT1050" s="75"/>
      <c r="AU1050" s="76"/>
      <c r="AV1050" s="47">
        <v>0.14252314814814815</v>
      </c>
      <c r="AW1050" s="77"/>
      <c r="AX1050" s="56"/>
    </row>
    <row r="1051" spans="1:53" s="49" customFormat="1" ht="12" customHeight="1" x14ac:dyDescent="0.2">
      <c r="A1051" s="62">
        <v>1047</v>
      </c>
      <c r="B1051" s="63" t="str">
        <f t="shared" si="159"/>
        <v>M-B</v>
      </c>
      <c r="C1051" s="62">
        <f>COUNTIF($B$4:$B1051,$B1051)</f>
        <v>297</v>
      </c>
      <c r="D1051" s="64">
        <f t="shared" si="160"/>
        <v>570.86654345654813</v>
      </c>
      <c r="E1051" s="67" t="s">
        <v>474</v>
      </c>
      <c r="F1051" s="68" t="s">
        <v>1212</v>
      </c>
      <c r="G1051" s="69">
        <v>1972</v>
      </c>
      <c r="H1051" s="70" t="s">
        <v>475</v>
      </c>
      <c r="I1051" s="69" t="s">
        <v>1673</v>
      </c>
      <c r="J1051" s="39">
        <f t="shared" si="161"/>
        <v>565.86654345654813</v>
      </c>
      <c r="K1051" s="40">
        <f t="shared" si="162"/>
        <v>1</v>
      </c>
      <c r="L1051" s="40">
        <f t="shared" si="163"/>
        <v>5</v>
      </c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42"/>
      <c r="AB1051" s="42">
        <f t="shared" si="167"/>
        <v>565.86654345654813</v>
      </c>
      <c r="AC1051" s="43" t="e">
        <f t="shared" si="164"/>
        <v>#NUM!</v>
      </c>
      <c r="AD1051" s="43" t="s">
        <v>1215</v>
      </c>
      <c r="AE1051" s="44" t="e">
        <f t="shared" si="165"/>
        <v>#NUM!</v>
      </c>
      <c r="AF1051" s="43">
        <f t="shared" si="166"/>
        <v>0</v>
      </c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5"/>
      <c r="AR1051" s="75"/>
      <c r="AS1051" s="75"/>
      <c r="AT1051" s="75"/>
      <c r="AU1051" s="76"/>
      <c r="AV1051" s="47">
        <v>0.14258101851851854</v>
      </c>
      <c r="AW1051" s="77"/>
    </row>
    <row r="1052" spans="1:53" ht="12" customHeight="1" x14ac:dyDescent="0.2">
      <c r="A1052" s="62">
        <v>1048</v>
      </c>
      <c r="B1052" s="63" t="str">
        <f t="shared" si="159"/>
        <v>Ž-F</v>
      </c>
      <c r="C1052" s="62">
        <f>COUNTIF($B$4:$B1052,$B1052)</f>
        <v>81</v>
      </c>
      <c r="D1052" s="64">
        <f t="shared" si="160"/>
        <v>570.69033862801359</v>
      </c>
      <c r="E1052" s="67" t="s">
        <v>476</v>
      </c>
      <c r="F1052" s="68" t="s">
        <v>1247</v>
      </c>
      <c r="G1052" s="69">
        <v>1984</v>
      </c>
      <c r="H1052" s="70"/>
      <c r="I1052" s="69" t="s">
        <v>1214</v>
      </c>
      <c r="J1052" s="39">
        <f t="shared" si="161"/>
        <v>565.69033862801359</v>
      </c>
      <c r="K1052" s="40">
        <f t="shared" si="162"/>
        <v>1</v>
      </c>
      <c r="L1052" s="40">
        <f t="shared" si="163"/>
        <v>5</v>
      </c>
      <c r="M1052" s="74"/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  <c r="AA1052" s="42"/>
      <c r="AB1052" s="42">
        <f t="shared" si="167"/>
        <v>565.69033862801359</v>
      </c>
      <c r="AC1052" s="43" t="e">
        <f t="shared" si="164"/>
        <v>#NUM!</v>
      </c>
      <c r="AD1052" s="43" t="s">
        <v>1215</v>
      </c>
      <c r="AE1052" s="44" t="e">
        <f t="shared" si="165"/>
        <v>#NUM!</v>
      </c>
      <c r="AF1052" s="43">
        <f t="shared" si="166"/>
        <v>0</v>
      </c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5"/>
      <c r="AR1052" s="75"/>
      <c r="AS1052" s="75"/>
      <c r="AT1052" s="75"/>
      <c r="AU1052" s="76"/>
      <c r="AV1052" s="47">
        <v>0.1426388888888889</v>
      </c>
      <c r="AW1052" s="77"/>
      <c r="AX1052" s="56"/>
    </row>
    <row r="1053" spans="1:53" ht="12" customHeight="1" x14ac:dyDescent="0.2">
      <c r="A1053" s="62">
        <v>1049</v>
      </c>
      <c r="B1053" s="63" t="str">
        <f t="shared" si="159"/>
        <v>M-B</v>
      </c>
      <c r="C1053" s="62">
        <f>COUNTIF($B$4:$B1053,$B1053)</f>
        <v>298</v>
      </c>
      <c r="D1053" s="64">
        <f t="shared" si="160"/>
        <v>570.54937476518603</v>
      </c>
      <c r="E1053" s="67" t="s">
        <v>477</v>
      </c>
      <c r="F1053" s="68" t="s">
        <v>1212</v>
      </c>
      <c r="G1053" s="69">
        <v>1970</v>
      </c>
      <c r="H1053" s="70" t="s">
        <v>478</v>
      </c>
      <c r="I1053" s="69" t="s">
        <v>1214</v>
      </c>
      <c r="J1053" s="39">
        <f t="shared" si="161"/>
        <v>565.54937476518603</v>
      </c>
      <c r="K1053" s="40">
        <f t="shared" si="162"/>
        <v>1</v>
      </c>
      <c r="L1053" s="40">
        <f t="shared" si="163"/>
        <v>5</v>
      </c>
      <c r="M1053" s="74"/>
      <c r="N1053" s="74"/>
      <c r="O1053" s="74"/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  <c r="AA1053" s="42"/>
      <c r="AB1053" s="42">
        <f t="shared" si="167"/>
        <v>565.54937476518603</v>
      </c>
      <c r="AC1053" s="43" t="e">
        <f t="shared" si="164"/>
        <v>#NUM!</v>
      </c>
      <c r="AD1053" s="43" t="s">
        <v>1215</v>
      </c>
      <c r="AE1053" s="44" t="e">
        <f t="shared" si="165"/>
        <v>#NUM!</v>
      </c>
      <c r="AF1053" s="43">
        <f t="shared" si="166"/>
        <v>0</v>
      </c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5"/>
      <c r="AR1053" s="75"/>
      <c r="AS1053" s="75"/>
      <c r="AT1053" s="75"/>
      <c r="AU1053" s="76"/>
      <c r="AV1053" s="47">
        <v>0.14268518518518516</v>
      </c>
      <c r="AW1053" s="77"/>
      <c r="AX1053" s="56"/>
    </row>
    <row r="1054" spans="1:53" s="49" customFormat="1" ht="12" customHeight="1" x14ac:dyDescent="0.2">
      <c r="A1054" s="62">
        <v>1050</v>
      </c>
      <c r="B1054" s="63" t="str">
        <f t="shared" si="159"/>
        <v>Ž-F</v>
      </c>
      <c r="C1054" s="62">
        <f>COUNTIF($B$4:$B1054,$B1054)</f>
        <v>82</v>
      </c>
      <c r="D1054" s="64">
        <f t="shared" si="160"/>
        <v>570.51413379947905</v>
      </c>
      <c r="E1054" s="67" t="s">
        <v>479</v>
      </c>
      <c r="F1054" s="68" t="s">
        <v>1247</v>
      </c>
      <c r="G1054" s="69">
        <v>1980</v>
      </c>
      <c r="H1054" s="70"/>
      <c r="I1054" s="69" t="s">
        <v>1257</v>
      </c>
      <c r="J1054" s="39">
        <f t="shared" si="161"/>
        <v>565.51413379947905</v>
      </c>
      <c r="K1054" s="40">
        <f t="shared" si="162"/>
        <v>1</v>
      </c>
      <c r="L1054" s="40">
        <f t="shared" si="163"/>
        <v>5</v>
      </c>
      <c r="M1054" s="74"/>
      <c r="N1054" s="74"/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  <c r="AA1054" s="42"/>
      <c r="AB1054" s="42">
        <f t="shared" si="167"/>
        <v>565.51413379947905</v>
      </c>
      <c r="AC1054" s="43" t="e">
        <f t="shared" si="164"/>
        <v>#NUM!</v>
      </c>
      <c r="AD1054" s="43" t="s">
        <v>1215</v>
      </c>
      <c r="AE1054" s="44" t="e">
        <f t="shared" si="165"/>
        <v>#NUM!</v>
      </c>
      <c r="AF1054" s="43">
        <f t="shared" si="166"/>
        <v>0</v>
      </c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5"/>
      <c r="AR1054" s="75"/>
      <c r="AS1054" s="75"/>
      <c r="AT1054" s="75"/>
      <c r="AU1054" s="76"/>
      <c r="AV1054" s="47">
        <v>0.14269675925925926</v>
      </c>
      <c r="AW1054" s="77"/>
    </row>
    <row r="1055" spans="1:53" s="49" customFormat="1" ht="12" customHeight="1" x14ac:dyDescent="0.2">
      <c r="A1055" s="62">
        <v>1051</v>
      </c>
      <c r="B1055" s="63" t="str">
        <f t="shared" si="159"/>
        <v>M-B</v>
      </c>
      <c r="C1055" s="62">
        <f>COUNTIF($B$4:$B1055,$B1055)</f>
        <v>299</v>
      </c>
      <c r="D1055" s="64">
        <f t="shared" si="160"/>
        <v>570.44365186806533</v>
      </c>
      <c r="E1055" s="67" t="s">
        <v>480</v>
      </c>
      <c r="F1055" s="68" t="s">
        <v>1212</v>
      </c>
      <c r="G1055" s="69">
        <v>1975</v>
      </c>
      <c r="H1055" s="70" t="s">
        <v>481</v>
      </c>
      <c r="I1055" s="69" t="s">
        <v>1257</v>
      </c>
      <c r="J1055" s="39">
        <f t="shared" si="161"/>
        <v>565.44365186806533</v>
      </c>
      <c r="K1055" s="40">
        <f t="shared" si="162"/>
        <v>1</v>
      </c>
      <c r="L1055" s="40">
        <f t="shared" si="163"/>
        <v>5</v>
      </c>
      <c r="M1055" s="74"/>
      <c r="N1055" s="74"/>
      <c r="O1055" s="74"/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  <c r="AA1055" s="42"/>
      <c r="AB1055" s="42">
        <f t="shared" si="167"/>
        <v>565.44365186806533</v>
      </c>
      <c r="AC1055" s="43" t="e">
        <f t="shared" si="164"/>
        <v>#NUM!</v>
      </c>
      <c r="AD1055" s="43" t="s">
        <v>1215</v>
      </c>
      <c r="AE1055" s="44" t="e">
        <f t="shared" si="165"/>
        <v>#NUM!</v>
      </c>
      <c r="AF1055" s="43">
        <f t="shared" si="166"/>
        <v>0</v>
      </c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5"/>
      <c r="AR1055" s="75"/>
      <c r="AS1055" s="75"/>
      <c r="AT1055" s="75"/>
      <c r="AU1055" s="76"/>
      <c r="AV1055" s="47">
        <v>0.14271990740740739</v>
      </c>
      <c r="AW1055" s="77"/>
    </row>
    <row r="1056" spans="1:53" s="49" customFormat="1" ht="12" customHeight="1" x14ac:dyDescent="0.2">
      <c r="A1056" s="62">
        <v>1052</v>
      </c>
      <c r="B1056" s="63" t="str">
        <f t="shared" si="159"/>
        <v>M-B</v>
      </c>
      <c r="C1056" s="62">
        <f>COUNTIF($B$4:$B1056,$B1056)</f>
        <v>300</v>
      </c>
      <c r="D1056" s="64">
        <f t="shared" si="160"/>
        <v>570.37316993665149</v>
      </c>
      <c r="E1056" s="67" t="s">
        <v>482</v>
      </c>
      <c r="F1056" s="68" t="s">
        <v>1212</v>
      </c>
      <c r="G1056" s="69">
        <v>1973</v>
      </c>
      <c r="H1056" s="70" t="s">
        <v>483</v>
      </c>
      <c r="I1056" s="69" t="s">
        <v>1214</v>
      </c>
      <c r="J1056" s="39">
        <f t="shared" si="161"/>
        <v>565.37316993665149</v>
      </c>
      <c r="K1056" s="40">
        <f t="shared" si="162"/>
        <v>1</v>
      </c>
      <c r="L1056" s="40">
        <f t="shared" si="163"/>
        <v>5</v>
      </c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42"/>
      <c r="AB1056" s="42">
        <f t="shared" si="167"/>
        <v>565.37316993665149</v>
      </c>
      <c r="AC1056" s="43" t="e">
        <f t="shared" si="164"/>
        <v>#NUM!</v>
      </c>
      <c r="AD1056" s="43" t="s">
        <v>1215</v>
      </c>
      <c r="AE1056" s="44" t="e">
        <f t="shared" si="165"/>
        <v>#NUM!</v>
      </c>
      <c r="AF1056" s="43">
        <f t="shared" si="166"/>
        <v>0</v>
      </c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5"/>
      <c r="AR1056" s="75"/>
      <c r="AS1056" s="75"/>
      <c r="AT1056" s="75"/>
      <c r="AU1056" s="76"/>
      <c r="AV1056" s="47">
        <v>0.14274305555555555</v>
      </c>
      <c r="AW1056" s="77"/>
    </row>
    <row r="1057" spans="1:53" ht="12" customHeight="1" x14ac:dyDescent="0.2">
      <c r="A1057" s="62">
        <v>1053</v>
      </c>
      <c r="B1057" s="63" t="str">
        <f t="shared" si="159"/>
        <v>M-B</v>
      </c>
      <c r="C1057" s="62">
        <f>COUNTIF($B$4:$B1057,$B1057)</f>
        <v>301</v>
      </c>
      <c r="D1057" s="64">
        <f t="shared" si="160"/>
        <v>570.33792897094452</v>
      </c>
      <c r="E1057" s="67" t="s">
        <v>484</v>
      </c>
      <c r="F1057" s="68" t="s">
        <v>1212</v>
      </c>
      <c r="G1057" s="69">
        <v>1975</v>
      </c>
      <c r="H1057" s="70" t="s">
        <v>1550</v>
      </c>
      <c r="I1057" s="69" t="s">
        <v>1214</v>
      </c>
      <c r="J1057" s="39">
        <f t="shared" si="161"/>
        <v>565.33792897094452</v>
      </c>
      <c r="K1057" s="40">
        <f t="shared" si="162"/>
        <v>1</v>
      </c>
      <c r="L1057" s="40">
        <f t="shared" si="163"/>
        <v>5</v>
      </c>
      <c r="M1057" s="74"/>
      <c r="N1057" s="74"/>
      <c r="O1057" s="74"/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  <c r="AA1057" s="42"/>
      <c r="AB1057" s="42">
        <f t="shared" si="167"/>
        <v>565.33792897094452</v>
      </c>
      <c r="AC1057" s="43" t="e">
        <f t="shared" si="164"/>
        <v>#NUM!</v>
      </c>
      <c r="AD1057" s="43" t="s">
        <v>1215</v>
      </c>
      <c r="AE1057" s="44" t="e">
        <f t="shared" si="165"/>
        <v>#NUM!</v>
      </c>
      <c r="AF1057" s="43">
        <f t="shared" si="166"/>
        <v>0</v>
      </c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  <c r="AR1057" s="75"/>
      <c r="AS1057" s="75"/>
      <c r="AT1057" s="75"/>
      <c r="AU1057" s="76"/>
      <c r="AV1057" s="47">
        <v>0.14275462962962962</v>
      </c>
      <c r="AW1057" s="77"/>
      <c r="AX1057" s="56"/>
    </row>
    <row r="1058" spans="1:53" ht="12" customHeight="1" x14ac:dyDescent="0.2">
      <c r="A1058" s="62">
        <v>1054</v>
      </c>
      <c r="B1058" s="63" t="str">
        <f t="shared" si="159"/>
        <v>M-A</v>
      </c>
      <c r="C1058" s="62">
        <f>COUNTIF($B$4:$B1058,$B1058)</f>
        <v>395</v>
      </c>
      <c r="D1058" s="64">
        <f t="shared" si="160"/>
        <v>570.23220607382382</v>
      </c>
      <c r="E1058" s="67" t="s">
        <v>485</v>
      </c>
      <c r="F1058" s="68" t="s">
        <v>1212</v>
      </c>
      <c r="G1058" s="69">
        <v>1987</v>
      </c>
      <c r="H1058" s="70" t="s">
        <v>486</v>
      </c>
      <c r="I1058" s="69" t="s">
        <v>1214</v>
      </c>
      <c r="J1058" s="39">
        <f t="shared" si="161"/>
        <v>565.23220607382382</v>
      </c>
      <c r="K1058" s="40">
        <f t="shared" si="162"/>
        <v>1</v>
      </c>
      <c r="L1058" s="40">
        <f t="shared" si="163"/>
        <v>5</v>
      </c>
      <c r="M1058" s="74"/>
      <c r="N1058" s="74"/>
      <c r="O1058" s="74"/>
      <c r="P1058" s="74"/>
      <c r="Q1058" s="74"/>
      <c r="R1058" s="74"/>
      <c r="S1058" s="74"/>
      <c r="T1058" s="74"/>
      <c r="U1058" s="74"/>
      <c r="V1058" s="74"/>
      <c r="W1058" s="74"/>
      <c r="X1058" s="74"/>
      <c r="Y1058" s="74"/>
      <c r="Z1058" s="74"/>
      <c r="AA1058" s="42"/>
      <c r="AB1058" s="42">
        <f t="shared" si="167"/>
        <v>565.23220607382382</v>
      </c>
      <c r="AC1058" s="43" t="e">
        <f t="shared" si="164"/>
        <v>#NUM!</v>
      </c>
      <c r="AD1058" s="43" t="s">
        <v>1215</v>
      </c>
      <c r="AE1058" s="44" t="e">
        <f t="shared" si="165"/>
        <v>#NUM!</v>
      </c>
      <c r="AF1058" s="43">
        <f t="shared" si="166"/>
        <v>0</v>
      </c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5"/>
      <c r="AR1058" s="75"/>
      <c r="AS1058" s="75"/>
      <c r="AT1058" s="75"/>
      <c r="AU1058" s="76"/>
      <c r="AV1058" s="47">
        <v>0.14278935185185185</v>
      </c>
      <c r="AW1058" s="77"/>
      <c r="AX1058" s="56"/>
    </row>
    <row r="1059" spans="1:53" s="49" customFormat="1" ht="12" customHeight="1" x14ac:dyDescent="0.2">
      <c r="A1059" s="62">
        <v>1055</v>
      </c>
      <c r="B1059" s="63" t="str">
        <f t="shared" si="159"/>
        <v>M-A</v>
      </c>
      <c r="C1059" s="62">
        <f>COUNTIF($B$4:$B1059,$B1059)</f>
        <v>396</v>
      </c>
      <c r="D1059" s="64">
        <f t="shared" si="160"/>
        <v>569.91503738246149</v>
      </c>
      <c r="E1059" s="67" t="s">
        <v>487</v>
      </c>
      <c r="F1059" s="68" t="s">
        <v>1212</v>
      </c>
      <c r="G1059" s="69">
        <v>1987</v>
      </c>
      <c r="H1059" s="70" t="s">
        <v>488</v>
      </c>
      <c r="I1059" s="69" t="s">
        <v>1214</v>
      </c>
      <c r="J1059" s="39">
        <f t="shared" si="161"/>
        <v>564.91503738246149</v>
      </c>
      <c r="K1059" s="40">
        <f t="shared" si="162"/>
        <v>1</v>
      </c>
      <c r="L1059" s="40">
        <f t="shared" si="163"/>
        <v>5</v>
      </c>
      <c r="M1059" s="74"/>
      <c r="N1059" s="74"/>
      <c r="O1059" s="74"/>
      <c r="P1059" s="74"/>
      <c r="Q1059" s="74"/>
      <c r="R1059" s="74"/>
      <c r="S1059" s="74"/>
      <c r="T1059" s="74"/>
      <c r="U1059" s="74"/>
      <c r="V1059" s="74"/>
      <c r="W1059" s="74"/>
      <c r="X1059" s="74"/>
      <c r="Y1059" s="74"/>
      <c r="Z1059" s="74"/>
      <c r="AA1059" s="42"/>
      <c r="AB1059" s="42">
        <f t="shared" si="167"/>
        <v>564.91503738246149</v>
      </c>
      <c r="AC1059" s="43" t="e">
        <f t="shared" si="164"/>
        <v>#NUM!</v>
      </c>
      <c r="AD1059" s="43" t="s">
        <v>1215</v>
      </c>
      <c r="AE1059" s="44" t="e">
        <f t="shared" si="165"/>
        <v>#NUM!</v>
      </c>
      <c r="AF1059" s="43">
        <f t="shared" si="166"/>
        <v>0</v>
      </c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  <c r="AR1059" s="75"/>
      <c r="AS1059" s="75"/>
      <c r="AT1059" s="75"/>
      <c r="AU1059" s="76"/>
      <c r="AV1059" s="47">
        <v>0.14289351851851853</v>
      </c>
      <c r="AW1059" s="77"/>
    </row>
    <row r="1060" spans="1:53" ht="12" customHeight="1" x14ac:dyDescent="0.2">
      <c r="A1060" s="62">
        <v>1056</v>
      </c>
      <c r="B1060" s="63" t="str">
        <f t="shared" si="159"/>
        <v>M-A</v>
      </c>
      <c r="C1060" s="62">
        <f>COUNTIF($B$4:$B1060,$B1060)</f>
        <v>397</v>
      </c>
      <c r="D1060" s="64">
        <f t="shared" si="160"/>
        <v>569.85973099701255</v>
      </c>
      <c r="E1060" s="65" t="s">
        <v>489</v>
      </c>
      <c r="F1060" s="66" t="s">
        <v>1212</v>
      </c>
      <c r="G1060" s="66">
        <v>1982</v>
      </c>
      <c r="H1060" s="70" t="s">
        <v>1457</v>
      </c>
      <c r="I1060" s="66" t="s">
        <v>1214</v>
      </c>
      <c r="J1060" s="39">
        <f t="shared" si="161"/>
        <v>564.85973099701255</v>
      </c>
      <c r="K1060" s="40">
        <f t="shared" si="162"/>
        <v>1</v>
      </c>
      <c r="L1060" s="40">
        <f t="shared" si="163"/>
        <v>5</v>
      </c>
      <c r="M1060" s="41"/>
      <c r="N1060" s="41"/>
      <c r="O1060" s="41"/>
      <c r="P1060" s="42"/>
      <c r="Q1060" s="41"/>
      <c r="R1060" s="41"/>
      <c r="S1060" s="41"/>
      <c r="T1060" s="41"/>
      <c r="U1060" s="41"/>
      <c r="V1060" s="42"/>
      <c r="W1060" s="42">
        <f>(AQ$3-AQ1060)/AQ$3*500+500</f>
        <v>564.85973099701255</v>
      </c>
      <c r="X1060" s="42"/>
      <c r="Y1060" s="42"/>
      <c r="Z1060" s="41"/>
      <c r="AA1060" s="42"/>
      <c r="AB1060" s="42"/>
      <c r="AC1060" s="43" t="e">
        <f t="shared" si="164"/>
        <v>#NUM!</v>
      </c>
      <c r="AD1060" s="43" t="s">
        <v>1215</v>
      </c>
      <c r="AE1060" s="44" t="e">
        <f t="shared" si="165"/>
        <v>#NUM!</v>
      </c>
      <c r="AF1060" s="43">
        <f t="shared" si="166"/>
        <v>0</v>
      </c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>
        <v>9.7592592589999999E-2</v>
      </c>
      <c r="AR1060" s="45"/>
      <c r="AS1060" s="45"/>
      <c r="AT1060" s="45"/>
      <c r="AU1060" s="46"/>
      <c r="AV1060" s="50"/>
      <c r="AW1060" s="48"/>
      <c r="AX1060" s="56"/>
    </row>
    <row r="1061" spans="1:53" s="49" customFormat="1" ht="12" customHeight="1" x14ac:dyDescent="0.2">
      <c r="A1061" s="62">
        <v>1057</v>
      </c>
      <c r="B1061" s="63" t="str">
        <f t="shared" si="159"/>
        <v>M-C</v>
      </c>
      <c r="C1061" s="62">
        <f>COUNTIF($B$4:$B1061,$B1061)</f>
        <v>117</v>
      </c>
      <c r="D1061" s="64">
        <f t="shared" si="160"/>
        <v>569.63310965680625</v>
      </c>
      <c r="E1061" s="67" t="s">
        <v>490</v>
      </c>
      <c r="F1061" s="68" t="s">
        <v>1212</v>
      </c>
      <c r="G1061" s="69">
        <v>1960</v>
      </c>
      <c r="H1061" s="70" t="s">
        <v>491</v>
      </c>
      <c r="I1061" s="69" t="s">
        <v>1214</v>
      </c>
      <c r="J1061" s="39">
        <f t="shared" si="161"/>
        <v>564.63310965680625</v>
      </c>
      <c r="K1061" s="40">
        <f t="shared" si="162"/>
        <v>1</v>
      </c>
      <c r="L1061" s="40">
        <f t="shared" si="163"/>
        <v>5</v>
      </c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  <c r="AA1061" s="42"/>
      <c r="AB1061" s="42">
        <f>(AV$3-AV1061)/AV$3*500+500</f>
        <v>564.63310965680625</v>
      </c>
      <c r="AC1061" s="43" t="e">
        <f t="shared" si="164"/>
        <v>#NUM!</v>
      </c>
      <c r="AD1061" s="43" t="s">
        <v>1215</v>
      </c>
      <c r="AE1061" s="44" t="e">
        <f t="shared" si="165"/>
        <v>#NUM!</v>
      </c>
      <c r="AF1061" s="43">
        <f t="shared" si="166"/>
        <v>0</v>
      </c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5"/>
      <c r="AR1061" s="75"/>
      <c r="AS1061" s="75"/>
      <c r="AT1061" s="75"/>
      <c r="AU1061" s="76"/>
      <c r="AV1061" s="47">
        <v>0.14298611111111112</v>
      </c>
      <c r="AW1061" s="77"/>
    </row>
    <row r="1062" spans="1:53" s="49" customFormat="1" ht="12" customHeight="1" x14ac:dyDescent="0.2">
      <c r="A1062" s="62">
        <v>1058</v>
      </c>
      <c r="B1062" s="63" t="str">
        <f t="shared" si="159"/>
        <v>M-B</v>
      </c>
      <c r="C1062" s="62">
        <f>COUNTIF($B$4:$B1062,$B1062)</f>
        <v>302</v>
      </c>
      <c r="D1062" s="64">
        <f t="shared" si="160"/>
        <v>569.45690482827172</v>
      </c>
      <c r="E1062" s="67" t="s">
        <v>492</v>
      </c>
      <c r="F1062" s="68" t="s">
        <v>1212</v>
      </c>
      <c r="G1062" s="69">
        <v>1977</v>
      </c>
      <c r="H1062" s="70" t="s">
        <v>2274</v>
      </c>
      <c r="I1062" s="69" t="s">
        <v>1214</v>
      </c>
      <c r="J1062" s="39">
        <f t="shared" si="161"/>
        <v>564.45690482827172</v>
      </c>
      <c r="K1062" s="40">
        <f t="shared" si="162"/>
        <v>1</v>
      </c>
      <c r="L1062" s="40">
        <f t="shared" si="163"/>
        <v>5</v>
      </c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42"/>
      <c r="AB1062" s="42">
        <f>(AV$3-AV1062)/AV$3*500+500</f>
        <v>564.45690482827172</v>
      </c>
      <c r="AC1062" s="43" t="e">
        <f t="shared" si="164"/>
        <v>#NUM!</v>
      </c>
      <c r="AD1062" s="43" t="s">
        <v>1215</v>
      </c>
      <c r="AE1062" s="44" t="e">
        <f t="shared" si="165"/>
        <v>#NUM!</v>
      </c>
      <c r="AF1062" s="43">
        <f t="shared" si="166"/>
        <v>0</v>
      </c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5"/>
      <c r="AR1062" s="75"/>
      <c r="AS1062" s="75"/>
      <c r="AT1062" s="75"/>
      <c r="AU1062" s="76"/>
      <c r="AV1062" s="47">
        <v>0.14304398148148148</v>
      </c>
      <c r="AW1062" s="77"/>
    </row>
    <row r="1063" spans="1:53" s="49" customFormat="1" ht="12" customHeight="1" x14ac:dyDescent="0.2">
      <c r="A1063" s="62">
        <v>1059</v>
      </c>
      <c r="B1063" s="63" t="str">
        <f t="shared" si="159"/>
        <v>M-A</v>
      </c>
      <c r="C1063" s="62">
        <f>COUNTIF($B$4:$B1063,$B1063)</f>
        <v>398</v>
      </c>
      <c r="D1063" s="64">
        <f t="shared" si="160"/>
        <v>569.28069999973718</v>
      </c>
      <c r="E1063" s="67" t="s">
        <v>493</v>
      </c>
      <c r="F1063" s="68" t="s">
        <v>1212</v>
      </c>
      <c r="G1063" s="69">
        <v>1981</v>
      </c>
      <c r="H1063" s="70"/>
      <c r="I1063" s="69" t="s">
        <v>1214</v>
      </c>
      <c r="J1063" s="39">
        <f t="shared" si="161"/>
        <v>564.28069999973718</v>
      </c>
      <c r="K1063" s="40">
        <f t="shared" si="162"/>
        <v>1</v>
      </c>
      <c r="L1063" s="40">
        <f t="shared" si="163"/>
        <v>5</v>
      </c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42"/>
      <c r="AB1063" s="42">
        <f>(AV$3-AV1063)/AV$3*500+500</f>
        <v>564.28069999973718</v>
      </c>
      <c r="AC1063" s="43" t="e">
        <f t="shared" si="164"/>
        <v>#NUM!</v>
      </c>
      <c r="AD1063" s="43" t="s">
        <v>1215</v>
      </c>
      <c r="AE1063" s="44" t="e">
        <f t="shared" si="165"/>
        <v>#NUM!</v>
      </c>
      <c r="AF1063" s="43">
        <f t="shared" si="166"/>
        <v>0</v>
      </c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5"/>
      <c r="AR1063" s="75"/>
      <c r="AS1063" s="75"/>
      <c r="AT1063" s="75"/>
      <c r="AU1063" s="76"/>
      <c r="AV1063" s="47">
        <v>0.14310185185185184</v>
      </c>
      <c r="AW1063" s="77"/>
    </row>
    <row r="1064" spans="1:53" s="49" customFormat="1" ht="12" customHeight="1" x14ac:dyDescent="0.2">
      <c r="A1064" s="62">
        <v>1060</v>
      </c>
      <c r="B1064" s="63" t="str">
        <f t="shared" si="159"/>
        <v>M-B</v>
      </c>
      <c r="C1064" s="62">
        <f>COUNTIF($B$4:$B1064,$B1064)</f>
        <v>303</v>
      </c>
      <c r="D1064" s="64">
        <f t="shared" si="160"/>
        <v>568.92829034266799</v>
      </c>
      <c r="E1064" s="67" t="s">
        <v>494</v>
      </c>
      <c r="F1064" s="68" t="s">
        <v>1212</v>
      </c>
      <c r="G1064" s="69">
        <v>1973</v>
      </c>
      <c r="H1064" s="70"/>
      <c r="I1064" s="69" t="s">
        <v>1257</v>
      </c>
      <c r="J1064" s="39">
        <f t="shared" si="161"/>
        <v>563.92829034266799</v>
      </c>
      <c r="K1064" s="40">
        <f t="shared" si="162"/>
        <v>1</v>
      </c>
      <c r="L1064" s="40">
        <f t="shared" si="163"/>
        <v>5</v>
      </c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  <c r="AA1064" s="42"/>
      <c r="AB1064" s="42">
        <f>(AV$3-AV1064)/AV$3*500+500</f>
        <v>563.92829034266799</v>
      </c>
      <c r="AC1064" s="43" t="e">
        <f t="shared" si="164"/>
        <v>#NUM!</v>
      </c>
      <c r="AD1064" s="43" t="s">
        <v>1215</v>
      </c>
      <c r="AE1064" s="44" t="e">
        <f t="shared" si="165"/>
        <v>#NUM!</v>
      </c>
      <c r="AF1064" s="43">
        <f t="shared" si="166"/>
        <v>0</v>
      </c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5"/>
      <c r="AR1064" s="75"/>
      <c r="AS1064" s="75"/>
      <c r="AT1064" s="75"/>
      <c r="AU1064" s="76"/>
      <c r="AV1064" s="47">
        <v>0.14321759259259259</v>
      </c>
      <c r="AW1064" s="77"/>
    </row>
    <row r="1065" spans="1:53" s="49" customFormat="1" ht="12" customHeight="1" x14ac:dyDescent="0.2">
      <c r="A1065" s="62">
        <v>1061</v>
      </c>
      <c r="B1065" s="63" t="str">
        <f t="shared" si="159"/>
        <v>Ž-G</v>
      </c>
      <c r="C1065" s="62">
        <f>COUNTIF($B$4:$B1065,$B1065)</f>
        <v>53</v>
      </c>
      <c r="D1065" s="64">
        <f t="shared" si="160"/>
        <v>568.65387011583925</v>
      </c>
      <c r="E1065" s="65" t="s">
        <v>495</v>
      </c>
      <c r="F1065" s="66" t="s">
        <v>1247</v>
      </c>
      <c r="G1065" s="66">
        <v>1978</v>
      </c>
      <c r="H1065" s="65" t="s">
        <v>496</v>
      </c>
      <c r="I1065" s="66" t="s">
        <v>1214</v>
      </c>
      <c r="J1065" s="39">
        <f t="shared" si="161"/>
        <v>279.32693505791963</v>
      </c>
      <c r="K1065" s="40">
        <f t="shared" si="162"/>
        <v>2</v>
      </c>
      <c r="L1065" s="40">
        <f t="shared" si="163"/>
        <v>10</v>
      </c>
      <c r="M1065" s="41">
        <f>(AG$3-AG1065)/AG$3*500+500</f>
        <v>292.39583950660665</v>
      </c>
      <c r="N1065" s="41"/>
      <c r="O1065" s="41">
        <f>(AI$3-AI1065)/AI$3*500+500</f>
        <v>266.25803060923261</v>
      </c>
      <c r="P1065" s="42"/>
      <c r="Q1065" s="41"/>
      <c r="R1065" s="41"/>
      <c r="S1065" s="41"/>
      <c r="T1065" s="41"/>
      <c r="U1065" s="41"/>
      <c r="V1065" s="42"/>
      <c r="W1065" s="42"/>
      <c r="X1065" s="42"/>
      <c r="Y1065" s="42"/>
      <c r="Z1065" s="41"/>
      <c r="AA1065" s="42"/>
      <c r="AB1065" s="42"/>
      <c r="AC1065" s="43" t="e">
        <f t="shared" si="164"/>
        <v>#NUM!</v>
      </c>
      <c r="AD1065" s="43" t="s">
        <v>1215</v>
      </c>
      <c r="AE1065" s="44" t="e">
        <f t="shared" si="165"/>
        <v>#NUM!</v>
      </c>
      <c r="AF1065" s="43">
        <f t="shared" si="166"/>
        <v>0</v>
      </c>
      <c r="AG1065" s="45">
        <v>8.1342592589999999E-2</v>
      </c>
      <c r="AH1065" s="45"/>
      <c r="AI1065" s="45">
        <v>5.0578703703703709E-2</v>
      </c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6"/>
      <c r="AV1065" s="50"/>
      <c r="AW1065" s="48"/>
    </row>
    <row r="1066" spans="1:53" ht="12" customHeight="1" x14ac:dyDescent="0.2">
      <c r="A1066" s="62">
        <v>1062</v>
      </c>
      <c r="B1066" s="63" t="str">
        <f t="shared" si="159"/>
        <v>M-A</v>
      </c>
      <c r="C1066" s="62">
        <f>COUNTIF($B$4:$B1066,$B1066)</f>
        <v>399</v>
      </c>
      <c r="D1066" s="64">
        <f t="shared" si="160"/>
        <v>568.64636261701276</v>
      </c>
      <c r="E1066" s="67" t="s">
        <v>497</v>
      </c>
      <c r="F1066" s="68" t="s">
        <v>1212</v>
      </c>
      <c r="G1066" s="69">
        <v>1988</v>
      </c>
      <c r="H1066" s="70" t="s">
        <v>2269</v>
      </c>
      <c r="I1066" s="69" t="s">
        <v>1214</v>
      </c>
      <c r="J1066" s="39">
        <f t="shared" si="161"/>
        <v>563.64636261701276</v>
      </c>
      <c r="K1066" s="40">
        <f t="shared" si="162"/>
        <v>1</v>
      </c>
      <c r="L1066" s="40">
        <f t="shared" si="163"/>
        <v>5</v>
      </c>
      <c r="M1066" s="74"/>
      <c r="N1066" s="74"/>
      <c r="O1066" s="74"/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  <c r="AA1066" s="42"/>
      <c r="AB1066" s="42">
        <f>(AV$3-AV1066)/AV$3*500+500</f>
        <v>563.64636261701276</v>
      </c>
      <c r="AC1066" s="43" t="e">
        <f t="shared" si="164"/>
        <v>#NUM!</v>
      </c>
      <c r="AD1066" s="43" t="s">
        <v>1215</v>
      </c>
      <c r="AE1066" s="44" t="e">
        <f t="shared" si="165"/>
        <v>#NUM!</v>
      </c>
      <c r="AF1066" s="43">
        <f t="shared" si="166"/>
        <v>0</v>
      </c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5"/>
      <c r="AR1066" s="75"/>
      <c r="AS1066" s="75"/>
      <c r="AT1066" s="75"/>
      <c r="AU1066" s="76"/>
      <c r="AV1066" s="47">
        <v>0.14331018518518518</v>
      </c>
      <c r="AW1066" s="77"/>
      <c r="AX1066" s="56"/>
    </row>
    <row r="1067" spans="1:53" s="49" customFormat="1" ht="12" customHeight="1" x14ac:dyDescent="0.2">
      <c r="A1067" s="62">
        <v>1063</v>
      </c>
      <c r="B1067" s="63" t="str">
        <f t="shared" si="159"/>
        <v>M-B</v>
      </c>
      <c r="C1067" s="62">
        <f>COUNTIF($B$4:$B1067,$B1067)</f>
        <v>304</v>
      </c>
      <c r="D1067" s="64">
        <f t="shared" si="160"/>
        <v>568.59650284104464</v>
      </c>
      <c r="E1067" s="65" t="s">
        <v>498</v>
      </c>
      <c r="F1067" s="66" t="s">
        <v>1212</v>
      </c>
      <c r="G1067" s="66">
        <v>1976</v>
      </c>
      <c r="H1067" s="65" t="s">
        <v>499</v>
      </c>
      <c r="I1067" s="66" t="s">
        <v>1214</v>
      </c>
      <c r="J1067" s="39">
        <f t="shared" si="161"/>
        <v>563.59650284104464</v>
      </c>
      <c r="K1067" s="40">
        <f t="shared" si="162"/>
        <v>1</v>
      </c>
      <c r="L1067" s="40">
        <f t="shared" si="163"/>
        <v>5</v>
      </c>
      <c r="M1067" s="41"/>
      <c r="N1067" s="41"/>
      <c r="O1067" s="41"/>
      <c r="P1067" s="42"/>
      <c r="Q1067" s="41"/>
      <c r="R1067" s="41"/>
      <c r="S1067" s="41"/>
      <c r="T1067" s="41">
        <f>(AN$3-AN1067)/AN$3*500+500</f>
        <v>563.59650284104464</v>
      </c>
      <c r="U1067" s="41"/>
      <c r="V1067" s="42"/>
      <c r="W1067" s="42"/>
      <c r="X1067" s="42"/>
      <c r="Y1067" s="42"/>
      <c r="Z1067" s="41"/>
      <c r="AA1067" s="42"/>
      <c r="AB1067" s="42"/>
      <c r="AC1067" s="43" t="e">
        <f t="shared" si="164"/>
        <v>#NUM!</v>
      </c>
      <c r="AD1067" s="43" t="s">
        <v>1215</v>
      </c>
      <c r="AE1067" s="44" t="e">
        <f t="shared" si="165"/>
        <v>#NUM!</v>
      </c>
      <c r="AF1067" s="43">
        <f t="shared" si="166"/>
        <v>0</v>
      </c>
      <c r="AG1067" s="45"/>
      <c r="AH1067" s="45"/>
      <c r="AI1067" s="45"/>
      <c r="AJ1067" s="45"/>
      <c r="AK1067" s="45"/>
      <c r="AL1067" s="45"/>
      <c r="AM1067" s="45"/>
      <c r="AN1067" s="45">
        <v>3.1018518518518515E-2</v>
      </c>
      <c r="AO1067" s="45"/>
      <c r="AP1067" s="45"/>
      <c r="AQ1067" s="45"/>
      <c r="AR1067" s="45"/>
      <c r="AS1067" s="45"/>
      <c r="AT1067" s="45"/>
      <c r="AU1067" s="46"/>
      <c r="AV1067" s="50"/>
      <c r="AW1067" s="48"/>
    </row>
    <row r="1068" spans="1:53" s="49" customFormat="1" ht="12" customHeight="1" x14ac:dyDescent="0.2">
      <c r="A1068" s="62">
        <v>1064</v>
      </c>
      <c r="B1068" s="63" t="str">
        <f t="shared" si="159"/>
        <v>M-B</v>
      </c>
      <c r="C1068" s="62">
        <f>COUNTIF($B$4:$B1068,$B1068)</f>
        <v>305</v>
      </c>
      <c r="D1068" s="64">
        <f t="shared" si="160"/>
        <v>568.54063971989194</v>
      </c>
      <c r="E1068" s="67" t="s">
        <v>500</v>
      </c>
      <c r="F1068" s="68" t="s">
        <v>1212</v>
      </c>
      <c r="G1068" s="69">
        <v>1975</v>
      </c>
      <c r="H1068" s="70" t="s">
        <v>1263</v>
      </c>
      <c r="I1068" s="69" t="s">
        <v>1214</v>
      </c>
      <c r="J1068" s="39">
        <f t="shared" si="161"/>
        <v>563.54063971989194</v>
      </c>
      <c r="K1068" s="40">
        <f t="shared" si="162"/>
        <v>1</v>
      </c>
      <c r="L1068" s="40">
        <f t="shared" si="163"/>
        <v>5</v>
      </c>
      <c r="M1068" s="74"/>
      <c r="N1068" s="74"/>
      <c r="O1068" s="74"/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  <c r="AA1068" s="42"/>
      <c r="AB1068" s="42">
        <f>(AV$3-AV1068)/AV$3*500+500</f>
        <v>563.54063971989194</v>
      </c>
      <c r="AC1068" s="43" t="e">
        <f t="shared" si="164"/>
        <v>#NUM!</v>
      </c>
      <c r="AD1068" s="43" t="s">
        <v>1215</v>
      </c>
      <c r="AE1068" s="44" t="e">
        <f t="shared" si="165"/>
        <v>#NUM!</v>
      </c>
      <c r="AF1068" s="43">
        <f t="shared" si="166"/>
        <v>0</v>
      </c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5"/>
      <c r="AR1068" s="75"/>
      <c r="AS1068" s="75"/>
      <c r="AT1068" s="75"/>
      <c r="AU1068" s="76"/>
      <c r="AV1068" s="47">
        <v>0.14334490740740741</v>
      </c>
      <c r="AW1068" s="77"/>
      <c r="AX1068" s="72"/>
      <c r="AY1068" s="73"/>
      <c r="AZ1068" s="73"/>
      <c r="BA1068" s="73"/>
    </row>
    <row r="1069" spans="1:53" s="49" customFormat="1" ht="12" customHeight="1" x14ac:dyDescent="0.2">
      <c r="A1069" s="62">
        <v>1065</v>
      </c>
      <c r="B1069" s="63" t="str">
        <f t="shared" si="159"/>
        <v>Ž-F</v>
      </c>
      <c r="C1069" s="62">
        <f>COUNTIF($B$4:$B1069,$B1069)</f>
        <v>83</v>
      </c>
      <c r="D1069" s="64">
        <f t="shared" si="160"/>
        <v>568.4701577884781</v>
      </c>
      <c r="E1069" s="67" t="s">
        <v>501</v>
      </c>
      <c r="F1069" s="68" t="s">
        <v>1247</v>
      </c>
      <c r="G1069" s="69">
        <v>1992</v>
      </c>
      <c r="H1069" s="70" t="s">
        <v>2302</v>
      </c>
      <c r="I1069" s="69" t="s">
        <v>1214</v>
      </c>
      <c r="J1069" s="39">
        <f t="shared" si="161"/>
        <v>563.4701577884781</v>
      </c>
      <c r="K1069" s="40">
        <f t="shared" si="162"/>
        <v>1</v>
      </c>
      <c r="L1069" s="40">
        <f t="shared" si="163"/>
        <v>5</v>
      </c>
      <c r="M1069" s="74"/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  <c r="AA1069" s="42"/>
      <c r="AB1069" s="42">
        <f>(AV$3-AV1069)/AV$3*500+500</f>
        <v>563.4701577884781</v>
      </c>
      <c r="AC1069" s="43" t="e">
        <f t="shared" si="164"/>
        <v>#NUM!</v>
      </c>
      <c r="AD1069" s="43" t="s">
        <v>1215</v>
      </c>
      <c r="AE1069" s="44" t="e">
        <f t="shared" si="165"/>
        <v>#NUM!</v>
      </c>
      <c r="AF1069" s="43">
        <f t="shared" si="166"/>
        <v>0</v>
      </c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5"/>
      <c r="AR1069" s="75"/>
      <c r="AS1069" s="75"/>
      <c r="AT1069" s="75"/>
      <c r="AU1069" s="76"/>
      <c r="AV1069" s="47">
        <v>0.14336805555555557</v>
      </c>
      <c r="AW1069" s="77"/>
    </row>
    <row r="1070" spans="1:53" ht="12" customHeight="1" x14ac:dyDescent="0.2">
      <c r="A1070" s="62">
        <v>1066</v>
      </c>
      <c r="B1070" s="63" t="str">
        <f t="shared" si="159"/>
        <v>M-B</v>
      </c>
      <c r="C1070" s="62">
        <f>COUNTIF($B$4:$B1070,$B1070)</f>
        <v>306</v>
      </c>
      <c r="D1070" s="64">
        <f t="shared" si="160"/>
        <v>568.32919392565054</v>
      </c>
      <c r="E1070" s="67" t="s">
        <v>502</v>
      </c>
      <c r="F1070" s="68" t="s">
        <v>1212</v>
      </c>
      <c r="G1070" s="69">
        <v>1979</v>
      </c>
      <c r="H1070" s="70"/>
      <c r="I1070" s="69" t="s">
        <v>1214</v>
      </c>
      <c r="J1070" s="39">
        <f t="shared" si="161"/>
        <v>563.32919392565054</v>
      </c>
      <c r="K1070" s="40">
        <f t="shared" si="162"/>
        <v>1</v>
      </c>
      <c r="L1070" s="40">
        <f t="shared" si="163"/>
        <v>5</v>
      </c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42"/>
      <c r="AB1070" s="42">
        <f>(AV$3-AV1070)/AV$3*500+500</f>
        <v>563.32919392565054</v>
      </c>
      <c r="AC1070" s="43" t="e">
        <f t="shared" si="164"/>
        <v>#NUM!</v>
      </c>
      <c r="AD1070" s="43" t="s">
        <v>1215</v>
      </c>
      <c r="AE1070" s="44" t="e">
        <f t="shared" si="165"/>
        <v>#NUM!</v>
      </c>
      <c r="AF1070" s="43">
        <f t="shared" si="166"/>
        <v>0</v>
      </c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5"/>
      <c r="AR1070" s="75"/>
      <c r="AS1070" s="75"/>
      <c r="AT1070" s="75"/>
      <c r="AU1070" s="76"/>
      <c r="AV1070" s="47">
        <v>0.14341435185185183</v>
      </c>
      <c r="AW1070" s="77"/>
      <c r="AX1070" s="56"/>
    </row>
    <row r="1071" spans="1:53" ht="12" customHeight="1" x14ac:dyDescent="0.2">
      <c r="A1071" s="62">
        <v>1067</v>
      </c>
      <c r="B1071" s="63" t="str">
        <f t="shared" si="159"/>
        <v>M-A</v>
      </c>
      <c r="C1071" s="62">
        <f>COUNTIF($B$4:$B1071,$B1071)</f>
        <v>400</v>
      </c>
      <c r="D1071" s="64">
        <f t="shared" si="160"/>
        <v>568.28161778187075</v>
      </c>
      <c r="E1071" s="65" t="s">
        <v>503</v>
      </c>
      <c r="F1071" s="66" t="s">
        <v>1212</v>
      </c>
      <c r="G1071" s="66">
        <v>1999</v>
      </c>
      <c r="H1071" s="70" t="s">
        <v>1280</v>
      </c>
      <c r="I1071" s="66" t="s">
        <v>1214</v>
      </c>
      <c r="J1071" s="39">
        <f t="shared" si="161"/>
        <v>563.28161778187075</v>
      </c>
      <c r="K1071" s="40">
        <f t="shared" si="162"/>
        <v>1</v>
      </c>
      <c r="L1071" s="40">
        <f t="shared" si="163"/>
        <v>5</v>
      </c>
      <c r="M1071" s="41"/>
      <c r="N1071" s="41"/>
      <c r="O1071" s="41"/>
      <c r="P1071" s="42"/>
      <c r="Q1071" s="41"/>
      <c r="R1071" s="41"/>
      <c r="S1071" s="41"/>
      <c r="T1071" s="41"/>
      <c r="U1071" s="41">
        <f>(AO$3-AO1071)/AO$3*500+500</f>
        <v>563.28161778187075</v>
      </c>
      <c r="V1071" s="42"/>
      <c r="W1071" s="42"/>
      <c r="X1071" s="42"/>
      <c r="Y1071" s="42"/>
      <c r="Z1071" s="41"/>
      <c r="AA1071" s="42"/>
      <c r="AB1071" s="42"/>
      <c r="AC1071" s="43" t="e">
        <f t="shared" si="164"/>
        <v>#NUM!</v>
      </c>
      <c r="AD1071" s="43" t="s">
        <v>1215</v>
      </c>
      <c r="AE1071" s="44" t="e">
        <f t="shared" si="165"/>
        <v>#NUM!</v>
      </c>
      <c r="AF1071" s="43">
        <f t="shared" si="166"/>
        <v>0</v>
      </c>
      <c r="AG1071" s="45"/>
      <c r="AH1071" s="45"/>
      <c r="AI1071" s="45"/>
      <c r="AJ1071" s="45"/>
      <c r="AK1071" s="45"/>
      <c r="AL1071" s="45"/>
      <c r="AM1071" s="45"/>
      <c r="AN1071" s="45"/>
      <c r="AO1071" s="45">
        <v>4.8391203700000003E-2</v>
      </c>
      <c r="AP1071" s="45"/>
      <c r="AQ1071" s="45"/>
      <c r="AR1071" s="45"/>
      <c r="AS1071" s="45"/>
      <c r="AT1071" s="45"/>
      <c r="AU1071" s="46"/>
      <c r="AV1071" s="50"/>
      <c r="AW1071" s="48"/>
      <c r="AX1071" s="56"/>
    </row>
    <row r="1072" spans="1:53" ht="12" customHeight="1" x14ac:dyDescent="0.2">
      <c r="A1072" s="62">
        <v>1068</v>
      </c>
      <c r="B1072" s="63" t="str">
        <f t="shared" si="159"/>
        <v>M-jun.</v>
      </c>
      <c r="C1072" s="62">
        <f>COUNTIF($B$4:$B1072,$B1072)</f>
        <v>24</v>
      </c>
      <c r="D1072" s="64">
        <f t="shared" si="160"/>
        <v>568.15629887332034</v>
      </c>
      <c r="E1072" s="65" t="s">
        <v>504</v>
      </c>
      <c r="F1072" s="66" t="s">
        <v>1212</v>
      </c>
      <c r="G1072" s="66">
        <v>2004</v>
      </c>
      <c r="H1072" s="65" t="s">
        <v>505</v>
      </c>
      <c r="I1072" s="66" t="s">
        <v>1214</v>
      </c>
      <c r="J1072" s="39">
        <f t="shared" si="161"/>
        <v>563.15629887332034</v>
      </c>
      <c r="K1072" s="40">
        <f t="shared" si="162"/>
        <v>1</v>
      </c>
      <c r="L1072" s="40">
        <f t="shared" si="163"/>
        <v>5</v>
      </c>
      <c r="M1072" s="41"/>
      <c r="N1072" s="41"/>
      <c r="O1072" s="41"/>
      <c r="P1072" s="42"/>
      <c r="Q1072" s="41"/>
      <c r="R1072" s="41"/>
      <c r="S1072" s="41"/>
      <c r="T1072" s="41"/>
      <c r="U1072" s="41"/>
      <c r="V1072" s="42"/>
      <c r="W1072" s="42"/>
      <c r="X1072" s="42"/>
      <c r="Y1072" s="42"/>
      <c r="Z1072" s="41">
        <f>(AT$3-AT1072)/AT$3*500+500</f>
        <v>563.15629887332034</v>
      </c>
      <c r="AA1072" s="42"/>
      <c r="AB1072" s="42"/>
      <c r="AC1072" s="43" t="e">
        <f t="shared" si="164"/>
        <v>#NUM!</v>
      </c>
      <c r="AD1072" s="43" t="s">
        <v>1215</v>
      </c>
      <c r="AE1072" s="44" t="e">
        <f t="shared" si="165"/>
        <v>#NUM!</v>
      </c>
      <c r="AF1072" s="43">
        <f t="shared" si="166"/>
        <v>0</v>
      </c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>
        <v>3.0173611111111113E-2</v>
      </c>
      <c r="AU1072" s="46"/>
      <c r="AV1072" s="50"/>
      <c r="AW1072" s="48"/>
      <c r="AX1072" s="56"/>
    </row>
    <row r="1073" spans="1:53" ht="12" customHeight="1" x14ac:dyDescent="0.2">
      <c r="A1073" s="62">
        <v>1069</v>
      </c>
      <c r="B1073" s="63" t="str">
        <f t="shared" si="159"/>
        <v>M-A</v>
      </c>
      <c r="C1073" s="62">
        <f>COUNTIF($B$4:$B1073,$B1073)</f>
        <v>401</v>
      </c>
      <c r="D1073" s="64">
        <f t="shared" si="160"/>
        <v>567.80057944004682</v>
      </c>
      <c r="E1073" s="67" t="s">
        <v>506</v>
      </c>
      <c r="F1073" s="68" t="s">
        <v>1212</v>
      </c>
      <c r="G1073" s="69">
        <v>1984</v>
      </c>
      <c r="H1073" s="70" t="s">
        <v>507</v>
      </c>
      <c r="I1073" s="69" t="s">
        <v>1214</v>
      </c>
      <c r="J1073" s="39">
        <f t="shared" si="161"/>
        <v>562.80057944004682</v>
      </c>
      <c r="K1073" s="40">
        <f t="shared" si="162"/>
        <v>1</v>
      </c>
      <c r="L1073" s="40">
        <f t="shared" si="163"/>
        <v>5</v>
      </c>
      <c r="M1073" s="74"/>
      <c r="N1073" s="74"/>
      <c r="O1073" s="74"/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  <c r="AA1073" s="42"/>
      <c r="AB1073" s="42">
        <f>(AV$3-AV1073)/AV$3*500+500</f>
        <v>562.80057944004682</v>
      </c>
      <c r="AC1073" s="43" t="e">
        <f t="shared" si="164"/>
        <v>#NUM!</v>
      </c>
      <c r="AD1073" s="43" t="s">
        <v>1215</v>
      </c>
      <c r="AE1073" s="44" t="e">
        <f t="shared" si="165"/>
        <v>#NUM!</v>
      </c>
      <c r="AF1073" s="43">
        <f t="shared" si="166"/>
        <v>0</v>
      </c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5"/>
      <c r="AR1073" s="75"/>
      <c r="AS1073" s="75"/>
      <c r="AT1073" s="75"/>
      <c r="AU1073" s="76"/>
      <c r="AV1073" s="47">
        <v>0.14358796296296297</v>
      </c>
      <c r="AW1073" s="77"/>
      <c r="AX1073" s="56"/>
    </row>
    <row r="1074" spans="1:53" s="49" customFormat="1" ht="12" customHeight="1" x14ac:dyDescent="0.2">
      <c r="A1074" s="62">
        <v>1070</v>
      </c>
      <c r="B1074" s="63" t="str">
        <f t="shared" si="159"/>
        <v>M-C</v>
      </c>
      <c r="C1074" s="62">
        <f>COUNTIF($B$4:$B1074,$B1074)</f>
        <v>118</v>
      </c>
      <c r="D1074" s="64">
        <f t="shared" si="160"/>
        <v>567.75935231971266</v>
      </c>
      <c r="E1074" s="65" t="s">
        <v>508</v>
      </c>
      <c r="F1074" s="66" t="s">
        <v>1212</v>
      </c>
      <c r="G1074" s="66">
        <v>1966</v>
      </c>
      <c r="H1074" s="70" t="s">
        <v>90</v>
      </c>
      <c r="I1074" s="66" t="s">
        <v>1680</v>
      </c>
      <c r="J1074" s="39">
        <f t="shared" si="161"/>
        <v>562.75935231971266</v>
      </c>
      <c r="K1074" s="40">
        <f t="shared" si="162"/>
        <v>1</v>
      </c>
      <c r="L1074" s="40">
        <f t="shared" si="163"/>
        <v>5</v>
      </c>
      <c r="M1074" s="41"/>
      <c r="N1074" s="41"/>
      <c r="O1074" s="41"/>
      <c r="P1074" s="42"/>
      <c r="Q1074" s="41"/>
      <c r="R1074" s="41"/>
      <c r="S1074" s="41"/>
      <c r="T1074" s="41"/>
      <c r="U1074" s="41">
        <f>(AO$3-AO1074)/AO$3*500+500</f>
        <v>562.75935231971266</v>
      </c>
      <c r="V1074" s="42"/>
      <c r="W1074" s="42"/>
      <c r="X1074" s="42"/>
      <c r="Y1074" s="42"/>
      <c r="Z1074" s="41"/>
      <c r="AA1074" s="42"/>
      <c r="AB1074" s="42"/>
      <c r="AC1074" s="43" t="e">
        <f t="shared" si="164"/>
        <v>#NUM!</v>
      </c>
      <c r="AD1074" s="43" t="s">
        <v>1215</v>
      </c>
      <c r="AE1074" s="44" t="e">
        <f t="shared" si="165"/>
        <v>#NUM!</v>
      </c>
      <c r="AF1074" s="43">
        <f t="shared" si="166"/>
        <v>0</v>
      </c>
      <c r="AG1074" s="45"/>
      <c r="AH1074" s="45"/>
      <c r="AI1074" s="45"/>
      <c r="AJ1074" s="45"/>
      <c r="AK1074" s="45"/>
      <c r="AL1074" s="45"/>
      <c r="AM1074" s="45"/>
      <c r="AN1074" s="45"/>
      <c r="AO1074" s="45">
        <v>4.8449074070000001E-2</v>
      </c>
      <c r="AP1074" s="45"/>
      <c r="AQ1074" s="45"/>
      <c r="AR1074" s="45"/>
      <c r="AS1074" s="45"/>
      <c r="AT1074" s="45"/>
      <c r="AU1074" s="46"/>
      <c r="AV1074" s="50"/>
      <c r="AW1074" s="48"/>
    </row>
    <row r="1075" spans="1:53" ht="12" customHeight="1" x14ac:dyDescent="0.2">
      <c r="A1075" s="62">
        <v>1071</v>
      </c>
      <c r="B1075" s="63" t="str">
        <f t="shared" si="159"/>
        <v>M-A</v>
      </c>
      <c r="C1075" s="62">
        <f>COUNTIF($B$4:$B1075,$B1075)</f>
        <v>402</v>
      </c>
      <c r="D1075" s="64">
        <f t="shared" si="160"/>
        <v>567.65961557721926</v>
      </c>
      <c r="E1075" s="67" t="s">
        <v>509</v>
      </c>
      <c r="F1075" s="68" t="s">
        <v>1212</v>
      </c>
      <c r="G1075" s="69">
        <v>1980</v>
      </c>
      <c r="H1075" s="70"/>
      <c r="I1075" s="69" t="s">
        <v>1673</v>
      </c>
      <c r="J1075" s="39">
        <f t="shared" si="161"/>
        <v>562.65961557721926</v>
      </c>
      <c r="K1075" s="40">
        <f t="shared" si="162"/>
        <v>1</v>
      </c>
      <c r="L1075" s="40">
        <f t="shared" si="163"/>
        <v>5</v>
      </c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42"/>
      <c r="AB1075" s="42">
        <f>(AV$3-AV1075)/AV$3*500+500</f>
        <v>562.65961557721926</v>
      </c>
      <c r="AC1075" s="43" t="e">
        <f t="shared" si="164"/>
        <v>#NUM!</v>
      </c>
      <c r="AD1075" s="43" t="s">
        <v>1215</v>
      </c>
      <c r="AE1075" s="44" t="e">
        <f t="shared" si="165"/>
        <v>#NUM!</v>
      </c>
      <c r="AF1075" s="43">
        <f t="shared" si="166"/>
        <v>0</v>
      </c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5"/>
      <c r="AR1075" s="75"/>
      <c r="AS1075" s="75"/>
      <c r="AT1075" s="75"/>
      <c r="AU1075" s="76"/>
      <c r="AV1075" s="47">
        <v>0.14363425925925924</v>
      </c>
      <c r="AW1075" s="77"/>
      <c r="AX1075" s="56"/>
    </row>
    <row r="1076" spans="1:53" ht="12" customHeight="1" x14ac:dyDescent="0.2">
      <c r="A1076" s="62">
        <v>1072</v>
      </c>
      <c r="B1076" s="63" t="str">
        <f t="shared" si="159"/>
        <v>Ž-G</v>
      </c>
      <c r="C1076" s="62">
        <f>COUNTIF($B$4:$B1076,$B1076)</f>
        <v>54</v>
      </c>
      <c r="D1076" s="64">
        <f t="shared" si="160"/>
        <v>567.6464440709093</v>
      </c>
      <c r="E1076" s="65" t="s">
        <v>510</v>
      </c>
      <c r="F1076" s="66" t="s">
        <v>1247</v>
      </c>
      <c r="G1076" s="66">
        <v>1971</v>
      </c>
      <c r="H1076" s="70" t="s">
        <v>1261</v>
      </c>
      <c r="I1076" s="66" t="s">
        <v>1214</v>
      </c>
      <c r="J1076" s="39">
        <f t="shared" si="161"/>
        <v>278.82322203545465</v>
      </c>
      <c r="K1076" s="40">
        <f t="shared" si="162"/>
        <v>2</v>
      </c>
      <c r="L1076" s="40">
        <f t="shared" si="163"/>
        <v>10</v>
      </c>
      <c r="M1076" s="41">
        <f>(AG$3-AG1076)/AG$3*500+500</f>
        <v>292.39583950660665</v>
      </c>
      <c r="N1076" s="41"/>
      <c r="O1076" s="41">
        <f>(AI$3-AI1076)/AI$3*500+500</f>
        <v>265.25060456430265</v>
      </c>
      <c r="P1076" s="42"/>
      <c r="Q1076" s="41"/>
      <c r="R1076" s="41"/>
      <c r="S1076" s="41"/>
      <c r="T1076" s="41"/>
      <c r="U1076" s="41"/>
      <c r="V1076" s="42"/>
      <c r="W1076" s="42"/>
      <c r="X1076" s="42"/>
      <c r="Y1076" s="42"/>
      <c r="Z1076" s="41"/>
      <c r="AA1076" s="42"/>
      <c r="AB1076" s="42"/>
      <c r="AC1076" s="43" t="e">
        <f t="shared" si="164"/>
        <v>#NUM!</v>
      </c>
      <c r="AD1076" s="43" t="s">
        <v>1215</v>
      </c>
      <c r="AE1076" s="44" t="e">
        <f t="shared" si="165"/>
        <v>#NUM!</v>
      </c>
      <c r="AF1076" s="43">
        <f t="shared" si="166"/>
        <v>0</v>
      </c>
      <c r="AG1076" s="45">
        <v>8.1342592589999999E-2</v>
      </c>
      <c r="AH1076" s="45"/>
      <c r="AI1076" s="45">
        <v>5.0648148148148144E-2</v>
      </c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6"/>
      <c r="AV1076" s="50"/>
      <c r="AW1076" s="48"/>
      <c r="AX1076" s="56"/>
    </row>
    <row r="1077" spans="1:53" s="49" customFormat="1" ht="12" customHeight="1" x14ac:dyDescent="0.2">
      <c r="A1077" s="62">
        <v>1073</v>
      </c>
      <c r="B1077" s="63" t="str">
        <f t="shared" si="159"/>
        <v>M-A</v>
      </c>
      <c r="C1077" s="62">
        <f>COUNTIF($B$4:$B1077,$B1077)</f>
        <v>403</v>
      </c>
      <c r="D1077" s="64">
        <f t="shared" si="160"/>
        <v>567.51865171439147</v>
      </c>
      <c r="E1077" s="67" t="s">
        <v>511</v>
      </c>
      <c r="F1077" s="68" t="s">
        <v>1212</v>
      </c>
      <c r="G1077" s="69">
        <v>1985</v>
      </c>
      <c r="H1077" s="70" t="s">
        <v>1722</v>
      </c>
      <c r="I1077" s="69" t="s">
        <v>1214</v>
      </c>
      <c r="J1077" s="39">
        <f t="shared" si="161"/>
        <v>562.51865171439147</v>
      </c>
      <c r="K1077" s="40">
        <f t="shared" si="162"/>
        <v>1</v>
      </c>
      <c r="L1077" s="40">
        <f t="shared" si="163"/>
        <v>5</v>
      </c>
      <c r="M1077" s="74"/>
      <c r="N1077" s="74"/>
      <c r="O1077" s="74"/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  <c r="AA1077" s="42"/>
      <c r="AB1077" s="42">
        <f>(AV$3-AV1077)/AV$3*500+500</f>
        <v>562.51865171439147</v>
      </c>
      <c r="AC1077" s="43" t="e">
        <f t="shared" si="164"/>
        <v>#NUM!</v>
      </c>
      <c r="AD1077" s="43" t="s">
        <v>1215</v>
      </c>
      <c r="AE1077" s="44" t="e">
        <f t="shared" si="165"/>
        <v>#NUM!</v>
      </c>
      <c r="AF1077" s="43">
        <f t="shared" si="166"/>
        <v>0</v>
      </c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5"/>
      <c r="AR1077" s="75"/>
      <c r="AS1077" s="75"/>
      <c r="AT1077" s="75"/>
      <c r="AU1077" s="76"/>
      <c r="AV1077" s="47">
        <v>0.14368055555555556</v>
      </c>
      <c r="AW1077" s="77"/>
      <c r="AX1077" s="72"/>
      <c r="AY1077" s="73"/>
      <c r="AZ1077" s="73"/>
      <c r="BA1077" s="73"/>
    </row>
    <row r="1078" spans="1:53" ht="12" customHeight="1" x14ac:dyDescent="0.2">
      <c r="A1078" s="62">
        <v>1074</v>
      </c>
      <c r="B1078" s="63" t="str">
        <f t="shared" si="159"/>
        <v>M-B</v>
      </c>
      <c r="C1078" s="62">
        <f>COUNTIF($B$4:$B1078,$B1078)</f>
        <v>307</v>
      </c>
      <c r="D1078" s="64">
        <f t="shared" si="160"/>
        <v>567.41292881727077</v>
      </c>
      <c r="E1078" s="67" t="s">
        <v>512</v>
      </c>
      <c r="F1078" s="68" t="s">
        <v>1212</v>
      </c>
      <c r="G1078" s="69">
        <v>1971</v>
      </c>
      <c r="H1078" s="70" t="s">
        <v>475</v>
      </c>
      <c r="I1078" s="69" t="s">
        <v>1673</v>
      </c>
      <c r="J1078" s="39">
        <f t="shared" si="161"/>
        <v>562.41292881727077</v>
      </c>
      <c r="K1078" s="40">
        <f t="shared" si="162"/>
        <v>1</v>
      </c>
      <c r="L1078" s="40">
        <f t="shared" si="163"/>
        <v>5</v>
      </c>
      <c r="M1078" s="74"/>
      <c r="N1078" s="74"/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/>
      <c r="AA1078" s="42"/>
      <c r="AB1078" s="42">
        <f>(AV$3-AV1078)/AV$3*500+500</f>
        <v>562.41292881727077</v>
      </c>
      <c r="AC1078" s="43" t="e">
        <f t="shared" si="164"/>
        <v>#NUM!</v>
      </c>
      <c r="AD1078" s="43" t="s">
        <v>1215</v>
      </c>
      <c r="AE1078" s="44" t="e">
        <f t="shared" si="165"/>
        <v>#NUM!</v>
      </c>
      <c r="AF1078" s="43">
        <f t="shared" si="166"/>
        <v>0</v>
      </c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/>
      <c r="AT1078" s="75"/>
      <c r="AU1078" s="76"/>
      <c r="AV1078" s="47">
        <v>0.14371527777777779</v>
      </c>
      <c r="AW1078" s="77"/>
      <c r="AX1078" s="56"/>
    </row>
    <row r="1079" spans="1:53" s="49" customFormat="1" ht="12" customHeight="1" x14ac:dyDescent="0.2">
      <c r="A1079" s="62">
        <v>1075</v>
      </c>
      <c r="B1079" s="63" t="str">
        <f t="shared" si="159"/>
        <v>M-B</v>
      </c>
      <c r="C1079" s="62">
        <f>COUNTIF($B$4:$B1079,$B1079)</f>
        <v>308</v>
      </c>
      <c r="D1079" s="64">
        <f t="shared" si="160"/>
        <v>566.95479626308088</v>
      </c>
      <c r="E1079" s="67" t="s">
        <v>513</v>
      </c>
      <c r="F1079" s="68" t="s">
        <v>1212</v>
      </c>
      <c r="G1079" s="69">
        <v>1970</v>
      </c>
      <c r="H1079" s="65" t="s">
        <v>514</v>
      </c>
      <c r="I1079" s="69" t="s">
        <v>515</v>
      </c>
      <c r="J1079" s="39">
        <f t="shared" si="161"/>
        <v>561.95479626308088</v>
      </c>
      <c r="K1079" s="40">
        <f t="shared" si="162"/>
        <v>1</v>
      </c>
      <c r="L1079" s="40">
        <f t="shared" si="163"/>
        <v>5</v>
      </c>
      <c r="M1079" s="74"/>
      <c r="N1079" s="74"/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/>
      <c r="AA1079" s="42"/>
      <c r="AB1079" s="42">
        <f>(AV$3-AV1079)/AV$3*500+500</f>
        <v>561.95479626308088</v>
      </c>
      <c r="AC1079" s="43" t="e">
        <f t="shared" si="164"/>
        <v>#NUM!</v>
      </c>
      <c r="AD1079" s="43" t="s">
        <v>1215</v>
      </c>
      <c r="AE1079" s="44" t="e">
        <f t="shared" si="165"/>
        <v>#NUM!</v>
      </c>
      <c r="AF1079" s="43">
        <f t="shared" si="166"/>
        <v>0</v>
      </c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/>
      <c r="AT1079" s="75"/>
      <c r="AU1079" s="76"/>
      <c r="AV1079" s="47">
        <v>0.14386574074074074</v>
      </c>
      <c r="AW1079" s="77"/>
    </row>
    <row r="1080" spans="1:53" ht="12" customHeight="1" x14ac:dyDescent="0.2">
      <c r="A1080" s="62">
        <v>1076</v>
      </c>
      <c r="B1080" s="63" t="str">
        <f t="shared" si="159"/>
        <v>M-A</v>
      </c>
      <c r="C1080" s="62">
        <f>COUNTIF($B$4:$B1080,$B1080)</f>
        <v>404</v>
      </c>
      <c r="D1080" s="64">
        <f t="shared" si="160"/>
        <v>566.35569984606343</v>
      </c>
      <c r="E1080" s="67" t="s">
        <v>516</v>
      </c>
      <c r="F1080" s="68" t="s">
        <v>1212</v>
      </c>
      <c r="G1080" s="69">
        <v>1982</v>
      </c>
      <c r="H1080" s="70"/>
      <c r="I1080" s="69" t="s">
        <v>1214</v>
      </c>
      <c r="J1080" s="39">
        <f t="shared" si="161"/>
        <v>561.35569984606343</v>
      </c>
      <c r="K1080" s="40">
        <f t="shared" si="162"/>
        <v>1</v>
      </c>
      <c r="L1080" s="40">
        <f t="shared" si="163"/>
        <v>5</v>
      </c>
      <c r="M1080" s="74"/>
      <c r="N1080" s="74"/>
      <c r="O1080" s="74"/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/>
      <c r="AA1080" s="42"/>
      <c r="AB1080" s="42">
        <f>(AV$3-AV1080)/AV$3*500+500</f>
        <v>561.35569984606343</v>
      </c>
      <c r="AC1080" s="43" t="e">
        <f t="shared" si="164"/>
        <v>#NUM!</v>
      </c>
      <c r="AD1080" s="43" t="s">
        <v>1215</v>
      </c>
      <c r="AE1080" s="44" t="e">
        <f t="shared" si="165"/>
        <v>#NUM!</v>
      </c>
      <c r="AF1080" s="43">
        <f t="shared" si="166"/>
        <v>0</v>
      </c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/>
      <c r="AT1080" s="75"/>
      <c r="AU1080" s="76"/>
      <c r="AV1080" s="47">
        <v>0.14406250000000001</v>
      </c>
      <c r="AW1080" s="77"/>
      <c r="AX1080" s="56"/>
    </row>
    <row r="1081" spans="1:53" s="49" customFormat="1" ht="12" customHeight="1" x14ac:dyDescent="0.2">
      <c r="A1081" s="62">
        <v>1077</v>
      </c>
      <c r="B1081" s="63" t="str">
        <f t="shared" si="159"/>
        <v>M-B</v>
      </c>
      <c r="C1081" s="62">
        <f>COUNTIF($B$4:$B1081,$B1081)</f>
        <v>309</v>
      </c>
      <c r="D1081" s="64">
        <f t="shared" si="160"/>
        <v>566.21473598323587</v>
      </c>
      <c r="E1081" s="67" t="s">
        <v>517</v>
      </c>
      <c r="F1081" s="68" t="s">
        <v>1212</v>
      </c>
      <c r="G1081" s="69">
        <v>1978</v>
      </c>
      <c r="H1081" s="70" t="s">
        <v>518</v>
      </c>
      <c r="I1081" s="69" t="s">
        <v>1673</v>
      </c>
      <c r="J1081" s="39">
        <f t="shared" si="161"/>
        <v>561.21473598323587</v>
      </c>
      <c r="K1081" s="40">
        <f t="shared" si="162"/>
        <v>1</v>
      </c>
      <c r="L1081" s="40">
        <f t="shared" si="163"/>
        <v>5</v>
      </c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42"/>
      <c r="AB1081" s="42">
        <f>(AV$3-AV1081)/AV$3*500+500</f>
        <v>561.21473598323587</v>
      </c>
      <c r="AC1081" s="43" t="e">
        <f t="shared" si="164"/>
        <v>#NUM!</v>
      </c>
      <c r="AD1081" s="43" t="s">
        <v>1215</v>
      </c>
      <c r="AE1081" s="44" t="e">
        <f t="shared" si="165"/>
        <v>#NUM!</v>
      </c>
      <c r="AF1081" s="43">
        <f t="shared" si="166"/>
        <v>0</v>
      </c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5"/>
      <c r="AR1081" s="75"/>
      <c r="AS1081" s="75"/>
      <c r="AT1081" s="75"/>
      <c r="AU1081" s="76"/>
      <c r="AV1081" s="47">
        <v>0.14410879629629628</v>
      </c>
      <c r="AW1081" s="77"/>
    </row>
    <row r="1082" spans="1:53" s="49" customFormat="1" ht="12" customHeight="1" x14ac:dyDescent="0.2">
      <c r="A1082" s="62">
        <v>1078</v>
      </c>
      <c r="B1082" s="63" t="str">
        <f t="shared" si="159"/>
        <v>M-A</v>
      </c>
      <c r="C1082" s="62">
        <f>COUNTIF($B$4:$B1082,$B1082)</f>
        <v>405</v>
      </c>
      <c r="D1082" s="64">
        <f t="shared" si="160"/>
        <v>566.14605548846316</v>
      </c>
      <c r="E1082" s="65" t="s">
        <v>519</v>
      </c>
      <c r="F1082" s="66" t="s">
        <v>1212</v>
      </c>
      <c r="G1082" s="66">
        <v>1981</v>
      </c>
      <c r="H1082" s="70" t="s">
        <v>1377</v>
      </c>
      <c r="I1082" s="66" t="s">
        <v>1214</v>
      </c>
      <c r="J1082" s="39">
        <f t="shared" si="161"/>
        <v>561.14605548846316</v>
      </c>
      <c r="K1082" s="40">
        <f t="shared" si="162"/>
        <v>1</v>
      </c>
      <c r="L1082" s="40">
        <f t="shared" si="163"/>
        <v>5</v>
      </c>
      <c r="M1082" s="41"/>
      <c r="N1082" s="41"/>
      <c r="O1082" s="41"/>
      <c r="P1082" s="42"/>
      <c r="Q1082" s="41"/>
      <c r="R1082" s="41"/>
      <c r="S1082" s="41"/>
      <c r="T1082" s="41"/>
      <c r="U1082" s="41"/>
      <c r="V1082" s="42"/>
      <c r="W1082" s="42"/>
      <c r="X1082" s="42"/>
      <c r="Y1082" s="42"/>
      <c r="Z1082" s="41"/>
      <c r="AA1082" s="42">
        <f>(AU$3-AU1082)/AU$3*500+500</f>
        <v>561.14605548846316</v>
      </c>
      <c r="AB1082" s="42"/>
      <c r="AC1082" s="43" t="e">
        <f t="shared" si="164"/>
        <v>#NUM!</v>
      </c>
      <c r="AD1082" s="43" t="s">
        <v>1215</v>
      </c>
      <c r="AE1082" s="44" t="e">
        <f t="shared" si="165"/>
        <v>#NUM!</v>
      </c>
      <c r="AF1082" s="43">
        <f t="shared" si="166"/>
        <v>0</v>
      </c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6">
        <v>6.8988425925925925E-2</v>
      </c>
      <c r="AV1082" s="50"/>
      <c r="AW1082" s="48"/>
    </row>
    <row r="1083" spans="1:53" s="49" customFormat="1" ht="12" customHeight="1" x14ac:dyDescent="0.2">
      <c r="A1083" s="62">
        <v>1079</v>
      </c>
      <c r="B1083" s="63" t="str">
        <f t="shared" si="159"/>
        <v>M-A</v>
      </c>
      <c r="C1083" s="62">
        <f>COUNTIF($B$4:$B1083,$B1083)</f>
        <v>406</v>
      </c>
      <c r="D1083" s="64">
        <f t="shared" si="160"/>
        <v>566.14425405182192</v>
      </c>
      <c r="E1083" s="67" t="s">
        <v>520</v>
      </c>
      <c r="F1083" s="68" t="s">
        <v>1212</v>
      </c>
      <c r="G1083" s="69">
        <v>1982</v>
      </c>
      <c r="H1083" s="70"/>
      <c r="I1083" s="69" t="s">
        <v>1214</v>
      </c>
      <c r="J1083" s="39">
        <f t="shared" si="161"/>
        <v>561.14425405182192</v>
      </c>
      <c r="K1083" s="40">
        <f t="shared" si="162"/>
        <v>1</v>
      </c>
      <c r="L1083" s="40">
        <f t="shared" si="163"/>
        <v>5</v>
      </c>
      <c r="M1083" s="74"/>
      <c r="N1083" s="74"/>
      <c r="O1083" s="74"/>
      <c r="P1083" s="74"/>
      <c r="Q1083" s="74"/>
      <c r="R1083" s="74"/>
      <c r="S1083" s="74"/>
      <c r="T1083" s="74"/>
      <c r="U1083" s="74"/>
      <c r="V1083" s="74"/>
      <c r="W1083" s="74"/>
      <c r="X1083" s="74"/>
      <c r="Y1083" s="74"/>
      <c r="Z1083" s="74"/>
      <c r="AA1083" s="42"/>
      <c r="AB1083" s="42">
        <f>(AV$3-AV1083)/AV$3*500+500</f>
        <v>561.14425405182192</v>
      </c>
      <c r="AC1083" s="43" t="e">
        <f t="shared" si="164"/>
        <v>#NUM!</v>
      </c>
      <c r="AD1083" s="43" t="s">
        <v>1215</v>
      </c>
      <c r="AE1083" s="44" t="e">
        <f t="shared" si="165"/>
        <v>#NUM!</v>
      </c>
      <c r="AF1083" s="43">
        <f t="shared" si="166"/>
        <v>0</v>
      </c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5"/>
      <c r="AR1083" s="75"/>
      <c r="AS1083" s="75"/>
      <c r="AT1083" s="75"/>
      <c r="AU1083" s="76"/>
      <c r="AV1083" s="47">
        <v>0.14413194444444444</v>
      </c>
      <c r="AW1083" s="77"/>
    </row>
    <row r="1084" spans="1:53" s="49" customFormat="1" ht="12" customHeight="1" x14ac:dyDescent="0.2">
      <c r="A1084" s="62">
        <v>1080</v>
      </c>
      <c r="B1084" s="63" t="str">
        <f t="shared" si="159"/>
        <v>M-A</v>
      </c>
      <c r="C1084" s="62">
        <f>COUNTIF($B$4:$B1084,$B1084)</f>
        <v>407</v>
      </c>
      <c r="D1084" s="64">
        <f t="shared" si="160"/>
        <v>566.07377212040808</v>
      </c>
      <c r="E1084" s="67" t="s">
        <v>521</v>
      </c>
      <c r="F1084" s="68" t="s">
        <v>1212</v>
      </c>
      <c r="G1084" s="69">
        <v>1982</v>
      </c>
      <c r="H1084" s="70" t="s">
        <v>453</v>
      </c>
      <c r="I1084" s="69" t="s">
        <v>1680</v>
      </c>
      <c r="J1084" s="39">
        <f t="shared" si="161"/>
        <v>561.07377212040808</v>
      </c>
      <c r="K1084" s="40">
        <f t="shared" si="162"/>
        <v>1</v>
      </c>
      <c r="L1084" s="40">
        <f t="shared" si="163"/>
        <v>5</v>
      </c>
      <c r="M1084" s="74"/>
      <c r="N1084" s="74"/>
      <c r="O1084" s="74"/>
      <c r="P1084" s="74"/>
      <c r="Q1084" s="74"/>
      <c r="R1084" s="74"/>
      <c r="S1084" s="74"/>
      <c r="T1084" s="74"/>
      <c r="U1084" s="74"/>
      <c r="V1084" s="74"/>
      <c r="W1084" s="74"/>
      <c r="X1084" s="74"/>
      <c r="Y1084" s="74"/>
      <c r="Z1084" s="74"/>
      <c r="AA1084" s="42"/>
      <c r="AB1084" s="42">
        <f>(AV$3-AV1084)/AV$3*500+500</f>
        <v>561.07377212040808</v>
      </c>
      <c r="AC1084" s="43" t="e">
        <f t="shared" si="164"/>
        <v>#NUM!</v>
      </c>
      <c r="AD1084" s="43" t="s">
        <v>1215</v>
      </c>
      <c r="AE1084" s="44" t="e">
        <f t="shared" si="165"/>
        <v>#NUM!</v>
      </c>
      <c r="AF1084" s="43">
        <f t="shared" si="166"/>
        <v>0</v>
      </c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5"/>
      <c r="AR1084" s="75"/>
      <c r="AS1084" s="75"/>
      <c r="AT1084" s="75"/>
      <c r="AU1084" s="76"/>
      <c r="AV1084" s="47">
        <v>0.1441550925925926</v>
      </c>
      <c r="AW1084" s="77"/>
    </row>
    <row r="1085" spans="1:53" ht="12" customHeight="1" x14ac:dyDescent="0.2">
      <c r="A1085" s="62">
        <v>1081</v>
      </c>
      <c r="B1085" s="63" t="str">
        <f t="shared" si="159"/>
        <v>M-A</v>
      </c>
      <c r="C1085" s="62">
        <f>COUNTIF($B$4:$B1085,$B1085)</f>
        <v>408</v>
      </c>
      <c r="D1085" s="64">
        <f t="shared" si="160"/>
        <v>565.96804922328738</v>
      </c>
      <c r="E1085" s="67" t="s">
        <v>522</v>
      </c>
      <c r="F1085" s="68" t="s">
        <v>1212</v>
      </c>
      <c r="G1085" s="69">
        <v>1984</v>
      </c>
      <c r="H1085" s="65" t="s">
        <v>523</v>
      </c>
      <c r="I1085" s="69" t="s">
        <v>1214</v>
      </c>
      <c r="J1085" s="39">
        <f t="shared" si="161"/>
        <v>560.96804922328738</v>
      </c>
      <c r="K1085" s="40">
        <f t="shared" si="162"/>
        <v>1</v>
      </c>
      <c r="L1085" s="40">
        <f t="shared" si="163"/>
        <v>5</v>
      </c>
      <c r="M1085" s="74"/>
      <c r="N1085" s="74"/>
      <c r="O1085" s="74"/>
      <c r="P1085" s="74"/>
      <c r="Q1085" s="74"/>
      <c r="R1085" s="74"/>
      <c r="S1085" s="74"/>
      <c r="T1085" s="74"/>
      <c r="U1085" s="74"/>
      <c r="V1085" s="74"/>
      <c r="W1085" s="74"/>
      <c r="X1085" s="74"/>
      <c r="Y1085" s="74"/>
      <c r="Z1085" s="74"/>
      <c r="AA1085" s="42"/>
      <c r="AB1085" s="42">
        <f>(AV$3-AV1085)/AV$3*500+500</f>
        <v>560.96804922328738</v>
      </c>
      <c r="AC1085" s="43" t="e">
        <f t="shared" si="164"/>
        <v>#NUM!</v>
      </c>
      <c r="AD1085" s="43" t="s">
        <v>1215</v>
      </c>
      <c r="AE1085" s="44" t="e">
        <f t="shared" si="165"/>
        <v>#NUM!</v>
      </c>
      <c r="AF1085" s="43">
        <f t="shared" si="166"/>
        <v>0</v>
      </c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/>
      <c r="AT1085" s="75"/>
      <c r="AU1085" s="76"/>
      <c r="AV1085" s="47">
        <v>0.14418981481481483</v>
      </c>
      <c r="AW1085" s="77"/>
      <c r="AX1085" s="56"/>
    </row>
    <row r="1086" spans="1:53" ht="12" customHeight="1" x14ac:dyDescent="0.2">
      <c r="A1086" s="62">
        <v>1082</v>
      </c>
      <c r="B1086" s="63" t="str">
        <f t="shared" si="159"/>
        <v>M-C</v>
      </c>
      <c r="C1086" s="62">
        <f>COUNTIF($B$4:$B1086,$B1086)</f>
        <v>119</v>
      </c>
      <c r="D1086" s="64">
        <f t="shared" si="160"/>
        <v>565.86232632616657</v>
      </c>
      <c r="E1086" s="67" t="s">
        <v>524</v>
      </c>
      <c r="F1086" s="68" t="s">
        <v>1212</v>
      </c>
      <c r="G1086" s="69">
        <v>1966</v>
      </c>
      <c r="H1086" s="70" t="s">
        <v>366</v>
      </c>
      <c r="I1086" s="69" t="s">
        <v>1673</v>
      </c>
      <c r="J1086" s="39">
        <f t="shared" si="161"/>
        <v>560.86232632616657</v>
      </c>
      <c r="K1086" s="40">
        <f t="shared" si="162"/>
        <v>1</v>
      </c>
      <c r="L1086" s="40">
        <f t="shared" si="163"/>
        <v>5</v>
      </c>
      <c r="M1086" s="74"/>
      <c r="N1086" s="74"/>
      <c r="O1086" s="74"/>
      <c r="P1086" s="74"/>
      <c r="Q1086" s="74"/>
      <c r="R1086" s="74"/>
      <c r="S1086" s="74"/>
      <c r="T1086" s="74"/>
      <c r="U1086" s="74"/>
      <c r="V1086" s="74"/>
      <c r="W1086" s="74"/>
      <c r="X1086" s="74"/>
      <c r="Y1086" s="74"/>
      <c r="Z1086" s="74"/>
      <c r="AA1086" s="42"/>
      <c r="AB1086" s="42">
        <f>(AV$3-AV1086)/AV$3*500+500</f>
        <v>560.86232632616657</v>
      </c>
      <c r="AC1086" s="43" t="e">
        <f t="shared" si="164"/>
        <v>#NUM!</v>
      </c>
      <c r="AD1086" s="43" t="s">
        <v>1215</v>
      </c>
      <c r="AE1086" s="44" t="e">
        <f t="shared" si="165"/>
        <v>#NUM!</v>
      </c>
      <c r="AF1086" s="43">
        <f t="shared" si="166"/>
        <v>0</v>
      </c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/>
      <c r="AT1086" s="75"/>
      <c r="AU1086" s="76"/>
      <c r="AV1086" s="47">
        <v>0.14422453703703705</v>
      </c>
      <c r="AW1086" s="77"/>
      <c r="AX1086" s="56"/>
    </row>
    <row r="1087" spans="1:53" ht="12" customHeight="1" x14ac:dyDescent="0.2">
      <c r="A1087" s="62">
        <v>1083</v>
      </c>
      <c r="B1087" s="63" t="str">
        <f t="shared" si="159"/>
        <v>M-B</v>
      </c>
      <c r="C1087" s="62">
        <f>COUNTIF($B$4:$B1087,$B1087)</f>
        <v>310</v>
      </c>
      <c r="D1087" s="64">
        <f t="shared" si="160"/>
        <v>565.73844488826307</v>
      </c>
      <c r="E1087" s="65" t="s">
        <v>525</v>
      </c>
      <c r="F1087" s="66" t="s">
        <v>1212</v>
      </c>
      <c r="G1087" s="66">
        <v>1973</v>
      </c>
      <c r="H1087" s="65" t="s">
        <v>526</v>
      </c>
      <c r="I1087" s="66" t="s">
        <v>1214</v>
      </c>
      <c r="J1087" s="39">
        <f t="shared" si="161"/>
        <v>560.73844488826307</v>
      </c>
      <c r="K1087" s="40">
        <f t="shared" si="162"/>
        <v>1</v>
      </c>
      <c r="L1087" s="40">
        <f t="shared" si="163"/>
        <v>5</v>
      </c>
      <c r="M1087" s="41"/>
      <c r="N1087" s="41"/>
      <c r="O1087" s="41"/>
      <c r="P1087" s="42">
        <f>(AJ$3-AJ1087)/AJ$3*500+500</f>
        <v>560.73844488826307</v>
      </c>
      <c r="Q1087" s="41"/>
      <c r="R1087" s="41"/>
      <c r="S1087" s="41"/>
      <c r="T1087" s="41"/>
      <c r="U1087" s="41"/>
      <c r="V1087" s="42"/>
      <c r="W1087" s="42"/>
      <c r="X1087" s="42"/>
      <c r="Y1087" s="42"/>
      <c r="Z1087" s="41"/>
      <c r="AA1087" s="42"/>
      <c r="AB1087" s="42"/>
      <c r="AC1087" s="43" t="e">
        <f t="shared" si="164"/>
        <v>#NUM!</v>
      </c>
      <c r="AD1087" s="43" t="s">
        <v>1215</v>
      </c>
      <c r="AE1087" s="44" t="e">
        <f t="shared" si="165"/>
        <v>#NUM!</v>
      </c>
      <c r="AF1087" s="43">
        <f t="shared" si="166"/>
        <v>0</v>
      </c>
      <c r="AG1087" s="45"/>
      <c r="AH1087" s="45"/>
      <c r="AI1087" s="45"/>
      <c r="AJ1087" s="45">
        <v>6.3460648150000007E-2</v>
      </c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6"/>
      <c r="AV1087" s="50"/>
      <c r="AW1087" s="48"/>
      <c r="AX1087" s="56"/>
    </row>
    <row r="1088" spans="1:53" s="49" customFormat="1" ht="12" customHeight="1" x14ac:dyDescent="0.2">
      <c r="A1088" s="62">
        <v>1084</v>
      </c>
      <c r="B1088" s="63" t="str">
        <f t="shared" si="159"/>
        <v>M-C</v>
      </c>
      <c r="C1088" s="62">
        <f>COUNTIF($B$4:$B1088,$B1088)</f>
        <v>120</v>
      </c>
      <c r="D1088" s="64">
        <f t="shared" si="160"/>
        <v>565.71756507890757</v>
      </c>
      <c r="E1088" s="65" t="s">
        <v>527</v>
      </c>
      <c r="F1088" s="66" t="s">
        <v>1212</v>
      </c>
      <c r="G1088" s="66">
        <v>1961</v>
      </c>
      <c r="H1088" s="65" t="s">
        <v>528</v>
      </c>
      <c r="I1088" s="66" t="s">
        <v>1214</v>
      </c>
      <c r="J1088" s="39">
        <f t="shared" si="161"/>
        <v>560.71756507890757</v>
      </c>
      <c r="K1088" s="40">
        <f t="shared" si="162"/>
        <v>1</v>
      </c>
      <c r="L1088" s="40">
        <f t="shared" si="163"/>
        <v>5</v>
      </c>
      <c r="M1088" s="41">
        <f>(AG$3-AG1088)/AG$3*500+500</f>
        <v>560.71756507890757</v>
      </c>
      <c r="N1088" s="41"/>
      <c r="O1088" s="41"/>
      <c r="P1088" s="42"/>
      <c r="Q1088" s="41"/>
      <c r="R1088" s="41"/>
      <c r="S1088" s="41"/>
      <c r="T1088" s="41"/>
      <c r="U1088" s="41"/>
      <c r="V1088" s="42"/>
      <c r="W1088" s="42"/>
      <c r="X1088" s="42"/>
      <c r="Y1088" s="42"/>
      <c r="Z1088" s="41"/>
      <c r="AA1088" s="42"/>
      <c r="AB1088" s="42"/>
      <c r="AC1088" s="43" t="e">
        <f t="shared" si="164"/>
        <v>#NUM!</v>
      </c>
      <c r="AD1088" s="43" t="s">
        <v>1215</v>
      </c>
      <c r="AE1088" s="44" t="e">
        <f t="shared" si="165"/>
        <v>#NUM!</v>
      </c>
      <c r="AF1088" s="43">
        <f t="shared" si="166"/>
        <v>0</v>
      </c>
      <c r="AG1088" s="45">
        <v>5.0497685190000002E-2</v>
      </c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6"/>
      <c r="AV1088" s="50"/>
      <c r="AW1088" s="48"/>
    </row>
    <row r="1089" spans="1:50" s="49" customFormat="1" ht="12" customHeight="1" x14ac:dyDescent="0.2">
      <c r="A1089" s="62">
        <v>1085</v>
      </c>
      <c r="B1089" s="63" t="str">
        <f t="shared" si="159"/>
        <v>M-A</v>
      </c>
      <c r="C1089" s="62">
        <f>COUNTIF($B$4:$B1089,$B1089)</f>
        <v>409</v>
      </c>
      <c r="D1089" s="64">
        <f t="shared" si="160"/>
        <v>565.70430068742485</v>
      </c>
      <c r="E1089" s="65" t="s">
        <v>529</v>
      </c>
      <c r="F1089" s="66" t="s">
        <v>1212</v>
      </c>
      <c r="G1089" s="66">
        <v>1981</v>
      </c>
      <c r="H1089" s="70" t="s">
        <v>300</v>
      </c>
      <c r="I1089" s="66" t="s">
        <v>1680</v>
      </c>
      <c r="J1089" s="39">
        <f t="shared" si="161"/>
        <v>560.70430068742485</v>
      </c>
      <c r="K1089" s="40">
        <f t="shared" si="162"/>
        <v>1</v>
      </c>
      <c r="L1089" s="40">
        <f t="shared" si="163"/>
        <v>5</v>
      </c>
      <c r="M1089" s="41"/>
      <c r="N1089" s="41"/>
      <c r="O1089" s="41"/>
      <c r="P1089" s="42"/>
      <c r="Q1089" s="41"/>
      <c r="R1089" s="41"/>
      <c r="S1089" s="41"/>
      <c r="T1089" s="41"/>
      <c r="U1089" s="41"/>
      <c r="V1089" s="42"/>
      <c r="W1089" s="42"/>
      <c r="X1089" s="42"/>
      <c r="Y1089" s="42"/>
      <c r="Z1089" s="41"/>
      <c r="AA1089" s="42">
        <f>(AU$3-AU1089)/AU$3*500+500</f>
        <v>560.70430068742485</v>
      </c>
      <c r="AB1089" s="42"/>
      <c r="AC1089" s="43" t="e">
        <f t="shared" si="164"/>
        <v>#NUM!</v>
      </c>
      <c r="AD1089" s="43" t="s">
        <v>1215</v>
      </c>
      <c r="AE1089" s="44" t="e">
        <f t="shared" si="165"/>
        <v>#NUM!</v>
      </c>
      <c r="AF1089" s="43">
        <f t="shared" si="166"/>
        <v>0</v>
      </c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6">
        <v>6.9057870370370367E-2</v>
      </c>
      <c r="AV1089" s="50"/>
      <c r="AW1089" s="48"/>
    </row>
    <row r="1090" spans="1:50" s="49" customFormat="1" ht="12" customHeight="1" x14ac:dyDescent="0.2">
      <c r="A1090" s="62">
        <v>1086</v>
      </c>
      <c r="B1090" s="63" t="str">
        <f t="shared" si="159"/>
        <v>M-A</v>
      </c>
      <c r="C1090" s="62">
        <f>COUNTIF($B$4:$B1090,$B1090)</f>
        <v>410</v>
      </c>
      <c r="D1090" s="64">
        <f t="shared" si="160"/>
        <v>565.61563956621831</v>
      </c>
      <c r="E1090" s="67" t="s">
        <v>530</v>
      </c>
      <c r="F1090" s="68" t="s">
        <v>1212</v>
      </c>
      <c r="G1090" s="69">
        <v>1987</v>
      </c>
      <c r="H1090" s="70"/>
      <c r="I1090" s="69" t="s">
        <v>531</v>
      </c>
      <c r="J1090" s="39">
        <f t="shared" si="161"/>
        <v>560.61563956621831</v>
      </c>
      <c r="K1090" s="40">
        <f t="shared" si="162"/>
        <v>1</v>
      </c>
      <c r="L1090" s="40">
        <f t="shared" si="163"/>
        <v>5</v>
      </c>
      <c r="M1090" s="74"/>
      <c r="N1090" s="74"/>
      <c r="O1090" s="74"/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/>
      <c r="AA1090" s="42"/>
      <c r="AB1090" s="42">
        <f>(AV$3-AV1090)/AV$3*500+500</f>
        <v>560.61563956621831</v>
      </c>
      <c r="AC1090" s="43" t="e">
        <f t="shared" si="164"/>
        <v>#NUM!</v>
      </c>
      <c r="AD1090" s="43" t="s">
        <v>1215</v>
      </c>
      <c r="AE1090" s="44" t="e">
        <f t="shared" si="165"/>
        <v>#NUM!</v>
      </c>
      <c r="AF1090" s="43">
        <f t="shared" si="166"/>
        <v>0</v>
      </c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5"/>
      <c r="AR1090" s="75"/>
      <c r="AS1090" s="75"/>
      <c r="AT1090" s="75"/>
      <c r="AU1090" s="76"/>
      <c r="AV1090" s="47">
        <v>0.14430555555555555</v>
      </c>
      <c r="AW1090" s="77"/>
    </row>
    <row r="1091" spans="1:50" ht="12" customHeight="1" x14ac:dyDescent="0.2">
      <c r="A1091" s="62">
        <v>1087</v>
      </c>
      <c r="B1091" s="63" t="str">
        <f t="shared" si="159"/>
        <v>M-B</v>
      </c>
      <c r="C1091" s="62">
        <f>COUNTIF($B$4:$B1091,$B1091)</f>
        <v>311</v>
      </c>
      <c r="D1091" s="64">
        <f t="shared" si="160"/>
        <v>565.54515763480447</v>
      </c>
      <c r="E1091" s="67" t="s">
        <v>532</v>
      </c>
      <c r="F1091" s="68" t="s">
        <v>1212</v>
      </c>
      <c r="G1091" s="69">
        <v>1972</v>
      </c>
      <c r="H1091" s="70"/>
      <c r="I1091" s="69" t="s">
        <v>1214</v>
      </c>
      <c r="J1091" s="39">
        <f t="shared" si="161"/>
        <v>560.54515763480447</v>
      </c>
      <c r="K1091" s="40">
        <f t="shared" si="162"/>
        <v>1</v>
      </c>
      <c r="L1091" s="40">
        <f t="shared" si="163"/>
        <v>5</v>
      </c>
      <c r="M1091" s="74"/>
      <c r="N1091" s="74"/>
      <c r="O1091" s="74"/>
      <c r="P1091" s="74"/>
      <c r="Q1091" s="74"/>
      <c r="R1091" s="74"/>
      <c r="S1091" s="74"/>
      <c r="T1091" s="74"/>
      <c r="U1091" s="74"/>
      <c r="V1091" s="74"/>
      <c r="W1091" s="74"/>
      <c r="X1091" s="74"/>
      <c r="Y1091" s="74"/>
      <c r="Z1091" s="74"/>
      <c r="AA1091" s="42"/>
      <c r="AB1091" s="42">
        <f>(AV$3-AV1091)/AV$3*500+500</f>
        <v>560.54515763480447</v>
      </c>
      <c r="AC1091" s="43" t="e">
        <f t="shared" si="164"/>
        <v>#NUM!</v>
      </c>
      <c r="AD1091" s="43" t="s">
        <v>1215</v>
      </c>
      <c r="AE1091" s="44" t="e">
        <f t="shared" si="165"/>
        <v>#NUM!</v>
      </c>
      <c r="AF1091" s="43">
        <f t="shared" si="166"/>
        <v>0</v>
      </c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5"/>
      <c r="AR1091" s="75"/>
      <c r="AS1091" s="75"/>
      <c r="AT1091" s="75"/>
      <c r="AU1091" s="76"/>
      <c r="AV1091" s="47">
        <v>0.14432870370370371</v>
      </c>
      <c r="AW1091" s="77"/>
      <c r="AX1091" s="56"/>
    </row>
    <row r="1092" spans="1:50" s="49" customFormat="1" ht="12" customHeight="1" x14ac:dyDescent="0.2">
      <c r="A1092" s="62">
        <v>1088</v>
      </c>
      <c r="B1092" s="63" t="str">
        <f t="shared" si="159"/>
        <v>M-A</v>
      </c>
      <c r="C1092" s="62">
        <f>COUNTIF($B$4:$B1092,$B1092)</f>
        <v>411</v>
      </c>
      <c r="D1092" s="64">
        <f t="shared" si="160"/>
        <v>565.50991666909749</v>
      </c>
      <c r="E1092" s="67" t="s">
        <v>533</v>
      </c>
      <c r="F1092" s="68" t="s">
        <v>1212</v>
      </c>
      <c r="G1092" s="69">
        <v>1984</v>
      </c>
      <c r="H1092" s="70"/>
      <c r="I1092" s="69" t="s">
        <v>1214</v>
      </c>
      <c r="J1092" s="39">
        <f t="shared" si="161"/>
        <v>560.50991666909749</v>
      </c>
      <c r="K1092" s="40">
        <f t="shared" si="162"/>
        <v>1</v>
      </c>
      <c r="L1092" s="40">
        <f t="shared" si="163"/>
        <v>5</v>
      </c>
      <c r="M1092" s="74"/>
      <c r="N1092" s="74"/>
      <c r="O1092" s="74"/>
      <c r="P1092" s="74"/>
      <c r="Q1092" s="74"/>
      <c r="R1092" s="74"/>
      <c r="S1092" s="74"/>
      <c r="T1092" s="74"/>
      <c r="U1092" s="74"/>
      <c r="V1092" s="74"/>
      <c r="W1092" s="74"/>
      <c r="X1092" s="74"/>
      <c r="Y1092" s="74"/>
      <c r="Z1092" s="74"/>
      <c r="AA1092" s="42"/>
      <c r="AB1092" s="42">
        <f>(AV$3-AV1092)/AV$3*500+500</f>
        <v>560.50991666909749</v>
      </c>
      <c r="AC1092" s="43" t="e">
        <f t="shared" si="164"/>
        <v>#NUM!</v>
      </c>
      <c r="AD1092" s="43" t="s">
        <v>1215</v>
      </c>
      <c r="AE1092" s="44" t="e">
        <f t="shared" si="165"/>
        <v>#NUM!</v>
      </c>
      <c r="AF1092" s="43">
        <f t="shared" si="166"/>
        <v>0</v>
      </c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5"/>
      <c r="AR1092" s="75"/>
      <c r="AS1092" s="75"/>
      <c r="AT1092" s="75"/>
      <c r="AU1092" s="76"/>
      <c r="AV1092" s="47">
        <v>0.14434027777777778</v>
      </c>
      <c r="AW1092" s="77"/>
    </row>
    <row r="1093" spans="1:50" ht="12" customHeight="1" x14ac:dyDescent="0.2">
      <c r="A1093" s="62">
        <v>1089</v>
      </c>
      <c r="B1093" s="63" t="str">
        <f t="shared" ref="B1093:B1156" si="168">IF($F1093="m",IF($C$1-$G1093&gt;19,IF($C$1-$G1093&lt;40,"M-A",IF($C$1-$G1093&gt;49,IF($C$1-$G1093&gt;59,IF($C$1-$G1093&gt;69,"M-E","M-D"),"M-C"),"M-B")),"M-jun."),IF($C$1-$G1093&lt;40,"Ž-F",IF($C$1-$G1093&gt;49,IF($C$1-$G1093&gt;59,"Ž-I","Ž-H"),"Ž-G")))</f>
        <v>M-A</v>
      </c>
      <c r="C1093" s="62">
        <f>COUNTIF($B$4:$B1093,$B1093)</f>
        <v>412</v>
      </c>
      <c r="D1093" s="64">
        <f t="shared" ref="D1093:D1156" si="169">SUM(L1093:AB1093,-AF1093)</f>
        <v>565.42643572882639</v>
      </c>
      <c r="E1093" s="65" t="s">
        <v>534</v>
      </c>
      <c r="F1093" s="66" t="s">
        <v>1212</v>
      </c>
      <c r="G1093" s="66">
        <v>1983</v>
      </c>
      <c r="H1093" s="65" t="s">
        <v>535</v>
      </c>
      <c r="I1093" s="66" t="s">
        <v>1214</v>
      </c>
      <c r="J1093" s="39">
        <f t="shared" ref="J1093:J1156" si="170">AVERAGE(M1093:AB1093)</f>
        <v>560.42643572882639</v>
      </c>
      <c r="K1093" s="40">
        <f t="shared" ref="K1093:K1156" si="171">SUBTOTAL(2,M1093:AB1093)</f>
        <v>1</v>
      </c>
      <c r="L1093" s="40">
        <f t="shared" ref="L1093:L1156" si="172">K1093*5</f>
        <v>5</v>
      </c>
      <c r="M1093" s="41"/>
      <c r="N1093" s="41"/>
      <c r="O1093" s="41">
        <f>(AI$3-AI1093)/AI$3*500+500</f>
        <v>560.42643572882639</v>
      </c>
      <c r="P1093" s="42"/>
      <c r="Q1093" s="41"/>
      <c r="R1093" s="41"/>
      <c r="S1093" s="41"/>
      <c r="T1093" s="41"/>
      <c r="U1093" s="41"/>
      <c r="V1093" s="42"/>
      <c r="W1093" s="42"/>
      <c r="X1093" s="42"/>
      <c r="Y1093" s="42"/>
      <c r="Z1093" s="41"/>
      <c r="AA1093" s="42"/>
      <c r="AB1093" s="42"/>
      <c r="AC1093" s="43" t="e">
        <f t="shared" ref="AC1093:AC1156" si="173">LARGE(M1093:AB1093,6)</f>
        <v>#NUM!</v>
      </c>
      <c r="AD1093" s="43" t="s">
        <v>1215</v>
      </c>
      <c r="AE1093" s="44" t="e">
        <f t="shared" ref="AE1093:AE1156" si="174">CONCATENATE(AD1093,AC1093)</f>
        <v>#NUM!</v>
      </c>
      <c r="AF1093" s="43">
        <f t="shared" ref="AF1093:AF1156" si="175">SUMIF(M1093:AB1093,AE1093)</f>
        <v>0</v>
      </c>
      <c r="AG1093" s="45"/>
      <c r="AH1093" s="45"/>
      <c r="AI1093" s="45">
        <v>3.0300925925925926E-2</v>
      </c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6"/>
      <c r="AV1093" s="50"/>
      <c r="AW1093" s="48"/>
      <c r="AX1093" s="56"/>
    </row>
    <row r="1094" spans="1:50" ht="12" customHeight="1" x14ac:dyDescent="0.2">
      <c r="A1094" s="62">
        <v>1090</v>
      </c>
      <c r="B1094" s="63" t="str">
        <f t="shared" si="168"/>
        <v>M-B</v>
      </c>
      <c r="C1094" s="62">
        <f>COUNTIF($B$4:$B1094,$B1094)</f>
        <v>312</v>
      </c>
      <c r="D1094" s="64">
        <f t="shared" si="169"/>
        <v>565.40419377197679</v>
      </c>
      <c r="E1094" s="67" t="s">
        <v>536</v>
      </c>
      <c r="F1094" s="68" t="s">
        <v>1212</v>
      </c>
      <c r="G1094" s="69">
        <v>1970</v>
      </c>
      <c r="H1094" s="65" t="s">
        <v>537</v>
      </c>
      <c r="I1094" s="69" t="s">
        <v>1214</v>
      </c>
      <c r="J1094" s="39">
        <f t="shared" si="170"/>
        <v>560.40419377197679</v>
      </c>
      <c r="K1094" s="40">
        <f t="shared" si="171"/>
        <v>1</v>
      </c>
      <c r="L1094" s="40">
        <f t="shared" si="172"/>
        <v>5</v>
      </c>
      <c r="M1094" s="74"/>
      <c r="N1094" s="74"/>
      <c r="O1094" s="74"/>
      <c r="P1094" s="74"/>
      <c r="Q1094" s="74"/>
      <c r="R1094" s="74"/>
      <c r="S1094" s="74"/>
      <c r="T1094" s="74"/>
      <c r="U1094" s="74"/>
      <c r="V1094" s="74"/>
      <c r="W1094" s="74"/>
      <c r="X1094" s="74"/>
      <c r="Y1094" s="74"/>
      <c r="Z1094" s="74"/>
      <c r="AA1094" s="42"/>
      <c r="AB1094" s="42">
        <f>(AV$3-AV1094)/AV$3*500+500</f>
        <v>560.40419377197679</v>
      </c>
      <c r="AC1094" s="43" t="e">
        <f t="shared" si="173"/>
        <v>#NUM!</v>
      </c>
      <c r="AD1094" s="43" t="s">
        <v>1215</v>
      </c>
      <c r="AE1094" s="44" t="e">
        <f t="shared" si="174"/>
        <v>#NUM!</v>
      </c>
      <c r="AF1094" s="43">
        <f t="shared" si="175"/>
        <v>0</v>
      </c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/>
      <c r="AT1094" s="75"/>
      <c r="AU1094" s="76"/>
      <c r="AV1094" s="47">
        <v>0.144375</v>
      </c>
      <c r="AW1094" s="77"/>
      <c r="AX1094" s="56"/>
    </row>
    <row r="1095" spans="1:50" ht="12" customHeight="1" x14ac:dyDescent="0.2">
      <c r="A1095" s="62">
        <v>1091</v>
      </c>
      <c r="B1095" s="63" t="str">
        <f t="shared" si="168"/>
        <v>M-D</v>
      </c>
      <c r="C1095" s="62">
        <f>COUNTIF($B$4:$B1095,$B1095)</f>
        <v>52</v>
      </c>
      <c r="D1095" s="64">
        <f t="shared" si="169"/>
        <v>565.21520723792469</v>
      </c>
      <c r="E1095" s="65" t="s">
        <v>538</v>
      </c>
      <c r="F1095" s="66" t="s">
        <v>1212</v>
      </c>
      <c r="G1095" s="66">
        <v>1957</v>
      </c>
      <c r="H1095" s="70" t="s">
        <v>1926</v>
      </c>
      <c r="I1095" s="66" t="s">
        <v>1214</v>
      </c>
      <c r="J1095" s="39">
        <f t="shared" si="170"/>
        <v>560.21520723792469</v>
      </c>
      <c r="K1095" s="40">
        <f t="shared" si="171"/>
        <v>1</v>
      </c>
      <c r="L1095" s="40">
        <f t="shared" si="172"/>
        <v>5</v>
      </c>
      <c r="M1095" s="41"/>
      <c r="N1095" s="41"/>
      <c r="O1095" s="41"/>
      <c r="P1095" s="42"/>
      <c r="Q1095" s="41"/>
      <c r="R1095" s="41"/>
      <c r="S1095" s="41"/>
      <c r="T1095" s="41"/>
      <c r="U1095" s="41"/>
      <c r="V1095" s="42"/>
      <c r="W1095" s="42">
        <f>(AQ$3-AQ1095)/AQ$3*500+500</f>
        <v>560.21520723792469</v>
      </c>
      <c r="X1095" s="42"/>
      <c r="Y1095" s="42"/>
      <c r="Z1095" s="41"/>
      <c r="AA1095" s="42"/>
      <c r="AB1095" s="42"/>
      <c r="AC1095" s="43" t="e">
        <f t="shared" si="173"/>
        <v>#NUM!</v>
      </c>
      <c r="AD1095" s="43" t="s">
        <v>1215</v>
      </c>
      <c r="AE1095" s="44" t="e">
        <f t="shared" si="174"/>
        <v>#NUM!</v>
      </c>
      <c r="AF1095" s="43">
        <f t="shared" si="175"/>
        <v>0</v>
      </c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>
        <v>9.8634259259999996E-2</v>
      </c>
      <c r="AR1095" s="45"/>
      <c r="AS1095" s="45"/>
      <c r="AT1095" s="45"/>
      <c r="AU1095" s="46"/>
      <c r="AV1095" s="50"/>
      <c r="AW1095" s="48"/>
      <c r="AX1095" s="56"/>
    </row>
    <row r="1096" spans="1:50" s="49" customFormat="1" ht="12" customHeight="1" x14ac:dyDescent="0.2">
      <c r="A1096" s="62">
        <v>1092</v>
      </c>
      <c r="B1096" s="63" t="str">
        <f t="shared" si="168"/>
        <v>M-A</v>
      </c>
      <c r="C1096" s="62">
        <f>COUNTIF($B$4:$B1096,$B1096)</f>
        <v>413</v>
      </c>
      <c r="D1096" s="64">
        <f t="shared" si="169"/>
        <v>565.21414721039071</v>
      </c>
      <c r="E1096" s="65" t="s">
        <v>539</v>
      </c>
      <c r="F1096" s="66" t="s">
        <v>1212</v>
      </c>
      <c r="G1096" s="66">
        <v>1982</v>
      </c>
      <c r="H1096" s="70" t="s">
        <v>1294</v>
      </c>
      <c r="I1096" s="66" t="s">
        <v>1214</v>
      </c>
      <c r="J1096" s="39">
        <f t="shared" si="170"/>
        <v>560.21414721039071</v>
      </c>
      <c r="K1096" s="40">
        <f t="shared" si="171"/>
        <v>1</v>
      </c>
      <c r="L1096" s="40">
        <f t="shared" si="172"/>
        <v>5</v>
      </c>
      <c r="M1096" s="41">
        <f>(AG$3-AG1096)/AG$3*500+500</f>
        <v>560.21414721039071</v>
      </c>
      <c r="N1096" s="41"/>
      <c r="O1096" s="41"/>
      <c r="P1096" s="42"/>
      <c r="Q1096" s="41"/>
      <c r="R1096" s="41"/>
      <c r="S1096" s="41"/>
      <c r="T1096" s="41"/>
      <c r="U1096" s="41"/>
      <c r="V1096" s="42"/>
      <c r="W1096" s="42"/>
      <c r="X1096" s="42"/>
      <c r="Y1096" s="42"/>
      <c r="Z1096" s="41"/>
      <c r="AA1096" s="42"/>
      <c r="AB1096" s="42"/>
      <c r="AC1096" s="43" t="e">
        <f t="shared" si="173"/>
        <v>#NUM!</v>
      </c>
      <c r="AD1096" s="43" t="s">
        <v>1215</v>
      </c>
      <c r="AE1096" s="44" t="e">
        <f t="shared" si="174"/>
        <v>#NUM!</v>
      </c>
      <c r="AF1096" s="43">
        <f t="shared" si="175"/>
        <v>0</v>
      </c>
      <c r="AG1096" s="45">
        <v>5.055555556E-2</v>
      </c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6"/>
      <c r="AV1096" s="50"/>
      <c r="AW1096" s="48"/>
    </row>
    <row r="1097" spans="1:50" s="49" customFormat="1" ht="12" customHeight="1" x14ac:dyDescent="0.2">
      <c r="A1097" s="62">
        <v>1093</v>
      </c>
      <c r="B1097" s="63" t="str">
        <f t="shared" si="168"/>
        <v>M-C</v>
      </c>
      <c r="C1097" s="62">
        <f>COUNTIF($B$4:$B1097,$B1097)</f>
        <v>121</v>
      </c>
      <c r="D1097" s="64">
        <f t="shared" si="169"/>
        <v>565.15750701202842</v>
      </c>
      <c r="E1097" s="67" t="s">
        <v>540</v>
      </c>
      <c r="F1097" s="68" t="s">
        <v>1212</v>
      </c>
      <c r="G1097" s="69">
        <v>1969</v>
      </c>
      <c r="H1097" s="70" t="s">
        <v>541</v>
      </c>
      <c r="I1097" s="69" t="s">
        <v>1387</v>
      </c>
      <c r="J1097" s="39">
        <f t="shared" si="170"/>
        <v>560.15750701202842</v>
      </c>
      <c r="K1097" s="40">
        <f t="shared" si="171"/>
        <v>1</v>
      </c>
      <c r="L1097" s="40">
        <f t="shared" si="172"/>
        <v>5</v>
      </c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74"/>
      <c r="Z1097" s="74"/>
      <c r="AA1097" s="42"/>
      <c r="AB1097" s="42">
        <f>(AV$3-AV1097)/AV$3*500+500</f>
        <v>560.15750701202842</v>
      </c>
      <c r="AC1097" s="43" t="e">
        <f t="shared" si="173"/>
        <v>#NUM!</v>
      </c>
      <c r="AD1097" s="43" t="s">
        <v>1215</v>
      </c>
      <c r="AE1097" s="44" t="e">
        <f t="shared" si="174"/>
        <v>#NUM!</v>
      </c>
      <c r="AF1097" s="43">
        <f t="shared" si="175"/>
        <v>0</v>
      </c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/>
      <c r="AT1097" s="75"/>
      <c r="AU1097" s="76"/>
      <c r="AV1097" s="47">
        <v>0.14445601851851853</v>
      </c>
      <c r="AW1097" s="77"/>
    </row>
    <row r="1098" spans="1:50" ht="12" customHeight="1" x14ac:dyDescent="0.2">
      <c r="A1098" s="62">
        <v>1094</v>
      </c>
      <c r="B1098" s="63" t="str">
        <f t="shared" si="168"/>
        <v>M-A</v>
      </c>
      <c r="C1098" s="62">
        <f>COUNTIF($B$4:$B1098,$B1098)</f>
        <v>414</v>
      </c>
      <c r="D1098" s="64">
        <f t="shared" si="169"/>
        <v>565.12226604632156</v>
      </c>
      <c r="E1098" s="67" t="s">
        <v>542</v>
      </c>
      <c r="F1098" s="68" t="s">
        <v>1212</v>
      </c>
      <c r="G1098" s="69">
        <v>1995</v>
      </c>
      <c r="H1098" s="70"/>
      <c r="I1098" s="69" t="s">
        <v>1214</v>
      </c>
      <c r="J1098" s="39">
        <f t="shared" si="170"/>
        <v>560.12226604632156</v>
      </c>
      <c r="K1098" s="40">
        <f t="shared" si="171"/>
        <v>1</v>
      </c>
      <c r="L1098" s="40">
        <f t="shared" si="172"/>
        <v>5</v>
      </c>
      <c r="M1098" s="74"/>
      <c r="N1098" s="74"/>
      <c r="O1098" s="74"/>
      <c r="P1098" s="74"/>
      <c r="Q1098" s="74"/>
      <c r="R1098" s="74"/>
      <c r="S1098" s="74"/>
      <c r="T1098" s="74"/>
      <c r="U1098" s="74"/>
      <c r="V1098" s="74"/>
      <c r="W1098" s="74"/>
      <c r="X1098" s="74"/>
      <c r="Y1098" s="74"/>
      <c r="Z1098" s="74"/>
      <c r="AA1098" s="42"/>
      <c r="AB1098" s="42">
        <f>(AV$3-AV1098)/AV$3*500+500</f>
        <v>560.12226604632156</v>
      </c>
      <c r="AC1098" s="43" t="e">
        <f t="shared" si="173"/>
        <v>#NUM!</v>
      </c>
      <c r="AD1098" s="43" t="s">
        <v>1215</v>
      </c>
      <c r="AE1098" s="44" t="e">
        <f t="shared" si="174"/>
        <v>#NUM!</v>
      </c>
      <c r="AF1098" s="43">
        <f t="shared" si="175"/>
        <v>0</v>
      </c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/>
      <c r="AT1098" s="75"/>
      <c r="AU1098" s="76"/>
      <c r="AV1098" s="47">
        <v>0.14446759259259259</v>
      </c>
      <c r="AW1098" s="77"/>
      <c r="AX1098" s="56"/>
    </row>
    <row r="1099" spans="1:50" ht="12" customHeight="1" x14ac:dyDescent="0.2">
      <c r="A1099" s="62">
        <v>1095</v>
      </c>
      <c r="B1099" s="63" t="str">
        <f t="shared" si="168"/>
        <v>Ž-F</v>
      </c>
      <c r="C1099" s="62">
        <f>COUNTIF($B$4:$B1099,$B1099)</f>
        <v>84</v>
      </c>
      <c r="D1099" s="64">
        <f t="shared" si="169"/>
        <v>565.05178411490772</v>
      </c>
      <c r="E1099" s="67" t="s">
        <v>543</v>
      </c>
      <c r="F1099" s="68" t="s">
        <v>1247</v>
      </c>
      <c r="G1099" s="69">
        <v>1985</v>
      </c>
      <c r="H1099" s="70" t="s">
        <v>544</v>
      </c>
      <c r="I1099" s="69" t="s">
        <v>1387</v>
      </c>
      <c r="J1099" s="39">
        <f t="shared" si="170"/>
        <v>560.05178411490772</v>
      </c>
      <c r="K1099" s="40">
        <f t="shared" si="171"/>
        <v>1</v>
      </c>
      <c r="L1099" s="40">
        <f t="shared" si="172"/>
        <v>5</v>
      </c>
      <c r="M1099" s="74"/>
      <c r="N1099" s="74"/>
      <c r="O1099" s="74"/>
      <c r="P1099" s="74"/>
      <c r="Q1099" s="74"/>
      <c r="R1099" s="74"/>
      <c r="S1099" s="74"/>
      <c r="T1099" s="74"/>
      <c r="U1099" s="74"/>
      <c r="V1099" s="74"/>
      <c r="W1099" s="74"/>
      <c r="X1099" s="74"/>
      <c r="Y1099" s="74"/>
      <c r="Z1099" s="74"/>
      <c r="AA1099" s="42"/>
      <c r="AB1099" s="42">
        <f>(AV$3-AV1099)/AV$3*500+500</f>
        <v>560.05178411490772</v>
      </c>
      <c r="AC1099" s="43" t="e">
        <f t="shared" si="173"/>
        <v>#NUM!</v>
      </c>
      <c r="AD1099" s="43" t="s">
        <v>1215</v>
      </c>
      <c r="AE1099" s="44" t="e">
        <f t="shared" si="174"/>
        <v>#NUM!</v>
      </c>
      <c r="AF1099" s="43">
        <f t="shared" si="175"/>
        <v>0</v>
      </c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/>
      <c r="AT1099" s="75"/>
      <c r="AU1099" s="76"/>
      <c r="AV1099" s="47">
        <v>0.14449074074074073</v>
      </c>
      <c r="AW1099" s="77"/>
      <c r="AX1099" s="56"/>
    </row>
    <row r="1100" spans="1:50" s="49" customFormat="1" ht="12" customHeight="1" x14ac:dyDescent="0.2">
      <c r="A1100" s="62">
        <v>1096</v>
      </c>
      <c r="B1100" s="63" t="str">
        <f t="shared" si="168"/>
        <v>M-C</v>
      </c>
      <c r="C1100" s="62">
        <f>COUNTIF($B$4:$B1100,$B1100)</f>
        <v>122</v>
      </c>
      <c r="D1100" s="64">
        <f t="shared" si="169"/>
        <v>565.05178411490772</v>
      </c>
      <c r="E1100" s="67" t="s">
        <v>545</v>
      </c>
      <c r="F1100" s="68" t="s">
        <v>1212</v>
      </c>
      <c r="G1100" s="69">
        <v>1969</v>
      </c>
      <c r="H1100" s="70"/>
      <c r="I1100" s="69" t="s">
        <v>1680</v>
      </c>
      <c r="J1100" s="39">
        <f t="shared" si="170"/>
        <v>560.05178411490772</v>
      </c>
      <c r="K1100" s="40">
        <f t="shared" si="171"/>
        <v>1</v>
      </c>
      <c r="L1100" s="40">
        <f t="shared" si="172"/>
        <v>5</v>
      </c>
      <c r="M1100" s="74"/>
      <c r="N1100" s="74"/>
      <c r="O1100" s="74"/>
      <c r="P1100" s="74"/>
      <c r="Q1100" s="74"/>
      <c r="R1100" s="74"/>
      <c r="S1100" s="74"/>
      <c r="T1100" s="74"/>
      <c r="U1100" s="74"/>
      <c r="V1100" s="74"/>
      <c r="W1100" s="74"/>
      <c r="X1100" s="74"/>
      <c r="Y1100" s="74"/>
      <c r="Z1100" s="74"/>
      <c r="AA1100" s="42"/>
      <c r="AB1100" s="42">
        <f>(AV$3-AV1100)/AV$3*500+500</f>
        <v>560.05178411490772</v>
      </c>
      <c r="AC1100" s="43" t="e">
        <f t="shared" si="173"/>
        <v>#NUM!</v>
      </c>
      <c r="AD1100" s="43" t="s">
        <v>1215</v>
      </c>
      <c r="AE1100" s="44" t="e">
        <f t="shared" si="174"/>
        <v>#NUM!</v>
      </c>
      <c r="AF1100" s="43">
        <f t="shared" si="175"/>
        <v>0</v>
      </c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/>
      <c r="AT1100" s="75"/>
      <c r="AU1100" s="76"/>
      <c r="AV1100" s="47">
        <v>0.14449074074074073</v>
      </c>
      <c r="AW1100" s="77"/>
    </row>
    <row r="1101" spans="1:50" ht="12" customHeight="1" x14ac:dyDescent="0.2">
      <c r="A1101" s="62">
        <v>1097</v>
      </c>
      <c r="B1101" s="63" t="str">
        <f t="shared" si="168"/>
        <v>M-C</v>
      </c>
      <c r="C1101" s="62">
        <f>COUNTIF($B$4:$B1101,$B1101)</f>
        <v>123</v>
      </c>
      <c r="D1101" s="64">
        <f t="shared" si="169"/>
        <v>564.71072934187384</v>
      </c>
      <c r="E1101" s="65" t="s">
        <v>546</v>
      </c>
      <c r="F1101" s="66" t="s">
        <v>1212</v>
      </c>
      <c r="G1101" s="66">
        <v>1966</v>
      </c>
      <c r="H1101" s="65" t="s">
        <v>185</v>
      </c>
      <c r="I1101" s="66" t="s">
        <v>1214</v>
      </c>
      <c r="J1101" s="39">
        <f t="shared" si="170"/>
        <v>559.71072934187384</v>
      </c>
      <c r="K1101" s="40">
        <f t="shared" si="171"/>
        <v>1</v>
      </c>
      <c r="L1101" s="40">
        <f t="shared" si="172"/>
        <v>5</v>
      </c>
      <c r="M1101" s="41">
        <f>(AG$3-AG1101)/AG$3*500+500</f>
        <v>559.71072934187384</v>
      </c>
      <c r="N1101" s="41"/>
      <c r="O1101" s="41"/>
      <c r="P1101" s="42"/>
      <c r="Q1101" s="41"/>
      <c r="R1101" s="41"/>
      <c r="S1101" s="41"/>
      <c r="T1101" s="41"/>
      <c r="U1101" s="41"/>
      <c r="V1101" s="42"/>
      <c r="W1101" s="42"/>
      <c r="X1101" s="42"/>
      <c r="Y1101" s="42"/>
      <c r="Z1101" s="41"/>
      <c r="AA1101" s="42"/>
      <c r="AB1101" s="42"/>
      <c r="AC1101" s="43" t="e">
        <f t="shared" si="173"/>
        <v>#NUM!</v>
      </c>
      <c r="AD1101" s="43" t="s">
        <v>1215</v>
      </c>
      <c r="AE1101" s="44" t="e">
        <f t="shared" si="174"/>
        <v>#NUM!</v>
      </c>
      <c r="AF1101" s="43">
        <f t="shared" si="175"/>
        <v>0</v>
      </c>
      <c r="AG1101" s="45">
        <v>5.0613425929999997E-2</v>
      </c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6"/>
      <c r="AV1101" s="50"/>
      <c r="AW1101" s="48"/>
      <c r="AX1101" s="56"/>
    </row>
    <row r="1102" spans="1:50" ht="12" customHeight="1" x14ac:dyDescent="0.2">
      <c r="A1102" s="62">
        <v>1098</v>
      </c>
      <c r="B1102" s="63" t="str">
        <f t="shared" si="168"/>
        <v>M-B</v>
      </c>
      <c r="C1102" s="62">
        <f>COUNTIF($B$4:$B1102,$B1102)</f>
        <v>313</v>
      </c>
      <c r="D1102" s="64">
        <f t="shared" si="169"/>
        <v>564.55841059501097</v>
      </c>
      <c r="E1102" s="67" t="s">
        <v>547</v>
      </c>
      <c r="F1102" s="68" t="s">
        <v>1212</v>
      </c>
      <c r="G1102" s="69">
        <v>1976</v>
      </c>
      <c r="H1102" s="70" t="s">
        <v>1826</v>
      </c>
      <c r="I1102" s="69" t="s">
        <v>1214</v>
      </c>
      <c r="J1102" s="39">
        <f t="shared" si="170"/>
        <v>559.55841059501097</v>
      </c>
      <c r="K1102" s="40">
        <f t="shared" si="171"/>
        <v>1</v>
      </c>
      <c r="L1102" s="40">
        <f t="shared" si="172"/>
        <v>5</v>
      </c>
      <c r="M1102" s="74"/>
      <c r="N1102" s="74"/>
      <c r="O1102" s="74"/>
      <c r="P1102" s="74"/>
      <c r="Q1102" s="74"/>
      <c r="R1102" s="74"/>
      <c r="S1102" s="74"/>
      <c r="T1102" s="74"/>
      <c r="U1102" s="74"/>
      <c r="V1102" s="74"/>
      <c r="W1102" s="74"/>
      <c r="X1102" s="74"/>
      <c r="Y1102" s="74"/>
      <c r="Z1102" s="74"/>
      <c r="AA1102" s="42"/>
      <c r="AB1102" s="42">
        <f>(AV$3-AV1102)/AV$3*500+500</f>
        <v>559.55841059501097</v>
      </c>
      <c r="AC1102" s="43" t="e">
        <f t="shared" si="173"/>
        <v>#NUM!</v>
      </c>
      <c r="AD1102" s="43" t="s">
        <v>1215</v>
      </c>
      <c r="AE1102" s="44" t="e">
        <f t="shared" si="174"/>
        <v>#NUM!</v>
      </c>
      <c r="AF1102" s="43">
        <f t="shared" si="175"/>
        <v>0</v>
      </c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/>
      <c r="AT1102" s="75"/>
      <c r="AU1102" s="76"/>
      <c r="AV1102" s="47">
        <v>0.14465277777777777</v>
      </c>
      <c r="AW1102" s="77"/>
      <c r="AX1102" s="56"/>
    </row>
    <row r="1103" spans="1:50" s="49" customFormat="1" ht="12" customHeight="1" x14ac:dyDescent="0.2">
      <c r="A1103" s="62">
        <v>1099</v>
      </c>
      <c r="B1103" s="63" t="str">
        <f t="shared" si="168"/>
        <v>Ž-G</v>
      </c>
      <c r="C1103" s="62">
        <f>COUNTIF($B$4:$B1103,$B1103)</f>
        <v>55</v>
      </c>
      <c r="D1103" s="64">
        <f t="shared" si="169"/>
        <v>564.45268769789016</v>
      </c>
      <c r="E1103" s="67" t="s">
        <v>548</v>
      </c>
      <c r="F1103" s="68" t="s">
        <v>1247</v>
      </c>
      <c r="G1103" s="69">
        <v>1976</v>
      </c>
      <c r="H1103" s="70" t="s">
        <v>2209</v>
      </c>
      <c r="I1103" s="69" t="s">
        <v>1214</v>
      </c>
      <c r="J1103" s="39">
        <f t="shared" si="170"/>
        <v>559.45268769789016</v>
      </c>
      <c r="K1103" s="40">
        <f t="shared" si="171"/>
        <v>1</v>
      </c>
      <c r="L1103" s="40">
        <f t="shared" si="172"/>
        <v>5</v>
      </c>
      <c r="M1103" s="74"/>
      <c r="N1103" s="74"/>
      <c r="O1103" s="74"/>
      <c r="P1103" s="74"/>
      <c r="Q1103" s="74"/>
      <c r="R1103" s="74"/>
      <c r="S1103" s="74"/>
      <c r="T1103" s="74"/>
      <c r="U1103" s="74"/>
      <c r="V1103" s="74"/>
      <c r="W1103" s="74"/>
      <c r="X1103" s="74"/>
      <c r="Y1103" s="74"/>
      <c r="Z1103" s="74"/>
      <c r="AA1103" s="42"/>
      <c r="AB1103" s="42">
        <f>(AV$3-AV1103)/AV$3*500+500</f>
        <v>559.45268769789016</v>
      </c>
      <c r="AC1103" s="43" t="e">
        <f t="shared" si="173"/>
        <v>#NUM!</v>
      </c>
      <c r="AD1103" s="43" t="s">
        <v>1215</v>
      </c>
      <c r="AE1103" s="44" t="e">
        <f t="shared" si="174"/>
        <v>#NUM!</v>
      </c>
      <c r="AF1103" s="43">
        <f t="shared" si="175"/>
        <v>0</v>
      </c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5"/>
      <c r="AR1103" s="75"/>
      <c r="AS1103" s="75"/>
      <c r="AT1103" s="75"/>
      <c r="AU1103" s="76"/>
      <c r="AV1103" s="47">
        <v>0.1446875</v>
      </c>
      <c r="AW1103" s="77"/>
    </row>
    <row r="1104" spans="1:50" ht="12" customHeight="1" x14ac:dyDescent="0.2">
      <c r="A1104" s="62">
        <v>1100</v>
      </c>
      <c r="B1104" s="63" t="str">
        <f t="shared" si="168"/>
        <v>M-B</v>
      </c>
      <c r="C1104" s="62">
        <f>COUNTIF($B$4:$B1104,$B1104)</f>
        <v>314</v>
      </c>
      <c r="D1104" s="64">
        <f t="shared" si="169"/>
        <v>564.41744673218318</v>
      </c>
      <c r="E1104" s="67" t="s">
        <v>549</v>
      </c>
      <c r="F1104" s="68" t="s">
        <v>1212</v>
      </c>
      <c r="G1104" s="69">
        <v>1974</v>
      </c>
      <c r="H1104" s="70" t="s">
        <v>550</v>
      </c>
      <c r="I1104" s="69" t="s">
        <v>1257</v>
      </c>
      <c r="J1104" s="39">
        <f t="shared" si="170"/>
        <v>559.41744673218318</v>
      </c>
      <c r="K1104" s="40">
        <f t="shared" si="171"/>
        <v>1</v>
      </c>
      <c r="L1104" s="40">
        <f t="shared" si="172"/>
        <v>5</v>
      </c>
      <c r="M1104" s="74"/>
      <c r="N1104" s="74"/>
      <c r="O1104" s="74"/>
      <c r="P1104" s="74"/>
      <c r="Q1104" s="74"/>
      <c r="R1104" s="74"/>
      <c r="S1104" s="74"/>
      <c r="T1104" s="74"/>
      <c r="U1104" s="74"/>
      <c r="V1104" s="74"/>
      <c r="W1104" s="74"/>
      <c r="X1104" s="74"/>
      <c r="Y1104" s="74"/>
      <c r="Z1104" s="74"/>
      <c r="AA1104" s="42"/>
      <c r="AB1104" s="42">
        <f>(AV$3-AV1104)/AV$3*500+500</f>
        <v>559.41744673218318</v>
      </c>
      <c r="AC1104" s="43" t="e">
        <f t="shared" si="173"/>
        <v>#NUM!</v>
      </c>
      <c r="AD1104" s="43" t="s">
        <v>1215</v>
      </c>
      <c r="AE1104" s="44" t="e">
        <f t="shared" si="174"/>
        <v>#NUM!</v>
      </c>
      <c r="AF1104" s="43">
        <f t="shared" si="175"/>
        <v>0</v>
      </c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5"/>
      <c r="AR1104" s="75"/>
      <c r="AS1104" s="75"/>
      <c r="AT1104" s="75"/>
      <c r="AU1104" s="76"/>
      <c r="AV1104" s="47">
        <v>0.14469907407407409</v>
      </c>
      <c r="AW1104" s="77"/>
      <c r="AX1104" s="56"/>
    </row>
    <row r="1105" spans="1:53" s="49" customFormat="1" ht="12" customHeight="1" x14ac:dyDescent="0.2">
      <c r="A1105" s="62">
        <v>1101</v>
      </c>
      <c r="B1105" s="63" t="str">
        <f t="shared" si="168"/>
        <v>M-B</v>
      </c>
      <c r="C1105" s="62">
        <f>COUNTIF($B$4:$B1105,$B1105)</f>
        <v>315</v>
      </c>
      <c r="D1105" s="64">
        <f t="shared" si="169"/>
        <v>564.34696480076946</v>
      </c>
      <c r="E1105" s="67" t="s">
        <v>551</v>
      </c>
      <c r="F1105" s="68" t="s">
        <v>1212</v>
      </c>
      <c r="G1105" s="69">
        <v>1974</v>
      </c>
      <c r="H1105" s="70"/>
      <c r="I1105" s="69" t="s">
        <v>552</v>
      </c>
      <c r="J1105" s="39">
        <f t="shared" si="170"/>
        <v>559.34696480076946</v>
      </c>
      <c r="K1105" s="40">
        <f t="shared" si="171"/>
        <v>1</v>
      </c>
      <c r="L1105" s="40">
        <f t="shared" si="172"/>
        <v>5</v>
      </c>
      <c r="M1105" s="74"/>
      <c r="N1105" s="74"/>
      <c r="O1105" s="74"/>
      <c r="P1105" s="74"/>
      <c r="Q1105" s="74"/>
      <c r="R1105" s="74"/>
      <c r="S1105" s="74"/>
      <c r="T1105" s="74"/>
      <c r="U1105" s="74"/>
      <c r="V1105" s="74"/>
      <c r="W1105" s="74"/>
      <c r="X1105" s="74"/>
      <c r="Y1105" s="74"/>
      <c r="Z1105" s="74"/>
      <c r="AA1105" s="42"/>
      <c r="AB1105" s="42">
        <f>(AV$3-AV1105)/AV$3*500+500</f>
        <v>559.34696480076946</v>
      </c>
      <c r="AC1105" s="43" t="e">
        <f t="shared" si="173"/>
        <v>#NUM!</v>
      </c>
      <c r="AD1105" s="43" t="s">
        <v>1215</v>
      </c>
      <c r="AE1105" s="44" t="e">
        <f t="shared" si="174"/>
        <v>#NUM!</v>
      </c>
      <c r="AF1105" s="43">
        <f t="shared" si="175"/>
        <v>0</v>
      </c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5"/>
      <c r="AR1105" s="75"/>
      <c r="AS1105" s="75"/>
      <c r="AT1105" s="75"/>
      <c r="AU1105" s="76"/>
      <c r="AV1105" s="47">
        <v>0.14472222222222222</v>
      </c>
      <c r="AW1105" s="77"/>
    </row>
    <row r="1106" spans="1:53" s="49" customFormat="1" ht="12" customHeight="1" x14ac:dyDescent="0.2">
      <c r="A1106" s="62">
        <v>1102</v>
      </c>
      <c r="B1106" s="63" t="str">
        <f t="shared" si="168"/>
        <v>M-A</v>
      </c>
      <c r="C1106" s="62">
        <f>COUNTIF($B$4:$B1106,$B1106)</f>
        <v>415</v>
      </c>
      <c r="D1106" s="64">
        <f t="shared" si="169"/>
        <v>564.20794714093904</v>
      </c>
      <c r="E1106" s="65" t="s">
        <v>553</v>
      </c>
      <c r="F1106" s="66" t="s">
        <v>1212</v>
      </c>
      <c r="G1106" s="66">
        <v>1980</v>
      </c>
      <c r="H1106" s="65" t="s">
        <v>554</v>
      </c>
      <c r="I1106" s="66" t="s">
        <v>1214</v>
      </c>
      <c r="J1106" s="39">
        <f t="shared" si="170"/>
        <v>559.20794714093904</v>
      </c>
      <c r="K1106" s="40">
        <f t="shared" si="171"/>
        <v>1</v>
      </c>
      <c r="L1106" s="40">
        <f t="shared" si="172"/>
        <v>5</v>
      </c>
      <c r="M1106" s="41"/>
      <c r="N1106" s="41"/>
      <c r="O1106" s="41"/>
      <c r="P1106" s="42"/>
      <c r="Q1106" s="41"/>
      <c r="R1106" s="41"/>
      <c r="S1106" s="41"/>
      <c r="T1106" s="41"/>
      <c r="U1106" s="41">
        <f>(AO$3-AO1106)/AO$3*500+500</f>
        <v>559.20794714093904</v>
      </c>
      <c r="V1106" s="42"/>
      <c r="W1106" s="42"/>
      <c r="X1106" s="42"/>
      <c r="Y1106" s="42"/>
      <c r="Z1106" s="41"/>
      <c r="AA1106" s="42"/>
      <c r="AB1106" s="42"/>
      <c r="AC1106" s="43" t="e">
        <f t="shared" si="173"/>
        <v>#NUM!</v>
      </c>
      <c r="AD1106" s="43" t="s">
        <v>1215</v>
      </c>
      <c r="AE1106" s="44" t="e">
        <f t="shared" si="174"/>
        <v>#NUM!</v>
      </c>
      <c r="AF1106" s="43">
        <f t="shared" si="175"/>
        <v>0</v>
      </c>
      <c r="AG1106" s="45"/>
      <c r="AH1106" s="45"/>
      <c r="AI1106" s="45"/>
      <c r="AJ1106" s="45"/>
      <c r="AK1106" s="45"/>
      <c r="AL1106" s="45"/>
      <c r="AM1106" s="45"/>
      <c r="AN1106" s="45"/>
      <c r="AO1106" s="45">
        <v>4.8842592589999997E-2</v>
      </c>
      <c r="AP1106" s="45"/>
      <c r="AQ1106" s="45"/>
      <c r="AR1106" s="45"/>
      <c r="AS1106" s="45"/>
      <c r="AT1106" s="45"/>
      <c r="AU1106" s="46"/>
      <c r="AV1106" s="50"/>
      <c r="AW1106" s="48"/>
      <c r="AX1106" s="72"/>
      <c r="AY1106" s="73"/>
      <c r="AZ1106" s="73"/>
      <c r="BA1106" s="73"/>
    </row>
    <row r="1107" spans="1:53" s="49" customFormat="1" ht="12" customHeight="1" x14ac:dyDescent="0.2">
      <c r="A1107" s="62">
        <v>1103</v>
      </c>
      <c r="B1107" s="63" t="str">
        <f t="shared" si="168"/>
        <v>M-C</v>
      </c>
      <c r="C1107" s="62">
        <f>COUNTIF($B$4:$B1107,$B1107)</f>
        <v>124</v>
      </c>
      <c r="D1107" s="64">
        <f t="shared" si="169"/>
        <v>564.17075997223492</v>
      </c>
      <c r="E1107" s="67" t="s">
        <v>555</v>
      </c>
      <c r="F1107" s="68" t="s">
        <v>1212</v>
      </c>
      <c r="G1107" s="69">
        <v>1962</v>
      </c>
      <c r="H1107" s="70" t="s">
        <v>556</v>
      </c>
      <c r="I1107" s="69" t="s">
        <v>1214</v>
      </c>
      <c r="J1107" s="39">
        <f t="shared" si="170"/>
        <v>559.17075997223492</v>
      </c>
      <c r="K1107" s="40">
        <f t="shared" si="171"/>
        <v>1</v>
      </c>
      <c r="L1107" s="40">
        <f t="shared" si="172"/>
        <v>5</v>
      </c>
      <c r="M1107" s="74"/>
      <c r="N1107" s="74"/>
      <c r="O1107" s="74"/>
      <c r="P1107" s="74"/>
      <c r="Q1107" s="74"/>
      <c r="R1107" s="74"/>
      <c r="S1107" s="74"/>
      <c r="T1107" s="74"/>
      <c r="U1107" s="74"/>
      <c r="V1107" s="74"/>
      <c r="W1107" s="74"/>
      <c r="X1107" s="74"/>
      <c r="Y1107" s="74"/>
      <c r="Z1107" s="74"/>
      <c r="AA1107" s="42"/>
      <c r="AB1107" s="42">
        <f>(AV$3-AV1107)/AV$3*500+500</f>
        <v>559.17075997223492</v>
      </c>
      <c r="AC1107" s="43" t="e">
        <f t="shared" si="173"/>
        <v>#NUM!</v>
      </c>
      <c r="AD1107" s="43" t="s">
        <v>1215</v>
      </c>
      <c r="AE1107" s="44" t="e">
        <f t="shared" si="174"/>
        <v>#NUM!</v>
      </c>
      <c r="AF1107" s="43">
        <f t="shared" si="175"/>
        <v>0</v>
      </c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5"/>
      <c r="AR1107" s="75"/>
      <c r="AS1107" s="75"/>
      <c r="AT1107" s="75"/>
      <c r="AU1107" s="76"/>
      <c r="AV1107" s="47">
        <v>0.14478009259259259</v>
      </c>
      <c r="AW1107" s="77"/>
    </row>
    <row r="1108" spans="1:53" s="49" customFormat="1" ht="12" customHeight="1" x14ac:dyDescent="0.2">
      <c r="A1108" s="62">
        <v>1104</v>
      </c>
      <c r="B1108" s="63" t="str">
        <f t="shared" si="168"/>
        <v>M-A</v>
      </c>
      <c r="C1108" s="62">
        <f>COUNTIF($B$4:$B1108,$B1108)</f>
        <v>416</v>
      </c>
      <c r="D1108" s="64">
        <f t="shared" si="169"/>
        <v>564.02979610940724</v>
      </c>
      <c r="E1108" s="67" t="s">
        <v>557</v>
      </c>
      <c r="F1108" s="68" t="s">
        <v>1212</v>
      </c>
      <c r="G1108" s="69">
        <v>1985</v>
      </c>
      <c r="H1108" s="70"/>
      <c r="I1108" s="69" t="s">
        <v>1214</v>
      </c>
      <c r="J1108" s="39">
        <f t="shared" si="170"/>
        <v>559.02979610940724</v>
      </c>
      <c r="K1108" s="40">
        <f t="shared" si="171"/>
        <v>1</v>
      </c>
      <c r="L1108" s="40">
        <f t="shared" si="172"/>
        <v>5</v>
      </c>
      <c r="M1108" s="74"/>
      <c r="N1108" s="74"/>
      <c r="O1108" s="74"/>
      <c r="P1108" s="74"/>
      <c r="Q1108" s="74"/>
      <c r="R1108" s="74"/>
      <c r="S1108" s="74"/>
      <c r="T1108" s="74"/>
      <c r="U1108" s="74"/>
      <c r="V1108" s="74"/>
      <c r="W1108" s="74"/>
      <c r="X1108" s="74"/>
      <c r="Y1108" s="74"/>
      <c r="Z1108" s="74"/>
      <c r="AA1108" s="42"/>
      <c r="AB1108" s="42">
        <f>(AV$3-AV1108)/AV$3*500+500</f>
        <v>559.02979610940724</v>
      </c>
      <c r="AC1108" s="43" t="e">
        <f t="shared" si="173"/>
        <v>#NUM!</v>
      </c>
      <c r="AD1108" s="43" t="s">
        <v>1215</v>
      </c>
      <c r="AE1108" s="44" t="e">
        <f t="shared" si="174"/>
        <v>#NUM!</v>
      </c>
      <c r="AF1108" s="43">
        <f t="shared" si="175"/>
        <v>0</v>
      </c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6"/>
      <c r="AV1108" s="47">
        <v>0.14482638888888888</v>
      </c>
      <c r="AW1108" s="77"/>
    </row>
    <row r="1109" spans="1:53" ht="12" customHeight="1" x14ac:dyDescent="0.2">
      <c r="A1109" s="62">
        <v>1105</v>
      </c>
      <c r="B1109" s="63" t="str">
        <f t="shared" si="168"/>
        <v>M-A</v>
      </c>
      <c r="C1109" s="62">
        <f>COUNTIF($B$4:$B1109,$B1109)</f>
        <v>417</v>
      </c>
      <c r="D1109" s="64">
        <f t="shared" si="169"/>
        <v>564.02979610940724</v>
      </c>
      <c r="E1109" s="67" t="s">
        <v>558</v>
      </c>
      <c r="F1109" s="68" t="s">
        <v>1212</v>
      </c>
      <c r="G1109" s="69">
        <v>1995</v>
      </c>
      <c r="H1109" s="70"/>
      <c r="I1109" s="69" t="s">
        <v>1214</v>
      </c>
      <c r="J1109" s="39">
        <f t="shared" si="170"/>
        <v>559.02979610940724</v>
      </c>
      <c r="K1109" s="40">
        <f t="shared" si="171"/>
        <v>1</v>
      </c>
      <c r="L1109" s="40">
        <f t="shared" si="172"/>
        <v>5</v>
      </c>
      <c r="M1109" s="74"/>
      <c r="N1109" s="74"/>
      <c r="O1109" s="74"/>
      <c r="P1109" s="74"/>
      <c r="Q1109" s="74"/>
      <c r="R1109" s="74"/>
      <c r="S1109" s="74"/>
      <c r="T1109" s="74"/>
      <c r="U1109" s="74"/>
      <c r="V1109" s="74"/>
      <c r="W1109" s="74"/>
      <c r="X1109" s="74"/>
      <c r="Y1109" s="74"/>
      <c r="Z1109" s="74"/>
      <c r="AA1109" s="42"/>
      <c r="AB1109" s="42">
        <f>(AV$3-AV1109)/AV$3*500+500</f>
        <v>559.02979610940724</v>
      </c>
      <c r="AC1109" s="43" t="e">
        <f t="shared" si="173"/>
        <v>#NUM!</v>
      </c>
      <c r="AD1109" s="43" t="s">
        <v>1215</v>
      </c>
      <c r="AE1109" s="44" t="e">
        <f t="shared" si="174"/>
        <v>#NUM!</v>
      </c>
      <c r="AF1109" s="43">
        <f t="shared" si="175"/>
        <v>0</v>
      </c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5"/>
      <c r="AR1109" s="75"/>
      <c r="AS1109" s="75"/>
      <c r="AT1109" s="75"/>
      <c r="AU1109" s="76"/>
      <c r="AV1109" s="47">
        <v>0.14482638888888888</v>
      </c>
      <c r="AW1109" s="77"/>
      <c r="AX1109" s="56"/>
    </row>
    <row r="1110" spans="1:53" s="49" customFormat="1" ht="12" customHeight="1" x14ac:dyDescent="0.2">
      <c r="A1110" s="62">
        <v>1106</v>
      </c>
      <c r="B1110" s="63" t="str">
        <f t="shared" si="168"/>
        <v>M-A</v>
      </c>
      <c r="C1110" s="62">
        <f>COUNTIF($B$4:$B1110,$B1110)</f>
        <v>418</v>
      </c>
      <c r="D1110" s="64">
        <f t="shared" si="169"/>
        <v>563.99455514370038</v>
      </c>
      <c r="E1110" s="67" t="s">
        <v>559</v>
      </c>
      <c r="F1110" s="68" t="s">
        <v>1212</v>
      </c>
      <c r="G1110" s="69">
        <v>1984</v>
      </c>
      <c r="H1110" s="70" t="s">
        <v>2269</v>
      </c>
      <c r="I1110" s="69" t="s">
        <v>1214</v>
      </c>
      <c r="J1110" s="39">
        <f t="shared" si="170"/>
        <v>558.99455514370038</v>
      </c>
      <c r="K1110" s="40">
        <f t="shared" si="171"/>
        <v>1</v>
      </c>
      <c r="L1110" s="40">
        <f t="shared" si="172"/>
        <v>5</v>
      </c>
      <c r="M1110" s="74"/>
      <c r="N1110" s="74"/>
      <c r="O1110" s="74"/>
      <c r="P1110" s="74"/>
      <c r="Q1110" s="74"/>
      <c r="R1110" s="74"/>
      <c r="S1110" s="74"/>
      <c r="T1110" s="74"/>
      <c r="U1110" s="74"/>
      <c r="V1110" s="74"/>
      <c r="W1110" s="74"/>
      <c r="X1110" s="74"/>
      <c r="Y1110" s="74"/>
      <c r="Z1110" s="74"/>
      <c r="AA1110" s="42"/>
      <c r="AB1110" s="42">
        <f>(AV$3-AV1110)/AV$3*500+500</f>
        <v>558.99455514370038</v>
      </c>
      <c r="AC1110" s="43" t="e">
        <f t="shared" si="173"/>
        <v>#NUM!</v>
      </c>
      <c r="AD1110" s="43" t="s">
        <v>1215</v>
      </c>
      <c r="AE1110" s="44" t="e">
        <f t="shared" si="174"/>
        <v>#NUM!</v>
      </c>
      <c r="AF1110" s="43">
        <f t="shared" si="175"/>
        <v>0</v>
      </c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5"/>
      <c r="AR1110" s="75"/>
      <c r="AS1110" s="75"/>
      <c r="AT1110" s="75"/>
      <c r="AU1110" s="76"/>
      <c r="AV1110" s="47">
        <v>0.14483796296296295</v>
      </c>
      <c r="AW1110" s="77"/>
      <c r="AX1110" s="72"/>
      <c r="AY1110" s="73"/>
      <c r="AZ1110" s="73"/>
      <c r="BA1110" s="73"/>
    </row>
    <row r="1111" spans="1:53" ht="12" customHeight="1" x14ac:dyDescent="0.2">
      <c r="A1111" s="62">
        <v>1107</v>
      </c>
      <c r="B1111" s="63" t="str">
        <f t="shared" si="168"/>
        <v>M-B</v>
      </c>
      <c r="C1111" s="62">
        <f>COUNTIF($B$4:$B1111,$B1111)</f>
        <v>316</v>
      </c>
      <c r="D1111" s="64">
        <f t="shared" si="169"/>
        <v>563.92021051098163</v>
      </c>
      <c r="E1111" s="65" t="s">
        <v>560</v>
      </c>
      <c r="F1111" s="66" t="s">
        <v>1212</v>
      </c>
      <c r="G1111" s="66">
        <v>1976</v>
      </c>
      <c r="H1111" s="65" t="s">
        <v>561</v>
      </c>
      <c r="I1111" s="66" t="s">
        <v>1214</v>
      </c>
      <c r="J1111" s="39">
        <f t="shared" si="170"/>
        <v>558.92021051098163</v>
      </c>
      <c r="K1111" s="40">
        <f t="shared" si="171"/>
        <v>1</v>
      </c>
      <c r="L1111" s="40">
        <f t="shared" si="172"/>
        <v>5</v>
      </c>
      <c r="M1111" s="41"/>
      <c r="N1111" s="41"/>
      <c r="O1111" s="41"/>
      <c r="P1111" s="42"/>
      <c r="Q1111" s="41"/>
      <c r="R1111" s="41"/>
      <c r="S1111" s="41"/>
      <c r="T1111" s="41"/>
      <c r="U1111" s="41"/>
      <c r="V1111" s="42"/>
      <c r="W1111" s="42"/>
      <c r="X1111" s="42">
        <f>(AR$3-AR1111)/AR$3*500+500</f>
        <v>558.92021051098163</v>
      </c>
      <c r="Y1111" s="42"/>
      <c r="Z1111" s="41"/>
      <c r="AA1111" s="42"/>
      <c r="AB1111" s="42"/>
      <c r="AC1111" s="43" t="e">
        <f t="shared" si="173"/>
        <v>#NUM!</v>
      </c>
      <c r="AD1111" s="43" t="s">
        <v>1215</v>
      </c>
      <c r="AE1111" s="44" t="e">
        <f t="shared" si="174"/>
        <v>#NUM!</v>
      </c>
      <c r="AF1111" s="43">
        <f t="shared" si="175"/>
        <v>0</v>
      </c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>
        <v>3.8045370370370375E-2</v>
      </c>
      <c r="AS1111" s="45"/>
      <c r="AT1111" s="45"/>
      <c r="AU1111" s="46"/>
      <c r="AV1111" s="50"/>
      <c r="AW1111" s="48"/>
      <c r="AX1111" s="56"/>
    </row>
    <row r="1112" spans="1:53" ht="12" customHeight="1" x14ac:dyDescent="0.2">
      <c r="A1112" s="62">
        <v>1108</v>
      </c>
      <c r="B1112" s="63" t="str">
        <f t="shared" si="168"/>
        <v>M-A</v>
      </c>
      <c r="C1112" s="62">
        <f>COUNTIF($B$4:$B1112,$B1112)</f>
        <v>419</v>
      </c>
      <c r="D1112" s="64">
        <f t="shared" si="169"/>
        <v>563.88883224657957</v>
      </c>
      <c r="E1112" s="67" t="s">
        <v>562</v>
      </c>
      <c r="F1112" s="68" t="s">
        <v>1212</v>
      </c>
      <c r="G1112" s="69">
        <v>1983</v>
      </c>
      <c r="H1112" s="70" t="s">
        <v>563</v>
      </c>
      <c r="I1112" s="69" t="s">
        <v>1214</v>
      </c>
      <c r="J1112" s="39">
        <f t="shared" si="170"/>
        <v>558.88883224657957</v>
      </c>
      <c r="K1112" s="40">
        <f t="shared" si="171"/>
        <v>1</v>
      </c>
      <c r="L1112" s="40">
        <f t="shared" si="172"/>
        <v>5</v>
      </c>
      <c r="M1112" s="74"/>
      <c r="N1112" s="74"/>
      <c r="O1112" s="74"/>
      <c r="P1112" s="74"/>
      <c r="Q1112" s="74"/>
      <c r="R1112" s="74"/>
      <c r="S1112" s="74"/>
      <c r="T1112" s="74"/>
      <c r="U1112" s="74"/>
      <c r="V1112" s="74"/>
      <c r="W1112" s="74"/>
      <c r="X1112" s="74"/>
      <c r="Y1112" s="74"/>
      <c r="Z1112" s="74"/>
      <c r="AA1112" s="42"/>
      <c r="AB1112" s="42">
        <f>(AV$3-AV1112)/AV$3*500+500</f>
        <v>558.88883224657957</v>
      </c>
      <c r="AC1112" s="43" t="e">
        <f t="shared" si="173"/>
        <v>#NUM!</v>
      </c>
      <c r="AD1112" s="43" t="s">
        <v>1215</v>
      </c>
      <c r="AE1112" s="44" t="e">
        <f t="shared" si="174"/>
        <v>#NUM!</v>
      </c>
      <c r="AF1112" s="43">
        <f t="shared" si="175"/>
        <v>0</v>
      </c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5"/>
      <c r="AR1112" s="75"/>
      <c r="AS1112" s="75"/>
      <c r="AT1112" s="75"/>
      <c r="AU1112" s="76"/>
      <c r="AV1112" s="47">
        <v>0.14487268518518517</v>
      </c>
      <c r="AW1112" s="77"/>
      <c r="AX1112" s="56"/>
    </row>
    <row r="1113" spans="1:53" ht="12" customHeight="1" x14ac:dyDescent="0.2">
      <c r="A1113" s="62">
        <v>1109</v>
      </c>
      <c r="B1113" s="63" t="str">
        <f t="shared" si="168"/>
        <v>M-A</v>
      </c>
      <c r="C1113" s="62">
        <f>COUNTIF($B$4:$B1113,$B1113)</f>
        <v>420</v>
      </c>
      <c r="D1113" s="64">
        <f t="shared" si="169"/>
        <v>563.87422619268273</v>
      </c>
      <c r="E1113" s="65" t="s">
        <v>564</v>
      </c>
      <c r="F1113" s="66" t="s">
        <v>1212</v>
      </c>
      <c r="G1113" s="66">
        <v>1996</v>
      </c>
      <c r="H1113" s="70" t="s">
        <v>1683</v>
      </c>
      <c r="I1113" s="66" t="s">
        <v>1214</v>
      </c>
      <c r="J1113" s="39">
        <f t="shared" si="170"/>
        <v>558.87422619268273</v>
      </c>
      <c r="K1113" s="40">
        <f t="shared" si="171"/>
        <v>1</v>
      </c>
      <c r="L1113" s="40">
        <f t="shared" si="172"/>
        <v>5</v>
      </c>
      <c r="M1113" s="41"/>
      <c r="N1113" s="41"/>
      <c r="O1113" s="41"/>
      <c r="P1113" s="42"/>
      <c r="Q1113" s="41"/>
      <c r="R1113" s="41"/>
      <c r="S1113" s="41"/>
      <c r="T1113" s="41">
        <f>(AN$3-AN1113)/AN$3*500+500</f>
        <v>558.87422619268273</v>
      </c>
      <c r="U1113" s="41"/>
      <c r="V1113" s="42"/>
      <c r="W1113" s="42"/>
      <c r="X1113" s="42"/>
      <c r="Y1113" s="42"/>
      <c r="Z1113" s="41"/>
      <c r="AA1113" s="42"/>
      <c r="AB1113" s="42"/>
      <c r="AC1113" s="43" t="e">
        <f t="shared" si="173"/>
        <v>#NUM!</v>
      </c>
      <c r="AD1113" s="43" t="s">
        <v>1215</v>
      </c>
      <c r="AE1113" s="44" t="e">
        <f t="shared" si="174"/>
        <v>#NUM!</v>
      </c>
      <c r="AF1113" s="43">
        <f t="shared" si="175"/>
        <v>0</v>
      </c>
      <c r="AG1113" s="45"/>
      <c r="AH1113" s="45"/>
      <c r="AI1113" s="45"/>
      <c r="AJ1113" s="45"/>
      <c r="AK1113" s="45"/>
      <c r="AL1113" s="45"/>
      <c r="AM1113" s="45"/>
      <c r="AN1113" s="45">
        <v>3.1354166666666662E-2</v>
      </c>
      <c r="AO1113" s="45"/>
      <c r="AP1113" s="45"/>
      <c r="AQ1113" s="45"/>
      <c r="AR1113" s="45"/>
      <c r="AS1113" s="45"/>
      <c r="AT1113" s="45"/>
      <c r="AU1113" s="46"/>
      <c r="AV1113" s="50"/>
      <c r="AW1113" s="48"/>
      <c r="AX1113" s="56"/>
    </row>
    <row r="1114" spans="1:53" s="49" customFormat="1" ht="12" customHeight="1" x14ac:dyDescent="0.2">
      <c r="A1114" s="62">
        <v>1110</v>
      </c>
      <c r="B1114" s="63" t="str">
        <f t="shared" si="168"/>
        <v>M-A</v>
      </c>
      <c r="C1114" s="62">
        <f>COUNTIF($B$4:$B1114,$B1114)</f>
        <v>421</v>
      </c>
      <c r="D1114" s="64">
        <f t="shared" si="169"/>
        <v>563.87422619268273</v>
      </c>
      <c r="E1114" s="65" t="s">
        <v>565</v>
      </c>
      <c r="F1114" s="66" t="s">
        <v>1212</v>
      </c>
      <c r="G1114" s="66">
        <v>1991</v>
      </c>
      <c r="H1114" s="70" t="s">
        <v>1259</v>
      </c>
      <c r="I1114" s="66" t="s">
        <v>1214</v>
      </c>
      <c r="J1114" s="39">
        <f t="shared" si="170"/>
        <v>558.87422619268273</v>
      </c>
      <c r="K1114" s="40">
        <f t="shared" si="171"/>
        <v>1</v>
      </c>
      <c r="L1114" s="40">
        <f t="shared" si="172"/>
        <v>5</v>
      </c>
      <c r="M1114" s="41"/>
      <c r="N1114" s="41"/>
      <c r="O1114" s="41"/>
      <c r="P1114" s="42"/>
      <c r="Q1114" s="41"/>
      <c r="R1114" s="41"/>
      <c r="S1114" s="41"/>
      <c r="T1114" s="41">
        <f>(AN$3-AN1114)/AN$3*500+500</f>
        <v>558.87422619268273</v>
      </c>
      <c r="U1114" s="41"/>
      <c r="V1114" s="42"/>
      <c r="W1114" s="42"/>
      <c r="X1114" s="42"/>
      <c r="Y1114" s="42"/>
      <c r="Z1114" s="41"/>
      <c r="AA1114" s="42"/>
      <c r="AB1114" s="42"/>
      <c r="AC1114" s="43" t="e">
        <f t="shared" si="173"/>
        <v>#NUM!</v>
      </c>
      <c r="AD1114" s="43" t="s">
        <v>1215</v>
      </c>
      <c r="AE1114" s="44" t="e">
        <f t="shared" si="174"/>
        <v>#NUM!</v>
      </c>
      <c r="AF1114" s="43">
        <f t="shared" si="175"/>
        <v>0</v>
      </c>
      <c r="AG1114" s="45"/>
      <c r="AH1114" s="45"/>
      <c r="AI1114" s="45"/>
      <c r="AJ1114" s="45"/>
      <c r="AK1114" s="45"/>
      <c r="AL1114" s="45"/>
      <c r="AM1114" s="45"/>
      <c r="AN1114" s="45">
        <v>3.1354166666666662E-2</v>
      </c>
      <c r="AO1114" s="45"/>
      <c r="AP1114" s="45"/>
      <c r="AQ1114" s="45"/>
      <c r="AR1114" s="45"/>
      <c r="AS1114" s="45"/>
      <c r="AT1114" s="45"/>
      <c r="AU1114" s="46"/>
      <c r="AV1114" s="50"/>
      <c r="AW1114" s="48"/>
    </row>
    <row r="1115" spans="1:53" ht="12" customHeight="1" x14ac:dyDescent="0.2">
      <c r="A1115" s="62">
        <v>1111</v>
      </c>
      <c r="B1115" s="63" t="str">
        <f t="shared" si="168"/>
        <v>M-B</v>
      </c>
      <c r="C1115" s="62">
        <f>COUNTIF($B$4:$B1115,$B1115)</f>
        <v>317</v>
      </c>
      <c r="D1115" s="64">
        <f t="shared" si="169"/>
        <v>563.87422619268273</v>
      </c>
      <c r="E1115" s="65" t="s">
        <v>566</v>
      </c>
      <c r="F1115" s="66" t="s">
        <v>1212</v>
      </c>
      <c r="G1115" s="66">
        <v>1974</v>
      </c>
      <c r="H1115" s="70" t="s">
        <v>80</v>
      </c>
      <c r="I1115" s="66" t="s">
        <v>1214</v>
      </c>
      <c r="J1115" s="39">
        <f t="shared" si="170"/>
        <v>558.87422619268273</v>
      </c>
      <c r="K1115" s="40">
        <f t="shared" si="171"/>
        <v>1</v>
      </c>
      <c r="L1115" s="40">
        <f t="shared" si="172"/>
        <v>5</v>
      </c>
      <c r="M1115" s="41"/>
      <c r="N1115" s="41"/>
      <c r="O1115" s="41"/>
      <c r="P1115" s="42"/>
      <c r="Q1115" s="41"/>
      <c r="R1115" s="41"/>
      <c r="S1115" s="41"/>
      <c r="T1115" s="41">
        <f>(AN$3-AN1115)/AN$3*500+500</f>
        <v>558.87422619268273</v>
      </c>
      <c r="U1115" s="41"/>
      <c r="V1115" s="42"/>
      <c r="W1115" s="42"/>
      <c r="X1115" s="42"/>
      <c r="Y1115" s="42"/>
      <c r="Z1115" s="41"/>
      <c r="AA1115" s="42"/>
      <c r="AB1115" s="42"/>
      <c r="AC1115" s="43" t="e">
        <f t="shared" si="173"/>
        <v>#NUM!</v>
      </c>
      <c r="AD1115" s="43" t="s">
        <v>1215</v>
      </c>
      <c r="AE1115" s="44" t="e">
        <f t="shared" si="174"/>
        <v>#NUM!</v>
      </c>
      <c r="AF1115" s="43">
        <f t="shared" si="175"/>
        <v>0</v>
      </c>
      <c r="AG1115" s="45"/>
      <c r="AH1115" s="45"/>
      <c r="AI1115" s="45"/>
      <c r="AJ1115" s="45"/>
      <c r="AK1115" s="45"/>
      <c r="AL1115" s="45"/>
      <c r="AM1115" s="45"/>
      <c r="AN1115" s="45">
        <v>3.1354166666666662E-2</v>
      </c>
      <c r="AO1115" s="45"/>
      <c r="AP1115" s="45"/>
      <c r="AQ1115" s="45"/>
      <c r="AR1115" s="45"/>
      <c r="AS1115" s="45"/>
      <c r="AT1115" s="45"/>
      <c r="AU1115" s="46"/>
      <c r="AV1115" s="50"/>
      <c r="AW1115" s="48"/>
      <c r="AX1115" s="56"/>
    </row>
    <row r="1116" spans="1:53" ht="12" customHeight="1" x14ac:dyDescent="0.2">
      <c r="A1116" s="62">
        <v>1112</v>
      </c>
      <c r="B1116" s="63" t="str">
        <f t="shared" si="168"/>
        <v>M-B</v>
      </c>
      <c r="C1116" s="62">
        <f>COUNTIF($B$4:$B1116,$B1116)</f>
        <v>318</v>
      </c>
      <c r="D1116" s="64">
        <f t="shared" si="169"/>
        <v>563.74786838375189</v>
      </c>
      <c r="E1116" s="67" t="s">
        <v>567</v>
      </c>
      <c r="F1116" s="68" t="s">
        <v>1212</v>
      </c>
      <c r="G1116" s="69">
        <v>1978</v>
      </c>
      <c r="H1116" s="70" t="s">
        <v>568</v>
      </c>
      <c r="I1116" s="69" t="s">
        <v>1214</v>
      </c>
      <c r="J1116" s="39">
        <f t="shared" si="170"/>
        <v>558.74786838375189</v>
      </c>
      <c r="K1116" s="40">
        <f t="shared" si="171"/>
        <v>1</v>
      </c>
      <c r="L1116" s="40">
        <f t="shared" si="172"/>
        <v>5</v>
      </c>
      <c r="M1116" s="74"/>
      <c r="N1116" s="74"/>
      <c r="O1116" s="74"/>
      <c r="P1116" s="74"/>
      <c r="Q1116" s="74"/>
      <c r="R1116" s="74"/>
      <c r="S1116" s="74"/>
      <c r="T1116" s="74"/>
      <c r="U1116" s="74"/>
      <c r="V1116" s="74"/>
      <c r="W1116" s="74"/>
      <c r="X1116" s="74"/>
      <c r="Y1116" s="74"/>
      <c r="Z1116" s="74"/>
      <c r="AA1116" s="42"/>
      <c r="AB1116" s="42">
        <f>(AV$3-AV1116)/AV$3*500+500</f>
        <v>558.74786838375189</v>
      </c>
      <c r="AC1116" s="43" t="e">
        <f t="shared" si="173"/>
        <v>#NUM!</v>
      </c>
      <c r="AD1116" s="43" t="s">
        <v>1215</v>
      </c>
      <c r="AE1116" s="44" t="e">
        <f t="shared" si="174"/>
        <v>#NUM!</v>
      </c>
      <c r="AF1116" s="43">
        <f t="shared" si="175"/>
        <v>0</v>
      </c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5"/>
      <c r="AR1116" s="75"/>
      <c r="AS1116" s="75"/>
      <c r="AT1116" s="75"/>
      <c r="AU1116" s="76"/>
      <c r="AV1116" s="47">
        <v>0.1449189814814815</v>
      </c>
      <c r="AW1116" s="77"/>
      <c r="AX1116" s="56"/>
    </row>
    <row r="1117" spans="1:53" ht="12" customHeight="1" x14ac:dyDescent="0.2">
      <c r="A1117" s="62">
        <v>1113</v>
      </c>
      <c r="B1117" s="63" t="str">
        <f t="shared" si="168"/>
        <v>M-A</v>
      </c>
      <c r="C1117" s="62">
        <f>COUNTIF($B$4:$B1117,$B1117)</f>
        <v>422</v>
      </c>
      <c r="D1117" s="64">
        <f t="shared" si="169"/>
        <v>563.71262741804503</v>
      </c>
      <c r="E1117" s="67" t="s">
        <v>569</v>
      </c>
      <c r="F1117" s="68" t="s">
        <v>1212</v>
      </c>
      <c r="G1117" s="69">
        <v>1983</v>
      </c>
      <c r="H1117" s="70" t="s">
        <v>570</v>
      </c>
      <c r="I1117" s="69" t="s">
        <v>1214</v>
      </c>
      <c r="J1117" s="39">
        <f t="shared" si="170"/>
        <v>558.71262741804503</v>
      </c>
      <c r="K1117" s="40">
        <f t="shared" si="171"/>
        <v>1</v>
      </c>
      <c r="L1117" s="40">
        <f t="shared" si="172"/>
        <v>5</v>
      </c>
      <c r="M1117" s="74"/>
      <c r="N1117" s="74"/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/>
      <c r="Z1117" s="74"/>
      <c r="AA1117" s="42"/>
      <c r="AB1117" s="42">
        <f>(AV$3-AV1117)/AV$3*500+500</f>
        <v>558.71262741804503</v>
      </c>
      <c r="AC1117" s="43" t="e">
        <f t="shared" si="173"/>
        <v>#NUM!</v>
      </c>
      <c r="AD1117" s="43" t="s">
        <v>1215</v>
      </c>
      <c r="AE1117" s="44" t="e">
        <f t="shared" si="174"/>
        <v>#NUM!</v>
      </c>
      <c r="AF1117" s="43">
        <f t="shared" si="175"/>
        <v>0</v>
      </c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5"/>
      <c r="AR1117" s="75"/>
      <c r="AS1117" s="75"/>
      <c r="AT1117" s="75"/>
      <c r="AU1117" s="76"/>
      <c r="AV1117" s="47">
        <v>0.14493055555555556</v>
      </c>
      <c r="AW1117" s="77"/>
      <c r="AX1117" s="56"/>
    </row>
    <row r="1118" spans="1:53" s="49" customFormat="1" ht="12" customHeight="1" x14ac:dyDescent="0.2">
      <c r="A1118" s="62">
        <v>1114</v>
      </c>
      <c r="B1118" s="63" t="str">
        <f t="shared" si="168"/>
        <v>M-A</v>
      </c>
      <c r="C1118" s="62">
        <f>COUNTIF($B$4:$B1118,$B1118)</f>
        <v>423</v>
      </c>
      <c r="D1118" s="64">
        <f t="shared" si="169"/>
        <v>563.71262741804503</v>
      </c>
      <c r="E1118" s="67" t="s">
        <v>571</v>
      </c>
      <c r="F1118" s="68" t="s">
        <v>1212</v>
      </c>
      <c r="G1118" s="69">
        <v>1983</v>
      </c>
      <c r="H1118" s="70" t="s">
        <v>1311</v>
      </c>
      <c r="I1118" s="69" t="s">
        <v>1214</v>
      </c>
      <c r="J1118" s="39">
        <f t="shared" si="170"/>
        <v>558.71262741804503</v>
      </c>
      <c r="K1118" s="40">
        <f t="shared" si="171"/>
        <v>1</v>
      </c>
      <c r="L1118" s="40">
        <f t="shared" si="172"/>
        <v>5</v>
      </c>
      <c r="M1118" s="74"/>
      <c r="N1118" s="74"/>
      <c r="O1118" s="74"/>
      <c r="P1118" s="74"/>
      <c r="Q1118" s="74"/>
      <c r="R1118" s="74"/>
      <c r="S1118" s="74"/>
      <c r="T1118" s="74"/>
      <c r="U1118" s="74"/>
      <c r="V1118" s="74"/>
      <c r="W1118" s="74"/>
      <c r="X1118" s="74"/>
      <c r="Y1118" s="74"/>
      <c r="Z1118" s="74"/>
      <c r="AA1118" s="42"/>
      <c r="AB1118" s="42">
        <f>(AV$3-AV1118)/AV$3*500+500</f>
        <v>558.71262741804503</v>
      </c>
      <c r="AC1118" s="43" t="e">
        <f t="shared" si="173"/>
        <v>#NUM!</v>
      </c>
      <c r="AD1118" s="43" t="s">
        <v>1215</v>
      </c>
      <c r="AE1118" s="44" t="e">
        <f t="shared" si="174"/>
        <v>#NUM!</v>
      </c>
      <c r="AF1118" s="43">
        <f t="shared" si="175"/>
        <v>0</v>
      </c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5"/>
      <c r="AR1118" s="75"/>
      <c r="AS1118" s="75"/>
      <c r="AT1118" s="75"/>
      <c r="AU1118" s="76"/>
      <c r="AV1118" s="47">
        <v>0.14493055555555556</v>
      </c>
      <c r="AW1118" s="77"/>
    </row>
    <row r="1119" spans="1:53" ht="12" customHeight="1" x14ac:dyDescent="0.2">
      <c r="A1119" s="62">
        <v>1115</v>
      </c>
      <c r="B1119" s="63" t="str">
        <f t="shared" si="168"/>
        <v>M-B</v>
      </c>
      <c r="C1119" s="62">
        <f>COUNTIF($B$4:$B1119,$B1119)</f>
        <v>319</v>
      </c>
      <c r="D1119" s="64">
        <f t="shared" si="169"/>
        <v>563.60690452092433</v>
      </c>
      <c r="E1119" s="67" t="s">
        <v>572</v>
      </c>
      <c r="F1119" s="68" t="s">
        <v>1212</v>
      </c>
      <c r="G1119" s="69">
        <v>1977</v>
      </c>
      <c r="H1119" s="70"/>
      <c r="I1119" s="69" t="s">
        <v>1214</v>
      </c>
      <c r="J1119" s="39">
        <f t="shared" si="170"/>
        <v>558.60690452092433</v>
      </c>
      <c r="K1119" s="40">
        <f t="shared" si="171"/>
        <v>1</v>
      </c>
      <c r="L1119" s="40">
        <f t="shared" si="172"/>
        <v>5</v>
      </c>
      <c r="M1119" s="74"/>
      <c r="N1119" s="74"/>
      <c r="O1119" s="74"/>
      <c r="P1119" s="74"/>
      <c r="Q1119" s="74"/>
      <c r="R1119" s="74"/>
      <c r="S1119" s="74"/>
      <c r="T1119" s="74"/>
      <c r="U1119" s="74"/>
      <c r="V1119" s="74"/>
      <c r="W1119" s="74"/>
      <c r="X1119" s="74"/>
      <c r="Y1119" s="74"/>
      <c r="Z1119" s="74"/>
      <c r="AA1119" s="42"/>
      <c r="AB1119" s="42">
        <f>(AV$3-AV1119)/AV$3*500+500</f>
        <v>558.60690452092433</v>
      </c>
      <c r="AC1119" s="43" t="e">
        <f t="shared" si="173"/>
        <v>#NUM!</v>
      </c>
      <c r="AD1119" s="43" t="s">
        <v>1215</v>
      </c>
      <c r="AE1119" s="44" t="e">
        <f t="shared" si="174"/>
        <v>#NUM!</v>
      </c>
      <c r="AF1119" s="43">
        <f t="shared" si="175"/>
        <v>0</v>
      </c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5"/>
      <c r="AR1119" s="75"/>
      <c r="AS1119" s="75"/>
      <c r="AT1119" s="75"/>
      <c r="AU1119" s="76"/>
      <c r="AV1119" s="47">
        <v>0.14496527777777776</v>
      </c>
      <c r="AW1119" s="77"/>
      <c r="AX1119" s="56"/>
    </row>
    <row r="1120" spans="1:53" ht="12" customHeight="1" x14ac:dyDescent="0.2">
      <c r="A1120" s="62">
        <v>1116</v>
      </c>
      <c r="B1120" s="63" t="str">
        <f t="shared" si="168"/>
        <v>M-A</v>
      </c>
      <c r="C1120" s="62">
        <f>COUNTIF($B$4:$B1120,$B1120)</f>
        <v>424</v>
      </c>
      <c r="D1120" s="64">
        <f t="shared" si="169"/>
        <v>563.5728337724147</v>
      </c>
      <c r="E1120" s="65" t="s">
        <v>573</v>
      </c>
      <c r="F1120" s="66" t="s">
        <v>1212</v>
      </c>
      <c r="G1120" s="66">
        <v>1982</v>
      </c>
      <c r="H1120" s="65" t="s">
        <v>574</v>
      </c>
      <c r="I1120" s="66" t="s">
        <v>1214</v>
      </c>
      <c r="J1120" s="39">
        <f t="shared" si="170"/>
        <v>558.5728337724147</v>
      </c>
      <c r="K1120" s="40">
        <f t="shared" si="171"/>
        <v>1</v>
      </c>
      <c r="L1120" s="40">
        <f t="shared" si="172"/>
        <v>5</v>
      </c>
      <c r="M1120" s="41"/>
      <c r="N1120" s="41"/>
      <c r="O1120" s="41"/>
      <c r="P1120" s="42"/>
      <c r="Q1120" s="41"/>
      <c r="R1120" s="41"/>
      <c r="S1120" s="41"/>
      <c r="T1120" s="41"/>
      <c r="U1120" s="41"/>
      <c r="V1120" s="42"/>
      <c r="W1120" s="42"/>
      <c r="X1120" s="42"/>
      <c r="Y1120" s="42"/>
      <c r="Z1120" s="41"/>
      <c r="AA1120" s="42">
        <f>(AU$3-AU1120)/AU$3*500+500</f>
        <v>558.5728337724147</v>
      </c>
      <c r="AB1120" s="42"/>
      <c r="AC1120" s="43" t="e">
        <f t="shared" si="173"/>
        <v>#NUM!</v>
      </c>
      <c r="AD1120" s="43" t="s">
        <v>1215</v>
      </c>
      <c r="AE1120" s="44" t="e">
        <f t="shared" si="174"/>
        <v>#NUM!</v>
      </c>
      <c r="AF1120" s="43">
        <f t="shared" si="175"/>
        <v>0</v>
      </c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6">
        <v>6.9392939814814814E-2</v>
      </c>
      <c r="AV1120" s="50"/>
      <c r="AW1120" s="48"/>
      <c r="AX1120" s="56"/>
    </row>
    <row r="1121" spans="1:50" s="49" customFormat="1" ht="12" customHeight="1" x14ac:dyDescent="0.2">
      <c r="A1121" s="62">
        <v>1117</v>
      </c>
      <c r="B1121" s="63" t="str">
        <f t="shared" si="168"/>
        <v>M-B</v>
      </c>
      <c r="C1121" s="62">
        <f>COUNTIF($B$4:$B1121,$B1121)</f>
        <v>320</v>
      </c>
      <c r="D1121" s="64">
        <f t="shared" si="169"/>
        <v>563.46594065809654</v>
      </c>
      <c r="E1121" s="67" t="s">
        <v>575</v>
      </c>
      <c r="F1121" s="68" t="s">
        <v>1212</v>
      </c>
      <c r="G1121" s="69">
        <v>1977</v>
      </c>
      <c r="H1121" s="65" t="s">
        <v>576</v>
      </c>
      <c r="I1121" s="69" t="s">
        <v>1214</v>
      </c>
      <c r="J1121" s="39">
        <f t="shared" si="170"/>
        <v>558.46594065809654</v>
      </c>
      <c r="K1121" s="40">
        <f t="shared" si="171"/>
        <v>1</v>
      </c>
      <c r="L1121" s="40">
        <f t="shared" si="172"/>
        <v>5</v>
      </c>
      <c r="M1121" s="74"/>
      <c r="N1121" s="74"/>
      <c r="O1121" s="74"/>
      <c r="P1121" s="74"/>
      <c r="Q1121" s="74"/>
      <c r="R1121" s="74"/>
      <c r="S1121" s="74"/>
      <c r="T1121" s="74"/>
      <c r="U1121" s="74"/>
      <c r="V1121" s="74"/>
      <c r="W1121" s="74"/>
      <c r="X1121" s="74"/>
      <c r="Y1121" s="74"/>
      <c r="Z1121" s="74"/>
      <c r="AA1121" s="42"/>
      <c r="AB1121" s="42">
        <f>(AV$3-AV1121)/AV$3*500+500</f>
        <v>558.46594065809654</v>
      </c>
      <c r="AC1121" s="43" t="e">
        <f t="shared" si="173"/>
        <v>#NUM!</v>
      </c>
      <c r="AD1121" s="43" t="s">
        <v>1215</v>
      </c>
      <c r="AE1121" s="44" t="e">
        <f t="shared" si="174"/>
        <v>#NUM!</v>
      </c>
      <c r="AF1121" s="43">
        <f t="shared" si="175"/>
        <v>0</v>
      </c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5"/>
      <c r="AR1121" s="75"/>
      <c r="AS1121" s="75"/>
      <c r="AT1121" s="75"/>
      <c r="AU1121" s="76"/>
      <c r="AV1121" s="47">
        <v>0.14501157407407408</v>
      </c>
      <c r="AW1121" s="77"/>
    </row>
    <row r="1122" spans="1:50" ht="12" customHeight="1" x14ac:dyDescent="0.2">
      <c r="A1122" s="62">
        <v>1118</v>
      </c>
      <c r="B1122" s="63" t="str">
        <f t="shared" si="168"/>
        <v>M-B</v>
      </c>
      <c r="C1122" s="62">
        <f>COUNTIF($B$4:$B1122,$B1122)</f>
        <v>321</v>
      </c>
      <c r="D1122" s="64">
        <f t="shared" si="169"/>
        <v>563.43069969238968</v>
      </c>
      <c r="E1122" s="67" t="s">
        <v>577</v>
      </c>
      <c r="F1122" s="68" t="s">
        <v>1212</v>
      </c>
      <c r="G1122" s="69">
        <v>1979</v>
      </c>
      <c r="H1122" s="65" t="s">
        <v>578</v>
      </c>
      <c r="I1122" s="69" t="s">
        <v>1214</v>
      </c>
      <c r="J1122" s="39">
        <f t="shared" si="170"/>
        <v>558.43069969238968</v>
      </c>
      <c r="K1122" s="40">
        <f t="shared" si="171"/>
        <v>1</v>
      </c>
      <c r="L1122" s="40">
        <f t="shared" si="172"/>
        <v>5</v>
      </c>
      <c r="M1122" s="74"/>
      <c r="N1122" s="74"/>
      <c r="O1122" s="74"/>
      <c r="P1122" s="74"/>
      <c r="Q1122" s="74"/>
      <c r="R1122" s="74"/>
      <c r="S1122" s="74"/>
      <c r="T1122" s="74"/>
      <c r="U1122" s="74"/>
      <c r="V1122" s="74"/>
      <c r="W1122" s="74"/>
      <c r="X1122" s="74"/>
      <c r="Y1122" s="74"/>
      <c r="Z1122" s="74"/>
      <c r="AA1122" s="42"/>
      <c r="AB1122" s="42">
        <f>(AV$3-AV1122)/AV$3*500+500</f>
        <v>558.43069969238968</v>
      </c>
      <c r="AC1122" s="43" t="e">
        <f t="shared" si="173"/>
        <v>#NUM!</v>
      </c>
      <c r="AD1122" s="43" t="s">
        <v>1215</v>
      </c>
      <c r="AE1122" s="44" t="e">
        <f t="shared" si="174"/>
        <v>#NUM!</v>
      </c>
      <c r="AF1122" s="43">
        <f t="shared" si="175"/>
        <v>0</v>
      </c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5"/>
      <c r="AR1122" s="75"/>
      <c r="AS1122" s="75"/>
      <c r="AT1122" s="75"/>
      <c r="AU1122" s="76"/>
      <c r="AV1122" s="47">
        <v>0.14502314814814815</v>
      </c>
      <c r="AW1122" s="77"/>
      <c r="AX1122" s="56"/>
    </row>
    <row r="1123" spans="1:50" ht="12" customHeight="1" x14ac:dyDescent="0.2">
      <c r="A1123" s="62">
        <v>1119</v>
      </c>
      <c r="B1123" s="63" t="str">
        <f t="shared" si="168"/>
        <v>Ž-G</v>
      </c>
      <c r="C1123" s="62">
        <f>COUNTIF($B$4:$B1123,$B1123)</f>
        <v>56</v>
      </c>
      <c r="D1123" s="64">
        <f t="shared" si="169"/>
        <v>563.38571481526594</v>
      </c>
      <c r="E1123" s="65" t="s">
        <v>579</v>
      </c>
      <c r="F1123" s="66" t="s">
        <v>1247</v>
      </c>
      <c r="G1123" s="66">
        <v>1977</v>
      </c>
      <c r="H1123" s="70" t="s">
        <v>1757</v>
      </c>
      <c r="I1123" s="66" t="s">
        <v>1214</v>
      </c>
      <c r="J1123" s="39">
        <f t="shared" si="170"/>
        <v>558.38571481526594</v>
      </c>
      <c r="K1123" s="40">
        <f t="shared" si="171"/>
        <v>1</v>
      </c>
      <c r="L1123" s="40">
        <f t="shared" si="172"/>
        <v>5</v>
      </c>
      <c r="M1123" s="41"/>
      <c r="N1123" s="41"/>
      <c r="O1123" s="41"/>
      <c r="P1123" s="42"/>
      <c r="Q1123" s="41"/>
      <c r="R1123" s="41"/>
      <c r="S1123" s="41"/>
      <c r="T1123" s="41">
        <f>(AN$3-AN1123)/AN$3*500+500</f>
        <v>558.38571481526594</v>
      </c>
      <c r="U1123" s="41"/>
      <c r="V1123" s="42"/>
      <c r="W1123" s="42"/>
      <c r="X1123" s="42"/>
      <c r="Y1123" s="42"/>
      <c r="Z1123" s="41"/>
      <c r="AA1123" s="42"/>
      <c r="AB1123" s="42"/>
      <c r="AC1123" s="43" t="e">
        <f t="shared" si="173"/>
        <v>#NUM!</v>
      </c>
      <c r="AD1123" s="43" t="s">
        <v>1215</v>
      </c>
      <c r="AE1123" s="44" t="e">
        <f t="shared" si="174"/>
        <v>#NUM!</v>
      </c>
      <c r="AF1123" s="43">
        <f t="shared" si="175"/>
        <v>0</v>
      </c>
      <c r="AG1123" s="45"/>
      <c r="AH1123" s="45"/>
      <c r="AI1123" s="45"/>
      <c r="AJ1123" s="45"/>
      <c r="AK1123" s="45"/>
      <c r="AL1123" s="45"/>
      <c r="AM1123" s="45"/>
      <c r="AN1123" s="45">
        <v>3.138888888888889E-2</v>
      </c>
      <c r="AO1123" s="45"/>
      <c r="AP1123" s="45"/>
      <c r="AQ1123" s="45"/>
      <c r="AR1123" s="45"/>
      <c r="AS1123" s="45"/>
      <c r="AT1123" s="45"/>
      <c r="AU1123" s="46"/>
      <c r="AV1123" s="50"/>
      <c r="AW1123" s="48"/>
      <c r="AX1123" s="56"/>
    </row>
    <row r="1124" spans="1:50" ht="12" customHeight="1" x14ac:dyDescent="0.2">
      <c r="A1124" s="62">
        <v>1120</v>
      </c>
      <c r="B1124" s="63" t="str">
        <f t="shared" si="168"/>
        <v>M-A</v>
      </c>
      <c r="C1124" s="62">
        <f>COUNTIF($B$4:$B1124,$B1124)</f>
        <v>425</v>
      </c>
      <c r="D1124" s="64">
        <f t="shared" si="169"/>
        <v>563.28973582956201</v>
      </c>
      <c r="E1124" s="67" t="s">
        <v>580</v>
      </c>
      <c r="F1124" s="68" t="s">
        <v>1212</v>
      </c>
      <c r="G1124" s="69">
        <v>1984</v>
      </c>
      <c r="H1124" s="70"/>
      <c r="I1124" s="69" t="s">
        <v>1214</v>
      </c>
      <c r="J1124" s="39">
        <f t="shared" si="170"/>
        <v>558.28973582956201</v>
      </c>
      <c r="K1124" s="40">
        <f t="shared" si="171"/>
        <v>1</v>
      </c>
      <c r="L1124" s="40">
        <f t="shared" si="172"/>
        <v>5</v>
      </c>
      <c r="M1124" s="74"/>
      <c r="N1124" s="74"/>
      <c r="O1124" s="74"/>
      <c r="P1124" s="74"/>
      <c r="Q1124" s="74"/>
      <c r="R1124" s="74"/>
      <c r="S1124" s="74"/>
      <c r="T1124" s="74"/>
      <c r="U1124" s="74"/>
      <c r="V1124" s="74"/>
      <c r="W1124" s="74"/>
      <c r="X1124" s="74"/>
      <c r="Y1124" s="74"/>
      <c r="Z1124" s="74"/>
      <c r="AA1124" s="42"/>
      <c r="AB1124" s="42">
        <f>(AV$3-AV1124)/AV$3*500+500</f>
        <v>558.28973582956201</v>
      </c>
      <c r="AC1124" s="43" t="e">
        <f t="shared" si="173"/>
        <v>#NUM!</v>
      </c>
      <c r="AD1124" s="43" t="s">
        <v>1215</v>
      </c>
      <c r="AE1124" s="44" t="e">
        <f t="shared" si="174"/>
        <v>#NUM!</v>
      </c>
      <c r="AF1124" s="43">
        <f t="shared" si="175"/>
        <v>0</v>
      </c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5"/>
      <c r="AR1124" s="75"/>
      <c r="AS1124" s="75"/>
      <c r="AT1124" s="75"/>
      <c r="AU1124" s="76"/>
      <c r="AV1124" s="47">
        <v>0.14506944444444445</v>
      </c>
      <c r="AW1124" s="77"/>
      <c r="AX1124" s="56"/>
    </row>
    <row r="1125" spans="1:50" s="49" customFormat="1" ht="12" customHeight="1" x14ac:dyDescent="0.2">
      <c r="A1125" s="62">
        <v>1121</v>
      </c>
      <c r="B1125" s="63" t="str">
        <f t="shared" si="168"/>
        <v>Ž-F</v>
      </c>
      <c r="C1125" s="62">
        <f>COUNTIF($B$4:$B1125,$B1125)</f>
        <v>85</v>
      </c>
      <c r="D1125" s="64">
        <f t="shared" si="169"/>
        <v>563.07577495732266</v>
      </c>
      <c r="E1125" s="65" t="s">
        <v>581</v>
      </c>
      <c r="F1125" s="66" t="s">
        <v>1247</v>
      </c>
      <c r="G1125" s="66">
        <v>1997</v>
      </c>
      <c r="H1125" s="70" t="s">
        <v>1213</v>
      </c>
      <c r="I1125" s="66" t="s">
        <v>1214</v>
      </c>
      <c r="J1125" s="39">
        <f t="shared" si="170"/>
        <v>558.07577495732266</v>
      </c>
      <c r="K1125" s="40">
        <f t="shared" si="171"/>
        <v>1</v>
      </c>
      <c r="L1125" s="40">
        <f t="shared" si="172"/>
        <v>5</v>
      </c>
      <c r="M1125" s="41"/>
      <c r="N1125" s="41"/>
      <c r="O1125" s="41">
        <f>(AI$3-AI1125)/AI$3*500+500</f>
        <v>558.07577495732266</v>
      </c>
      <c r="P1125" s="42"/>
      <c r="Q1125" s="41"/>
      <c r="R1125" s="41"/>
      <c r="S1125" s="41"/>
      <c r="T1125" s="41"/>
      <c r="U1125" s="41"/>
      <c r="V1125" s="42"/>
      <c r="W1125" s="42"/>
      <c r="X1125" s="42"/>
      <c r="Y1125" s="42"/>
      <c r="Z1125" s="41"/>
      <c r="AA1125" s="42"/>
      <c r="AB1125" s="42"/>
      <c r="AC1125" s="43" t="e">
        <f t="shared" si="173"/>
        <v>#NUM!</v>
      </c>
      <c r="AD1125" s="43" t="s">
        <v>1215</v>
      </c>
      <c r="AE1125" s="44" t="e">
        <f t="shared" si="174"/>
        <v>#NUM!</v>
      </c>
      <c r="AF1125" s="43">
        <f t="shared" si="175"/>
        <v>0</v>
      </c>
      <c r="AG1125" s="45"/>
      <c r="AH1125" s="45"/>
      <c r="AI1125" s="45">
        <v>3.0462962962962966E-2</v>
      </c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6"/>
      <c r="AV1125" s="50"/>
      <c r="AW1125" s="48"/>
    </row>
    <row r="1126" spans="1:50" s="49" customFormat="1" ht="12" customHeight="1" x14ac:dyDescent="0.2">
      <c r="A1126" s="62">
        <v>1122</v>
      </c>
      <c r="B1126" s="63" t="str">
        <f t="shared" si="168"/>
        <v>M-B</v>
      </c>
      <c r="C1126" s="62">
        <f>COUNTIF($B$4:$B1126,$B1126)</f>
        <v>322</v>
      </c>
      <c r="D1126" s="64">
        <f t="shared" si="169"/>
        <v>563.00780810390677</v>
      </c>
      <c r="E1126" s="67" t="s">
        <v>582</v>
      </c>
      <c r="F1126" s="68" t="s">
        <v>1212</v>
      </c>
      <c r="G1126" s="69">
        <v>1973</v>
      </c>
      <c r="H1126" s="65" t="s">
        <v>583</v>
      </c>
      <c r="I1126" s="69" t="s">
        <v>1214</v>
      </c>
      <c r="J1126" s="39">
        <f t="shared" si="170"/>
        <v>558.00780810390677</v>
      </c>
      <c r="K1126" s="40">
        <f t="shared" si="171"/>
        <v>1</v>
      </c>
      <c r="L1126" s="40">
        <f t="shared" si="172"/>
        <v>5</v>
      </c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42"/>
      <c r="AB1126" s="42">
        <f>(AV$3-AV1126)/AV$3*500+500</f>
        <v>558.00780810390677</v>
      </c>
      <c r="AC1126" s="43" t="e">
        <f t="shared" si="173"/>
        <v>#NUM!</v>
      </c>
      <c r="AD1126" s="43" t="s">
        <v>1215</v>
      </c>
      <c r="AE1126" s="44" t="e">
        <f t="shared" si="174"/>
        <v>#NUM!</v>
      </c>
      <c r="AF1126" s="43">
        <f t="shared" si="175"/>
        <v>0</v>
      </c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5"/>
      <c r="AR1126" s="75"/>
      <c r="AS1126" s="75"/>
      <c r="AT1126" s="75"/>
      <c r="AU1126" s="76"/>
      <c r="AV1126" s="47">
        <v>0.14516203703703703</v>
      </c>
      <c r="AW1126" s="77"/>
    </row>
    <row r="1127" spans="1:50" s="49" customFormat="1" ht="12" customHeight="1" x14ac:dyDescent="0.2">
      <c r="A1127" s="62">
        <v>1123</v>
      </c>
      <c r="B1127" s="63" t="str">
        <f t="shared" si="168"/>
        <v>M-A</v>
      </c>
      <c r="C1127" s="62">
        <f>COUNTIF($B$4:$B1127,$B1127)</f>
        <v>426</v>
      </c>
      <c r="D1127" s="64">
        <f t="shared" si="169"/>
        <v>562.97256713819979</v>
      </c>
      <c r="E1127" s="67" t="s">
        <v>2922</v>
      </c>
      <c r="F1127" s="68" t="s">
        <v>1212</v>
      </c>
      <c r="G1127" s="69">
        <v>1981</v>
      </c>
      <c r="H1127" s="65" t="s">
        <v>2923</v>
      </c>
      <c r="I1127" s="69" t="s">
        <v>1387</v>
      </c>
      <c r="J1127" s="39">
        <f t="shared" si="170"/>
        <v>557.97256713819979</v>
      </c>
      <c r="K1127" s="40">
        <f t="shared" si="171"/>
        <v>1</v>
      </c>
      <c r="L1127" s="40">
        <f t="shared" si="172"/>
        <v>5</v>
      </c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42"/>
      <c r="AB1127" s="42">
        <f>(AV$3-AV1127)/AV$3*500+500</f>
        <v>557.97256713819979</v>
      </c>
      <c r="AC1127" s="43" t="e">
        <f t="shared" si="173"/>
        <v>#NUM!</v>
      </c>
      <c r="AD1127" s="43" t="s">
        <v>1215</v>
      </c>
      <c r="AE1127" s="44" t="e">
        <f t="shared" si="174"/>
        <v>#NUM!</v>
      </c>
      <c r="AF1127" s="43">
        <f t="shared" si="175"/>
        <v>0</v>
      </c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5"/>
      <c r="AR1127" s="75"/>
      <c r="AS1127" s="75"/>
      <c r="AT1127" s="75"/>
      <c r="AU1127" s="76"/>
      <c r="AV1127" s="47">
        <v>0.14517361111111113</v>
      </c>
      <c r="AW1127" s="77"/>
    </row>
    <row r="1128" spans="1:50" s="49" customFormat="1" ht="12" customHeight="1" x14ac:dyDescent="0.2">
      <c r="A1128" s="62">
        <v>1124</v>
      </c>
      <c r="B1128" s="63" t="str">
        <f t="shared" si="168"/>
        <v>M-B</v>
      </c>
      <c r="C1128" s="62">
        <f>COUNTIF($B$4:$B1128,$B1128)</f>
        <v>323</v>
      </c>
      <c r="D1128" s="64">
        <f t="shared" si="169"/>
        <v>562.89720343784927</v>
      </c>
      <c r="E1128" s="65" t="s">
        <v>2924</v>
      </c>
      <c r="F1128" s="66" t="s">
        <v>1212</v>
      </c>
      <c r="G1128" s="66">
        <v>1971</v>
      </c>
      <c r="H1128" s="65" t="s">
        <v>2925</v>
      </c>
      <c r="I1128" s="66" t="s">
        <v>1214</v>
      </c>
      <c r="J1128" s="39">
        <f t="shared" si="170"/>
        <v>557.89720343784927</v>
      </c>
      <c r="K1128" s="40">
        <f t="shared" si="171"/>
        <v>1</v>
      </c>
      <c r="L1128" s="40">
        <f t="shared" si="172"/>
        <v>5</v>
      </c>
      <c r="M1128" s="41"/>
      <c r="N1128" s="41"/>
      <c r="O1128" s="41"/>
      <c r="P1128" s="42"/>
      <c r="Q1128" s="41"/>
      <c r="R1128" s="41"/>
      <c r="S1128" s="41"/>
      <c r="T1128" s="41">
        <f>(AN$3-AN1128)/AN$3*500+500</f>
        <v>557.89720343784927</v>
      </c>
      <c r="U1128" s="41"/>
      <c r="V1128" s="42"/>
      <c r="W1128" s="42"/>
      <c r="X1128" s="42"/>
      <c r="Y1128" s="42"/>
      <c r="Z1128" s="41"/>
      <c r="AA1128" s="42"/>
      <c r="AB1128" s="42"/>
      <c r="AC1128" s="43" t="e">
        <f t="shared" si="173"/>
        <v>#NUM!</v>
      </c>
      <c r="AD1128" s="43" t="s">
        <v>1215</v>
      </c>
      <c r="AE1128" s="44" t="e">
        <f t="shared" si="174"/>
        <v>#NUM!</v>
      </c>
      <c r="AF1128" s="43">
        <f t="shared" si="175"/>
        <v>0</v>
      </c>
      <c r="AG1128" s="45"/>
      <c r="AH1128" s="45"/>
      <c r="AI1128" s="45"/>
      <c r="AJ1128" s="45"/>
      <c r="AK1128" s="45"/>
      <c r="AL1128" s="45"/>
      <c r="AM1128" s="45"/>
      <c r="AN1128" s="45">
        <v>3.142361111111111E-2</v>
      </c>
      <c r="AO1128" s="45"/>
      <c r="AP1128" s="45"/>
      <c r="AQ1128" s="45"/>
      <c r="AR1128" s="45"/>
      <c r="AS1128" s="45"/>
      <c r="AT1128" s="45"/>
      <c r="AU1128" s="46"/>
      <c r="AV1128" s="50"/>
      <c r="AW1128" s="48"/>
    </row>
    <row r="1129" spans="1:50" ht="12" customHeight="1" x14ac:dyDescent="0.2">
      <c r="A1129" s="62">
        <v>1125</v>
      </c>
      <c r="B1129" s="63" t="str">
        <f t="shared" si="168"/>
        <v>M-A</v>
      </c>
      <c r="C1129" s="62">
        <f>COUNTIF($B$4:$B1129,$B1129)</f>
        <v>427</v>
      </c>
      <c r="D1129" s="64">
        <f t="shared" si="169"/>
        <v>562.86684424107909</v>
      </c>
      <c r="E1129" s="67" t="s">
        <v>2926</v>
      </c>
      <c r="F1129" s="68" t="s">
        <v>1212</v>
      </c>
      <c r="G1129" s="69">
        <v>1981</v>
      </c>
      <c r="H1129" s="70" t="s">
        <v>2927</v>
      </c>
      <c r="I1129" s="69" t="s">
        <v>1214</v>
      </c>
      <c r="J1129" s="39">
        <f t="shared" si="170"/>
        <v>557.86684424107909</v>
      </c>
      <c r="K1129" s="40">
        <f t="shared" si="171"/>
        <v>1</v>
      </c>
      <c r="L1129" s="40">
        <f t="shared" si="172"/>
        <v>5</v>
      </c>
      <c r="M1129" s="74"/>
      <c r="N1129" s="74"/>
      <c r="O1129" s="74"/>
      <c r="P1129" s="74"/>
      <c r="Q1129" s="74"/>
      <c r="R1129" s="74"/>
      <c r="S1129" s="74"/>
      <c r="T1129" s="74"/>
      <c r="U1129" s="74"/>
      <c r="V1129" s="74"/>
      <c r="W1129" s="74"/>
      <c r="X1129" s="74"/>
      <c r="Y1129" s="74"/>
      <c r="Z1129" s="74"/>
      <c r="AA1129" s="42"/>
      <c r="AB1129" s="42">
        <f t="shared" ref="AB1129:AB1135" si="176">(AV$3-AV1129)/AV$3*500+500</f>
        <v>557.86684424107909</v>
      </c>
      <c r="AC1129" s="43" t="e">
        <f t="shared" si="173"/>
        <v>#NUM!</v>
      </c>
      <c r="AD1129" s="43" t="s">
        <v>1215</v>
      </c>
      <c r="AE1129" s="44" t="e">
        <f t="shared" si="174"/>
        <v>#NUM!</v>
      </c>
      <c r="AF1129" s="43">
        <f t="shared" si="175"/>
        <v>0</v>
      </c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5"/>
      <c r="AR1129" s="75"/>
      <c r="AS1129" s="75"/>
      <c r="AT1129" s="75"/>
      <c r="AU1129" s="76"/>
      <c r="AV1129" s="47">
        <v>0.14520833333333333</v>
      </c>
      <c r="AW1129" s="77"/>
      <c r="AX1129" s="56"/>
    </row>
    <row r="1130" spans="1:50" s="49" customFormat="1" ht="12" customHeight="1" x14ac:dyDescent="0.2">
      <c r="A1130" s="62">
        <v>1126</v>
      </c>
      <c r="B1130" s="63" t="str">
        <f t="shared" si="168"/>
        <v>M-B</v>
      </c>
      <c r="C1130" s="62">
        <f>COUNTIF($B$4:$B1130,$B1130)</f>
        <v>324</v>
      </c>
      <c r="D1130" s="64">
        <f t="shared" si="169"/>
        <v>562.76112134395839</v>
      </c>
      <c r="E1130" s="67" t="s">
        <v>2928</v>
      </c>
      <c r="F1130" s="68" t="s">
        <v>1212</v>
      </c>
      <c r="G1130" s="69">
        <v>1978</v>
      </c>
      <c r="H1130" s="70"/>
      <c r="I1130" s="69" t="s">
        <v>1214</v>
      </c>
      <c r="J1130" s="39">
        <f t="shared" si="170"/>
        <v>557.76112134395839</v>
      </c>
      <c r="K1130" s="40">
        <f t="shared" si="171"/>
        <v>1</v>
      </c>
      <c r="L1130" s="40">
        <f t="shared" si="172"/>
        <v>5</v>
      </c>
      <c r="M1130" s="74"/>
      <c r="N1130" s="74"/>
      <c r="O1130" s="74"/>
      <c r="P1130" s="74"/>
      <c r="Q1130" s="74"/>
      <c r="R1130" s="74"/>
      <c r="S1130" s="74"/>
      <c r="T1130" s="74"/>
      <c r="U1130" s="74"/>
      <c r="V1130" s="74"/>
      <c r="W1130" s="74"/>
      <c r="X1130" s="74"/>
      <c r="Y1130" s="74"/>
      <c r="Z1130" s="74"/>
      <c r="AA1130" s="42"/>
      <c r="AB1130" s="42">
        <f t="shared" si="176"/>
        <v>557.76112134395839</v>
      </c>
      <c r="AC1130" s="43" t="e">
        <f t="shared" si="173"/>
        <v>#NUM!</v>
      </c>
      <c r="AD1130" s="43" t="s">
        <v>1215</v>
      </c>
      <c r="AE1130" s="44" t="e">
        <f t="shared" si="174"/>
        <v>#NUM!</v>
      </c>
      <c r="AF1130" s="43">
        <f t="shared" si="175"/>
        <v>0</v>
      </c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5"/>
      <c r="AR1130" s="75"/>
      <c r="AS1130" s="75"/>
      <c r="AT1130" s="75"/>
      <c r="AU1130" s="76"/>
      <c r="AV1130" s="47">
        <v>0.14524305555555556</v>
      </c>
      <c r="AW1130" s="77"/>
    </row>
    <row r="1131" spans="1:50" s="49" customFormat="1" ht="12" customHeight="1" x14ac:dyDescent="0.2">
      <c r="A1131" s="62">
        <v>1127</v>
      </c>
      <c r="B1131" s="63" t="str">
        <f t="shared" si="168"/>
        <v>M-A</v>
      </c>
      <c r="C1131" s="62">
        <f>COUNTIF($B$4:$B1131,$B1131)</f>
        <v>428</v>
      </c>
      <c r="D1131" s="64">
        <f t="shared" si="169"/>
        <v>562.44395265259618</v>
      </c>
      <c r="E1131" s="67" t="s">
        <v>2929</v>
      </c>
      <c r="F1131" s="68" t="s">
        <v>1212</v>
      </c>
      <c r="G1131" s="69">
        <v>1982</v>
      </c>
      <c r="H1131" s="70"/>
      <c r="I1131" s="69" t="s">
        <v>1214</v>
      </c>
      <c r="J1131" s="39">
        <f t="shared" si="170"/>
        <v>557.44395265259618</v>
      </c>
      <c r="K1131" s="40">
        <f t="shared" si="171"/>
        <v>1</v>
      </c>
      <c r="L1131" s="40">
        <f t="shared" si="172"/>
        <v>5</v>
      </c>
      <c r="M1131" s="74"/>
      <c r="N1131" s="74"/>
      <c r="O1131" s="74"/>
      <c r="P1131" s="74"/>
      <c r="Q1131" s="74"/>
      <c r="R1131" s="74"/>
      <c r="S1131" s="74"/>
      <c r="T1131" s="74"/>
      <c r="U1131" s="74"/>
      <c r="V1131" s="74"/>
      <c r="W1131" s="74"/>
      <c r="X1131" s="74"/>
      <c r="Y1131" s="74"/>
      <c r="Z1131" s="74"/>
      <c r="AA1131" s="42"/>
      <c r="AB1131" s="42">
        <f t="shared" si="176"/>
        <v>557.44395265259618</v>
      </c>
      <c r="AC1131" s="43" t="e">
        <f t="shared" si="173"/>
        <v>#NUM!</v>
      </c>
      <c r="AD1131" s="43" t="s">
        <v>1215</v>
      </c>
      <c r="AE1131" s="44" t="e">
        <f t="shared" si="174"/>
        <v>#NUM!</v>
      </c>
      <c r="AF1131" s="43">
        <f t="shared" si="175"/>
        <v>0</v>
      </c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5"/>
      <c r="AR1131" s="75"/>
      <c r="AS1131" s="75"/>
      <c r="AT1131" s="75"/>
      <c r="AU1131" s="76"/>
      <c r="AV1131" s="47">
        <v>0.14534722222222221</v>
      </c>
      <c r="AW1131" s="77"/>
    </row>
    <row r="1132" spans="1:50" s="49" customFormat="1" ht="12" customHeight="1" x14ac:dyDescent="0.2">
      <c r="A1132" s="62">
        <v>1128</v>
      </c>
      <c r="B1132" s="63" t="str">
        <f t="shared" si="168"/>
        <v>M-A</v>
      </c>
      <c r="C1132" s="62">
        <f>COUNTIF($B$4:$B1132,$B1132)</f>
        <v>429</v>
      </c>
      <c r="D1132" s="64">
        <f t="shared" si="169"/>
        <v>562.40871168688921</v>
      </c>
      <c r="E1132" s="67" t="s">
        <v>2930</v>
      </c>
      <c r="F1132" s="68" t="s">
        <v>1212</v>
      </c>
      <c r="G1132" s="69">
        <v>1985</v>
      </c>
      <c r="H1132" s="70" t="s">
        <v>1970</v>
      </c>
      <c r="I1132" s="69" t="s">
        <v>1214</v>
      </c>
      <c r="J1132" s="39">
        <f t="shared" si="170"/>
        <v>557.40871168688921</v>
      </c>
      <c r="K1132" s="40">
        <f t="shared" si="171"/>
        <v>1</v>
      </c>
      <c r="L1132" s="40">
        <f t="shared" si="172"/>
        <v>5</v>
      </c>
      <c r="M1132" s="74"/>
      <c r="N1132" s="74"/>
      <c r="O1132" s="74"/>
      <c r="P1132" s="74"/>
      <c r="Q1132" s="74"/>
      <c r="R1132" s="74"/>
      <c r="S1132" s="74"/>
      <c r="T1132" s="74"/>
      <c r="U1132" s="74"/>
      <c r="V1132" s="74"/>
      <c r="W1132" s="74"/>
      <c r="X1132" s="74"/>
      <c r="Y1132" s="74"/>
      <c r="Z1132" s="74"/>
      <c r="AA1132" s="42"/>
      <c r="AB1132" s="42">
        <f t="shared" si="176"/>
        <v>557.40871168688921</v>
      </c>
      <c r="AC1132" s="43" t="e">
        <f t="shared" si="173"/>
        <v>#NUM!</v>
      </c>
      <c r="AD1132" s="43" t="s">
        <v>1215</v>
      </c>
      <c r="AE1132" s="44" t="e">
        <f t="shared" si="174"/>
        <v>#NUM!</v>
      </c>
      <c r="AF1132" s="43">
        <f t="shared" si="175"/>
        <v>0</v>
      </c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5"/>
      <c r="AR1132" s="75"/>
      <c r="AS1132" s="75"/>
      <c r="AT1132" s="75"/>
      <c r="AU1132" s="76"/>
      <c r="AV1132" s="47">
        <v>0.14535879629629631</v>
      </c>
      <c r="AW1132" s="77"/>
    </row>
    <row r="1133" spans="1:50" s="49" customFormat="1" ht="12" customHeight="1" x14ac:dyDescent="0.2">
      <c r="A1133" s="62">
        <v>1129</v>
      </c>
      <c r="B1133" s="63" t="str">
        <f t="shared" si="168"/>
        <v>M-B</v>
      </c>
      <c r="C1133" s="62">
        <f>COUNTIF($B$4:$B1133,$B1133)</f>
        <v>325</v>
      </c>
      <c r="D1133" s="64">
        <f t="shared" si="169"/>
        <v>562.33822975547548</v>
      </c>
      <c r="E1133" s="67" t="s">
        <v>2931</v>
      </c>
      <c r="F1133" s="68" t="s">
        <v>1212</v>
      </c>
      <c r="G1133" s="69">
        <v>1976</v>
      </c>
      <c r="H1133" s="70"/>
      <c r="I1133" s="69" t="s">
        <v>1214</v>
      </c>
      <c r="J1133" s="39">
        <f t="shared" si="170"/>
        <v>557.33822975547548</v>
      </c>
      <c r="K1133" s="40">
        <f t="shared" si="171"/>
        <v>1</v>
      </c>
      <c r="L1133" s="40">
        <f t="shared" si="172"/>
        <v>5</v>
      </c>
      <c r="M1133" s="74"/>
      <c r="N1133" s="74"/>
      <c r="O1133" s="74"/>
      <c r="P1133" s="74"/>
      <c r="Q1133" s="74"/>
      <c r="R1133" s="74"/>
      <c r="S1133" s="74"/>
      <c r="T1133" s="74"/>
      <c r="U1133" s="74"/>
      <c r="V1133" s="74"/>
      <c r="W1133" s="74"/>
      <c r="X1133" s="74"/>
      <c r="Y1133" s="74"/>
      <c r="Z1133" s="74"/>
      <c r="AA1133" s="42"/>
      <c r="AB1133" s="42">
        <f t="shared" si="176"/>
        <v>557.33822975547548</v>
      </c>
      <c r="AC1133" s="43" t="e">
        <f t="shared" si="173"/>
        <v>#NUM!</v>
      </c>
      <c r="AD1133" s="43" t="s">
        <v>1215</v>
      </c>
      <c r="AE1133" s="44" t="e">
        <f t="shared" si="174"/>
        <v>#NUM!</v>
      </c>
      <c r="AF1133" s="43">
        <f t="shared" si="175"/>
        <v>0</v>
      </c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5"/>
      <c r="AR1133" s="75"/>
      <c r="AS1133" s="75"/>
      <c r="AT1133" s="75"/>
      <c r="AU1133" s="76"/>
      <c r="AV1133" s="47">
        <v>0.14538194444444444</v>
      </c>
      <c r="AW1133" s="77"/>
    </row>
    <row r="1134" spans="1:50" s="49" customFormat="1" ht="12" customHeight="1" x14ac:dyDescent="0.2">
      <c r="A1134" s="62">
        <v>1130</v>
      </c>
      <c r="B1134" s="63" t="str">
        <f t="shared" si="168"/>
        <v>M-B</v>
      </c>
      <c r="C1134" s="62">
        <f>COUNTIF($B$4:$B1134,$B1134)</f>
        <v>326</v>
      </c>
      <c r="D1134" s="64">
        <f t="shared" si="169"/>
        <v>562.30298878976851</v>
      </c>
      <c r="E1134" s="67" t="s">
        <v>2932</v>
      </c>
      <c r="F1134" s="68" t="s">
        <v>1212</v>
      </c>
      <c r="G1134" s="69">
        <v>1971</v>
      </c>
      <c r="H1134" s="70" t="s">
        <v>38</v>
      </c>
      <c r="I1134" s="69" t="s">
        <v>1214</v>
      </c>
      <c r="J1134" s="39">
        <f t="shared" si="170"/>
        <v>557.30298878976851</v>
      </c>
      <c r="K1134" s="40">
        <f t="shared" si="171"/>
        <v>1</v>
      </c>
      <c r="L1134" s="40">
        <f t="shared" si="172"/>
        <v>5</v>
      </c>
      <c r="M1134" s="74"/>
      <c r="N1134" s="74"/>
      <c r="O1134" s="74"/>
      <c r="P1134" s="74"/>
      <c r="Q1134" s="74"/>
      <c r="R1134" s="74"/>
      <c r="S1134" s="74"/>
      <c r="T1134" s="74"/>
      <c r="U1134" s="74"/>
      <c r="V1134" s="74"/>
      <c r="W1134" s="74"/>
      <c r="X1134" s="74"/>
      <c r="Y1134" s="74"/>
      <c r="Z1134" s="74"/>
      <c r="AA1134" s="42"/>
      <c r="AB1134" s="42">
        <f t="shared" si="176"/>
        <v>557.30298878976851</v>
      </c>
      <c r="AC1134" s="43" t="e">
        <f t="shared" si="173"/>
        <v>#NUM!</v>
      </c>
      <c r="AD1134" s="43" t="s">
        <v>1215</v>
      </c>
      <c r="AE1134" s="44" t="e">
        <f t="shared" si="174"/>
        <v>#NUM!</v>
      </c>
      <c r="AF1134" s="43">
        <f t="shared" si="175"/>
        <v>0</v>
      </c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5"/>
      <c r="AR1134" s="75"/>
      <c r="AS1134" s="75"/>
      <c r="AT1134" s="75"/>
      <c r="AU1134" s="76"/>
      <c r="AV1134" s="47">
        <v>0.14539351851851853</v>
      </c>
      <c r="AW1134" s="77"/>
    </row>
    <row r="1135" spans="1:50" s="49" customFormat="1" ht="12" customHeight="1" x14ac:dyDescent="0.2">
      <c r="A1135" s="62">
        <v>1131</v>
      </c>
      <c r="B1135" s="63" t="str">
        <f t="shared" si="168"/>
        <v>M-B</v>
      </c>
      <c r="C1135" s="62">
        <f>COUNTIF($B$4:$B1135,$B1135)</f>
        <v>327</v>
      </c>
      <c r="D1135" s="64">
        <f t="shared" si="169"/>
        <v>562.26774782406164</v>
      </c>
      <c r="E1135" s="67" t="s">
        <v>2933</v>
      </c>
      <c r="F1135" s="68" t="s">
        <v>1212</v>
      </c>
      <c r="G1135" s="69">
        <v>1975</v>
      </c>
      <c r="H1135" s="70"/>
      <c r="I1135" s="69" t="s">
        <v>454</v>
      </c>
      <c r="J1135" s="39">
        <f t="shared" si="170"/>
        <v>557.26774782406164</v>
      </c>
      <c r="K1135" s="40">
        <f t="shared" si="171"/>
        <v>1</v>
      </c>
      <c r="L1135" s="40">
        <f t="shared" si="172"/>
        <v>5</v>
      </c>
      <c r="M1135" s="74"/>
      <c r="N1135" s="74"/>
      <c r="O1135" s="74"/>
      <c r="P1135" s="74"/>
      <c r="Q1135" s="74"/>
      <c r="R1135" s="74"/>
      <c r="S1135" s="74"/>
      <c r="T1135" s="74"/>
      <c r="U1135" s="74"/>
      <c r="V1135" s="74"/>
      <c r="W1135" s="74"/>
      <c r="X1135" s="74"/>
      <c r="Y1135" s="74"/>
      <c r="Z1135" s="74"/>
      <c r="AA1135" s="42"/>
      <c r="AB1135" s="42">
        <f t="shared" si="176"/>
        <v>557.26774782406164</v>
      </c>
      <c r="AC1135" s="43" t="e">
        <f t="shared" si="173"/>
        <v>#NUM!</v>
      </c>
      <c r="AD1135" s="43" t="s">
        <v>1215</v>
      </c>
      <c r="AE1135" s="44" t="e">
        <f t="shared" si="174"/>
        <v>#NUM!</v>
      </c>
      <c r="AF1135" s="43">
        <f t="shared" si="175"/>
        <v>0</v>
      </c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5"/>
      <c r="AR1135" s="75"/>
      <c r="AS1135" s="75"/>
      <c r="AT1135" s="75"/>
      <c r="AU1135" s="76"/>
      <c r="AV1135" s="47">
        <v>0.1454050925925926</v>
      </c>
      <c r="AW1135" s="77"/>
    </row>
    <row r="1136" spans="1:50" s="49" customFormat="1" ht="12" customHeight="1" x14ac:dyDescent="0.2">
      <c r="A1136" s="62">
        <v>1132</v>
      </c>
      <c r="B1136" s="63" t="str">
        <f t="shared" si="168"/>
        <v>M-B</v>
      </c>
      <c r="C1136" s="62">
        <f>COUNTIF($B$4:$B1136,$B1136)</f>
        <v>328</v>
      </c>
      <c r="D1136" s="64">
        <f t="shared" si="169"/>
        <v>562.22206969735441</v>
      </c>
      <c r="E1136" s="65" t="s">
        <v>2934</v>
      </c>
      <c r="F1136" s="66" t="s">
        <v>1212</v>
      </c>
      <c r="G1136" s="66">
        <v>1979</v>
      </c>
      <c r="H1136" s="70" t="s">
        <v>1683</v>
      </c>
      <c r="I1136" s="66" t="s">
        <v>1214</v>
      </c>
      <c r="J1136" s="39">
        <f t="shared" si="170"/>
        <v>557.22206969735441</v>
      </c>
      <c r="K1136" s="40">
        <f t="shared" si="171"/>
        <v>1</v>
      </c>
      <c r="L1136" s="40">
        <f t="shared" si="172"/>
        <v>5</v>
      </c>
      <c r="M1136" s="41"/>
      <c r="N1136" s="41"/>
      <c r="O1136" s="41"/>
      <c r="P1136" s="42"/>
      <c r="Q1136" s="41"/>
      <c r="R1136" s="41"/>
      <c r="S1136" s="41"/>
      <c r="T1136" s="41"/>
      <c r="U1136" s="41"/>
      <c r="V1136" s="42"/>
      <c r="W1136" s="42">
        <f>(AQ$3-AQ1136)/AQ$3*500+500</f>
        <v>557.22206969735441</v>
      </c>
      <c r="X1136" s="42"/>
      <c r="Y1136" s="42"/>
      <c r="Z1136" s="41"/>
      <c r="AA1136" s="42"/>
      <c r="AB1136" s="42"/>
      <c r="AC1136" s="43" t="e">
        <f t="shared" si="173"/>
        <v>#NUM!</v>
      </c>
      <c r="AD1136" s="43" t="s">
        <v>1215</v>
      </c>
      <c r="AE1136" s="44" t="e">
        <f t="shared" si="174"/>
        <v>#NUM!</v>
      </c>
      <c r="AF1136" s="43">
        <f t="shared" si="175"/>
        <v>0</v>
      </c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>
        <v>9.9305555559999995E-2</v>
      </c>
      <c r="AR1136" s="45"/>
      <c r="AS1136" s="45"/>
      <c r="AT1136" s="45"/>
      <c r="AU1136" s="46"/>
      <c r="AV1136" s="50"/>
      <c r="AW1136" s="48"/>
    </row>
    <row r="1137" spans="1:50" s="49" customFormat="1" ht="12" customHeight="1" x14ac:dyDescent="0.2">
      <c r="A1137" s="62">
        <v>1133</v>
      </c>
      <c r="B1137" s="63" t="str">
        <f t="shared" si="168"/>
        <v>M-D</v>
      </c>
      <c r="C1137" s="62">
        <f>COUNTIF($B$4:$B1137,$B1137)</f>
        <v>53</v>
      </c>
      <c r="D1137" s="64">
        <f t="shared" si="169"/>
        <v>562.01564644790676</v>
      </c>
      <c r="E1137" s="65" t="s">
        <v>2935</v>
      </c>
      <c r="F1137" s="66" t="s">
        <v>1212</v>
      </c>
      <c r="G1137" s="66">
        <v>1951</v>
      </c>
      <c r="H1137" s="65" t="s">
        <v>2936</v>
      </c>
      <c r="I1137" s="66" t="s">
        <v>1680</v>
      </c>
      <c r="J1137" s="39">
        <f t="shared" si="170"/>
        <v>557.01564644790676</v>
      </c>
      <c r="K1137" s="40">
        <f t="shared" si="171"/>
        <v>1</v>
      </c>
      <c r="L1137" s="40">
        <f t="shared" si="172"/>
        <v>5</v>
      </c>
      <c r="M1137" s="41"/>
      <c r="N1137" s="41"/>
      <c r="O1137" s="41"/>
      <c r="P1137" s="42"/>
      <c r="Q1137" s="41"/>
      <c r="R1137" s="41"/>
      <c r="S1137" s="41"/>
      <c r="T1137" s="41"/>
      <c r="U1137" s="41"/>
      <c r="V1137" s="42"/>
      <c r="W1137" s="42">
        <f>(AQ$3-AQ1137)/AQ$3*500+500</f>
        <v>557.01564644790676</v>
      </c>
      <c r="X1137" s="42"/>
      <c r="Y1137" s="42"/>
      <c r="Z1137" s="41"/>
      <c r="AA1137" s="42"/>
      <c r="AB1137" s="42"/>
      <c r="AC1137" s="43" t="e">
        <f t="shared" si="173"/>
        <v>#NUM!</v>
      </c>
      <c r="AD1137" s="43" t="s">
        <v>1215</v>
      </c>
      <c r="AE1137" s="44" t="e">
        <f t="shared" si="174"/>
        <v>#NUM!</v>
      </c>
      <c r="AF1137" s="43">
        <f t="shared" si="175"/>
        <v>0</v>
      </c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>
        <v>9.9351851850000006E-2</v>
      </c>
      <c r="AR1137" s="45"/>
      <c r="AS1137" s="45"/>
      <c r="AT1137" s="45"/>
      <c r="AU1137" s="46"/>
      <c r="AV1137" s="50"/>
      <c r="AW1137" s="48"/>
    </row>
    <row r="1138" spans="1:50" ht="12" customHeight="1" x14ac:dyDescent="0.2">
      <c r="A1138" s="62">
        <v>1134</v>
      </c>
      <c r="B1138" s="63" t="str">
        <f t="shared" si="168"/>
        <v>M-A</v>
      </c>
      <c r="C1138" s="62">
        <f>COUNTIF($B$4:$B1138,$B1138)</f>
        <v>430</v>
      </c>
      <c r="D1138" s="64">
        <f t="shared" si="169"/>
        <v>561.95057913269943</v>
      </c>
      <c r="E1138" s="67" t="s">
        <v>2937</v>
      </c>
      <c r="F1138" s="68" t="s">
        <v>1212</v>
      </c>
      <c r="G1138" s="69">
        <v>1985</v>
      </c>
      <c r="H1138" s="70"/>
      <c r="I1138" s="69" t="s">
        <v>1673</v>
      </c>
      <c r="J1138" s="39">
        <f t="shared" si="170"/>
        <v>556.95057913269943</v>
      </c>
      <c r="K1138" s="40">
        <f t="shared" si="171"/>
        <v>1</v>
      </c>
      <c r="L1138" s="40">
        <f t="shared" si="172"/>
        <v>5</v>
      </c>
      <c r="M1138" s="74"/>
      <c r="N1138" s="74"/>
      <c r="O1138" s="74"/>
      <c r="P1138" s="74"/>
      <c r="Q1138" s="74"/>
      <c r="R1138" s="74"/>
      <c r="S1138" s="74"/>
      <c r="T1138" s="74"/>
      <c r="U1138" s="74"/>
      <c r="V1138" s="74"/>
      <c r="W1138" s="74"/>
      <c r="X1138" s="74"/>
      <c r="Y1138" s="74"/>
      <c r="Z1138" s="74"/>
      <c r="AA1138" s="42"/>
      <c r="AB1138" s="42">
        <f t="shared" ref="AB1138:AB1145" si="177">(AV$3-AV1138)/AV$3*500+500</f>
        <v>556.95057913269943</v>
      </c>
      <c r="AC1138" s="43" t="e">
        <f t="shared" si="173"/>
        <v>#NUM!</v>
      </c>
      <c r="AD1138" s="43" t="s">
        <v>1215</v>
      </c>
      <c r="AE1138" s="44" t="e">
        <f t="shared" si="174"/>
        <v>#NUM!</v>
      </c>
      <c r="AF1138" s="43">
        <f t="shared" si="175"/>
        <v>0</v>
      </c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5"/>
      <c r="AR1138" s="75"/>
      <c r="AS1138" s="75"/>
      <c r="AT1138" s="75"/>
      <c r="AU1138" s="76"/>
      <c r="AV1138" s="47">
        <v>0.14550925925925925</v>
      </c>
      <c r="AW1138" s="77"/>
      <c r="AX1138" s="56"/>
    </row>
    <row r="1139" spans="1:50" s="49" customFormat="1" ht="12" customHeight="1" x14ac:dyDescent="0.2">
      <c r="A1139" s="62">
        <v>1135</v>
      </c>
      <c r="B1139" s="63" t="str">
        <f t="shared" si="168"/>
        <v>M-B</v>
      </c>
      <c r="C1139" s="62">
        <f>COUNTIF($B$4:$B1139,$B1139)</f>
        <v>329</v>
      </c>
      <c r="D1139" s="64">
        <f t="shared" si="169"/>
        <v>561.73913333845792</v>
      </c>
      <c r="E1139" s="67" t="s">
        <v>2938</v>
      </c>
      <c r="F1139" s="68" t="s">
        <v>1212</v>
      </c>
      <c r="G1139" s="69">
        <v>1974</v>
      </c>
      <c r="H1139" s="70"/>
      <c r="I1139" s="69" t="s">
        <v>2939</v>
      </c>
      <c r="J1139" s="39">
        <f t="shared" si="170"/>
        <v>556.73913333845792</v>
      </c>
      <c r="K1139" s="40">
        <f t="shared" si="171"/>
        <v>1</v>
      </c>
      <c r="L1139" s="40">
        <f t="shared" si="172"/>
        <v>5</v>
      </c>
      <c r="M1139" s="74"/>
      <c r="N1139" s="74"/>
      <c r="O1139" s="74"/>
      <c r="P1139" s="74"/>
      <c r="Q1139" s="74"/>
      <c r="R1139" s="74"/>
      <c r="S1139" s="74"/>
      <c r="T1139" s="74"/>
      <c r="U1139" s="74"/>
      <c r="V1139" s="74"/>
      <c r="W1139" s="74"/>
      <c r="X1139" s="74"/>
      <c r="Y1139" s="74"/>
      <c r="Z1139" s="74"/>
      <c r="AA1139" s="42"/>
      <c r="AB1139" s="42">
        <f t="shared" si="177"/>
        <v>556.73913333845792</v>
      </c>
      <c r="AC1139" s="43" t="e">
        <f t="shared" si="173"/>
        <v>#NUM!</v>
      </c>
      <c r="AD1139" s="43" t="s">
        <v>1215</v>
      </c>
      <c r="AE1139" s="44" t="e">
        <f t="shared" si="174"/>
        <v>#NUM!</v>
      </c>
      <c r="AF1139" s="43">
        <f t="shared" si="175"/>
        <v>0</v>
      </c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5"/>
      <c r="AR1139" s="75"/>
      <c r="AS1139" s="75"/>
      <c r="AT1139" s="75"/>
      <c r="AU1139" s="76"/>
      <c r="AV1139" s="47">
        <v>0.14557870370370371</v>
      </c>
      <c r="AW1139" s="77"/>
    </row>
    <row r="1140" spans="1:50" s="49" customFormat="1" ht="12" customHeight="1" x14ac:dyDescent="0.2">
      <c r="A1140" s="62">
        <v>1136</v>
      </c>
      <c r="B1140" s="63" t="str">
        <f t="shared" si="168"/>
        <v>M-A</v>
      </c>
      <c r="C1140" s="62">
        <f>COUNTIF($B$4:$B1140,$B1140)</f>
        <v>431</v>
      </c>
      <c r="D1140" s="64">
        <f t="shared" si="169"/>
        <v>561.70389237275106</v>
      </c>
      <c r="E1140" s="67" t="s">
        <v>2940</v>
      </c>
      <c r="F1140" s="68" t="s">
        <v>1212</v>
      </c>
      <c r="G1140" s="69">
        <v>1982</v>
      </c>
      <c r="H1140" s="70" t="s">
        <v>2941</v>
      </c>
      <c r="I1140" s="69" t="s">
        <v>1214</v>
      </c>
      <c r="J1140" s="39">
        <f t="shared" si="170"/>
        <v>556.70389237275106</v>
      </c>
      <c r="K1140" s="40">
        <f t="shared" si="171"/>
        <v>1</v>
      </c>
      <c r="L1140" s="40">
        <f t="shared" si="172"/>
        <v>5</v>
      </c>
      <c r="M1140" s="74"/>
      <c r="N1140" s="74"/>
      <c r="O1140" s="74"/>
      <c r="P1140" s="74"/>
      <c r="Q1140" s="74"/>
      <c r="R1140" s="74"/>
      <c r="S1140" s="74"/>
      <c r="T1140" s="74"/>
      <c r="U1140" s="74"/>
      <c r="V1140" s="74"/>
      <c r="W1140" s="74"/>
      <c r="X1140" s="74"/>
      <c r="Y1140" s="74"/>
      <c r="Z1140" s="74"/>
      <c r="AA1140" s="42"/>
      <c r="AB1140" s="42">
        <f t="shared" si="177"/>
        <v>556.70389237275106</v>
      </c>
      <c r="AC1140" s="43" t="e">
        <f t="shared" si="173"/>
        <v>#NUM!</v>
      </c>
      <c r="AD1140" s="43" t="s">
        <v>1215</v>
      </c>
      <c r="AE1140" s="44" t="e">
        <f t="shared" si="174"/>
        <v>#NUM!</v>
      </c>
      <c r="AF1140" s="43">
        <f t="shared" si="175"/>
        <v>0</v>
      </c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5"/>
      <c r="AR1140" s="75"/>
      <c r="AS1140" s="75"/>
      <c r="AT1140" s="75"/>
      <c r="AU1140" s="76"/>
      <c r="AV1140" s="47">
        <v>0.14559027777777778</v>
      </c>
      <c r="AW1140" s="77"/>
    </row>
    <row r="1141" spans="1:50" ht="12" customHeight="1" x14ac:dyDescent="0.2">
      <c r="A1141" s="62">
        <v>1137</v>
      </c>
      <c r="B1141" s="63" t="str">
        <f t="shared" si="168"/>
        <v>M-B</v>
      </c>
      <c r="C1141" s="62">
        <f>COUNTIF($B$4:$B1141,$B1141)</f>
        <v>330</v>
      </c>
      <c r="D1141" s="64">
        <f t="shared" si="169"/>
        <v>561.70389237275106</v>
      </c>
      <c r="E1141" s="67" t="s">
        <v>2942</v>
      </c>
      <c r="F1141" s="68" t="s">
        <v>1212</v>
      </c>
      <c r="G1141" s="69">
        <v>1972</v>
      </c>
      <c r="H1141" s="70" t="s">
        <v>2943</v>
      </c>
      <c r="I1141" s="69" t="s">
        <v>1680</v>
      </c>
      <c r="J1141" s="39">
        <f t="shared" si="170"/>
        <v>556.70389237275106</v>
      </c>
      <c r="K1141" s="40">
        <f t="shared" si="171"/>
        <v>1</v>
      </c>
      <c r="L1141" s="40">
        <f t="shared" si="172"/>
        <v>5</v>
      </c>
      <c r="M1141" s="74"/>
      <c r="N1141" s="74"/>
      <c r="O1141" s="74"/>
      <c r="P1141" s="74"/>
      <c r="Q1141" s="74"/>
      <c r="R1141" s="74"/>
      <c r="S1141" s="74"/>
      <c r="T1141" s="74"/>
      <c r="U1141" s="74"/>
      <c r="V1141" s="74"/>
      <c r="W1141" s="74"/>
      <c r="X1141" s="74"/>
      <c r="Y1141" s="74"/>
      <c r="Z1141" s="74"/>
      <c r="AA1141" s="42"/>
      <c r="AB1141" s="42">
        <f t="shared" si="177"/>
        <v>556.70389237275106</v>
      </c>
      <c r="AC1141" s="43" t="e">
        <f t="shared" si="173"/>
        <v>#NUM!</v>
      </c>
      <c r="AD1141" s="43" t="s">
        <v>1215</v>
      </c>
      <c r="AE1141" s="44" t="e">
        <f t="shared" si="174"/>
        <v>#NUM!</v>
      </c>
      <c r="AF1141" s="43">
        <f t="shared" si="175"/>
        <v>0</v>
      </c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5"/>
      <c r="AR1141" s="75"/>
      <c r="AS1141" s="75"/>
      <c r="AT1141" s="75"/>
      <c r="AU1141" s="76"/>
      <c r="AV1141" s="47">
        <v>0.14559027777777778</v>
      </c>
      <c r="AW1141" s="77"/>
      <c r="AX1141" s="56"/>
    </row>
    <row r="1142" spans="1:50" ht="12" customHeight="1" x14ac:dyDescent="0.2">
      <c r="A1142" s="62">
        <v>1138</v>
      </c>
      <c r="B1142" s="63" t="str">
        <f t="shared" si="168"/>
        <v>M-A</v>
      </c>
      <c r="C1142" s="62">
        <f>COUNTIF($B$4:$B1142,$B1142)</f>
        <v>432</v>
      </c>
      <c r="D1142" s="64">
        <f t="shared" si="169"/>
        <v>561.66865140704408</v>
      </c>
      <c r="E1142" s="67" t="s">
        <v>2944</v>
      </c>
      <c r="F1142" s="68" t="s">
        <v>1212</v>
      </c>
      <c r="G1142" s="69">
        <v>1991</v>
      </c>
      <c r="H1142" s="70" t="s">
        <v>2945</v>
      </c>
      <c r="I1142" s="69" t="s">
        <v>1214</v>
      </c>
      <c r="J1142" s="39">
        <f t="shared" si="170"/>
        <v>556.66865140704408</v>
      </c>
      <c r="K1142" s="40">
        <f t="shared" si="171"/>
        <v>1</v>
      </c>
      <c r="L1142" s="40">
        <f t="shared" si="172"/>
        <v>5</v>
      </c>
      <c r="M1142" s="74"/>
      <c r="N1142" s="74"/>
      <c r="O1142" s="74"/>
      <c r="P1142" s="74"/>
      <c r="Q1142" s="74"/>
      <c r="R1142" s="74"/>
      <c r="S1142" s="74"/>
      <c r="T1142" s="74"/>
      <c r="U1142" s="74"/>
      <c r="V1142" s="74"/>
      <c r="W1142" s="74"/>
      <c r="X1142" s="74"/>
      <c r="Y1142" s="74"/>
      <c r="Z1142" s="74"/>
      <c r="AA1142" s="42"/>
      <c r="AB1142" s="42">
        <f t="shared" si="177"/>
        <v>556.66865140704408</v>
      </c>
      <c r="AC1142" s="43" t="e">
        <f t="shared" si="173"/>
        <v>#NUM!</v>
      </c>
      <c r="AD1142" s="43" t="s">
        <v>1215</v>
      </c>
      <c r="AE1142" s="44" t="e">
        <f t="shared" si="174"/>
        <v>#NUM!</v>
      </c>
      <c r="AF1142" s="43">
        <f t="shared" si="175"/>
        <v>0</v>
      </c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5"/>
      <c r="AR1142" s="75"/>
      <c r="AS1142" s="75"/>
      <c r="AT1142" s="75"/>
      <c r="AU1142" s="76"/>
      <c r="AV1142" s="47">
        <v>0.14560185185185184</v>
      </c>
      <c r="AW1142" s="77"/>
      <c r="AX1142" s="56"/>
    </row>
    <row r="1143" spans="1:50" ht="12" customHeight="1" x14ac:dyDescent="0.2">
      <c r="A1143" s="62">
        <v>1139</v>
      </c>
      <c r="B1143" s="63" t="str">
        <f t="shared" si="168"/>
        <v>Ž-F</v>
      </c>
      <c r="C1143" s="62">
        <f>COUNTIF($B$4:$B1143,$B1143)</f>
        <v>86</v>
      </c>
      <c r="D1143" s="64">
        <f t="shared" si="169"/>
        <v>561.63341044133711</v>
      </c>
      <c r="E1143" s="67" t="s">
        <v>2946</v>
      </c>
      <c r="F1143" s="68" t="s">
        <v>1247</v>
      </c>
      <c r="G1143" s="69">
        <v>1982</v>
      </c>
      <c r="H1143" s="70" t="s">
        <v>1981</v>
      </c>
      <c r="I1143" s="69" t="s">
        <v>1214</v>
      </c>
      <c r="J1143" s="39">
        <f t="shared" si="170"/>
        <v>556.63341044133711</v>
      </c>
      <c r="K1143" s="40">
        <f t="shared" si="171"/>
        <v>1</v>
      </c>
      <c r="L1143" s="40">
        <f t="shared" si="172"/>
        <v>5</v>
      </c>
      <c r="M1143" s="74"/>
      <c r="N1143" s="74"/>
      <c r="O1143" s="74"/>
      <c r="P1143" s="74"/>
      <c r="Q1143" s="74"/>
      <c r="R1143" s="74"/>
      <c r="S1143" s="74"/>
      <c r="T1143" s="74"/>
      <c r="U1143" s="74"/>
      <c r="V1143" s="74"/>
      <c r="W1143" s="74"/>
      <c r="X1143" s="74"/>
      <c r="Y1143" s="74"/>
      <c r="Z1143" s="74"/>
      <c r="AA1143" s="42"/>
      <c r="AB1143" s="42">
        <f t="shared" si="177"/>
        <v>556.63341044133711</v>
      </c>
      <c r="AC1143" s="43" t="e">
        <f t="shared" si="173"/>
        <v>#NUM!</v>
      </c>
      <c r="AD1143" s="43" t="s">
        <v>1215</v>
      </c>
      <c r="AE1143" s="44" t="e">
        <f t="shared" si="174"/>
        <v>#NUM!</v>
      </c>
      <c r="AF1143" s="43">
        <f t="shared" si="175"/>
        <v>0</v>
      </c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5"/>
      <c r="AR1143" s="75"/>
      <c r="AS1143" s="75"/>
      <c r="AT1143" s="75"/>
      <c r="AU1143" s="76"/>
      <c r="AV1143" s="47">
        <v>0.14561342592592594</v>
      </c>
      <c r="AW1143" s="77"/>
      <c r="AX1143" s="56"/>
    </row>
    <row r="1144" spans="1:50" ht="12" customHeight="1" x14ac:dyDescent="0.2">
      <c r="A1144" s="62">
        <v>1140</v>
      </c>
      <c r="B1144" s="63" t="str">
        <f t="shared" si="168"/>
        <v>M-A</v>
      </c>
      <c r="C1144" s="62">
        <f>COUNTIF($B$4:$B1144,$B1144)</f>
        <v>433</v>
      </c>
      <c r="D1144" s="64">
        <f t="shared" si="169"/>
        <v>561.24575981856105</v>
      </c>
      <c r="E1144" s="67" t="s">
        <v>2947</v>
      </c>
      <c r="F1144" s="68" t="s">
        <v>1212</v>
      </c>
      <c r="G1144" s="69">
        <v>1991</v>
      </c>
      <c r="H1144" s="70" t="s">
        <v>2948</v>
      </c>
      <c r="I1144" s="69" t="s">
        <v>1214</v>
      </c>
      <c r="J1144" s="39">
        <f t="shared" si="170"/>
        <v>556.24575981856105</v>
      </c>
      <c r="K1144" s="40">
        <f t="shared" si="171"/>
        <v>1</v>
      </c>
      <c r="L1144" s="40">
        <f t="shared" si="172"/>
        <v>5</v>
      </c>
      <c r="M1144" s="74"/>
      <c r="N1144" s="74"/>
      <c r="O1144" s="74"/>
      <c r="P1144" s="74"/>
      <c r="Q1144" s="74"/>
      <c r="R1144" s="74"/>
      <c r="S1144" s="74"/>
      <c r="T1144" s="74"/>
      <c r="U1144" s="74"/>
      <c r="V1144" s="74"/>
      <c r="W1144" s="74"/>
      <c r="X1144" s="74"/>
      <c r="Y1144" s="74"/>
      <c r="Z1144" s="74"/>
      <c r="AA1144" s="42"/>
      <c r="AB1144" s="42">
        <f t="shared" si="177"/>
        <v>556.24575981856105</v>
      </c>
      <c r="AC1144" s="43" t="e">
        <f t="shared" si="173"/>
        <v>#NUM!</v>
      </c>
      <c r="AD1144" s="43" t="s">
        <v>1215</v>
      </c>
      <c r="AE1144" s="44" t="e">
        <f t="shared" si="174"/>
        <v>#NUM!</v>
      </c>
      <c r="AF1144" s="43">
        <f t="shared" si="175"/>
        <v>0</v>
      </c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5"/>
      <c r="AR1144" s="75"/>
      <c r="AS1144" s="75"/>
      <c r="AT1144" s="75"/>
      <c r="AU1144" s="76"/>
      <c r="AV1144" s="47">
        <v>0.14574074074074075</v>
      </c>
      <c r="AW1144" s="77"/>
      <c r="AX1144" s="56"/>
    </row>
    <row r="1145" spans="1:50" ht="12" customHeight="1" x14ac:dyDescent="0.2">
      <c r="A1145" s="62">
        <v>1141</v>
      </c>
      <c r="B1145" s="63" t="str">
        <f t="shared" si="168"/>
        <v>M-A</v>
      </c>
      <c r="C1145" s="62">
        <f>COUNTIF($B$4:$B1145,$B1145)</f>
        <v>434</v>
      </c>
      <c r="D1145" s="64">
        <f t="shared" si="169"/>
        <v>561.14003692144047</v>
      </c>
      <c r="E1145" s="67" t="s">
        <v>2949</v>
      </c>
      <c r="F1145" s="68" t="s">
        <v>1212</v>
      </c>
      <c r="G1145" s="69">
        <v>1983</v>
      </c>
      <c r="H1145" s="70"/>
      <c r="I1145" s="69" t="s">
        <v>1387</v>
      </c>
      <c r="J1145" s="39">
        <f t="shared" si="170"/>
        <v>556.14003692144047</v>
      </c>
      <c r="K1145" s="40">
        <f t="shared" si="171"/>
        <v>1</v>
      </c>
      <c r="L1145" s="40">
        <f t="shared" si="172"/>
        <v>5</v>
      </c>
      <c r="M1145" s="74"/>
      <c r="N1145" s="74"/>
      <c r="O1145" s="74"/>
      <c r="P1145" s="74"/>
      <c r="Q1145" s="74"/>
      <c r="R1145" s="74"/>
      <c r="S1145" s="74"/>
      <c r="T1145" s="74"/>
      <c r="U1145" s="74"/>
      <c r="V1145" s="74"/>
      <c r="W1145" s="74"/>
      <c r="X1145" s="74"/>
      <c r="Y1145" s="74"/>
      <c r="Z1145" s="74"/>
      <c r="AA1145" s="42"/>
      <c r="AB1145" s="42">
        <f t="shared" si="177"/>
        <v>556.14003692144047</v>
      </c>
      <c r="AC1145" s="43" t="e">
        <f t="shared" si="173"/>
        <v>#NUM!</v>
      </c>
      <c r="AD1145" s="43" t="s">
        <v>1215</v>
      </c>
      <c r="AE1145" s="44" t="e">
        <f t="shared" si="174"/>
        <v>#NUM!</v>
      </c>
      <c r="AF1145" s="43">
        <f t="shared" si="175"/>
        <v>0</v>
      </c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5"/>
      <c r="AR1145" s="75"/>
      <c r="AS1145" s="75"/>
      <c r="AT1145" s="75"/>
      <c r="AU1145" s="76"/>
      <c r="AV1145" s="47">
        <v>0.14577546296296295</v>
      </c>
      <c r="AW1145" s="77"/>
      <c r="AX1145" s="56"/>
    </row>
    <row r="1146" spans="1:50" ht="12" customHeight="1" x14ac:dyDescent="0.2">
      <c r="A1146" s="62">
        <v>1142</v>
      </c>
      <c r="B1146" s="63" t="str">
        <f t="shared" si="168"/>
        <v>M-A</v>
      </c>
      <c r="C1146" s="62">
        <f>COUNTIF($B$4:$B1146,$B1146)</f>
        <v>435</v>
      </c>
      <c r="D1146" s="64">
        <f t="shared" si="169"/>
        <v>560.94315792818225</v>
      </c>
      <c r="E1146" s="65" t="s">
        <v>2950</v>
      </c>
      <c r="F1146" s="66" t="s">
        <v>1212</v>
      </c>
      <c r="G1146" s="66">
        <v>1983</v>
      </c>
      <c r="H1146" s="70" t="s">
        <v>1683</v>
      </c>
      <c r="I1146" s="66" t="s">
        <v>1214</v>
      </c>
      <c r="J1146" s="39">
        <f t="shared" si="170"/>
        <v>555.94315792818225</v>
      </c>
      <c r="K1146" s="40">
        <f t="shared" si="171"/>
        <v>1</v>
      </c>
      <c r="L1146" s="40">
        <f t="shared" si="172"/>
        <v>5</v>
      </c>
      <c r="M1146" s="41"/>
      <c r="N1146" s="41"/>
      <c r="O1146" s="41"/>
      <c r="P1146" s="42"/>
      <c r="Q1146" s="41"/>
      <c r="R1146" s="41"/>
      <c r="S1146" s="41"/>
      <c r="T1146" s="41">
        <f>(AN$3-AN1146)/AN$3*500+500</f>
        <v>555.94315792818225</v>
      </c>
      <c r="U1146" s="41"/>
      <c r="V1146" s="42"/>
      <c r="W1146" s="42"/>
      <c r="X1146" s="42"/>
      <c r="Y1146" s="42"/>
      <c r="Z1146" s="41"/>
      <c r="AA1146" s="42"/>
      <c r="AB1146" s="42"/>
      <c r="AC1146" s="43" t="e">
        <f t="shared" si="173"/>
        <v>#NUM!</v>
      </c>
      <c r="AD1146" s="43" t="s">
        <v>1215</v>
      </c>
      <c r="AE1146" s="44" t="e">
        <f t="shared" si="174"/>
        <v>#NUM!</v>
      </c>
      <c r="AF1146" s="43">
        <f t="shared" si="175"/>
        <v>0</v>
      </c>
      <c r="AG1146" s="45"/>
      <c r="AH1146" s="45"/>
      <c r="AI1146" s="45"/>
      <c r="AJ1146" s="45"/>
      <c r="AK1146" s="45"/>
      <c r="AL1146" s="45"/>
      <c r="AM1146" s="45"/>
      <c r="AN1146" s="45">
        <v>3.15625E-2</v>
      </c>
      <c r="AO1146" s="45"/>
      <c r="AP1146" s="45"/>
      <c r="AQ1146" s="45"/>
      <c r="AR1146" s="45"/>
      <c r="AS1146" s="45"/>
      <c r="AT1146" s="45"/>
      <c r="AU1146" s="46"/>
      <c r="AV1146" s="50"/>
      <c r="AW1146" s="48"/>
      <c r="AX1146" s="56"/>
    </row>
    <row r="1147" spans="1:50" ht="12" customHeight="1" x14ac:dyDescent="0.2">
      <c r="A1147" s="62">
        <v>1143</v>
      </c>
      <c r="B1147" s="63" t="str">
        <f t="shared" si="168"/>
        <v>M-C</v>
      </c>
      <c r="C1147" s="62">
        <f>COUNTIF($B$4:$B1147,$B1147)</f>
        <v>125</v>
      </c>
      <c r="D1147" s="64">
        <f t="shared" si="169"/>
        <v>560.71714533295756</v>
      </c>
      <c r="E1147" s="67" t="s">
        <v>2951</v>
      </c>
      <c r="F1147" s="68" t="s">
        <v>1212</v>
      </c>
      <c r="G1147" s="69">
        <v>1966</v>
      </c>
      <c r="H1147" s="70" t="s">
        <v>2207</v>
      </c>
      <c r="I1147" s="69" t="s">
        <v>1673</v>
      </c>
      <c r="J1147" s="39">
        <f t="shared" si="170"/>
        <v>555.71714533295756</v>
      </c>
      <c r="K1147" s="40">
        <f t="shared" si="171"/>
        <v>1</v>
      </c>
      <c r="L1147" s="40">
        <f t="shared" si="172"/>
        <v>5</v>
      </c>
      <c r="M1147" s="74"/>
      <c r="N1147" s="74"/>
      <c r="O1147" s="74"/>
      <c r="P1147" s="74"/>
      <c r="Q1147" s="74"/>
      <c r="R1147" s="74"/>
      <c r="S1147" s="74"/>
      <c r="T1147" s="74"/>
      <c r="U1147" s="74"/>
      <c r="V1147" s="74"/>
      <c r="W1147" s="74"/>
      <c r="X1147" s="74"/>
      <c r="Y1147" s="74"/>
      <c r="Z1147" s="74"/>
      <c r="AA1147" s="42"/>
      <c r="AB1147" s="42">
        <f>(AV$3-AV1147)/AV$3*500+500</f>
        <v>555.71714533295756</v>
      </c>
      <c r="AC1147" s="43" t="e">
        <f t="shared" si="173"/>
        <v>#NUM!</v>
      </c>
      <c r="AD1147" s="43" t="s">
        <v>1215</v>
      </c>
      <c r="AE1147" s="44" t="e">
        <f t="shared" si="174"/>
        <v>#NUM!</v>
      </c>
      <c r="AF1147" s="43">
        <f t="shared" si="175"/>
        <v>0</v>
      </c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5"/>
      <c r="AR1147" s="75"/>
      <c r="AS1147" s="75"/>
      <c r="AT1147" s="75"/>
      <c r="AU1147" s="76"/>
      <c r="AV1147" s="47">
        <v>0.14591435185185184</v>
      </c>
      <c r="AW1147" s="77"/>
      <c r="AX1147" s="56"/>
    </row>
    <row r="1148" spans="1:50" ht="12" customHeight="1" x14ac:dyDescent="0.2">
      <c r="A1148" s="62">
        <v>1144</v>
      </c>
      <c r="B1148" s="63" t="str">
        <f t="shared" si="168"/>
        <v>M-A</v>
      </c>
      <c r="C1148" s="62">
        <f>COUNTIF($B$4:$B1148,$B1148)</f>
        <v>436</v>
      </c>
      <c r="D1148" s="64">
        <f t="shared" si="169"/>
        <v>560.57618147012977</v>
      </c>
      <c r="E1148" s="67" t="s">
        <v>2952</v>
      </c>
      <c r="F1148" s="68" t="s">
        <v>1212</v>
      </c>
      <c r="G1148" s="69">
        <v>1991</v>
      </c>
      <c r="H1148" s="70"/>
      <c r="I1148" s="69" t="s">
        <v>1673</v>
      </c>
      <c r="J1148" s="39">
        <f t="shared" si="170"/>
        <v>555.57618147012977</v>
      </c>
      <c r="K1148" s="40">
        <f t="shared" si="171"/>
        <v>1</v>
      </c>
      <c r="L1148" s="40">
        <f t="shared" si="172"/>
        <v>5</v>
      </c>
      <c r="M1148" s="74"/>
      <c r="N1148" s="74"/>
      <c r="O1148" s="74"/>
      <c r="P1148" s="74"/>
      <c r="Q1148" s="74"/>
      <c r="R1148" s="74"/>
      <c r="S1148" s="74"/>
      <c r="T1148" s="74"/>
      <c r="U1148" s="74"/>
      <c r="V1148" s="74"/>
      <c r="W1148" s="74"/>
      <c r="X1148" s="74"/>
      <c r="Y1148" s="74"/>
      <c r="Z1148" s="74"/>
      <c r="AA1148" s="42"/>
      <c r="AB1148" s="42">
        <f>(AV$3-AV1148)/AV$3*500+500</f>
        <v>555.57618147012977</v>
      </c>
      <c r="AC1148" s="43" t="e">
        <f t="shared" si="173"/>
        <v>#NUM!</v>
      </c>
      <c r="AD1148" s="43" t="s">
        <v>1215</v>
      </c>
      <c r="AE1148" s="44" t="e">
        <f t="shared" si="174"/>
        <v>#NUM!</v>
      </c>
      <c r="AF1148" s="43">
        <f t="shared" si="175"/>
        <v>0</v>
      </c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5"/>
      <c r="AR1148" s="75"/>
      <c r="AS1148" s="75"/>
      <c r="AT1148" s="75"/>
      <c r="AU1148" s="76"/>
      <c r="AV1148" s="47">
        <v>0.14596064814814816</v>
      </c>
      <c r="AW1148" s="77"/>
      <c r="AX1148" s="56"/>
    </row>
    <row r="1149" spans="1:50" ht="12" customHeight="1" x14ac:dyDescent="0.2">
      <c r="A1149" s="62">
        <v>1145</v>
      </c>
      <c r="B1149" s="63" t="str">
        <f t="shared" si="168"/>
        <v>M-C</v>
      </c>
      <c r="C1149" s="62">
        <f>COUNTIF($B$4:$B1149,$B1149)</f>
        <v>126</v>
      </c>
      <c r="D1149" s="64">
        <f t="shared" si="169"/>
        <v>560.55208881558519</v>
      </c>
      <c r="E1149" s="65" t="s">
        <v>2953</v>
      </c>
      <c r="F1149" s="66" t="s">
        <v>1212</v>
      </c>
      <c r="G1149" s="66">
        <v>1967</v>
      </c>
      <c r="H1149" s="70" t="s">
        <v>1280</v>
      </c>
      <c r="I1149" s="66" t="s">
        <v>1214</v>
      </c>
      <c r="J1149" s="39">
        <f t="shared" si="170"/>
        <v>555.55208881558519</v>
      </c>
      <c r="K1149" s="40">
        <f t="shared" si="171"/>
        <v>1</v>
      </c>
      <c r="L1149" s="40">
        <f t="shared" si="172"/>
        <v>5</v>
      </c>
      <c r="M1149" s="41"/>
      <c r="N1149" s="41"/>
      <c r="O1149" s="41"/>
      <c r="P1149" s="42"/>
      <c r="Q1149" s="41"/>
      <c r="R1149" s="41"/>
      <c r="S1149" s="41"/>
      <c r="T1149" s="41"/>
      <c r="U1149" s="41">
        <f>(AO$3-AO1149)/AO$3*500+500</f>
        <v>555.55208881558519</v>
      </c>
      <c r="V1149" s="42"/>
      <c r="W1149" s="42"/>
      <c r="X1149" s="42"/>
      <c r="Y1149" s="42"/>
      <c r="Z1149" s="41"/>
      <c r="AA1149" s="42"/>
      <c r="AB1149" s="42"/>
      <c r="AC1149" s="43" t="e">
        <f t="shared" si="173"/>
        <v>#NUM!</v>
      </c>
      <c r="AD1149" s="43" t="s">
        <v>1215</v>
      </c>
      <c r="AE1149" s="44" t="e">
        <f t="shared" si="174"/>
        <v>#NUM!</v>
      </c>
      <c r="AF1149" s="43">
        <f t="shared" si="175"/>
        <v>0</v>
      </c>
      <c r="AG1149" s="45"/>
      <c r="AH1149" s="45"/>
      <c r="AI1149" s="45"/>
      <c r="AJ1149" s="45"/>
      <c r="AK1149" s="45"/>
      <c r="AL1149" s="45"/>
      <c r="AM1149" s="45"/>
      <c r="AN1149" s="45"/>
      <c r="AO1149" s="45">
        <v>4.9247685190000001E-2</v>
      </c>
      <c r="AP1149" s="45"/>
      <c r="AQ1149" s="45"/>
      <c r="AR1149" s="45"/>
      <c r="AS1149" s="45"/>
      <c r="AT1149" s="45"/>
      <c r="AU1149" s="46"/>
      <c r="AV1149" s="50"/>
      <c r="AW1149" s="48"/>
      <c r="AX1149" s="56"/>
    </row>
    <row r="1150" spans="1:50" ht="12" customHeight="1" x14ac:dyDescent="0.2">
      <c r="A1150" s="62">
        <v>1146</v>
      </c>
      <c r="B1150" s="63" t="str">
        <f t="shared" si="168"/>
        <v>M-B</v>
      </c>
      <c r="C1150" s="62">
        <f>COUNTIF($B$4:$B1150,$B1150)</f>
        <v>331</v>
      </c>
      <c r="D1150" s="64">
        <f t="shared" si="169"/>
        <v>560.50569953871604</v>
      </c>
      <c r="E1150" s="67" t="s">
        <v>2954</v>
      </c>
      <c r="F1150" s="68" t="s">
        <v>1212</v>
      </c>
      <c r="G1150" s="69">
        <v>1979</v>
      </c>
      <c r="H1150" s="70"/>
      <c r="I1150" s="69" t="s">
        <v>1214</v>
      </c>
      <c r="J1150" s="39">
        <f t="shared" si="170"/>
        <v>555.50569953871604</v>
      </c>
      <c r="K1150" s="40">
        <f t="shared" si="171"/>
        <v>1</v>
      </c>
      <c r="L1150" s="40">
        <f t="shared" si="172"/>
        <v>5</v>
      </c>
      <c r="M1150" s="74"/>
      <c r="N1150" s="74"/>
      <c r="O1150" s="74"/>
      <c r="P1150" s="74"/>
      <c r="Q1150" s="74"/>
      <c r="R1150" s="74"/>
      <c r="S1150" s="74"/>
      <c r="T1150" s="74"/>
      <c r="U1150" s="74"/>
      <c r="V1150" s="74"/>
      <c r="W1150" s="74"/>
      <c r="X1150" s="74"/>
      <c r="Y1150" s="74"/>
      <c r="Z1150" s="74"/>
      <c r="AA1150" s="42"/>
      <c r="AB1150" s="42">
        <f>(AV$3-AV1150)/AV$3*500+500</f>
        <v>555.50569953871604</v>
      </c>
      <c r="AC1150" s="43" t="e">
        <f t="shared" si="173"/>
        <v>#NUM!</v>
      </c>
      <c r="AD1150" s="43" t="s">
        <v>1215</v>
      </c>
      <c r="AE1150" s="44" t="e">
        <f t="shared" si="174"/>
        <v>#NUM!</v>
      </c>
      <c r="AF1150" s="43">
        <f t="shared" si="175"/>
        <v>0</v>
      </c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5"/>
      <c r="AR1150" s="75"/>
      <c r="AS1150" s="75"/>
      <c r="AT1150" s="75"/>
      <c r="AU1150" s="76"/>
      <c r="AV1150" s="47">
        <v>0.14598379629629629</v>
      </c>
      <c r="AW1150" s="77"/>
      <c r="AX1150" s="56"/>
    </row>
    <row r="1151" spans="1:50" s="49" customFormat="1" ht="12" customHeight="1" x14ac:dyDescent="0.2">
      <c r="A1151" s="62">
        <v>1147</v>
      </c>
      <c r="B1151" s="63" t="str">
        <f t="shared" si="168"/>
        <v>M-A</v>
      </c>
      <c r="C1151" s="62">
        <f>COUNTIF($B$4:$B1151,$B1151)</f>
        <v>437</v>
      </c>
      <c r="D1151" s="64">
        <f t="shared" si="169"/>
        <v>560.46214371510302</v>
      </c>
      <c r="E1151" s="65" t="s">
        <v>2955</v>
      </c>
      <c r="F1151" s="66" t="s">
        <v>1212</v>
      </c>
      <c r="G1151" s="66">
        <v>1989</v>
      </c>
      <c r="H1151" s="70" t="s">
        <v>1533</v>
      </c>
      <c r="I1151" s="66" t="s">
        <v>1214</v>
      </c>
      <c r="J1151" s="39">
        <f t="shared" si="170"/>
        <v>555.46214371510302</v>
      </c>
      <c r="K1151" s="40">
        <f t="shared" si="171"/>
        <v>1</v>
      </c>
      <c r="L1151" s="40">
        <f t="shared" si="172"/>
        <v>5</v>
      </c>
      <c r="M1151" s="41"/>
      <c r="N1151" s="41"/>
      <c r="O1151" s="41"/>
      <c r="P1151" s="42"/>
      <c r="Q1151" s="41"/>
      <c r="R1151" s="41"/>
      <c r="S1151" s="41"/>
      <c r="T1151" s="41"/>
      <c r="U1151" s="41"/>
      <c r="V1151" s="42"/>
      <c r="W1151" s="42"/>
      <c r="X1151" s="42"/>
      <c r="Y1151" s="42"/>
      <c r="Z1151" s="41"/>
      <c r="AA1151" s="42">
        <f>(AU$3-AU1151)/AU$3*500+500</f>
        <v>555.46214371510302</v>
      </c>
      <c r="AB1151" s="42"/>
      <c r="AC1151" s="43" t="e">
        <f t="shared" si="173"/>
        <v>#NUM!</v>
      </c>
      <c r="AD1151" s="43" t="s">
        <v>1215</v>
      </c>
      <c r="AE1151" s="44" t="e">
        <f t="shared" si="174"/>
        <v>#NUM!</v>
      </c>
      <c r="AF1151" s="43">
        <f t="shared" si="175"/>
        <v>0</v>
      </c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6">
        <v>6.9881944444444441E-2</v>
      </c>
      <c r="AV1151" s="50"/>
      <c r="AW1151" s="48"/>
    </row>
    <row r="1152" spans="1:50" ht="12" customHeight="1" x14ac:dyDescent="0.2">
      <c r="A1152" s="62">
        <v>1148</v>
      </c>
      <c r="B1152" s="63" t="str">
        <f t="shared" si="168"/>
        <v>M-C</v>
      </c>
      <c r="C1152" s="62">
        <f>COUNTIF($B$4:$B1152,$B1152)</f>
        <v>127</v>
      </c>
      <c r="D1152" s="64">
        <f t="shared" si="169"/>
        <v>560.43521760730221</v>
      </c>
      <c r="E1152" s="67" t="s">
        <v>2956</v>
      </c>
      <c r="F1152" s="68" t="s">
        <v>1212</v>
      </c>
      <c r="G1152" s="69">
        <v>1967</v>
      </c>
      <c r="H1152" s="70" t="s">
        <v>2957</v>
      </c>
      <c r="I1152" s="69" t="s">
        <v>1214</v>
      </c>
      <c r="J1152" s="39">
        <f t="shared" si="170"/>
        <v>555.43521760730221</v>
      </c>
      <c r="K1152" s="40">
        <f t="shared" si="171"/>
        <v>1</v>
      </c>
      <c r="L1152" s="40">
        <f t="shared" si="172"/>
        <v>5</v>
      </c>
      <c r="M1152" s="74"/>
      <c r="N1152" s="74"/>
      <c r="O1152" s="74"/>
      <c r="P1152" s="74"/>
      <c r="Q1152" s="74"/>
      <c r="R1152" s="74"/>
      <c r="S1152" s="74"/>
      <c r="T1152" s="74"/>
      <c r="U1152" s="74"/>
      <c r="V1152" s="74"/>
      <c r="W1152" s="74"/>
      <c r="X1152" s="74"/>
      <c r="Y1152" s="74"/>
      <c r="Z1152" s="74"/>
      <c r="AA1152" s="42"/>
      <c r="AB1152" s="42">
        <f>(AV$3-AV1152)/AV$3*500+500</f>
        <v>555.43521760730221</v>
      </c>
      <c r="AC1152" s="43" t="e">
        <f t="shared" si="173"/>
        <v>#NUM!</v>
      </c>
      <c r="AD1152" s="43" t="s">
        <v>1215</v>
      </c>
      <c r="AE1152" s="44" t="e">
        <f t="shared" si="174"/>
        <v>#NUM!</v>
      </c>
      <c r="AF1152" s="43">
        <f t="shared" si="175"/>
        <v>0</v>
      </c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/>
      <c r="AT1152" s="75"/>
      <c r="AU1152" s="76"/>
      <c r="AV1152" s="47">
        <v>0.14600694444444443</v>
      </c>
      <c r="AW1152" s="77"/>
      <c r="AX1152" s="56"/>
    </row>
    <row r="1153" spans="1:55" s="49" customFormat="1" ht="12" customHeight="1" x14ac:dyDescent="0.2">
      <c r="A1153" s="62">
        <v>1149</v>
      </c>
      <c r="B1153" s="63" t="str">
        <f t="shared" si="168"/>
        <v>M-A</v>
      </c>
      <c r="C1153" s="62">
        <f>COUNTIF($B$4:$B1153,$B1153)</f>
        <v>438</v>
      </c>
      <c r="D1153" s="64">
        <f t="shared" si="169"/>
        <v>560.29425374447453</v>
      </c>
      <c r="E1153" s="67" t="s">
        <v>2958</v>
      </c>
      <c r="F1153" s="68" t="s">
        <v>1212</v>
      </c>
      <c r="G1153" s="69">
        <v>1988</v>
      </c>
      <c r="H1153" s="70" t="s">
        <v>2959</v>
      </c>
      <c r="I1153" s="69" t="s">
        <v>1214</v>
      </c>
      <c r="J1153" s="39">
        <f t="shared" si="170"/>
        <v>555.29425374447453</v>
      </c>
      <c r="K1153" s="40">
        <f t="shared" si="171"/>
        <v>1</v>
      </c>
      <c r="L1153" s="40">
        <f t="shared" si="172"/>
        <v>5</v>
      </c>
      <c r="M1153" s="74"/>
      <c r="N1153" s="74"/>
      <c r="O1153" s="74"/>
      <c r="P1153" s="74"/>
      <c r="Q1153" s="74"/>
      <c r="R1153" s="74"/>
      <c r="S1153" s="74"/>
      <c r="T1153" s="74"/>
      <c r="U1153" s="74"/>
      <c r="V1153" s="74"/>
      <c r="W1153" s="74"/>
      <c r="X1153" s="74"/>
      <c r="Y1153" s="74"/>
      <c r="Z1153" s="74"/>
      <c r="AA1153" s="42"/>
      <c r="AB1153" s="42">
        <f>(AV$3-AV1153)/AV$3*500+500</f>
        <v>555.29425374447453</v>
      </c>
      <c r="AC1153" s="43" t="e">
        <f t="shared" si="173"/>
        <v>#NUM!</v>
      </c>
      <c r="AD1153" s="43" t="s">
        <v>1215</v>
      </c>
      <c r="AE1153" s="44" t="e">
        <f t="shared" si="174"/>
        <v>#NUM!</v>
      </c>
      <c r="AF1153" s="43">
        <f t="shared" si="175"/>
        <v>0</v>
      </c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/>
      <c r="AT1153" s="75"/>
      <c r="AU1153" s="76"/>
      <c r="AV1153" s="47">
        <v>0.14605324074074075</v>
      </c>
      <c r="AW1153" s="77"/>
    </row>
    <row r="1154" spans="1:55" s="49" customFormat="1" ht="12" customHeight="1" x14ac:dyDescent="0.2">
      <c r="A1154" s="62">
        <v>1150</v>
      </c>
      <c r="B1154" s="63" t="str">
        <f t="shared" si="168"/>
        <v>M-B</v>
      </c>
      <c r="C1154" s="62">
        <f>COUNTIF($B$4:$B1154,$B1154)</f>
        <v>332</v>
      </c>
      <c r="D1154" s="64">
        <f t="shared" si="169"/>
        <v>560.26905659144234</v>
      </c>
      <c r="E1154" s="65" t="s">
        <v>2960</v>
      </c>
      <c r="F1154" s="66" t="s">
        <v>1212</v>
      </c>
      <c r="G1154" s="66">
        <v>1978</v>
      </c>
      <c r="H1154" s="65"/>
      <c r="I1154" s="66" t="s">
        <v>1214</v>
      </c>
      <c r="J1154" s="39">
        <f t="shared" si="170"/>
        <v>555.26905659144234</v>
      </c>
      <c r="K1154" s="40">
        <f t="shared" si="171"/>
        <v>1</v>
      </c>
      <c r="L1154" s="40">
        <f t="shared" si="172"/>
        <v>5</v>
      </c>
      <c r="M1154" s="41"/>
      <c r="N1154" s="41"/>
      <c r="O1154" s="41"/>
      <c r="P1154" s="42"/>
      <c r="Q1154" s="41"/>
      <c r="R1154" s="41"/>
      <c r="S1154" s="41"/>
      <c r="T1154" s="41"/>
      <c r="U1154" s="41"/>
      <c r="V1154" s="42"/>
      <c r="W1154" s="42"/>
      <c r="X1154" s="42">
        <f>(AR$3-AR1154)/AR$3*500+500</f>
        <v>555.26905659144234</v>
      </c>
      <c r="Y1154" s="42"/>
      <c r="Z1154" s="41"/>
      <c r="AA1154" s="42"/>
      <c r="AB1154" s="42"/>
      <c r="AC1154" s="43" t="e">
        <f t="shared" si="173"/>
        <v>#NUM!</v>
      </c>
      <c r="AD1154" s="43" t="s">
        <v>1215</v>
      </c>
      <c r="AE1154" s="44" t="e">
        <f t="shared" si="174"/>
        <v>#NUM!</v>
      </c>
      <c r="AF1154" s="43">
        <f t="shared" si="175"/>
        <v>0</v>
      </c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>
        <v>3.8360300925925926E-2</v>
      </c>
      <c r="AS1154" s="45"/>
      <c r="AT1154" s="45"/>
      <c r="AU1154" s="46"/>
      <c r="AV1154" s="50"/>
      <c r="AW1154" s="48"/>
    </row>
    <row r="1155" spans="1:55" s="49" customFormat="1" ht="12" customHeight="1" x14ac:dyDescent="0.2">
      <c r="A1155" s="62">
        <v>1151</v>
      </c>
      <c r="B1155" s="63" t="str">
        <f t="shared" si="168"/>
        <v>M-B</v>
      </c>
      <c r="C1155" s="62">
        <f>COUNTIF($B$4:$B1155,$B1155)</f>
        <v>333</v>
      </c>
      <c r="D1155" s="64">
        <f t="shared" si="169"/>
        <v>560.22377181306069</v>
      </c>
      <c r="E1155" s="67" t="s">
        <v>2961</v>
      </c>
      <c r="F1155" s="68" t="s">
        <v>1212</v>
      </c>
      <c r="G1155" s="69">
        <v>1978</v>
      </c>
      <c r="H1155" s="70" t="s">
        <v>2962</v>
      </c>
      <c r="I1155" s="69" t="s">
        <v>2963</v>
      </c>
      <c r="J1155" s="39">
        <f t="shared" si="170"/>
        <v>555.22377181306069</v>
      </c>
      <c r="K1155" s="40">
        <f t="shared" si="171"/>
        <v>1</v>
      </c>
      <c r="L1155" s="40">
        <f t="shared" si="172"/>
        <v>5</v>
      </c>
      <c r="M1155" s="74"/>
      <c r="N1155" s="74"/>
      <c r="O1155" s="74"/>
      <c r="P1155" s="74"/>
      <c r="Q1155" s="74"/>
      <c r="R1155" s="74"/>
      <c r="S1155" s="74"/>
      <c r="T1155" s="74"/>
      <c r="U1155" s="74"/>
      <c r="V1155" s="74"/>
      <c r="W1155" s="74"/>
      <c r="X1155" s="74"/>
      <c r="Y1155" s="74"/>
      <c r="Z1155" s="74"/>
      <c r="AA1155" s="42"/>
      <c r="AB1155" s="42">
        <f>(AV$3-AV1155)/AV$3*500+500</f>
        <v>555.22377181306069</v>
      </c>
      <c r="AC1155" s="43" t="e">
        <f t="shared" si="173"/>
        <v>#NUM!</v>
      </c>
      <c r="AD1155" s="43" t="s">
        <v>1215</v>
      </c>
      <c r="AE1155" s="44" t="e">
        <f t="shared" si="174"/>
        <v>#NUM!</v>
      </c>
      <c r="AF1155" s="43">
        <f t="shared" si="175"/>
        <v>0</v>
      </c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5"/>
      <c r="AR1155" s="75"/>
      <c r="AS1155" s="75"/>
      <c r="AT1155" s="75"/>
      <c r="AU1155" s="76"/>
      <c r="AV1155" s="47">
        <v>0.14607638888888888</v>
      </c>
      <c r="AW1155" s="77"/>
    </row>
    <row r="1156" spans="1:55" s="49" customFormat="1" ht="12" customHeight="1" x14ac:dyDescent="0.2">
      <c r="A1156" s="62">
        <v>1152</v>
      </c>
      <c r="B1156" s="63" t="str">
        <f t="shared" si="168"/>
        <v>M-A</v>
      </c>
      <c r="C1156" s="62">
        <f>COUNTIF($B$4:$B1156,$B1156)</f>
        <v>439</v>
      </c>
      <c r="D1156" s="64">
        <f t="shared" si="169"/>
        <v>559.87136215599162</v>
      </c>
      <c r="E1156" s="67" t="s">
        <v>2964</v>
      </c>
      <c r="F1156" s="68" t="s">
        <v>1212</v>
      </c>
      <c r="G1156" s="69">
        <v>1988</v>
      </c>
      <c r="H1156" s="70" t="s">
        <v>2965</v>
      </c>
      <c r="I1156" s="69" t="s">
        <v>1214</v>
      </c>
      <c r="J1156" s="39">
        <f t="shared" si="170"/>
        <v>554.87136215599162</v>
      </c>
      <c r="K1156" s="40">
        <f t="shared" si="171"/>
        <v>1</v>
      </c>
      <c r="L1156" s="40">
        <f t="shared" si="172"/>
        <v>5</v>
      </c>
      <c r="M1156" s="74"/>
      <c r="N1156" s="74"/>
      <c r="O1156" s="74"/>
      <c r="P1156" s="74"/>
      <c r="Q1156" s="74"/>
      <c r="R1156" s="74"/>
      <c r="S1156" s="74"/>
      <c r="T1156" s="74"/>
      <c r="U1156" s="74"/>
      <c r="V1156" s="74"/>
      <c r="W1156" s="74"/>
      <c r="X1156" s="74"/>
      <c r="Y1156" s="74"/>
      <c r="Z1156" s="74"/>
      <c r="AA1156" s="42"/>
      <c r="AB1156" s="42">
        <f>(AV$3-AV1156)/AV$3*500+500</f>
        <v>554.87136215599162</v>
      </c>
      <c r="AC1156" s="43" t="e">
        <f t="shared" si="173"/>
        <v>#NUM!</v>
      </c>
      <c r="AD1156" s="43" t="s">
        <v>1215</v>
      </c>
      <c r="AE1156" s="44" t="e">
        <f t="shared" si="174"/>
        <v>#NUM!</v>
      </c>
      <c r="AF1156" s="43">
        <f t="shared" si="175"/>
        <v>0</v>
      </c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5"/>
      <c r="AR1156" s="75"/>
      <c r="AS1156" s="75"/>
      <c r="AT1156" s="75"/>
      <c r="AU1156" s="76"/>
      <c r="AV1156" s="47">
        <v>0.14619212962962963</v>
      </c>
      <c r="AW1156" s="77"/>
    </row>
    <row r="1157" spans="1:55" s="49" customFormat="1" ht="12" customHeight="1" x14ac:dyDescent="0.2">
      <c r="A1157" s="62">
        <v>1153</v>
      </c>
      <c r="B1157" s="63" t="str">
        <f t="shared" ref="B1157:B1220" si="178">IF($F1157="m",IF($C$1-$G1157&gt;19,IF($C$1-$G1157&lt;40,"M-A",IF($C$1-$G1157&gt;49,IF($C$1-$G1157&gt;59,IF($C$1-$G1157&gt;69,"M-E","M-D"),"M-C"),"M-B")),"M-jun."),IF($C$1-$G1157&lt;40,"Ž-F",IF($C$1-$G1157&gt;49,IF($C$1-$G1157&gt;59,"Ž-I","Ž-H"),"Ž-G")))</f>
        <v>Ž-F</v>
      </c>
      <c r="C1157" s="62">
        <f>COUNTIF($B$4:$B1157,$B1157)</f>
        <v>87</v>
      </c>
      <c r="D1157" s="64">
        <f t="shared" ref="D1157:D1220" si="179">SUM(L1157:AB1157,-AF1157)</f>
        <v>559.62467539604313</v>
      </c>
      <c r="E1157" s="67" t="s">
        <v>2966</v>
      </c>
      <c r="F1157" s="68" t="s">
        <v>1247</v>
      </c>
      <c r="G1157" s="69">
        <v>1983</v>
      </c>
      <c r="H1157" s="70" t="s">
        <v>2967</v>
      </c>
      <c r="I1157" s="69" t="s">
        <v>1214</v>
      </c>
      <c r="J1157" s="39">
        <f t="shared" ref="J1157:J1220" si="180">AVERAGE(M1157:AB1157)</f>
        <v>554.62467539604313</v>
      </c>
      <c r="K1157" s="40">
        <f t="shared" ref="K1157:K1220" si="181">SUBTOTAL(2,M1157:AB1157)</f>
        <v>1</v>
      </c>
      <c r="L1157" s="40">
        <f t="shared" ref="L1157:L1220" si="182">K1157*5</f>
        <v>5</v>
      </c>
      <c r="M1157" s="74"/>
      <c r="N1157" s="74"/>
      <c r="O1157" s="74"/>
      <c r="P1157" s="74"/>
      <c r="Q1157" s="74"/>
      <c r="R1157" s="74"/>
      <c r="S1157" s="74"/>
      <c r="T1157" s="74"/>
      <c r="U1157" s="74"/>
      <c r="V1157" s="74"/>
      <c r="W1157" s="74"/>
      <c r="X1157" s="74"/>
      <c r="Y1157" s="74"/>
      <c r="Z1157" s="74"/>
      <c r="AA1157" s="42"/>
      <c r="AB1157" s="42">
        <f>(AV$3-AV1157)/AV$3*500+500</f>
        <v>554.62467539604313</v>
      </c>
      <c r="AC1157" s="43" t="e">
        <f t="shared" ref="AC1157:AC1220" si="183">LARGE(M1157:AB1157,6)</f>
        <v>#NUM!</v>
      </c>
      <c r="AD1157" s="43" t="s">
        <v>1215</v>
      </c>
      <c r="AE1157" s="44" t="e">
        <f t="shared" ref="AE1157:AE1220" si="184">CONCATENATE(AD1157,AC1157)</f>
        <v>#NUM!</v>
      </c>
      <c r="AF1157" s="43">
        <f t="shared" ref="AF1157:AF1220" si="185">SUMIF(M1157:AB1157,AE1157)</f>
        <v>0</v>
      </c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5"/>
      <c r="AR1157" s="75"/>
      <c r="AS1157" s="75"/>
      <c r="AT1157" s="75"/>
      <c r="AU1157" s="76"/>
      <c r="AV1157" s="47">
        <v>0.14627314814814815</v>
      </c>
      <c r="AW1157" s="77"/>
    </row>
    <row r="1158" spans="1:55" s="49" customFormat="1" ht="12" customHeight="1" x14ac:dyDescent="0.2">
      <c r="A1158" s="62">
        <v>1154</v>
      </c>
      <c r="B1158" s="63" t="str">
        <f t="shared" si="178"/>
        <v>Ž-F</v>
      </c>
      <c r="C1158" s="62">
        <f>COUNTIF($B$4:$B1158,$B1158)</f>
        <v>88</v>
      </c>
      <c r="D1158" s="64">
        <f t="shared" si="179"/>
        <v>559.55419346462941</v>
      </c>
      <c r="E1158" s="67" t="s">
        <v>2968</v>
      </c>
      <c r="F1158" s="68" t="s">
        <v>1247</v>
      </c>
      <c r="G1158" s="69">
        <v>1991</v>
      </c>
      <c r="H1158" s="70" t="s">
        <v>2969</v>
      </c>
      <c r="I1158" s="69" t="s">
        <v>2259</v>
      </c>
      <c r="J1158" s="39">
        <f t="shared" si="180"/>
        <v>554.55419346462941</v>
      </c>
      <c r="K1158" s="40">
        <f t="shared" si="181"/>
        <v>1</v>
      </c>
      <c r="L1158" s="40">
        <f t="shared" si="182"/>
        <v>5</v>
      </c>
      <c r="M1158" s="74"/>
      <c r="N1158" s="74"/>
      <c r="O1158" s="74"/>
      <c r="P1158" s="74"/>
      <c r="Q1158" s="74"/>
      <c r="R1158" s="74"/>
      <c r="S1158" s="74"/>
      <c r="T1158" s="74"/>
      <c r="U1158" s="74"/>
      <c r="V1158" s="74"/>
      <c r="W1158" s="74"/>
      <c r="X1158" s="74"/>
      <c r="Y1158" s="74"/>
      <c r="Z1158" s="74"/>
      <c r="AA1158" s="42"/>
      <c r="AB1158" s="42">
        <f>(AV$3-AV1158)/AV$3*500+500</f>
        <v>554.55419346462941</v>
      </c>
      <c r="AC1158" s="43" t="e">
        <f t="shared" si="183"/>
        <v>#NUM!</v>
      </c>
      <c r="AD1158" s="43" t="s">
        <v>1215</v>
      </c>
      <c r="AE1158" s="44" t="e">
        <f t="shared" si="184"/>
        <v>#NUM!</v>
      </c>
      <c r="AF1158" s="43">
        <f t="shared" si="185"/>
        <v>0</v>
      </c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5"/>
      <c r="AR1158" s="75"/>
      <c r="AS1158" s="75"/>
      <c r="AT1158" s="75"/>
      <c r="AU1158" s="76"/>
      <c r="AV1158" s="47">
        <v>0.14629629629629629</v>
      </c>
      <c r="AW1158" s="77"/>
    </row>
    <row r="1159" spans="1:55" ht="12" customHeight="1" x14ac:dyDescent="0.2">
      <c r="A1159" s="62">
        <v>1155</v>
      </c>
      <c r="B1159" s="63" t="str">
        <f t="shared" si="178"/>
        <v>M-jun.</v>
      </c>
      <c r="C1159" s="62">
        <f>COUNTIF($B$4:$B1159,$B1159)</f>
        <v>25</v>
      </c>
      <c r="D1159" s="64">
        <f t="shared" si="179"/>
        <v>559.5497838000673</v>
      </c>
      <c r="E1159" s="65" t="s">
        <v>2970</v>
      </c>
      <c r="F1159" s="66" t="s">
        <v>1212</v>
      </c>
      <c r="G1159" s="66">
        <v>2002</v>
      </c>
      <c r="H1159" s="65" t="s">
        <v>2971</v>
      </c>
      <c r="I1159" s="66" t="s">
        <v>1214</v>
      </c>
      <c r="J1159" s="39">
        <f t="shared" si="180"/>
        <v>554.5497838000673</v>
      </c>
      <c r="K1159" s="40">
        <f t="shared" si="181"/>
        <v>1</v>
      </c>
      <c r="L1159" s="40">
        <f t="shared" si="182"/>
        <v>5</v>
      </c>
      <c r="M1159" s="41"/>
      <c r="N1159" s="41"/>
      <c r="O1159" s="41">
        <f>(AI$3-AI1159)/AI$3*500+500</f>
        <v>554.5497838000673</v>
      </c>
      <c r="P1159" s="42"/>
      <c r="Q1159" s="41"/>
      <c r="R1159" s="41"/>
      <c r="S1159" s="41"/>
      <c r="T1159" s="41"/>
      <c r="U1159" s="41"/>
      <c r="V1159" s="42"/>
      <c r="W1159" s="42"/>
      <c r="X1159" s="42"/>
      <c r="Y1159" s="42"/>
      <c r="Z1159" s="41"/>
      <c r="AA1159" s="42"/>
      <c r="AB1159" s="42"/>
      <c r="AC1159" s="43" t="e">
        <f t="shared" si="183"/>
        <v>#NUM!</v>
      </c>
      <c r="AD1159" s="43" t="s">
        <v>1215</v>
      </c>
      <c r="AE1159" s="44" t="e">
        <f t="shared" si="184"/>
        <v>#NUM!</v>
      </c>
      <c r="AF1159" s="43">
        <f t="shared" si="185"/>
        <v>0</v>
      </c>
      <c r="AG1159" s="45"/>
      <c r="AH1159" s="45"/>
      <c r="AI1159" s="45">
        <v>3.0706018518518521E-2</v>
      </c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6"/>
      <c r="AV1159" s="50"/>
      <c r="AW1159" s="48"/>
      <c r="AX1159" s="56"/>
    </row>
    <row r="1160" spans="1:55" ht="12" customHeight="1" x14ac:dyDescent="0.2">
      <c r="A1160" s="62">
        <v>1156</v>
      </c>
      <c r="B1160" s="63" t="str">
        <f t="shared" si="178"/>
        <v>M-B</v>
      </c>
      <c r="C1160" s="62">
        <f>COUNTIF($B$4:$B1160,$B1160)</f>
        <v>334</v>
      </c>
      <c r="D1160" s="64">
        <f t="shared" si="179"/>
        <v>559.34274767038789</v>
      </c>
      <c r="E1160" s="67" t="s">
        <v>2972</v>
      </c>
      <c r="F1160" s="68" t="s">
        <v>1212</v>
      </c>
      <c r="G1160" s="69">
        <v>1976</v>
      </c>
      <c r="H1160" s="70"/>
      <c r="I1160" s="69" t="s">
        <v>1214</v>
      </c>
      <c r="J1160" s="39">
        <f t="shared" si="180"/>
        <v>554.34274767038789</v>
      </c>
      <c r="K1160" s="40">
        <f t="shared" si="181"/>
        <v>1</v>
      </c>
      <c r="L1160" s="40">
        <f t="shared" si="182"/>
        <v>5</v>
      </c>
      <c r="M1160" s="74"/>
      <c r="N1160" s="74"/>
      <c r="O1160" s="74"/>
      <c r="P1160" s="74"/>
      <c r="Q1160" s="74"/>
      <c r="R1160" s="74"/>
      <c r="S1160" s="74"/>
      <c r="T1160" s="74"/>
      <c r="U1160" s="74"/>
      <c r="V1160" s="74"/>
      <c r="W1160" s="74"/>
      <c r="X1160" s="74"/>
      <c r="Y1160" s="74"/>
      <c r="Z1160" s="74"/>
      <c r="AA1160" s="42"/>
      <c r="AB1160" s="42">
        <f>(AV$3-AV1160)/AV$3*500+500</f>
        <v>554.34274767038789</v>
      </c>
      <c r="AC1160" s="43" t="e">
        <f t="shared" si="183"/>
        <v>#NUM!</v>
      </c>
      <c r="AD1160" s="43" t="s">
        <v>1215</v>
      </c>
      <c r="AE1160" s="44" t="e">
        <f t="shared" si="184"/>
        <v>#NUM!</v>
      </c>
      <c r="AF1160" s="43">
        <f t="shared" si="185"/>
        <v>0</v>
      </c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5"/>
      <c r="AR1160" s="75"/>
      <c r="AS1160" s="75"/>
      <c r="AT1160" s="75"/>
      <c r="AU1160" s="76"/>
      <c r="AV1160" s="47">
        <v>0.14636574074074074</v>
      </c>
      <c r="AW1160" s="77"/>
      <c r="AX1160" s="56"/>
    </row>
    <row r="1161" spans="1:55" s="49" customFormat="1" ht="12" customHeight="1" x14ac:dyDescent="0.2">
      <c r="A1161" s="62">
        <v>1157</v>
      </c>
      <c r="B1161" s="63" t="str">
        <f t="shared" si="178"/>
        <v>M-A</v>
      </c>
      <c r="C1161" s="62">
        <f>COUNTIF($B$4:$B1161,$B1161)</f>
        <v>440</v>
      </c>
      <c r="D1161" s="64">
        <f t="shared" si="179"/>
        <v>559.33640523045688</v>
      </c>
      <c r="E1161" s="65" t="s">
        <v>2973</v>
      </c>
      <c r="F1161" s="66" t="s">
        <v>1212</v>
      </c>
      <c r="G1161" s="66">
        <v>1983</v>
      </c>
      <c r="H1161" s="65" t="s">
        <v>2974</v>
      </c>
      <c r="I1161" s="66" t="s">
        <v>1214</v>
      </c>
      <c r="J1161" s="39">
        <f t="shared" si="180"/>
        <v>554.33640523045688</v>
      </c>
      <c r="K1161" s="40">
        <f t="shared" si="181"/>
        <v>1</v>
      </c>
      <c r="L1161" s="40">
        <f t="shared" si="182"/>
        <v>5</v>
      </c>
      <c r="M1161" s="41"/>
      <c r="N1161" s="41"/>
      <c r="O1161" s="41"/>
      <c r="P1161" s="42"/>
      <c r="Q1161" s="41"/>
      <c r="R1161" s="41"/>
      <c r="S1161" s="41"/>
      <c r="T1161" s="41"/>
      <c r="U1161" s="41"/>
      <c r="V1161" s="42"/>
      <c r="W1161" s="42"/>
      <c r="X1161" s="42"/>
      <c r="Y1161" s="42"/>
      <c r="Z1161" s="41"/>
      <c r="AA1161" s="42">
        <f>(AU$3-AU1161)/AU$3*500+500</f>
        <v>554.33640523045688</v>
      </c>
      <c r="AB1161" s="42"/>
      <c r="AC1161" s="43" t="e">
        <f t="shared" si="183"/>
        <v>#NUM!</v>
      </c>
      <c r="AD1161" s="43" t="s">
        <v>1215</v>
      </c>
      <c r="AE1161" s="44" t="e">
        <f t="shared" si="184"/>
        <v>#NUM!</v>
      </c>
      <c r="AF1161" s="43">
        <f t="shared" si="185"/>
        <v>0</v>
      </c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6">
        <v>7.0058912037037027E-2</v>
      </c>
      <c r="AV1161" s="50"/>
      <c r="AW1161" s="48"/>
      <c r="BB1161" s="73"/>
      <c r="BC1161" s="73"/>
    </row>
    <row r="1162" spans="1:55" ht="12" customHeight="1" x14ac:dyDescent="0.2">
      <c r="A1162" s="62">
        <v>1158</v>
      </c>
      <c r="B1162" s="63" t="str">
        <f t="shared" si="178"/>
        <v>M-C</v>
      </c>
      <c r="C1162" s="62">
        <f>COUNTIF($B$4:$B1162,$B1162)</f>
        <v>128</v>
      </c>
      <c r="D1162" s="64">
        <f t="shared" si="179"/>
        <v>559.23680638796623</v>
      </c>
      <c r="E1162" s="65" t="s">
        <v>2975</v>
      </c>
      <c r="F1162" s="66" t="s">
        <v>1212</v>
      </c>
      <c r="G1162" s="66">
        <v>1961</v>
      </c>
      <c r="H1162" s="70" t="s">
        <v>1781</v>
      </c>
      <c r="I1162" s="66" t="s">
        <v>1214</v>
      </c>
      <c r="J1162" s="39">
        <f t="shared" si="180"/>
        <v>554.23680638796623</v>
      </c>
      <c r="K1162" s="40">
        <f t="shared" si="181"/>
        <v>1</v>
      </c>
      <c r="L1162" s="40">
        <f t="shared" si="182"/>
        <v>5</v>
      </c>
      <c r="M1162" s="41"/>
      <c r="N1162" s="41"/>
      <c r="O1162" s="41"/>
      <c r="P1162" s="42"/>
      <c r="Q1162" s="41">
        <f>(AK$3-AK1162)/AK$3*500+500</f>
        <v>554.23680638796623</v>
      </c>
      <c r="R1162" s="41"/>
      <c r="S1162" s="41"/>
      <c r="T1162" s="41"/>
      <c r="U1162" s="41"/>
      <c r="V1162" s="42"/>
      <c r="W1162" s="42"/>
      <c r="X1162" s="42"/>
      <c r="Y1162" s="42"/>
      <c r="Z1162" s="41"/>
      <c r="AA1162" s="42"/>
      <c r="AB1162" s="42"/>
      <c r="AC1162" s="43" t="e">
        <f t="shared" si="183"/>
        <v>#NUM!</v>
      </c>
      <c r="AD1162" s="43" t="s">
        <v>1215</v>
      </c>
      <c r="AE1162" s="44" t="e">
        <f t="shared" si="184"/>
        <v>#NUM!</v>
      </c>
      <c r="AF1162" s="43">
        <f t="shared" si="185"/>
        <v>0</v>
      </c>
      <c r="AG1162" s="45"/>
      <c r="AH1162" s="45"/>
      <c r="AI1162" s="45"/>
      <c r="AJ1162" s="45"/>
      <c r="AK1162" s="45">
        <v>0.15108796299999999</v>
      </c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6"/>
      <c r="AV1162" s="50"/>
      <c r="AW1162" s="48"/>
      <c r="AX1162" s="56"/>
    </row>
    <row r="1163" spans="1:55" ht="12" customHeight="1" x14ac:dyDescent="0.2">
      <c r="A1163" s="62">
        <v>1159</v>
      </c>
      <c r="B1163" s="63" t="str">
        <f t="shared" si="178"/>
        <v>M-B</v>
      </c>
      <c r="C1163" s="62">
        <f>COUNTIF($B$4:$B1163,$B1163)</f>
        <v>335</v>
      </c>
      <c r="D1163" s="64">
        <f t="shared" si="179"/>
        <v>559.20178380756022</v>
      </c>
      <c r="E1163" s="67" t="s">
        <v>2976</v>
      </c>
      <c r="F1163" s="68" t="s">
        <v>1212</v>
      </c>
      <c r="G1163" s="69">
        <v>1972</v>
      </c>
      <c r="H1163" s="70"/>
      <c r="I1163" s="69" t="s">
        <v>1673</v>
      </c>
      <c r="J1163" s="39">
        <f t="shared" si="180"/>
        <v>554.20178380756022</v>
      </c>
      <c r="K1163" s="40">
        <f t="shared" si="181"/>
        <v>1</v>
      </c>
      <c r="L1163" s="40">
        <f t="shared" si="182"/>
        <v>5</v>
      </c>
      <c r="M1163" s="74"/>
      <c r="N1163" s="74"/>
      <c r="O1163" s="74"/>
      <c r="P1163" s="74"/>
      <c r="Q1163" s="74"/>
      <c r="R1163" s="74"/>
      <c r="S1163" s="74"/>
      <c r="T1163" s="74"/>
      <c r="U1163" s="74"/>
      <c r="V1163" s="74"/>
      <c r="W1163" s="74"/>
      <c r="X1163" s="74"/>
      <c r="Y1163" s="74"/>
      <c r="Z1163" s="74"/>
      <c r="AA1163" s="42"/>
      <c r="AB1163" s="42">
        <f>(AV$3-AV1163)/AV$3*500+500</f>
        <v>554.20178380756022</v>
      </c>
      <c r="AC1163" s="43" t="e">
        <f t="shared" si="183"/>
        <v>#NUM!</v>
      </c>
      <c r="AD1163" s="43" t="s">
        <v>1215</v>
      </c>
      <c r="AE1163" s="44" t="e">
        <f t="shared" si="184"/>
        <v>#NUM!</v>
      </c>
      <c r="AF1163" s="43">
        <f t="shared" si="185"/>
        <v>0</v>
      </c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5"/>
      <c r="AR1163" s="75"/>
      <c r="AS1163" s="75"/>
      <c r="AT1163" s="75"/>
      <c r="AU1163" s="76"/>
      <c r="AV1163" s="47">
        <v>0.14641203703703703</v>
      </c>
      <c r="AW1163" s="77"/>
      <c r="AX1163" s="56"/>
    </row>
    <row r="1164" spans="1:55" ht="12" customHeight="1" x14ac:dyDescent="0.2">
      <c r="A1164" s="62">
        <v>1160</v>
      </c>
      <c r="B1164" s="63" t="str">
        <f t="shared" si="178"/>
        <v>Ž-F</v>
      </c>
      <c r="C1164" s="62">
        <f>COUNTIF($B$4:$B1164,$B1164)</f>
        <v>89</v>
      </c>
      <c r="D1164" s="64">
        <f t="shared" si="179"/>
        <v>559.15194954432081</v>
      </c>
      <c r="E1164" s="65" t="s">
        <v>2977</v>
      </c>
      <c r="F1164" s="66" t="s">
        <v>1247</v>
      </c>
      <c r="G1164" s="66">
        <v>1985</v>
      </c>
      <c r="H1164" s="65" t="s">
        <v>2978</v>
      </c>
      <c r="I1164" s="66" t="s">
        <v>1214</v>
      </c>
      <c r="J1164" s="39">
        <f t="shared" si="180"/>
        <v>554.15194954432081</v>
      </c>
      <c r="K1164" s="40">
        <f t="shared" si="181"/>
        <v>1</v>
      </c>
      <c r="L1164" s="40">
        <f t="shared" si="182"/>
        <v>5</v>
      </c>
      <c r="M1164" s="41"/>
      <c r="N1164" s="41"/>
      <c r="O1164" s="41"/>
      <c r="P1164" s="42"/>
      <c r="Q1164" s="41"/>
      <c r="R1164" s="41"/>
      <c r="S1164" s="41"/>
      <c r="T1164" s="41">
        <f>(AN$3-AN1164)/AN$3*500+500</f>
        <v>554.15194954432081</v>
      </c>
      <c r="U1164" s="41"/>
      <c r="V1164" s="42"/>
      <c r="W1164" s="42"/>
      <c r="X1164" s="42"/>
      <c r="Y1164" s="42"/>
      <c r="Z1164" s="41"/>
      <c r="AA1164" s="42"/>
      <c r="AB1164" s="42"/>
      <c r="AC1164" s="43" t="e">
        <f t="shared" si="183"/>
        <v>#NUM!</v>
      </c>
      <c r="AD1164" s="43" t="s">
        <v>1215</v>
      </c>
      <c r="AE1164" s="44" t="e">
        <f t="shared" si="184"/>
        <v>#NUM!</v>
      </c>
      <c r="AF1164" s="43">
        <f t="shared" si="185"/>
        <v>0</v>
      </c>
      <c r="AG1164" s="45"/>
      <c r="AH1164" s="45"/>
      <c r="AI1164" s="45"/>
      <c r="AJ1164" s="45"/>
      <c r="AK1164" s="45"/>
      <c r="AL1164" s="45"/>
      <c r="AM1164" s="45"/>
      <c r="AN1164" s="45">
        <v>3.1689814814814816E-2</v>
      </c>
      <c r="AO1164" s="45"/>
      <c r="AP1164" s="45"/>
      <c r="AQ1164" s="45"/>
      <c r="AR1164" s="45"/>
      <c r="AS1164" s="45"/>
      <c r="AT1164" s="45"/>
      <c r="AU1164" s="46"/>
      <c r="AV1164" s="50"/>
      <c r="AW1164" s="48"/>
      <c r="AX1164" s="56"/>
    </row>
    <row r="1165" spans="1:55" s="49" customFormat="1" ht="12" customHeight="1" x14ac:dyDescent="0.2">
      <c r="A1165" s="62">
        <v>1161</v>
      </c>
      <c r="B1165" s="63" t="str">
        <f t="shared" si="178"/>
        <v>M-A</v>
      </c>
      <c r="C1165" s="62">
        <f>COUNTIF($B$4:$B1165,$B1165)</f>
        <v>441</v>
      </c>
      <c r="D1165" s="64">
        <f t="shared" si="179"/>
        <v>558.99033801331882</v>
      </c>
      <c r="E1165" s="67" t="s">
        <v>2979</v>
      </c>
      <c r="F1165" s="68" t="s">
        <v>1212</v>
      </c>
      <c r="G1165" s="69">
        <v>1989</v>
      </c>
      <c r="H1165" s="70"/>
      <c r="I1165" s="69" t="s">
        <v>1214</v>
      </c>
      <c r="J1165" s="39">
        <f t="shared" si="180"/>
        <v>553.99033801331882</v>
      </c>
      <c r="K1165" s="40">
        <f t="shared" si="181"/>
        <v>1</v>
      </c>
      <c r="L1165" s="40">
        <f t="shared" si="182"/>
        <v>5</v>
      </c>
      <c r="M1165" s="74"/>
      <c r="N1165" s="74"/>
      <c r="O1165" s="74"/>
      <c r="P1165" s="74"/>
      <c r="Q1165" s="74"/>
      <c r="R1165" s="74"/>
      <c r="S1165" s="74"/>
      <c r="T1165" s="74"/>
      <c r="U1165" s="74"/>
      <c r="V1165" s="74"/>
      <c r="W1165" s="74"/>
      <c r="X1165" s="74"/>
      <c r="Y1165" s="74"/>
      <c r="Z1165" s="74"/>
      <c r="AA1165" s="42"/>
      <c r="AB1165" s="42">
        <f>(AV$3-AV1165)/AV$3*500+500</f>
        <v>553.99033801331882</v>
      </c>
      <c r="AC1165" s="43" t="e">
        <f t="shared" si="183"/>
        <v>#NUM!</v>
      </c>
      <c r="AD1165" s="43" t="s">
        <v>1215</v>
      </c>
      <c r="AE1165" s="44" t="e">
        <f t="shared" si="184"/>
        <v>#NUM!</v>
      </c>
      <c r="AF1165" s="43">
        <f t="shared" si="185"/>
        <v>0</v>
      </c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5"/>
      <c r="AR1165" s="75"/>
      <c r="AS1165" s="75"/>
      <c r="AT1165" s="75"/>
      <c r="AU1165" s="76"/>
      <c r="AV1165" s="47">
        <v>0.14648148148148146</v>
      </c>
      <c r="AW1165" s="77"/>
    </row>
    <row r="1166" spans="1:55" ht="12" customHeight="1" x14ac:dyDescent="0.2">
      <c r="A1166" s="62">
        <v>1162</v>
      </c>
      <c r="B1166" s="63" t="str">
        <f t="shared" si="178"/>
        <v>M-A</v>
      </c>
      <c r="C1166" s="62">
        <f>COUNTIF($B$4:$B1166,$B1166)</f>
        <v>442</v>
      </c>
      <c r="D1166" s="64">
        <f t="shared" si="179"/>
        <v>558.98911241851522</v>
      </c>
      <c r="E1166" s="65" t="s">
        <v>2980</v>
      </c>
      <c r="F1166" s="66" t="s">
        <v>1212</v>
      </c>
      <c r="G1166" s="66">
        <v>1987</v>
      </c>
      <c r="H1166" s="70" t="s">
        <v>1757</v>
      </c>
      <c r="I1166" s="66" t="s">
        <v>1214</v>
      </c>
      <c r="J1166" s="39">
        <f t="shared" si="180"/>
        <v>553.98911241851522</v>
      </c>
      <c r="K1166" s="40">
        <f t="shared" si="181"/>
        <v>1</v>
      </c>
      <c r="L1166" s="40">
        <f t="shared" si="182"/>
        <v>5</v>
      </c>
      <c r="M1166" s="41"/>
      <c r="N1166" s="41"/>
      <c r="O1166" s="41"/>
      <c r="P1166" s="42"/>
      <c r="Q1166" s="41"/>
      <c r="R1166" s="41"/>
      <c r="S1166" s="41"/>
      <c r="T1166" s="41">
        <f>(AN$3-AN1166)/AN$3*500+500</f>
        <v>553.98911241851522</v>
      </c>
      <c r="U1166" s="41"/>
      <c r="V1166" s="42"/>
      <c r="W1166" s="42"/>
      <c r="X1166" s="42"/>
      <c r="Y1166" s="42"/>
      <c r="Z1166" s="41"/>
      <c r="AA1166" s="42"/>
      <c r="AB1166" s="42"/>
      <c r="AC1166" s="43" t="e">
        <f t="shared" si="183"/>
        <v>#NUM!</v>
      </c>
      <c r="AD1166" s="43" t="s">
        <v>1215</v>
      </c>
      <c r="AE1166" s="44" t="e">
        <f t="shared" si="184"/>
        <v>#NUM!</v>
      </c>
      <c r="AF1166" s="43">
        <f t="shared" si="185"/>
        <v>0</v>
      </c>
      <c r="AG1166" s="45"/>
      <c r="AH1166" s="45"/>
      <c r="AI1166" s="45"/>
      <c r="AJ1166" s="45"/>
      <c r="AK1166" s="45"/>
      <c r="AL1166" s="45"/>
      <c r="AM1166" s="45"/>
      <c r="AN1166" s="45">
        <v>3.170138888888889E-2</v>
      </c>
      <c r="AO1166" s="45"/>
      <c r="AP1166" s="45"/>
      <c r="AQ1166" s="45"/>
      <c r="AR1166" s="45"/>
      <c r="AS1166" s="45"/>
      <c r="AT1166" s="45"/>
      <c r="AU1166" s="46"/>
      <c r="AV1166" s="50"/>
      <c r="AW1166" s="48"/>
      <c r="AX1166" s="56"/>
    </row>
    <row r="1167" spans="1:55" ht="12" customHeight="1" x14ac:dyDescent="0.2">
      <c r="A1167" s="62">
        <v>1163</v>
      </c>
      <c r="B1167" s="63" t="str">
        <f t="shared" si="178"/>
        <v>M-A</v>
      </c>
      <c r="C1167" s="62">
        <f>COUNTIF($B$4:$B1167,$B1167)</f>
        <v>443</v>
      </c>
      <c r="D1167" s="64">
        <f t="shared" si="179"/>
        <v>558.77262136542095</v>
      </c>
      <c r="E1167" s="65" t="s">
        <v>2981</v>
      </c>
      <c r="F1167" s="66" t="s">
        <v>1212</v>
      </c>
      <c r="G1167" s="66">
        <v>1993</v>
      </c>
      <c r="H1167" s="70" t="s">
        <v>1433</v>
      </c>
      <c r="I1167" s="66" t="s">
        <v>1214</v>
      </c>
      <c r="J1167" s="39">
        <f t="shared" si="180"/>
        <v>553.77262136542095</v>
      </c>
      <c r="K1167" s="40">
        <f t="shared" si="181"/>
        <v>1</v>
      </c>
      <c r="L1167" s="40">
        <f t="shared" si="182"/>
        <v>5</v>
      </c>
      <c r="M1167" s="41"/>
      <c r="N1167" s="41"/>
      <c r="O1167" s="41"/>
      <c r="P1167" s="42"/>
      <c r="Q1167" s="41"/>
      <c r="R1167" s="41"/>
      <c r="S1167" s="41"/>
      <c r="T1167" s="41"/>
      <c r="U1167" s="41"/>
      <c r="V1167" s="42"/>
      <c r="W1167" s="42"/>
      <c r="X1167" s="42"/>
      <c r="Y1167" s="42"/>
      <c r="Z1167" s="41">
        <f>(AT$3-AT1167)/AT$3*500+500</f>
        <v>553.77262136542095</v>
      </c>
      <c r="AA1167" s="42"/>
      <c r="AB1167" s="42"/>
      <c r="AC1167" s="43" t="e">
        <f t="shared" si="183"/>
        <v>#NUM!</v>
      </c>
      <c r="AD1167" s="43" t="s">
        <v>1215</v>
      </c>
      <c r="AE1167" s="44" t="e">
        <f t="shared" si="184"/>
        <v>#NUM!</v>
      </c>
      <c r="AF1167" s="43">
        <f t="shared" si="185"/>
        <v>0</v>
      </c>
      <c r="AG1167" s="45"/>
      <c r="AH1167" s="45"/>
      <c r="AI1167" s="4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>
        <v>3.0821759259259257E-2</v>
      </c>
      <c r="AU1167" s="46"/>
      <c r="AV1167" s="50"/>
      <c r="AW1167" s="48"/>
      <c r="AX1167" s="56"/>
    </row>
    <row r="1168" spans="1:55" ht="12" customHeight="1" x14ac:dyDescent="0.2">
      <c r="A1168" s="62">
        <v>1164</v>
      </c>
      <c r="B1168" s="63" t="str">
        <f t="shared" si="178"/>
        <v>Ž-F</v>
      </c>
      <c r="C1168" s="62">
        <f>COUNTIF($B$4:$B1168,$B1168)</f>
        <v>90</v>
      </c>
      <c r="D1168" s="64">
        <f t="shared" si="179"/>
        <v>558.70841028766347</v>
      </c>
      <c r="E1168" s="67" t="s">
        <v>2982</v>
      </c>
      <c r="F1168" s="68" t="s">
        <v>1247</v>
      </c>
      <c r="G1168" s="69">
        <v>1993</v>
      </c>
      <c r="H1168" s="70" t="s">
        <v>2983</v>
      </c>
      <c r="I1168" s="69" t="s">
        <v>1214</v>
      </c>
      <c r="J1168" s="39">
        <f t="shared" si="180"/>
        <v>553.70841028766347</v>
      </c>
      <c r="K1168" s="40">
        <f t="shared" si="181"/>
        <v>1</v>
      </c>
      <c r="L1168" s="40">
        <f t="shared" si="182"/>
        <v>5</v>
      </c>
      <c r="M1168" s="74"/>
      <c r="N1168" s="74"/>
      <c r="O1168" s="74"/>
      <c r="P1168" s="74"/>
      <c r="Q1168" s="74"/>
      <c r="R1168" s="74"/>
      <c r="S1168" s="74"/>
      <c r="T1168" s="74"/>
      <c r="U1168" s="74"/>
      <c r="V1168" s="74"/>
      <c r="W1168" s="74"/>
      <c r="X1168" s="74"/>
      <c r="Y1168" s="74"/>
      <c r="Z1168" s="74"/>
      <c r="AA1168" s="42"/>
      <c r="AB1168" s="42">
        <f>(AV$3-AV1168)/AV$3*500+500</f>
        <v>553.70841028766347</v>
      </c>
      <c r="AC1168" s="43" t="e">
        <f t="shared" si="183"/>
        <v>#NUM!</v>
      </c>
      <c r="AD1168" s="43" t="s">
        <v>1215</v>
      </c>
      <c r="AE1168" s="44" t="e">
        <f t="shared" si="184"/>
        <v>#NUM!</v>
      </c>
      <c r="AF1168" s="43">
        <f t="shared" si="185"/>
        <v>0</v>
      </c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5"/>
      <c r="AR1168" s="75"/>
      <c r="AS1168" s="75"/>
      <c r="AT1168" s="75"/>
      <c r="AU1168" s="76"/>
      <c r="AV1168" s="47">
        <v>0.14657407407407408</v>
      </c>
      <c r="AW1168" s="77"/>
      <c r="AX1168" s="56"/>
    </row>
    <row r="1169" spans="1:55" s="49" customFormat="1" ht="12" customHeight="1" x14ac:dyDescent="0.2">
      <c r="A1169" s="62">
        <v>1165</v>
      </c>
      <c r="B1169" s="63" t="str">
        <f t="shared" si="178"/>
        <v>M-C</v>
      </c>
      <c r="C1169" s="62">
        <f>COUNTIF($B$4:$B1169,$B1169)</f>
        <v>129</v>
      </c>
      <c r="D1169" s="64">
        <f t="shared" si="179"/>
        <v>558.63792835624963</v>
      </c>
      <c r="E1169" s="67" t="s">
        <v>2984</v>
      </c>
      <c r="F1169" s="68" t="s">
        <v>1212</v>
      </c>
      <c r="G1169" s="69">
        <v>1969</v>
      </c>
      <c r="H1169" s="70" t="s">
        <v>2985</v>
      </c>
      <c r="I1169" s="69" t="s">
        <v>1214</v>
      </c>
      <c r="J1169" s="39">
        <f t="shared" si="180"/>
        <v>553.63792835624963</v>
      </c>
      <c r="K1169" s="40">
        <f t="shared" si="181"/>
        <v>1</v>
      </c>
      <c r="L1169" s="40">
        <f t="shared" si="182"/>
        <v>5</v>
      </c>
      <c r="M1169" s="74"/>
      <c r="N1169" s="74"/>
      <c r="O1169" s="74"/>
      <c r="P1169" s="74"/>
      <c r="Q1169" s="74"/>
      <c r="R1169" s="74"/>
      <c r="S1169" s="74"/>
      <c r="T1169" s="74"/>
      <c r="U1169" s="74"/>
      <c r="V1169" s="74"/>
      <c r="W1169" s="74"/>
      <c r="X1169" s="74"/>
      <c r="Y1169" s="74"/>
      <c r="Z1169" s="74"/>
      <c r="AA1169" s="42"/>
      <c r="AB1169" s="42">
        <f>(AV$3-AV1169)/AV$3*500+500</f>
        <v>553.63792835624963</v>
      </c>
      <c r="AC1169" s="43" t="e">
        <f t="shared" si="183"/>
        <v>#NUM!</v>
      </c>
      <c r="AD1169" s="43" t="s">
        <v>1215</v>
      </c>
      <c r="AE1169" s="44" t="e">
        <f t="shared" si="184"/>
        <v>#NUM!</v>
      </c>
      <c r="AF1169" s="43">
        <f t="shared" si="185"/>
        <v>0</v>
      </c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6"/>
      <c r="AV1169" s="47">
        <v>0.14659722222222224</v>
      </c>
      <c r="AW1169" s="77"/>
    </row>
    <row r="1170" spans="1:55" ht="12" customHeight="1" x14ac:dyDescent="0.2">
      <c r="A1170" s="62">
        <v>1166</v>
      </c>
      <c r="B1170" s="63" t="str">
        <f t="shared" si="178"/>
        <v>M-C</v>
      </c>
      <c r="C1170" s="62">
        <f>COUNTIF($B$4:$B1170,$B1170)</f>
        <v>130</v>
      </c>
      <c r="D1170" s="64">
        <f t="shared" si="179"/>
        <v>558.63221786884196</v>
      </c>
      <c r="E1170" s="65" t="s">
        <v>2986</v>
      </c>
      <c r="F1170" s="66" t="s">
        <v>1212</v>
      </c>
      <c r="G1170" s="66">
        <v>1960</v>
      </c>
      <c r="H1170" s="65" t="s">
        <v>2987</v>
      </c>
      <c r="I1170" s="66" t="s">
        <v>1214</v>
      </c>
      <c r="J1170" s="39">
        <f t="shared" si="180"/>
        <v>553.63221786884196</v>
      </c>
      <c r="K1170" s="40">
        <f t="shared" si="181"/>
        <v>1</v>
      </c>
      <c r="L1170" s="40">
        <f t="shared" si="182"/>
        <v>5</v>
      </c>
      <c r="M1170" s="41"/>
      <c r="N1170" s="41"/>
      <c r="O1170" s="41"/>
      <c r="P1170" s="42"/>
      <c r="Q1170" s="41"/>
      <c r="R1170" s="41"/>
      <c r="S1170" s="41"/>
      <c r="T1170" s="41"/>
      <c r="U1170" s="41"/>
      <c r="V1170" s="42">
        <f>(AP$3-AP1170)/AP$3*500+500</f>
        <v>553.63221786884196</v>
      </c>
      <c r="W1170" s="42"/>
      <c r="X1170" s="42"/>
      <c r="Y1170" s="42"/>
      <c r="Z1170" s="41"/>
      <c r="AA1170" s="42"/>
      <c r="AB1170" s="42"/>
      <c r="AC1170" s="43" t="e">
        <f t="shared" si="183"/>
        <v>#NUM!</v>
      </c>
      <c r="AD1170" s="43" t="s">
        <v>1215</v>
      </c>
      <c r="AE1170" s="44" t="e">
        <f t="shared" si="184"/>
        <v>#NUM!</v>
      </c>
      <c r="AF1170" s="43">
        <f t="shared" si="185"/>
        <v>0</v>
      </c>
      <c r="AG1170" s="45"/>
      <c r="AH1170" s="45"/>
      <c r="AI1170" s="45"/>
      <c r="AJ1170" s="45"/>
      <c r="AK1170" s="45"/>
      <c r="AL1170" s="45"/>
      <c r="AM1170" s="45"/>
      <c r="AN1170" s="45"/>
      <c r="AO1170" s="45"/>
      <c r="AP1170" s="45">
        <v>3.1319444444444448E-2</v>
      </c>
      <c r="AQ1170" s="45"/>
      <c r="AR1170" s="45"/>
      <c r="AS1170" s="45"/>
      <c r="AT1170" s="45"/>
      <c r="AU1170" s="46"/>
      <c r="AV1170" s="50"/>
      <c r="AW1170" s="48"/>
      <c r="AX1170" s="56"/>
    </row>
    <row r="1171" spans="1:55" s="49" customFormat="1" ht="12" customHeight="1" x14ac:dyDescent="0.2">
      <c r="A1171" s="62">
        <v>1167</v>
      </c>
      <c r="B1171" s="63" t="str">
        <f t="shared" si="178"/>
        <v>M-A</v>
      </c>
      <c r="C1171" s="62">
        <f>COUNTIF($B$4:$B1171,$B1171)</f>
        <v>444</v>
      </c>
      <c r="D1171" s="64">
        <f t="shared" si="179"/>
        <v>558.56744642483579</v>
      </c>
      <c r="E1171" s="67" t="s">
        <v>2988</v>
      </c>
      <c r="F1171" s="68" t="s">
        <v>1212</v>
      </c>
      <c r="G1171" s="69">
        <v>1988</v>
      </c>
      <c r="H1171" s="70"/>
      <c r="I1171" s="69" t="s">
        <v>1214</v>
      </c>
      <c r="J1171" s="39">
        <f t="shared" si="180"/>
        <v>553.56744642483579</v>
      </c>
      <c r="K1171" s="40">
        <f t="shared" si="181"/>
        <v>1</v>
      </c>
      <c r="L1171" s="40">
        <f t="shared" si="182"/>
        <v>5</v>
      </c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42"/>
      <c r="AB1171" s="42">
        <f>(AV$3-AV1171)/AV$3*500+500</f>
        <v>553.56744642483579</v>
      </c>
      <c r="AC1171" s="43" t="e">
        <f t="shared" si="183"/>
        <v>#NUM!</v>
      </c>
      <c r="AD1171" s="43" t="s">
        <v>1215</v>
      </c>
      <c r="AE1171" s="44" t="e">
        <f t="shared" si="184"/>
        <v>#NUM!</v>
      </c>
      <c r="AF1171" s="43">
        <f t="shared" si="185"/>
        <v>0</v>
      </c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5"/>
      <c r="AR1171" s="75"/>
      <c r="AS1171" s="75"/>
      <c r="AT1171" s="75"/>
      <c r="AU1171" s="76"/>
      <c r="AV1171" s="47">
        <v>0.14662037037037037</v>
      </c>
      <c r="AW1171" s="77"/>
    </row>
    <row r="1172" spans="1:55" ht="12" customHeight="1" x14ac:dyDescent="0.2">
      <c r="A1172" s="62">
        <v>1168</v>
      </c>
      <c r="B1172" s="63" t="str">
        <f t="shared" si="178"/>
        <v>M-A</v>
      </c>
      <c r="C1172" s="62">
        <f>COUNTIF($B$4:$B1172,$B1172)</f>
        <v>445</v>
      </c>
      <c r="D1172" s="64">
        <f t="shared" si="179"/>
        <v>558.53220545912893</v>
      </c>
      <c r="E1172" s="67" t="s">
        <v>2989</v>
      </c>
      <c r="F1172" s="68" t="s">
        <v>1212</v>
      </c>
      <c r="G1172" s="69">
        <v>1984</v>
      </c>
      <c r="H1172" s="70" t="s">
        <v>486</v>
      </c>
      <c r="I1172" s="69" t="s">
        <v>1214</v>
      </c>
      <c r="J1172" s="39">
        <f t="shared" si="180"/>
        <v>553.53220545912893</v>
      </c>
      <c r="K1172" s="40">
        <f t="shared" si="181"/>
        <v>1</v>
      </c>
      <c r="L1172" s="40">
        <f t="shared" si="182"/>
        <v>5</v>
      </c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42"/>
      <c r="AB1172" s="42">
        <f>(AV$3-AV1172)/AV$3*500+500</f>
        <v>553.53220545912893</v>
      </c>
      <c r="AC1172" s="43" t="e">
        <f t="shared" si="183"/>
        <v>#NUM!</v>
      </c>
      <c r="AD1172" s="43" t="s">
        <v>1215</v>
      </c>
      <c r="AE1172" s="44" t="e">
        <f t="shared" si="184"/>
        <v>#NUM!</v>
      </c>
      <c r="AF1172" s="43">
        <f t="shared" si="185"/>
        <v>0</v>
      </c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5"/>
      <c r="AR1172" s="75"/>
      <c r="AS1172" s="75"/>
      <c r="AT1172" s="75"/>
      <c r="AU1172" s="76"/>
      <c r="AV1172" s="47">
        <v>0.14663194444444444</v>
      </c>
      <c r="AW1172" s="77"/>
      <c r="AX1172" s="56"/>
    </row>
    <row r="1173" spans="1:55" ht="12" customHeight="1" x14ac:dyDescent="0.2">
      <c r="A1173" s="62">
        <v>1169</v>
      </c>
      <c r="B1173" s="63" t="str">
        <f t="shared" si="178"/>
        <v>M-A</v>
      </c>
      <c r="C1173" s="62">
        <f>COUNTIF($B$4:$B1173,$B1173)</f>
        <v>446</v>
      </c>
      <c r="D1173" s="64">
        <f t="shared" si="179"/>
        <v>558.50060104109855</v>
      </c>
      <c r="E1173" s="65" t="s">
        <v>2990</v>
      </c>
      <c r="F1173" s="66" t="s">
        <v>1212</v>
      </c>
      <c r="G1173" s="66">
        <v>1981</v>
      </c>
      <c r="H1173" s="70" t="s">
        <v>1784</v>
      </c>
      <c r="I1173" s="66" t="s">
        <v>1214</v>
      </c>
      <c r="J1173" s="39">
        <f t="shared" si="180"/>
        <v>553.50060104109855</v>
      </c>
      <c r="K1173" s="40">
        <f t="shared" si="181"/>
        <v>1</v>
      </c>
      <c r="L1173" s="40">
        <f t="shared" si="182"/>
        <v>5</v>
      </c>
      <c r="M1173" s="41"/>
      <c r="N1173" s="41"/>
      <c r="O1173" s="41"/>
      <c r="P1173" s="42"/>
      <c r="Q1173" s="41"/>
      <c r="R1173" s="41"/>
      <c r="S1173" s="41"/>
      <c r="T1173" s="41">
        <f>(AN$3-AN1173)/AN$3*500+500</f>
        <v>553.50060104109855</v>
      </c>
      <c r="U1173" s="41"/>
      <c r="V1173" s="42"/>
      <c r="W1173" s="42"/>
      <c r="X1173" s="42"/>
      <c r="Y1173" s="42"/>
      <c r="Z1173" s="41"/>
      <c r="AA1173" s="42"/>
      <c r="AB1173" s="42"/>
      <c r="AC1173" s="43" t="e">
        <f t="shared" si="183"/>
        <v>#NUM!</v>
      </c>
      <c r="AD1173" s="43" t="s">
        <v>1215</v>
      </c>
      <c r="AE1173" s="44" t="e">
        <f t="shared" si="184"/>
        <v>#NUM!</v>
      </c>
      <c r="AF1173" s="43">
        <f t="shared" si="185"/>
        <v>0</v>
      </c>
      <c r="AG1173" s="45"/>
      <c r="AH1173" s="45"/>
      <c r="AI1173" s="45"/>
      <c r="AJ1173" s="45"/>
      <c r="AK1173" s="45"/>
      <c r="AL1173" s="45"/>
      <c r="AM1173" s="45"/>
      <c r="AN1173" s="45">
        <v>3.1736111111111111E-2</v>
      </c>
      <c r="AO1173" s="45"/>
      <c r="AP1173" s="45"/>
      <c r="AQ1173" s="45"/>
      <c r="AR1173" s="45"/>
      <c r="AS1173" s="45"/>
      <c r="AT1173" s="45"/>
      <c r="AU1173" s="46"/>
      <c r="AV1173" s="50"/>
      <c r="AW1173" s="48"/>
      <c r="AX1173" s="56"/>
    </row>
    <row r="1174" spans="1:55" ht="12" customHeight="1" x14ac:dyDescent="0.2">
      <c r="A1174" s="62">
        <v>1170</v>
      </c>
      <c r="B1174" s="63" t="str">
        <f t="shared" si="178"/>
        <v>M-A</v>
      </c>
      <c r="C1174" s="62">
        <f>COUNTIF($B$4:$B1174,$B1174)</f>
        <v>447</v>
      </c>
      <c r="D1174" s="64">
        <f t="shared" si="179"/>
        <v>558.46834775486684</v>
      </c>
      <c r="E1174" s="65" t="s">
        <v>2991</v>
      </c>
      <c r="F1174" s="66" t="s">
        <v>1212</v>
      </c>
      <c r="G1174" s="66">
        <v>1982</v>
      </c>
      <c r="H1174" s="70" t="s">
        <v>1263</v>
      </c>
      <c r="I1174" s="66" t="s">
        <v>1214</v>
      </c>
      <c r="J1174" s="39">
        <f t="shared" si="180"/>
        <v>553.46834775486684</v>
      </c>
      <c r="K1174" s="40">
        <f t="shared" si="181"/>
        <v>1</v>
      </c>
      <c r="L1174" s="40">
        <f t="shared" si="182"/>
        <v>5</v>
      </c>
      <c r="M1174" s="41">
        <f>(AG$3-AG1174)/AG$3*500+500</f>
        <v>553.46834775486684</v>
      </c>
      <c r="N1174" s="41"/>
      <c r="O1174" s="41"/>
      <c r="P1174" s="42"/>
      <c r="Q1174" s="41"/>
      <c r="R1174" s="41"/>
      <c r="S1174" s="41"/>
      <c r="T1174" s="41"/>
      <c r="U1174" s="41"/>
      <c r="V1174" s="42"/>
      <c r="W1174" s="42"/>
      <c r="X1174" s="42"/>
      <c r="Y1174" s="42"/>
      <c r="Z1174" s="41"/>
      <c r="AA1174" s="42"/>
      <c r="AB1174" s="42"/>
      <c r="AC1174" s="43" t="e">
        <f t="shared" si="183"/>
        <v>#NUM!</v>
      </c>
      <c r="AD1174" s="43" t="s">
        <v>1215</v>
      </c>
      <c r="AE1174" s="44" t="e">
        <f t="shared" si="184"/>
        <v>#NUM!</v>
      </c>
      <c r="AF1174" s="43">
        <f t="shared" si="185"/>
        <v>0</v>
      </c>
      <c r="AG1174" s="45">
        <v>5.133101852E-2</v>
      </c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6"/>
      <c r="AV1174" s="50"/>
      <c r="AW1174" s="48"/>
      <c r="AX1174" s="56"/>
    </row>
    <row r="1175" spans="1:55" s="49" customFormat="1" ht="12" customHeight="1" x14ac:dyDescent="0.2">
      <c r="A1175" s="62">
        <v>1171</v>
      </c>
      <c r="B1175" s="63" t="str">
        <f t="shared" si="178"/>
        <v>M-D</v>
      </c>
      <c r="C1175" s="62">
        <f>COUNTIF($B$4:$B1175,$B1175)</f>
        <v>54</v>
      </c>
      <c r="D1175" s="64">
        <f t="shared" si="179"/>
        <v>558.22006282623227</v>
      </c>
      <c r="E1175" s="65" t="s">
        <v>2992</v>
      </c>
      <c r="F1175" s="66" t="s">
        <v>1212</v>
      </c>
      <c r="G1175" s="66">
        <v>1953</v>
      </c>
      <c r="H1175" s="65" t="s">
        <v>2993</v>
      </c>
      <c r="I1175" s="66" t="s">
        <v>1214</v>
      </c>
      <c r="J1175" s="39">
        <f t="shared" si="180"/>
        <v>553.22006282623227</v>
      </c>
      <c r="K1175" s="40">
        <f t="shared" si="181"/>
        <v>1</v>
      </c>
      <c r="L1175" s="40">
        <f t="shared" si="182"/>
        <v>5</v>
      </c>
      <c r="M1175" s="41"/>
      <c r="N1175" s="41"/>
      <c r="O1175" s="41"/>
      <c r="P1175" s="42"/>
      <c r="Q1175" s="41"/>
      <c r="R1175" s="41"/>
      <c r="S1175" s="41"/>
      <c r="T1175" s="41"/>
      <c r="U1175" s="41"/>
      <c r="V1175" s="42"/>
      <c r="W1175" s="42"/>
      <c r="X1175" s="42">
        <f>(AR$3-AR1175)/AR$3*500+500</f>
        <v>553.22006282623227</v>
      </c>
      <c r="Y1175" s="42"/>
      <c r="Z1175" s="41"/>
      <c r="AA1175" s="42"/>
      <c r="AB1175" s="42"/>
      <c r="AC1175" s="43" t="e">
        <f t="shared" si="183"/>
        <v>#NUM!</v>
      </c>
      <c r="AD1175" s="43" t="s">
        <v>1215</v>
      </c>
      <c r="AE1175" s="44" t="e">
        <f t="shared" si="184"/>
        <v>#NUM!</v>
      </c>
      <c r="AF1175" s="43">
        <f t="shared" si="185"/>
        <v>0</v>
      </c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>
        <v>3.8537037037037036E-2</v>
      </c>
      <c r="AS1175" s="45"/>
      <c r="AT1175" s="45"/>
      <c r="AU1175" s="46"/>
      <c r="AV1175" s="50"/>
      <c r="AW1175" s="48"/>
    </row>
    <row r="1176" spans="1:55" ht="12" customHeight="1" x14ac:dyDescent="0.2">
      <c r="A1176" s="62">
        <v>1172</v>
      </c>
      <c r="B1176" s="63" t="str">
        <f t="shared" si="178"/>
        <v>M-B</v>
      </c>
      <c r="C1176" s="62">
        <f>COUNTIF($B$4:$B1176,$B1176)</f>
        <v>336</v>
      </c>
      <c r="D1176" s="64">
        <f t="shared" si="179"/>
        <v>558.115403346226</v>
      </c>
      <c r="E1176" s="65" t="s">
        <v>2994</v>
      </c>
      <c r="F1176" s="66" t="s">
        <v>1212</v>
      </c>
      <c r="G1176" s="66">
        <v>1973</v>
      </c>
      <c r="H1176" s="70" t="s">
        <v>1600</v>
      </c>
      <c r="I1176" s="66" t="s">
        <v>1214</v>
      </c>
      <c r="J1176" s="39">
        <f t="shared" si="180"/>
        <v>553.115403346226</v>
      </c>
      <c r="K1176" s="40">
        <f t="shared" si="181"/>
        <v>1</v>
      </c>
      <c r="L1176" s="40">
        <f t="shared" si="182"/>
        <v>5</v>
      </c>
      <c r="M1176" s="41"/>
      <c r="N1176" s="41"/>
      <c r="O1176" s="41"/>
      <c r="P1176" s="42"/>
      <c r="Q1176" s="41"/>
      <c r="R1176" s="41"/>
      <c r="S1176" s="41"/>
      <c r="T1176" s="41"/>
      <c r="U1176" s="41"/>
      <c r="V1176" s="42"/>
      <c r="W1176" s="42"/>
      <c r="X1176" s="42"/>
      <c r="Y1176" s="42">
        <f>(AS$3-AS1176)/AS$3*500+500</f>
        <v>553.115403346226</v>
      </c>
      <c r="Z1176" s="41"/>
      <c r="AA1176" s="42"/>
      <c r="AB1176" s="42"/>
      <c r="AC1176" s="43" t="e">
        <f t="shared" si="183"/>
        <v>#NUM!</v>
      </c>
      <c r="AD1176" s="43" t="s">
        <v>1215</v>
      </c>
      <c r="AE1176" s="44" t="e">
        <f t="shared" si="184"/>
        <v>#NUM!</v>
      </c>
      <c r="AF1176" s="43">
        <f t="shared" si="185"/>
        <v>0</v>
      </c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>
        <v>6.7048611111111114E-2</v>
      </c>
      <c r="AT1176" s="45"/>
      <c r="AU1176" s="46"/>
      <c r="AV1176" s="50"/>
      <c r="AW1176" s="48"/>
      <c r="AX1176" s="56"/>
    </row>
    <row r="1177" spans="1:55" ht="12" customHeight="1" x14ac:dyDescent="0.2">
      <c r="A1177" s="62">
        <v>1173</v>
      </c>
      <c r="B1177" s="63" t="str">
        <f t="shared" si="178"/>
        <v>M-B</v>
      </c>
      <c r="C1177" s="62">
        <f>COUNTIF($B$4:$B1177,$B1177)</f>
        <v>337</v>
      </c>
      <c r="D1177" s="64">
        <f t="shared" si="179"/>
        <v>558.09360408417899</v>
      </c>
      <c r="E1177" s="65" t="s">
        <v>2995</v>
      </c>
      <c r="F1177" s="66" t="s">
        <v>1212</v>
      </c>
      <c r="G1177" s="66">
        <v>1979</v>
      </c>
      <c r="H1177" s="65" t="s">
        <v>2996</v>
      </c>
      <c r="I1177" s="66" t="s">
        <v>1214</v>
      </c>
      <c r="J1177" s="39">
        <f t="shared" si="180"/>
        <v>553.09360408417899</v>
      </c>
      <c r="K1177" s="40">
        <f t="shared" si="181"/>
        <v>1</v>
      </c>
      <c r="L1177" s="40">
        <f t="shared" si="182"/>
        <v>5</v>
      </c>
      <c r="M1177" s="41"/>
      <c r="N1177" s="41"/>
      <c r="O1177" s="41"/>
      <c r="P1177" s="42"/>
      <c r="Q1177" s="41"/>
      <c r="R1177" s="41"/>
      <c r="S1177" s="41"/>
      <c r="T1177" s="41"/>
      <c r="U1177" s="41"/>
      <c r="V1177" s="42"/>
      <c r="W1177" s="42">
        <f>(AQ$3-AQ1177)/AQ$3*500+500</f>
        <v>553.09360408417899</v>
      </c>
      <c r="X1177" s="42"/>
      <c r="Y1177" s="42"/>
      <c r="Z1177" s="41"/>
      <c r="AA1177" s="42"/>
      <c r="AB1177" s="42"/>
      <c r="AC1177" s="43" t="e">
        <f t="shared" si="183"/>
        <v>#NUM!</v>
      </c>
      <c r="AD1177" s="43" t="s">
        <v>1215</v>
      </c>
      <c r="AE1177" s="44" t="e">
        <f t="shared" si="184"/>
        <v>#NUM!</v>
      </c>
      <c r="AF1177" s="43">
        <f t="shared" si="185"/>
        <v>0</v>
      </c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>
        <v>0.1002314815</v>
      </c>
      <c r="AR1177" s="45"/>
      <c r="AS1177" s="45"/>
      <c r="AT1177" s="45"/>
      <c r="AU1177" s="46"/>
      <c r="AV1177" s="50"/>
      <c r="AW1177" s="48"/>
      <c r="AX1177" s="56"/>
    </row>
    <row r="1178" spans="1:55" s="49" customFormat="1" ht="12" customHeight="1" x14ac:dyDescent="0.2">
      <c r="A1178" s="62">
        <v>1174</v>
      </c>
      <c r="B1178" s="63" t="str">
        <f t="shared" si="178"/>
        <v>Ž-F</v>
      </c>
      <c r="C1178" s="62">
        <f>COUNTIF($B$4:$B1178,$B1178)</f>
        <v>91</v>
      </c>
      <c r="D1178" s="64">
        <f t="shared" si="179"/>
        <v>557.83557485516667</v>
      </c>
      <c r="E1178" s="65" t="s">
        <v>2997</v>
      </c>
      <c r="F1178" s="66" t="s">
        <v>1247</v>
      </c>
      <c r="G1178" s="66">
        <v>1981</v>
      </c>
      <c r="H1178" s="65" t="s">
        <v>2998</v>
      </c>
      <c r="I1178" s="66" t="s">
        <v>1673</v>
      </c>
      <c r="J1178" s="39">
        <f t="shared" si="180"/>
        <v>552.83557485516667</v>
      </c>
      <c r="K1178" s="40">
        <f t="shared" si="181"/>
        <v>1</v>
      </c>
      <c r="L1178" s="40">
        <f t="shared" si="182"/>
        <v>5</v>
      </c>
      <c r="M1178" s="41"/>
      <c r="N1178" s="41"/>
      <c r="O1178" s="41"/>
      <c r="P1178" s="42"/>
      <c r="Q1178" s="41"/>
      <c r="R1178" s="41"/>
      <c r="S1178" s="41"/>
      <c r="T1178" s="41"/>
      <c r="U1178" s="41"/>
      <c r="V1178" s="42"/>
      <c r="W1178" s="42">
        <f>(AQ$3-AQ1178)/AQ$3*500+500</f>
        <v>552.83557485516667</v>
      </c>
      <c r="X1178" s="42"/>
      <c r="Y1178" s="42"/>
      <c r="Z1178" s="41"/>
      <c r="AA1178" s="42"/>
      <c r="AB1178" s="42"/>
      <c r="AC1178" s="43" t="e">
        <f t="shared" si="183"/>
        <v>#NUM!</v>
      </c>
      <c r="AD1178" s="43" t="s">
        <v>1215</v>
      </c>
      <c r="AE1178" s="44" t="e">
        <f t="shared" si="184"/>
        <v>#NUM!</v>
      </c>
      <c r="AF1178" s="43">
        <f t="shared" si="185"/>
        <v>0</v>
      </c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>
        <v>0.1002893519</v>
      </c>
      <c r="AR1178" s="45"/>
      <c r="AS1178" s="45"/>
      <c r="AT1178" s="45"/>
      <c r="AU1178" s="46"/>
      <c r="AV1178" s="50"/>
      <c r="AW1178" s="48"/>
      <c r="AX1178" s="72"/>
      <c r="AY1178" s="73"/>
      <c r="AZ1178" s="73"/>
      <c r="BA1178" s="73"/>
      <c r="BB1178" s="73"/>
      <c r="BC1178" s="80"/>
    </row>
    <row r="1179" spans="1:55" s="49" customFormat="1" ht="12" customHeight="1" x14ac:dyDescent="0.2">
      <c r="A1179" s="62">
        <v>1175</v>
      </c>
      <c r="B1179" s="63" t="str">
        <f t="shared" si="178"/>
        <v>M-A</v>
      </c>
      <c r="C1179" s="62">
        <f>COUNTIF($B$4:$B1179,$B1179)</f>
        <v>448</v>
      </c>
      <c r="D1179" s="64">
        <f t="shared" si="179"/>
        <v>557.72166324786997</v>
      </c>
      <c r="E1179" s="67" t="s">
        <v>2999</v>
      </c>
      <c r="F1179" s="68" t="s">
        <v>1212</v>
      </c>
      <c r="G1179" s="69">
        <v>1990</v>
      </c>
      <c r="H1179" s="70"/>
      <c r="I1179" s="69" t="s">
        <v>1214</v>
      </c>
      <c r="J1179" s="39">
        <f t="shared" si="180"/>
        <v>552.72166324786997</v>
      </c>
      <c r="K1179" s="40">
        <f t="shared" si="181"/>
        <v>1</v>
      </c>
      <c r="L1179" s="40">
        <f t="shared" si="182"/>
        <v>5</v>
      </c>
      <c r="M1179" s="74"/>
      <c r="N1179" s="74"/>
      <c r="O1179" s="74"/>
      <c r="P1179" s="74"/>
      <c r="Q1179" s="74"/>
      <c r="R1179" s="74"/>
      <c r="S1179" s="74"/>
      <c r="T1179" s="74"/>
      <c r="U1179" s="74"/>
      <c r="V1179" s="74"/>
      <c r="W1179" s="74"/>
      <c r="X1179" s="74"/>
      <c r="Y1179" s="74"/>
      <c r="Z1179" s="74"/>
      <c r="AA1179" s="42"/>
      <c r="AB1179" s="42">
        <f>(AV$3-AV1179)/AV$3*500+500</f>
        <v>552.72166324786997</v>
      </c>
      <c r="AC1179" s="43" t="e">
        <f t="shared" si="183"/>
        <v>#NUM!</v>
      </c>
      <c r="AD1179" s="43" t="s">
        <v>1215</v>
      </c>
      <c r="AE1179" s="44" t="e">
        <f t="shared" si="184"/>
        <v>#NUM!</v>
      </c>
      <c r="AF1179" s="43">
        <f t="shared" si="185"/>
        <v>0</v>
      </c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5"/>
      <c r="AR1179" s="75"/>
      <c r="AS1179" s="75"/>
      <c r="AT1179" s="75"/>
      <c r="AU1179" s="76"/>
      <c r="AV1179" s="47">
        <v>0.14689814814814814</v>
      </c>
      <c r="AW1179" s="77"/>
      <c r="BB1179" s="73"/>
      <c r="BC1179" s="80"/>
    </row>
    <row r="1180" spans="1:55" ht="12" customHeight="1" x14ac:dyDescent="0.2">
      <c r="A1180" s="62">
        <v>1176</v>
      </c>
      <c r="B1180" s="63" t="str">
        <f t="shared" si="178"/>
        <v>Ž-F</v>
      </c>
      <c r="C1180" s="62">
        <f>COUNTIF($B$4:$B1180,$B1180)</f>
        <v>92</v>
      </c>
      <c r="D1180" s="64">
        <f t="shared" si="179"/>
        <v>557.42360694196077</v>
      </c>
      <c r="E1180" s="65" t="s">
        <v>3000</v>
      </c>
      <c r="F1180" s="66" t="s">
        <v>1247</v>
      </c>
      <c r="G1180" s="66">
        <v>1986</v>
      </c>
      <c r="H1180" s="70" t="s">
        <v>1377</v>
      </c>
      <c r="I1180" s="66" t="s">
        <v>1214</v>
      </c>
      <c r="J1180" s="39">
        <f t="shared" si="180"/>
        <v>552.42360694196077</v>
      </c>
      <c r="K1180" s="40">
        <f t="shared" si="181"/>
        <v>1</v>
      </c>
      <c r="L1180" s="40">
        <f t="shared" si="182"/>
        <v>5</v>
      </c>
      <c r="M1180" s="41"/>
      <c r="N1180" s="41"/>
      <c r="O1180" s="41"/>
      <c r="P1180" s="42"/>
      <c r="Q1180" s="41"/>
      <c r="R1180" s="41"/>
      <c r="S1180" s="41"/>
      <c r="T1180" s="41"/>
      <c r="U1180" s="41"/>
      <c r="V1180" s="42"/>
      <c r="W1180" s="42"/>
      <c r="X1180" s="42"/>
      <c r="Y1180" s="42"/>
      <c r="Z1180" s="41"/>
      <c r="AA1180" s="42">
        <f>(AU$3-AU1180)/AU$3*500+500</f>
        <v>552.42360694196077</v>
      </c>
      <c r="AB1180" s="42"/>
      <c r="AC1180" s="43" t="e">
        <f t="shared" si="183"/>
        <v>#NUM!</v>
      </c>
      <c r="AD1180" s="43" t="s">
        <v>1215</v>
      </c>
      <c r="AE1180" s="44" t="e">
        <f t="shared" si="184"/>
        <v>#NUM!</v>
      </c>
      <c r="AF1180" s="43">
        <f t="shared" si="185"/>
        <v>0</v>
      </c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6">
        <v>7.0359606481481485E-2</v>
      </c>
      <c r="AV1180" s="50"/>
      <c r="AW1180" s="48"/>
      <c r="AX1180" s="56"/>
    </row>
    <row r="1181" spans="1:55" s="49" customFormat="1" ht="12" customHeight="1" x14ac:dyDescent="0.2">
      <c r="A1181" s="62">
        <v>1177</v>
      </c>
      <c r="B1181" s="63" t="str">
        <f t="shared" si="178"/>
        <v>M-B</v>
      </c>
      <c r="C1181" s="62">
        <f>COUNTIF($B$4:$B1181,$B1181)</f>
        <v>338</v>
      </c>
      <c r="D1181" s="64">
        <f t="shared" si="179"/>
        <v>557.22828972797311</v>
      </c>
      <c r="E1181" s="67" t="s">
        <v>3001</v>
      </c>
      <c r="F1181" s="68" t="s">
        <v>1212</v>
      </c>
      <c r="G1181" s="69">
        <v>1978</v>
      </c>
      <c r="H1181" s="70" t="s">
        <v>3002</v>
      </c>
      <c r="I1181" s="69" t="s">
        <v>1214</v>
      </c>
      <c r="J1181" s="39">
        <f t="shared" si="180"/>
        <v>552.22828972797311</v>
      </c>
      <c r="K1181" s="40">
        <f t="shared" si="181"/>
        <v>1</v>
      </c>
      <c r="L1181" s="40">
        <f t="shared" si="182"/>
        <v>5</v>
      </c>
      <c r="M1181" s="74"/>
      <c r="N1181" s="74"/>
      <c r="O1181" s="74"/>
      <c r="P1181" s="74"/>
      <c r="Q1181" s="74"/>
      <c r="R1181" s="74"/>
      <c r="S1181" s="74"/>
      <c r="T1181" s="74"/>
      <c r="U1181" s="74"/>
      <c r="V1181" s="74"/>
      <c r="W1181" s="74"/>
      <c r="X1181" s="74"/>
      <c r="Y1181" s="74"/>
      <c r="Z1181" s="74"/>
      <c r="AA1181" s="42"/>
      <c r="AB1181" s="42">
        <f>(AV$3-AV1181)/AV$3*500+500</f>
        <v>552.22828972797311</v>
      </c>
      <c r="AC1181" s="43" t="e">
        <f t="shared" si="183"/>
        <v>#NUM!</v>
      </c>
      <c r="AD1181" s="43" t="s">
        <v>1215</v>
      </c>
      <c r="AE1181" s="44" t="e">
        <f t="shared" si="184"/>
        <v>#NUM!</v>
      </c>
      <c r="AF1181" s="43">
        <f t="shared" si="185"/>
        <v>0</v>
      </c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5"/>
      <c r="AR1181" s="75"/>
      <c r="AS1181" s="75"/>
      <c r="AT1181" s="75"/>
      <c r="AU1181" s="76"/>
      <c r="AV1181" s="47">
        <v>0.14706018518518518</v>
      </c>
      <c r="AW1181" s="77"/>
    </row>
    <row r="1182" spans="1:55" s="49" customFormat="1" ht="12" customHeight="1" x14ac:dyDescent="0.2">
      <c r="A1182" s="62">
        <v>1178</v>
      </c>
      <c r="B1182" s="63" t="str">
        <f t="shared" si="178"/>
        <v>M-C</v>
      </c>
      <c r="C1182" s="62">
        <f>COUNTIF($B$4:$B1182,$B1182)</f>
        <v>131</v>
      </c>
      <c r="D1182" s="64">
        <f t="shared" si="179"/>
        <v>557.20958983972423</v>
      </c>
      <c r="E1182" s="65" t="s">
        <v>3003</v>
      </c>
      <c r="F1182" s="66" t="s">
        <v>1212</v>
      </c>
      <c r="G1182" s="66">
        <v>1965</v>
      </c>
      <c r="H1182" s="65" t="s">
        <v>3004</v>
      </c>
      <c r="I1182" s="66" t="s">
        <v>1214</v>
      </c>
      <c r="J1182" s="39">
        <f t="shared" si="180"/>
        <v>552.20958983972423</v>
      </c>
      <c r="K1182" s="40">
        <f t="shared" si="181"/>
        <v>1</v>
      </c>
      <c r="L1182" s="40">
        <f t="shared" si="182"/>
        <v>5</v>
      </c>
      <c r="M1182" s="41"/>
      <c r="N1182" s="41"/>
      <c r="O1182" s="41"/>
      <c r="P1182" s="42"/>
      <c r="Q1182" s="41"/>
      <c r="R1182" s="41"/>
      <c r="S1182" s="41"/>
      <c r="T1182" s="41"/>
      <c r="U1182" s="41">
        <f>(AO$3-AO1182)/AO$3*500+500</f>
        <v>552.20958983972423</v>
      </c>
      <c r="V1182" s="42"/>
      <c r="W1182" s="42"/>
      <c r="X1182" s="42"/>
      <c r="Y1182" s="42"/>
      <c r="Z1182" s="41"/>
      <c r="AA1182" s="42"/>
      <c r="AB1182" s="42"/>
      <c r="AC1182" s="43" t="e">
        <f t="shared" si="183"/>
        <v>#NUM!</v>
      </c>
      <c r="AD1182" s="43" t="s">
        <v>1215</v>
      </c>
      <c r="AE1182" s="44" t="e">
        <f t="shared" si="184"/>
        <v>#NUM!</v>
      </c>
      <c r="AF1182" s="43">
        <f t="shared" si="185"/>
        <v>0</v>
      </c>
      <c r="AG1182" s="45"/>
      <c r="AH1182" s="45"/>
      <c r="AI1182" s="45"/>
      <c r="AJ1182" s="45"/>
      <c r="AK1182" s="45"/>
      <c r="AL1182" s="45"/>
      <c r="AM1182" s="45"/>
      <c r="AN1182" s="45"/>
      <c r="AO1182" s="45">
        <v>4.9618055559999999E-2</v>
      </c>
      <c r="AP1182" s="45"/>
      <c r="AQ1182" s="45"/>
      <c r="AR1182" s="45"/>
      <c r="AS1182" s="45"/>
      <c r="AT1182" s="45"/>
      <c r="AU1182" s="46"/>
      <c r="AV1182" s="50"/>
      <c r="AW1182" s="48"/>
    </row>
    <row r="1183" spans="1:55" ht="12" customHeight="1" x14ac:dyDescent="0.2">
      <c r="A1183" s="62">
        <v>1179</v>
      </c>
      <c r="B1183" s="63" t="str">
        <f t="shared" si="178"/>
        <v>M-A</v>
      </c>
      <c r="C1183" s="62">
        <f>COUNTIF($B$4:$B1183,$B1183)</f>
        <v>449</v>
      </c>
      <c r="D1183" s="64">
        <f t="shared" si="179"/>
        <v>557.12256683085241</v>
      </c>
      <c r="E1183" s="67" t="s">
        <v>3005</v>
      </c>
      <c r="F1183" s="68" t="s">
        <v>1212</v>
      </c>
      <c r="G1183" s="69">
        <v>1981</v>
      </c>
      <c r="H1183" s="70"/>
      <c r="I1183" s="69" t="s">
        <v>1214</v>
      </c>
      <c r="J1183" s="39">
        <f t="shared" si="180"/>
        <v>552.12256683085241</v>
      </c>
      <c r="K1183" s="40">
        <f t="shared" si="181"/>
        <v>1</v>
      </c>
      <c r="L1183" s="40">
        <f t="shared" si="182"/>
        <v>5</v>
      </c>
      <c r="M1183" s="74"/>
      <c r="N1183" s="74"/>
      <c r="O1183" s="74"/>
      <c r="P1183" s="74"/>
      <c r="Q1183" s="74"/>
      <c r="R1183" s="74"/>
      <c r="S1183" s="74"/>
      <c r="T1183" s="74"/>
      <c r="U1183" s="74"/>
      <c r="V1183" s="74"/>
      <c r="W1183" s="74"/>
      <c r="X1183" s="74"/>
      <c r="Y1183" s="74"/>
      <c r="Z1183" s="74"/>
      <c r="AA1183" s="42"/>
      <c r="AB1183" s="42">
        <f>(AV$3-AV1183)/AV$3*500+500</f>
        <v>552.12256683085241</v>
      </c>
      <c r="AC1183" s="43" t="e">
        <f t="shared" si="183"/>
        <v>#NUM!</v>
      </c>
      <c r="AD1183" s="43" t="s">
        <v>1215</v>
      </c>
      <c r="AE1183" s="44" t="e">
        <f t="shared" si="184"/>
        <v>#NUM!</v>
      </c>
      <c r="AF1183" s="43">
        <f t="shared" si="185"/>
        <v>0</v>
      </c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5"/>
      <c r="AR1183" s="75"/>
      <c r="AS1183" s="75"/>
      <c r="AT1183" s="75"/>
      <c r="AU1183" s="76"/>
      <c r="AV1183" s="47">
        <v>0.14709490740740741</v>
      </c>
      <c r="AW1183" s="77"/>
      <c r="AX1183" s="56"/>
    </row>
    <row r="1184" spans="1:55" s="49" customFormat="1" ht="12" customHeight="1" x14ac:dyDescent="0.2">
      <c r="A1184" s="62">
        <v>1180</v>
      </c>
      <c r="B1184" s="63" t="str">
        <f t="shared" si="178"/>
        <v>M-A</v>
      </c>
      <c r="C1184" s="62">
        <f>COUNTIF($B$4:$B1184,$B1184)</f>
        <v>450</v>
      </c>
      <c r="D1184" s="64">
        <f t="shared" si="179"/>
        <v>557.03521574392676</v>
      </c>
      <c r="E1184" s="65" t="s">
        <v>3006</v>
      </c>
      <c r="F1184" s="66" t="s">
        <v>1212</v>
      </c>
      <c r="G1184" s="66">
        <v>1986</v>
      </c>
      <c r="H1184" s="65"/>
      <c r="I1184" s="66" t="s">
        <v>1214</v>
      </c>
      <c r="J1184" s="39">
        <f t="shared" si="180"/>
        <v>552.03521574392676</v>
      </c>
      <c r="K1184" s="40">
        <f t="shared" si="181"/>
        <v>1</v>
      </c>
      <c r="L1184" s="40">
        <f t="shared" si="182"/>
        <v>5</v>
      </c>
      <c r="M1184" s="41"/>
      <c r="N1184" s="41"/>
      <c r="O1184" s="41"/>
      <c r="P1184" s="42"/>
      <c r="Q1184" s="41"/>
      <c r="R1184" s="41"/>
      <c r="S1184" s="41"/>
      <c r="T1184" s="41"/>
      <c r="U1184" s="41"/>
      <c r="V1184" s="42"/>
      <c r="W1184" s="42"/>
      <c r="X1184" s="42">
        <f>(AR$3-AR1184)/AR$3*500+500</f>
        <v>552.03521574392676</v>
      </c>
      <c r="Y1184" s="42"/>
      <c r="Z1184" s="41"/>
      <c r="AA1184" s="42"/>
      <c r="AB1184" s="42"/>
      <c r="AC1184" s="43" t="e">
        <f t="shared" si="183"/>
        <v>#NUM!</v>
      </c>
      <c r="AD1184" s="43" t="s">
        <v>1215</v>
      </c>
      <c r="AE1184" s="44" t="e">
        <f t="shared" si="184"/>
        <v>#NUM!</v>
      </c>
      <c r="AF1184" s="43">
        <f t="shared" si="185"/>
        <v>0</v>
      </c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>
        <v>3.8639236111111114E-2</v>
      </c>
      <c r="AS1184" s="45"/>
      <c r="AT1184" s="45"/>
      <c r="AU1184" s="46"/>
      <c r="AV1184" s="50"/>
      <c r="AW1184" s="48"/>
    </row>
    <row r="1185" spans="1:50" ht="12" customHeight="1" x14ac:dyDescent="0.2">
      <c r="A1185" s="62">
        <v>1181</v>
      </c>
      <c r="B1185" s="63" t="str">
        <f t="shared" si="178"/>
        <v>M-B</v>
      </c>
      <c r="C1185" s="62">
        <f>COUNTIF($B$4:$B1185,$B1185)</f>
        <v>339</v>
      </c>
      <c r="D1185" s="64">
        <f t="shared" si="179"/>
        <v>556.94636200231787</v>
      </c>
      <c r="E1185" s="67" t="s">
        <v>3007</v>
      </c>
      <c r="F1185" s="68" t="s">
        <v>1212</v>
      </c>
      <c r="G1185" s="69">
        <v>1978</v>
      </c>
      <c r="H1185" s="70"/>
      <c r="I1185" s="69" t="s">
        <v>1214</v>
      </c>
      <c r="J1185" s="39">
        <f t="shared" si="180"/>
        <v>551.94636200231787</v>
      </c>
      <c r="K1185" s="40">
        <f t="shared" si="181"/>
        <v>1</v>
      </c>
      <c r="L1185" s="40">
        <f t="shared" si="182"/>
        <v>5</v>
      </c>
      <c r="M1185" s="74"/>
      <c r="N1185" s="74"/>
      <c r="O1185" s="74"/>
      <c r="P1185" s="74"/>
      <c r="Q1185" s="74"/>
      <c r="R1185" s="74"/>
      <c r="S1185" s="74"/>
      <c r="T1185" s="74"/>
      <c r="U1185" s="74"/>
      <c r="V1185" s="74"/>
      <c r="W1185" s="74"/>
      <c r="X1185" s="74"/>
      <c r="Y1185" s="74"/>
      <c r="Z1185" s="74"/>
      <c r="AA1185" s="42"/>
      <c r="AB1185" s="42">
        <f>(AV$3-AV1185)/AV$3*500+500</f>
        <v>551.94636200231787</v>
      </c>
      <c r="AC1185" s="43" t="e">
        <f t="shared" si="183"/>
        <v>#NUM!</v>
      </c>
      <c r="AD1185" s="43" t="s">
        <v>1215</v>
      </c>
      <c r="AE1185" s="44" t="e">
        <f t="shared" si="184"/>
        <v>#NUM!</v>
      </c>
      <c r="AF1185" s="43">
        <f t="shared" si="185"/>
        <v>0</v>
      </c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5"/>
      <c r="AR1185" s="75"/>
      <c r="AS1185" s="75"/>
      <c r="AT1185" s="75"/>
      <c r="AU1185" s="76"/>
      <c r="AV1185" s="47">
        <v>0.14715277777777777</v>
      </c>
      <c r="AW1185" s="77"/>
      <c r="AX1185" s="56"/>
    </row>
    <row r="1186" spans="1:50" s="49" customFormat="1" ht="12" customHeight="1" x14ac:dyDescent="0.2">
      <c r="A1186" s="62">
        <v>1182</v>
      </c>
      <c r="B1186" s="63" t="str">
        <f t="shared" si="178"/>
        <v>M-A</v>
      </c>
      <c r="C1186" s="62">
        <f>COUNTIF($B$4:$B1186,$B1186)</f>
        <v>451</v>
      </c>
      <c r="D1186" s="64">
        <f t="shared" si="179"/>
        <v>556.94636200231787</v>
      </c>
      <c r="E1186" s="67" t="s">
        <v>3008</v>
      </c>
      <c r="F1186" s="68" t="s">
        <v>1212</v>
      </c>
      <c r="G1186" s="69">
        <v>1994</v>
      </c>
      <c r="H1186" s="70"/>
      <c r="I1186" s="69" t="s">
        <v>1214</v>
      </c>
      <c r="J1186" s="39">
        <f t="shared" si="180"/>
        <v>551.94636200231787</v>
      </c>
      <c r="K1186" s="40">
        <f t="shared" si="181"/>
        <v>1</v>
      </c>
      <c r="L1186" s="40">
        <f t="shared" si="182"/>
        <v>5</v>
      </c>
      <c r="M1186" s="74"/>
      <c r="N1186" s="74"/>
      <c r="O1186" s="74"/>
      <c r="P1186" s="74"/>
      <c r="Q1186" s="74"/>
      <c r="R1186" s="74"/>
      <c r="S1186" s="74"/>
      <c r="T1186" s="74"/>
      <c r="U1186" s="74"/>
      <c r="V1186" s="74"/>
      <c r="W1186" s="74"/>
      <c r="X1186" s="74"/>
      <c r="Y1186" s="74"/>
      <c r="Z1186" s="74"/>
      <c r="AA1186" s="42"/>
      <c r="AB1186" s="42">
        <f>(AV$3-AV1186)/AV$3*500+500</f>
        <v>551.94636200231787</v>
      </c>
      <c r="AC1186" s="43" t="e">
        <f t="shared" si="183"/>
        <v>#NUM!</v>
      </c>
      <c r="AD1186" s="43" t="s">
        <v>1215</v>
      </c>
      <c r="AE1186" s="44" t="e">
        <f t="shared" si="184"/>
        <v>#NUM!</v>
      </c>
      <c r="AF1186" s="43">
        <f t="shared" si="185"/>
        <v>0</v>
      </c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5"/>
      <c r="AR1186" s="75"/>
      <c r="AS1186" s="75"/>
      <c r="AT1186" s="75"/>
      <c r="AU1186" s="76"/>
      <c r="AV1186" s="47">
        <v>0.14715277777777777</v>
      </c>
      <c r="AW1186" s="77"/>
    </row>
    <row r="1187" spans="1:50" s="49" customFormat="1" ht="12" customHeight="1" x14ac:dyDescent="0.2">
      <c r="A1187" s="62">
        <v>1183</v>
      </c>
      <c r="B1187" s="63" t="str">
        <f t="shared" si="178"/>
        <v>M-jun.</v>
      </c>
      <c r="C1187" s="62">
        <f>COUNTIF($B$4:$B1187,$B1187)</f>
        <v>26</v>
      </c>
      <c r="D1187" s="64">
        <f t="shared" si="179"/>
        <v>556.74537772605811</v>
      </c>
      <c r="E1187" s="65" t="s">
        <v>3009</v>
      </c>
      <c r="F1187" s="66" t="s">
        <v>1212</v>
      </c>
      <c r="G1187" s="66">
        <v>2005</v>
      </c>
      <c r="H1187" s="70" t="s">
        <v>2178</v>
      </c>
      <c r="I1187" s="66" t="s">
        <v>1214</v>
      </c>
      <c r="J1187" s="39">
        <f t="shared" si="180"/>
        <v>551.74537772605811</v>
      </c>
      <c r="K1187" s="40">
        <f t="shared" si="181"/>
        <v>1</v>
      </c>
      <c r="L1187" s="40">
        <f t="shared" si="182"/>
        <v>5</v>
      </c>
      <c r="M1187" s="41"/>
      <c r="N1187" s="41"/>
      <c r="O1187" s="41"/>
      <c r="P1187" s="42"/>
      <c r="Q1187" s="41"/>
      <c r="R1187" s="41"/>
      <c r="S1187" s="41"/>
      <c r="T1187" s="41"/>
      <c r="U1187" s="41"/>
      <c r="V1187" s="42"/>
      <c r="W1187" s="42"/>
      <c r="X1187" s="42">
        <f>(AR$3-AR1187)/AR$3*500+500</f>
        <v>551.74537772605811</v>
      </c>
      <c r="Y1187" s="42"/>
      <c r="Z1187" s="41"/>
      <c r="AA1187" s="42"/>
      <c r="AB1187" s="42"/>
      <c r="AC1187" s="43" t="e">
        <f t="shared" si="183"/>
        <v>#NUM!</v>
      </c>
      <c r="AD1187" s="43" t="s">
        <v>1215</v>
      </c>
      <c r="AE1187" s="44" t="e">
        <f t="shared" si="184"/>
        <v>#NUM!</v>
      </c>
      <c r="AF1187" s="43">
        <f t="shared" si="185"/>
        <v>0</v>
      </c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>
        <v>3.8664236111111111E-2</v>
      </c>
      <c r="AS1187" s="45"/>
      <c r="AT1187" s="45"/>
      <c r="AU1187" s="46"/>
      <c r="AV1187" s="50"/>
      <c r="AW1187" s="48"/>
    </row>
    <row r="1188" spans="1:50" ht="12" customHeight="1" x14ac:dyDescent="0.2">
      <c r="A1188" s="62">
        <v>1184</v>
      </c>
      <c r="B1188" s="63" t="str">
        <f t="shared" si="178"/>
        <v>M-B</v>
      </c>
      <c r="C1188" s="62">
        <f>COUNTIF($B$4:$B1188,$B1188)</f>
        <v>340</v>
      </c>
      <c r="D1188" s="64">
        <f t="shared" si="179"/>
        <v>556.66443427666263</v>
      </c>
      <c r="E1188" s="67" t="s">
        <v>3010</v>
      </c>
      <c r="F1188" s="68" t="s">
        <v>1212</v>
      </c>
      <c r="G1188" s="69">
        <v>1972</v>
      </c>
      <c r="H1188" s="65" t="s">
        <v>3011</v>
      </c>
      <c r="I1188" s="69" t="s">
        <v>1680</v>
      </c>
      <c r="J1188" s="39">
        <f t="shared" si="180"/>
        <v>551.66443427666263</v>
      </c>
      <c r="K1188" s="40">
        <f t="shared" si="181"/>
        <v>1</v>
      </c>
      <c r="L1188" s="40">
        <f t="shared" si="182"/>
        <v>5</v>
      </c>
      <c r="M1188" s="74"/>
      <c r="N1188" s="74"/>
      <c r="O1188" s="74"/>
      <c r="P1188" s="74"/>
      <c r="Q1188" s="74"/>
      <c r="R1188" s="74"/>
      <c r="S1188" s="74"/>
      <c r="T1188" s="74"/>
      <c r="U1188" s="74"/>
      <c r="V1188" s="74"/>
      <c r="W1188" s="74"/>
      <c r="X1188" s="74"/>
      <c r="Y1188" s="74"/>
      <c r="Z1188" s="74"/>
      <c r="AA1188" s="42"/>
      <c r="AB1188" s="42">
        <f>(AV$3-AV1188)/AV$3*500+500</f>
        <v>551.66443427666263</v>
      </c>
      <c r="AC1188" s="43" t="e">
        <f t="shared" si="183"/>
        <v>#NUM!</v>
      </c>
      <c r="AD1188" s="43" t="s">
        <v>1215</v>
      </c>
      <c r="AE1188" s="44" t="e">
        <f t="shared" si="184"/>
        <v>#NUM!</v>
      </c>
      <c r="AF1188" s="43">
        <f t="shared" si="185"/>
        <v>0</v>
      </c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5"/>
      <c r="AR1188" s="75"/>
      <c r="AS1188" s="75"/>
      <c r="AT1188" s="75"/>
      <c r="AU1188" s="76"/>
      <c r="AV1188" s="47">
        <v>0.14724537037037036</v>
      </c>
      <c r="AW1188" s="77"/>
      <c r="AX1188" s="56"/>
    </row>
    <row r="1189" spans="1:50" s="49" customFormat="1" ht="12" customHeight="1" x14ac:dyDescent="0.2">
      <c r="A1189" s="62">
        <v>1185</v>
      </c>
      <c r="B1189" s="63" t="str">
        <f t="shared" si="178"/>
        <v>M-A</v>
      </c>
      <c r="C1189" s="62">
        <f>COUNTIF($B$4:$B1189,$B1189)</f>
        <v>452</v>
      </c>
      <c r="D1189" s="64">
        <f t="shared" si="179"/>
        <v>556.59703553683107</v>
      </c>
      <c r="E1189" s="65" t="s">
        <v>3012</v>
      </c>
      <c r="F1189" s="66" t="s">
        <v>1212</v>
      </c>
      <c r="G1189" s="66">
        <v>1985</v>
      </c>
      <c r="H1189" s="70" t="s">
        <v>258</v>
      </c>
      <c r="I1189" s="66" t="s">
        <v>1214</v>
      </c>
      <c r="J1189" s="39">
        <f t="shared" si="180"/>
        <v>551.59703553683107</v>
      </c>
      <c r="K1189" s="40">
        <f t="shared" si="181"/>
        <v>1</v>
      </c>
      <c r="L1189" s="40">
        <f t="shared" si="182"/>
        <v>5</v>
      </c>
      <c r="M1189" s="41"/>
      <c r="N1189" s="41"/>
      <c r="O1189" s="41"/>
      <c r="P1189" s="42"/>
      <c r="Q1189" s="41"/>
      <c r="R1189" s="41"/>
      <c r="S1189" s="41"/>
      <c r="T1189" s="41"/>
      <c r="U1189" s="41"/>
      <c r="V1189" s="42"/>
      <c r="W1189" s="42">
        <f>(AQ$3-AQ1189)/AQ$3*500+500</f>
        <v>551.59703553683107</v>
      </c>
      <c r="X1189" s="42"/>
      <c r="Y1189" s="42"/>
      <c r="Z1189" s="41"/>
      <c r="AA1189" s="42"/>
      <c r="AB1189" s="42"/>
      <c r="AC1189" s="43" t="e">
        <f t="shared" si="183"/>
        <v>#NUM!</v>
      </c>
      <c r="AD1189" s="43" t="s">
        <v>1215</v>
      </c>
      <c r="AE1189" s="44" t="e">
        <f t="shared" si="184"/>
        <v>#NUM!</v>
      </c>
      <c r="AF1189" s="43">
        <f t="shared" si="185"/>
        <v>0</v>
      </c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>
        <v>0.1005671296</v>
      </c>
      <c r="AR1189" s="45"/>
      <c r="AS1189" s="45"/>
      <c r="AT1189" s="45"/>
      <c r="AU1189" s="46"/>
      <c r="AV1189" s="50"/>
      <c r="AW1189" s="48"/>
    </row>
    <row r="1190" spans="1:50" ht="12" customHeight="1" x14ac:dyDescent="0.2">
      <c r="A1190" s="62">
        <v>1186</v>
      </c>
      <c r="B1190" s="63" t="str">
        <f t="shared" si="178"/>
        <v>Ž-F</v>
      </c>
      <c r="C1190" s="62">
        <f>COUNTIF($B$4:$B1190,$B1190)</f>
        <v>93</v>
      </c>
      <c r="D1190" s="64">
        <f t="shared" si="179"/>
        <v>556.48822944812798</v>
      </c>
      <c r="E1190" s="67" t="s">
        <v>3013</v>
      </c>
      <c r="F1190" s="68" t="s">
        <v>1247</v>
      </c>
      <c r="G1190" s="69">
        <v>1985</v>
      </c>
      <c r="H1190" s="70"/>
      <c r="I1190" s="69" t="s">
        <v>1214</v>
      </c>
      <c r="J1190" s="39">
        <f t="shared" si="180"/>
        <v>551.48822944812798</v>
      </c>
      <c r="K1190" s="40">
        <f t="shared" si="181"/>
        <v>1</v>
      </c>
      <c r="L1190" s="40">
        <f t="shared" si="182"/>
        <v>5</v>
      </c>
      <c r="M1190" s="74"/>
      <c r="N1190" s="74"/>
      <c r="O1190" s="74"/>
      <c r="P1190" s="74"/>
      <c r="Q1190" s="74"/>
      <c r="R1190" s="74"/>
      <c r="S1190" s="74"/>
      <c r="T1190" s="74"/>
      <c r="U1190" s="74"/>
      <c r="V1190" s="74"/>
      <c r="W1190" s="74"/>
      <c r="X1190" s="74"/>
      <c r="Y1190" s="74"/>
      <c r="Z1190" s="74"/>
      <c r="AA1190" s="42"/>
      <c r="AB1190" s="42">
        <f t="shared" ref="AB1190:AB1195" si="186">(AV$3-AV1190)/AV$3*500+500</f>
        <v>551.48822944812798</v>
      </c>
      <c r="AC1190" s="43" t="e">
        <f t="shared" si="183"/>
        <v>#NUM!</v>
      </c>
      <c r="AD1190" s="43" t="s">
        <v>1215</v>
      </c>
      <c r="AE1190" s="44" t="e">
        <f t="shared" si="184"/>
        <v>#NUM!</v>
      </c>
      <c r="AF1190" s="43">
        <f t="shared" si="185"/>
        <v>0</v>
      </c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5"/>
      <c r="AR1190" s="75"/>
      <c r="AS1190" s="75"/>
      <c r="AT1190" s="75"/>
      <c r="AU1190" s="76"/>
      <c r="AV1190" s="47">
        <v>0.14730324074074075</v>
      </c>
      <c r="AW1190" s="77"/>
      <c r="AX1190" s="56"/>
    </row>
    <row r="1191" spans="1:50" s="49" customFormat="1" ht="12" customHeight="1" x14ac:dyDescent="0.2">
      <c r="A1191" s="62">
        <v>1187</v>
      </c>
      <c r="B1191" s="63" t="str">
        <f t="shared" si="178"/>
        <v>M-B</v>
      </c>
      <c r="C1191" s="62">
        <f>COUNTIF($B$4:$B1191,$B1191)</f>
        <v>341</v>
      </c>
      <c r="D1191" s="64">
        <f t="shared" si="179"/>
        <v>556.45298848242112</v>
      </c>
      <c r="E1191" s="67" t="s">
        <v>3014</v>
      </c>
      <c r="F1191" s="68" t="s">
        <v>1212</v>
      </c>
      <c r="G1191" s="69">
        <v>1979</v>
      </c>
      <c r="H1191" s="70"/>
      <c r="I1191" s="69" t="s">
        <v>1214</v>
      </c>
      <c r="J1191" s="39">
        <f t="shared" si="180"/>
        <v>551.45298848242112</v>
      </c>
      <c r="K1191" s="40">
        <f t="shared" si="181"/>
        <v>1</v>
      </c>
      <c r="L1191" s="40">
        <f t="shared" si="182"/>
        <v>5</v>
      </c>
      <c r="M1191" s="74"/>
      <c r="N1191" s="74"/>
      <c r="O1191" s="74"/>
      <c r="P1191" s="74"/>
      <c r="Q1191" s="74"/>
      <c r="R1191" s="74"/>
      <c r="S1191" s="74"/>
      <c r="T1191" s="74"/>
      <c r="U1191" s="74"/>
      <c r="V1191" s="74"/>
      <c r="W1191" s="74"/>
      <c r="X1191" s="74"/>
      <c r="Y1191" s="74"/>
      <c r="Z1191" s="74"/>
      <c r="AA1191" s="42"/>
      <c r="AB1191" s="42">
        <f t="shared" si="186"/>
        <v>551.45298848242112</v>
      </c>
      <c r="AC1191" s="43" t="e">
        <f t="shared" si="183"/>
        <v>#NUM!</v>
      </c>
      <c r="AD1191" s="43" t="s">
        <v>1215</v>
      </c>
      <c r="AE1191" s="44" t="e">
        <f t="shared" si="184"/>
        <v>#NUM!</v>
      </c>
      <c r="AF1191" s="43">
        <f t="shared" si="185"/>
        <v>0</v>
      </c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5"/>
      <c r="AR1191" s="75"/>
      <c r="AS1191" s="75"/>
      <c r="AT1191" s="75"/>
      <c r="AU1191" s="76"/>
      <c r="AV1191" s="47">
        <v>0.14731481481481482</v>
      </c>
      <c r="AW1191" s="77"/>
    </row>
    <row r="1192" spans="1:50" ht="12" customHeight="1" x14ac:dyDescent="0.2">
      <c r="A1192" s="62">
        <v>1188</v>
      </c>
      <c r="B1192" s="63" t="str">
        <f t="shared" si="178"/>
        <v>M-C</v>
      </c>
      <c r="C1192" s="62">
        <f>COUNTIF($B$4:$B1192,$B1192)</f>
        <v>132</v>
      </c>
      <c r="D1192" s="64">
        <f t="shared" si="179"/>
        <v>556.38250655100728</v>
      </c>
      <c r="E1192" s="67" t="s">
        <v>3015</v>
      </c>
      <c r="F1192" s="68" t="s">
        <v>1212</v>
      </c>
      <c r="G1192" s="69">
        <v>1965</v>
      </c>
      <c r="H1192" s="70" t="s">
        <v>1414</v>
      </c>
      <c r="I1192" s="69" t="s">
        <v>1214</v>
      </c>
      <c r="J1192" s="39">
        <f t="shared" si="180"/>
        <v>551.38250655100728</v>
      </c>
      <c r="K1192" s="40">
        <f t="shared" si="181"/>
        <v>1</v>
      </c>
      <c r="L1192" s="40">
        <f t="shared" si="182"/>
        <v>5</v>
      </c>
      <c r="M1192" s="74"/>
      <c r="N1192" s="74"/>
      <c r="O1192" s="74"/>
      <c r="P1192" s="74"/>
      <c r="Q1192" s="74"/>
      <c r="R1192" s="74"/>
      <c r="S1192" s="74"/>
      <c r="T1192" s="74"/>
      <c r="U1192" s="74"/>
      <c r="V1192" s="74"/>
      <c r="W1192" s="74"/>
      <c r="X1192" s="74"/>
      <c r="Y1192" s="74"/>
      <c r="Z1192" s="74"/>
      <c r="AA1192" s="42"/>
      <c r="AB1192" s="42">
        <f t="shared" si="186"/>
        <v>551.38250655100728</v>
      </c>
      <c r="AC1192" s="43" t="e">
        <f t="shared" si="183"/>
        <v>#NUM!</v>
      </c>
      <c r="AD1192" s="43" t="s">
        <v>1215</v>
      </c>
      <c r="AE1192" s="44" t="e">
        <f t="shared" si="184"/>
        <v>#NUM!</v>
      </c>
      <c r="AF1192" s="43">
        <f t="shared" si="185"/>
        <v>0</v>
      </c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5"/>
      <c r="AR1192" s="75"/>
      <c r="AS1192" s="75"/>
      <c r="AT1192" s="75"/>
      <c r="AU1192" s="76"/>
      <c r="AV1192" s="47">
        <v>0.14733796296296295</v>
      </c>
      <c r="AW1192" s="77"/>
      <c r="AX1192" s="56"/>
    </row>
    <row r="1193" spans="1:50" ht="12" customHeight="1" x14ac:dyDescent="0.2">
      <c r="A1193" s="62">
        <v>1189</v>
      </c>
      <c r="B1193" s="63" t="str">
        <f t="shared" si="178"/>
        <v>M-E</v>
      </c>
      <c r="C1193" s="62">
        <f>COUNTIF($B$4:$B1193,$B1193)</f>
        <v>12</v>
      </c>
      <c r="D1193" s="64">
        <f t="shared" si="179"/>
        <v>556.24154268817961</v>
      </c>
      <c r="E1193" s="67" t="s">
        <v>3016</v>
      </c>
      <c r="F1193" s="68" t="s">
        <v>1212</v>
      </c>
      <c r="G1193" s="69">
        <v>1901</v>
      </c>
      <c r="H1193" s="70"/>
      <c r="I1193" s="69" t="s">
        <v>1214</v>
      </c>
      <c r="J1193" s="39">
        <f t="shared" si="180"/>
        <v>551.24154268817961</v>
      </c>
      <c r="K1193" s="40">
        <f t="shared" si="181"/>
        <v>1</v>
      </c>
      <c r="L1193" s="40">
        <f t="shared" si="182"/>
        <v>5</v>
      </c>
      <c r="M1193" s="74"/>
      <c r="N1193" s="74"/>
      <c r="O1193" s="74"/>
      <c r="P1193" s="74"/>
      <c r="Q1193" s="74"/>
      <c r="R1193" s="74"/>
      <c r="S1193" s="74"/>
      <c r="T1193" s="74"/>
      <c r="U1193" s="74"/>
      <c r="V1193" s="74"/>
      <c r="W1193" s="74"/>
      <c r="X1193" s="74"/>
      <c r="Y1193" s="74"/>
      <c r="Z1193" s="74"/>
      <c r="AA1193" s="42"/>
      <c r="AB1193" s="42">
        <f t="shared" si="186"/>
        <v>551.24154268817961</v>
      </c>
      <c r="AC1193" s="43" t="e">
        <f t="shared" si="183"/>
        <v>#NUM!</v>
      </c>
      <c r="AD1193" s="43" t="s">
        <v>1215</v>
      </c>
      <c r="AE1193" s="44" t="e">
        <f t="shared" si="184"/>
        <v>#NUM!</v>
      </c>
      <c r="AF1193" s="43">
        <f t="shared" si="185"/>
        <v>0</v>
      </c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5"/>
      <c r="AR1193" s="75"/>
      <c r="AS1193" s="75"/>
      <c r="AT1193" s="75"/>
      <c r="AU1193" s="76"/>
      <c r="AV1193" s="47">
        <v>0.14738425925925927</v>
      </c>
      <c r="AW1193" s="77"/>
      <c r="AX1193" s="56"/>
    </row>
    <row r="1194" spans="1:50" ht="12" customHeight="1" x14ac:dyDescent="0.2">
      <c r="A1194" s="62">
        <v>1190</v>
      </c>
      <c r="B1194" s="63" t="str">
        <f t="shared" si="178"/>
        <v>M-A</v>
      </c>
      <c r="C1194" s="62">
        <f>COUNTIF($B$4:$B1194,$B1194)</f>
        <v>453</v>
      </c>
      <c r="D1194" s="64">
        <f t="shared" si="179"/>
        <v>555.99485592823123</v>
      </c>
      <c r="E1194" s="67" t="s">
        <v>3017</v>
      </c>
      <c r="F1194" s="68" t="s">
        <v>1212</v>
      </c>
      <c r="G1194" s="69">
        <v>1983</v>
      </c>
      <c r="H1194" s="70" t="s">
        <v>3018</v>
      </c>
      <c r="I1194" s="69" t="s">
        <v>1214</v>
      </c>
      <c r="J1194" s="39">
        <f t="shared" si="180"/>
        <v>550.99485592823123</v>
      </c>
      <c r="K1194" s="40">
        <f t="shared" si="181"/>
        <v>1</v>
      </c>
      <c r="L1194" s="40">
        <f t="shared" si="182"/>
        <v>5</v>
      </c>
      <c r="M1194" s="74"/>
      <c r="N1194" s="74"/>
      <c r="O1194" s="74"/>
      <c r="P1194" s="74"/>
      <c r="Q1194" s="74"/>
      <c r="R1194" s="74"/>
      <c r="S1194" s="74"/>
      <c r="T1194" s="74"/>
      <c r="U1194" s="74"/>
      <c r="V1194" s="74"/>
      <c r="W1194" s="74"/>
      <c r="X1194" s="74"/>
      <c r="Y1194" s="74"/>
      <c r="Z1194" s="74"/>
      <c r="AA1194" s="42"/>
      <c r="AB1194" s="42">
        <f t="shared" si="186"/>
        <v>550.99485592823123</v>
      </c>
      <c r="AC1194" s="43" t="e">
        <f t="shared" si="183"/>
        <v>#NUM!</v>
      </c>
      <c r="AD1194" s="43" t="s">
        <v>1215</v>
      </c>
      <c r="AE1194" s="44" t="e">
        <f t="shared" si="184"/>
        <v>#NUM!</v>
      </c>
      <c r="AF1194" s="43">
        <f t="shared" si="185"/>
        <v>0</v>
      </c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5"/>
      <c r="AR1194" s="75"/>
      <c r="AS1194" s="75"/>
      <c r="AT1194" s="75"/>
      <c r="AU1194" s="76"/>
      <c r="AV1194" s="47">
        <v>0.14746527777777776</v>
      </c>
      <c r="AW1194" s="77"/>
      <c r="AX1194" s="56"/>
    </row>
    <row r="1195" spans="1:50" ht="12" customHeight="1" x14ac:dyDescent="0.2">
      <c r="A1195" s="62">
        <v>1191</v>
      </c>
      <c r="B1195" s="63" t="str">
        <f t="shared" si="178"/>
        <v>M-C</v>
      </c>
      <c r="C1195" s="62">
        <f>COUNTIF($B$4:$B1195,$B1195)</f>
        <v>133</v>
      </c>
      <c r="D1195" s="64">
        <f t="shared" si="179"/>
        <v>555.88913303111053</v>
      </c>
      <c r="E1195" s="67" t="s">
        <v>3019</v>
      </c>
      <c r="F1195" s="68" t="s">
        <v>1212</v>
      </c>
      <c r="G1195" s="69">
        <v>1960</v>
      </c>
      <c r="H1195" s="70" t="s">
        <v>3020</v>
      </c>
      <c r="I1195" s="69" t="s">
        <v>1673</v>
      </c>
      <c r="J1195" s="39">
        <f t="shared" si="180"/>
        <v>550.88913303111053</v>
      </c>
      <c r="K1195" s="40">
        <f t="shared" si="181"/>
        <v>1</v>
      </c>
      <c r="L1195" s="40">
        <f t="shared" si="182"/>
        <v>5</v>
      </c>
      <c r="M1195" s="74"/>
      <c r="N1195" s="74"/>
      <c r="O1195" s="74"/>
      <c r="P1195" s="74"/>
      <c r="Q1195" s="74"/>
      <c r="R1195" s="74"/>
      <c r="S1195" s="74"/>
      <c r="T1195" s="74"/>
      <c r="U1195" s="74"/>
      <c r="V1195" s="74"/>
      <c r="W1195" s="74"/>
      <c r="X1195" s="74"/>
      <c r="Y1195" s="74"/>
      <c r="Z1195" s="74"/>
      <c r="AA1195" s="42"/>
      <c r="AB1195" s="42">
        <f t="shared" si="186"/>
        <v>550.88913303111053</v>
      </c>
      <c r="AC1195" s="43" t="e">
        <f t="shared" si="183"/>
        <v>#NUM!</v>
      </c>
      <c r="AD1195" s="43" t="s">
        <v>1215</v>
      </c>
      <c r="AE1195" s="44" t="e">
        <f t="shared" si="184"/>
        <v>#NUM!</v>
      </c>
      <c r="AF1195" s="43">
        <f t="shared" si="185"/>
        <v>0</v>
      </c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5"/>
      <c r="AR1195" s="75"/>
      <c r="AS1195" s="75"/>
      <c r="AT1195" s="75"/>
      <c r="AU1195" s="76"/>
      <c r="AV1195" s="47">
        <v>0.14749999999999999</v>
      </c>
      <c r="AW1195" s="77"/>
      <c r="AX1195" s="56"/>
    </row>
    <row r="1196" spans="1:50" ht="12" customHeight="1" x14ac:dyDescent="0.2">
      <c r="A1196" s="62">
        <v>1192</v>
      </c>
      <c r="B1196" s="63" t="str">
        <f t="shared" si="178"/>
        <v>M-A</v>
      </c>
      <c r="C1196" s="62">
        <f>COUNTIF($B$4:$B1196,$B1196)</f>
        <v>454</v>
      </c>
      <c r="D1196" s="64">
        <f t="shared" si="179"/>
        <v>555.24385852498699</v>
      </c>
      <c r="E1196" s="65" t="s">
        <v>3021</v>
      </c>
      <c r="F1196" s="66" t="s">
        <v>1212</v>
      </c>
      <c r="G1196" s="66">
        <v>1990</v>
      </c>
      <c r="H1196" s="70" t="s">
        <v>1683</v>
      </c>
      <c r="I1196" s="66" t="s">
        <v>1214</v>
      </c>
      <c r="J1196" s="39">
        <f t="shared" si="180"/>
        <v>550.24385852498699</v>
      </c>
      <c r="K1196" s="40">
        <f t="shared" si="181"/>
        <v>1</v>
      </c>
      <c r="L1196" s="40">
        <f t="shared" si="182"/>
        <v>5</v>
      </c>
      <c r="M1196" s="41"/>
      <c r="N1196" s="41"/>
      <c r="O1196" s="41"/>
      <c r="P1196" s="42"/>
      <c r="Q1196" s="41"/>
      <c r="R1196" s="41"/>
      <c r="S1196" s="41"/>
      <c r="T1196" s="41">
        <f>(AN$3-AN1196)/AN$3*500+500</f>
        <v>550.24385852498699</v>
      </c>
      <c r="U1196" s="41"/>
      <c r="V1196" s="42"/>
      <c r="W1196" s="42"/>
      <c r="X1196" s="42"/>
      <c r="Y1196" s="42"/>
      <c r="Z1196" s="41"/>
      <c r="AA1196" s="42"/>
      <c r="AB1196" s="42"/>
      <c r="AC1196" s="43" t="e">
        <f t="shared" si="183"/>
        <v>#NUM!</v>
      </c>
      <c r="AD1196" s="43" t="s">
        <v>1215</v>
      </c>
      <c r="AE1196" s="44" t="e">
        <f t="shared" si="184"/>
        <v>#NUM!</v>
      </c>
      <c r="AF1196" s="43">
        <f t="shared" si="185"/>
        <v>0</v>
      </c>
      <c r="AG1196" s="45"/>
      <c r="AH1196" s="45"/>
      <c r="AI1196" s="45"/>
      <c r="AJ1196" s="45"/>
      <c r="AK1196" s="45"/>
      <c r="AL1196" s="45"/>
      <c r="AM1196" s="45"/>
      <c r="AN1196" s="45">
        <v>3.1967592592592589E-2</v>
      </c>
      <c r="AO1196" s="45"/>
      <c r="AP1196" s="45"/>
      <c r="AQ1196" s="45"/>
      <c r="AR1196" s="45"/>
      <c r="AS1196" s="45"/>
      <c r="AT1196" s="45"/>
      <c r="AU1196" s="46"/>
      <c r="AV1196" s="50"/>
      <c r="AW1196" s="48"/>
      <c r="AX1196" s="56"/>
    </row>
    <row r="1197" spans="1:50" s="49" customFormat="1" ht="12" customHeight="1" x14ac:dyDescent="0.2">
      <c r="A1197" s="62">
        <v>1193</v>
      </c>
      <c r="B1197" s="63" t="str">
        <f t="shared" si="178"/>
        <v>M-B</v>
      </c>
      <c r="C1197" s="62">
        <f>COUNTIF($B$4:$B1197,$B1197)</f>
        <v>342</v>
      </c>
      <c r="D1197" s="64">
        <f t="shared" si="179"/>
        <v>555.17273811058578</v>
      </c>
      <c r="E1197" s="65" t="s">
        <v>3022</v>
      </c>
      <c r="F1197" s="66" t="s">
        <v>1212</v>
      </c>
      <c r="G1197" s="66">
        <v>1977</v>
      </c>
      <c r="H1197" s="65" t="s">
        <v>3023</v>
      </c>
      <c r="I1197" s="66" t="s">
        <v>1214</v>
      </c>
      <c r="J1197" s="39">
        <f t="shared" si="180"/>
        <v>550.17273811058578</v>
      </c>
      <c r="K1197" s="40">
        <f t="shared" si="181"/>
        <v>1</v>
      </c>
      <c r="L1197" s="40">
        <f t="shared" si="182"/>
        <v>5</v>
      </c>
      <c r="M1197" s="41"/>
      <c r="N1197" s="41"/>
      <c r="O1197" s="41"/>
      <c r="P1197" s="42"/>
      <c r="Q1197" s="41"/>
      <c r="R1197" s="41"/>
      <c r="S1197" s="41"/>
      <c r="T1197" s="41"/>
      <c r="U1197" s="41"/>
      <c r="V1197" s="42"/>
      <c r="W1197" s="42"/>
      <c r="X1197" s="42">
        <f>(AR$3-AR1197)/AR$3*500+500</f>
        <v>550.17273811058578</v>
      </c>
      <c r="Y1197" s="42"/>
      <c r="Z1197" s="41"/>
      <c r="AA1197" s="42"/>
      <c r="AB1197" s="42"/>
      <c r="AC1197" s="43" t="e">
        <f t="shared" si="183"/>
        <v>#NUM!</v>
      </c>
      <c r="AD1197" s="43" t="s">
        <v>1215</v>
      </c>
      <c r="AE1197" s="44" t="e">
        <f t="shared" si="184"/>
        <v>#NUM!</v>
      </c>
      <c r="AF1197" s="43">
        <f t="shared" si="185"/>
        <v>0</v>
      </c>
      <c r="AG1197" s="45"/>
      <c r="AH1197" s="45"/>
      <c r="AI1197" s="45"/>
      <c r="AJ1197" s="45"/>
      <c r="AK1197" s="45"/>
      <c r="AL1197" s="45"/>
      <c r="AM1197" s="45"/>
      <c r="AN1197" s="45"/>
      <c r="AO1197" s="45"/>
      <c r="AP1197" s="45"/>
      <c r="AQ1197" s="45"/>
      <c r="AR1197" s="45">
        <v>3.879988425925926E-2</v>
      </c>
      <c r="AS1197" s="45"/>
      <c r="AT1197" s="45"/>
      <c r="AU1197" s="46"/>
      <c r="AV1197" s="50"/>
      <c r="AW1197" s="48"/>
    </row>
    <row r="1198" spans="1:50" s="49" customFormat="1" ht="12" customHeight="1" x14ac:dyDescent="0.2">
      <c r="A1198" s="62">
        <v>1194</v>
      </c>
      <c r="B1198" s="63" t="str">
        <f t="shared" si="178"/>
        <v>M-A</v>
      </c>
      <c r="C1198" s="62">
        <f>COUNTIF($B$4:$B1198,$B1198)</f>
        <v>455</v>
      </c>
      <c r="D1198" s="64">
        <f t="shared" si="179"/>
        <v>554.8319040599032</v>
      </c>
      <c r="E1198" s="67" t="s">
        <v>3024</v>
      </c>
      <c r="F1198" s="68" t="s">
        <v>1212</v>
      </c>
      <c r="G1198" s="69">
        <v>1982</v>
      </c>
      <c r="H1198" s="70"/>
      <c r="I1198" s="69" t="s">
        <v>1673</v>
      </c>
      <c r="J1198" s="39">
        <f t="shared" si="180"/>
        <v>549.8319040599032</v>
      </c>
      <c r="K1198" s="40">
        <f t="shared" si="181"/>
        <v>1</v>
      </c>
      <c r="L1198" s="40">
        <f t="shared" si="182"/>
        <v>5</v>
      </c>
      <c r="M1198" s="74"/>
      <c r="N1198" s="74"/>
      <c r="O1198" s="74"/>
      <c r="P1198" s="74"/>
      <c r="Q1198" s="74"/>
      <c r="R1198" s="74"/>
      <c r="S1198" s="74"/>
      <c r="T1198" s="74"/>
      <c r="U1198" s="74"/>
      <c r="V1198" s="74"/>
      <c r="W1198" s="74"/>
      <c r="X1198" s="74"/>
      <c r="Y1198" s="74"/>
      <c r="Z1198" s="74"/>
      <c r="AA1198" s="42"/>
      <c r="AB1198" s="42">
        <f>(AV$3-AV1198)/AV$3*500+500</f>
        <v>549.8319040599032</v>
      </c>
      <c r="AC1198" s="43" t="e">
        <f t="shared" si="183"/>
        <v>#NUM!</v>
      </c>
      <c r="AD1198" s="43" t="s">
        <v>1215</v>
      </c>
      <c r="AE1198" s="44" t="e">
        <f t="shared" si="184"/>
        <v>#NUM!</v>
      </c>
      <c r="AF1198" s="43">
        <f t="shared" si="185"/>
        <v>0</v>
      </c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6"/>
      <c r="AV1198" s="47">
        <v>0.14784722222222221</v>
      </c>
      <c r="AW1198" s="77"/>
    </row>
    <row r="1199" spans="1:50" ht="12" customHeight="1" x14ac:dyDescent="0.2">
      <c r="A1199" s="62">
        <v>1195</v>
      </c>
      <c r="B1199" s="63" t="str">
        <f t="shared" si="178"/>
        <v>M-A</v>
      </c>
      <c r="C1199" s="62">
        <f>COUNTIF($B$4:$B1199,$B1199)</f>
        <v>456</v>
      </c>
      <c r="D1199" s="64">
        <f t="shared" si="179"/>
        <v>554.64136841115999</v>
      </c>
      <c r="E1199" s="65" t="s">
        <v>3025</v>
      </c>
      <c r="F1199" s="66" t="s">
        <v>1212</v>
      </c>
      <c r="G1199" s="66">
        <v>1980</v>
      </c>
      <c r="H1199" s="65" t="s">
        <v>3026</v>
      </c>
      <c r="I1199" s="66" t="s">
        <v>1214</v>
      </c>
      <c r="J1199" s="39">
        <f t="shared" si="180"/>
        <v>549.64136841115999</v>
      </c>
      <c r="K1199" s="40">
        <f t="shared" si="181"/>
        <v>1</v>
      </c>
      <c r="L1199" s="40">
        <f t="shared" si="182"/>
        <v>5</v>
      </c>
      <c r="M1199" s="41"/>
      <c r="N1199" s="41"/>
      <c r="O1199" s="41"/>
      <c r="P1199" s="42"/>
      <c r="Q1199" s="41"/>
      <c r="R1199" s="41"/>
      <c r="S1199" s="41"/>
      <c r="T1199" s="41"/>
      <c r="U1199" s="41"/>
      <c r="V1199" s="42"/>
      <c r="W1199" s="42"/>
      <c r="X1199" s="42">
        <f>(AR$3-AR1199)/AR$3*500+500</f>
        <v>549.64136841115999</v>
      </c>
      <c r="Y1199" s="42"/>
      <c r="Z1199" s="41"/>
      <c r="AA1199" s="42"/>
      <c r="AB1199" s="42"/>
      <c r="AC1199" s="43" t="e">
        <f t="shared" si="183"/>
        <v>#NUM!</v>
      </c>
      <c r="AD1199" s="43" t="s">
        <v>1215</v>
      </c>
      <c r="AE1199" s="44" t="e">
        <f t="shared" si="184"/>
        <v>#NUM!</v>
      </c>
      <c r="AF1199" s="43">
        <f t="shared" si="185"/>
        <v>0</v>
      </c>
      <c r="AG1199" s="45"/>
      <c r="AH1199" s="45"/>
      <c r="AI1199" s="45"/>
      <c r="AJ1199" s="45"/>
      <c r="AK1199" s="45"/>
      <c r="AL1199" s="45"/>
      <c r="AM1199" s="45"/>
      <c r="AN1199" s="45"/>
      <c r="AO1199" s="45"/>
      <c r="AP1199" s="45"/>
      <c r="AQ1199" s="45"/>
      <c r="AR1199" s="45">
        <v>3.8845717592592595E-2</v>
      </c>
      <c r="AS1199" s="45"/>
      <c r="AT1199" s="45"/>
      <c r="AU1199" s="46"/>
      <c r="AV1199" s="50"/>
      <c r="AW1199" s="48"/>
      <c r="AX1199" s="56"/>
    </row>
    <row r="1200" spans="1:50" ht="12" customHeight="1" x14ac:dyDescent="0.2">
      <c r="A1200" s="62">
        <v>1196</v>
      </c>
      <c r="B1200" s="63" t="str">
        <f t="shared" si="178"/>
        <v>M-A</v>
      </c>
      <c r="C1200" s="62">
        <f>COUNTIF($B$4:$B1200,$B1200)</f>
        <v>457</v>
      </c>
      <c r="D1200" s="64">
        <f t="shared" si="179"/>
        <v>554.54997633424784</v>
      </c>
      <c r="E1200" s="67" t="s">
        <v>3027</v>
      </c>
      <c r="F1200" s="68" t="s">
        <v>1212</v>
      </c>
      <c r="G1200" s="69">
        <v>1988</v>
      </c>
      <c r="H1200" s="70"/>
      <c r="I1200" s="69" t="s">
        <v>1214</v>
      </c>
      <c r="J1200" s="39">
        <f t="shared" si="180"/>
        <v>549.54997633424784</v>
      </c>
      <c r="K1200" s="40">
        <f t="shared" si="181"/>
        <v>1</v>
      </c>
      <c r="L1200" s="40">
        <f t="shared" si="182"/>
        <v>5</v>
      </c>
      <c r="M1200" s="74"/>
      <c r="N1200" s="74"/>
      <c r="O1200" s="74"/>
      <c r="P1200" s="74"/>
      <c r="Q1200" s="74"/>
      <c r="R1200" s="74"/>
      <c r="S1200" s="74"/>
      <c r="T1200" s="74"/>
      <c r="U1200" s="74"/>
      <c r="V1200" s="74"/>
      <c r="W1200" s="74"/>
      <c r="X1200" s="74"/>
      <c r="Y1200" s="74"/>
      <c r="Z1200" s="74"/>
      <c r="AA1200" s="42"/>
      <c r="AB1200" s="42">
        <f>(AV$3-AV1200)/AV$3*500+500</f>
        <v>549.54997633424784</v>
      </c>
      <c r="AC1200" s="43" t="e">
        <f t="shared" si="183"/>
        <v>#NUM!</v>
      </c>
      <c r="AD1200" s="43" t="s">
        <v>1215</v>
      </c>
      <c r="AE1200" s="44" t="e">
        <f t="shared" si="184"/>
        <v>#NUM!</v>
      </c>
      <c r="AF1200" s="43">
        <f t="shared" si="185"/>
        <v>0</v>
      </c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5"/>
      <c r="AR1200" s="75"/>
      <c r="AS1200" s="75"/>
      <c r="AT1200" s="75"/>
      <c r="AU1200" s="76"/>
      <c r="AV1200" s="47">
        <v>0.1479398148148148</v>
      </c>
      <c r="AW1200" s="77"/>
      <c r="AX1200" s="56"/>
    </row>
    <row r="1201" spans="1:55" ht="12" customHeight="1" x14ac:dyDescent="0.2">
      <c r="A1201" s="62">
        <v>1197</v>
      </c>
      <c r="B1201" s="63" t="str">
        <f t="shared" si="178"/>
        <v>M-A</v>
      </c>
      <c r="C1201" s="62">
        <f>COUNTIF($B$4:$B1201,$B1201)</f>
        <v>458</v>
      </c>
      <c r="D1201" s="64">
        <f t="shared" si="179"/>
        <v>554.51265357541672</v>
      </c>
      <c r="E1201" s="65" t="s">
        <v>3028</v>
      </c>
      <c r="F1201" s="66" t="s">
        <v>1212</v>
      </c>
      <c r="G1201" s="66">
        <v>1990</v>
      </c>
      <c r="H1201" s="65" t="s">
        <v>3029</v>
      </c>
      <c r="I1201" s="66" t="s">
        <v>1214</v>
      </c>
      <c r="J1201" s="39">
        <f t="shared" si="180"/>
        <v>549.51265357541672</v>
      </c>
      <c r="K1201" s="40">
        <f t="shared" si="181"/>
        <v>1</v>
      </c>
      <c r="L1201" s="40">
        <f t="shared" si="182"/>
        <v>5</v>
      </c>
      <c r="M1201" s="41"/>
      <c r="N1201" s="41"/>
      <c r="O1201" s="41">
        <f>(AI$3-AI1201)/AI$3*500+500</f>
        <v>549.51265357541672</v>
      </c>
      <c r="P1201" s="42"/>
      <c r="Q1201" s="41"/>
      <c r="R1201" s="41"/>
      <c r="S1201" s="41"/>
      <c r="T1201" s="41"/>
      <c r="U1201" s="41"/>
      <c r="V1201" s="42"/>
      <c r="W1201" s="42"/>
      <c r="X1201" s="42"/>
      <c r="Y1201" s="42"/>
      <c r="Z1201" s="41"/>
      <c r="AA1201" s="42"/>
      <c r="AB1201" s="42"/>
      <c r="AC1201" s="43" t="e">
        <f t="shared" si="183"/>
        <v>#NUM!</v>
      </c>
      <c r="AD1201" s="43" t="s">
        <v>1215</v>
      </c>
      <c r="AE1201" s="44" t="e">
        <f t="shared" si="184"/>
        <v>#NUM!</v>
      </c>
      <c r="AF1201" s="43">
        <f t="shared" si="185"/>
        <v>0</v>
      </c>
      <c r="AG1201" s="45"/>
      <c r="AH1201" s="45"/>
      <c r="AI1201" s="45">
        <v>3.1053240740740742E-2</v>
      </c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6"/>
      <c r="AV1201" s="50"/>
      <c r="AW1201" s="48"/>
      <c r="AX1201" s="56"/>
    </row>
    <row r="1202" spans="1:55" s="49" customFormat="1" ht="12" customHeight="1" x14ac:dyDescent="0.2">
      <c r="A1202" s="62">
        <v>1198</v>
      </c>
      <c r="B1202" s="63" t="str">
        <f t="shared" si="178"/>
        <v>M-B</v>
      </c>
      <c r="C1202" s="62">
        <f>COUNTIF($B$4:$B1202,$B1202)</f>
        <v>343</v>
      </c>
      <c r="D1202" s="64">
        <f t="shared" si="179"/>
        <v>554.51265357541672</v>
      </c>
      <c r="E1202" s="65" t="s">
        <v>3030</v>
      </c>
      <c r="F1202" s="66" t="s">
        <v>1212</v>
      </c>
      <c r="G1202" s="66">
        <v>1979</v>
      </c>
      <c r="H1202" s="70" t="s">
        <v>1627</v>
      </c>
      <c r="I1202" s="66" t="s">
        <v>1214</v>
      </c>
      <c r="J1202" s="39">
        <f t="shared" si="180"/>
        <v>549.51265357541672</v>
      </c>
      <c r="K1202" s="40">
        <f t="shared" si="181"/>
        <v>1</v>
      </c>
      <c r="L1202" s="40">
        <f t="shared" si="182"/>
        <v>5</v>
      </c>
      <c r="M1202" s="41"/>
      <c r="N1202" s="41"/>
      <c r="O1202" s="41">
        <f>(AI$3-AI1202)/AI$3*500+500</f>
        <v>549.51265357541672</v>
      </c>
      <c r="P1202" s="42"/>
      <c r="Q1202" s="41"/>
      <c r="R1202" s="41"/>
      <c r="S1202" s="41"/>
      <c r="T1202" s="41"/>
      <c r="U1202" s="41"/>
      <c r="V1202" s="42"/>
      <c r="W1202" s="42"/>
      <c r="X1202" s="42"/>
      <c r="Y1202" s="42"/>
      <c r="Z1202" s="41"/>
      <c r="AA1202" s="42"/>
      <c r="AB1202" s="42"/>
      <c r="AC1202" s="43" t="e">
        <f t="shared" si="183"/>
        <v>#NUM!</v>
      </c>
      <c r="AD1202" s="43" t="s">
        <v>1215</v>
      </c>
      <c r="AE1202" s="44" t="e">
        <f t="shared" si="184"/>
        <v>#NUM!</v>
      </c>
      <c r="AF1202" s="43">
        <f t="shared" si="185"/>
        <v>0</v>
      </c>
      <c r="AG1202" s="45"/>
      <c r="AH1202" s="45"/>
      <c r="AI1202" s="45">
        <v>3.1053240740740742E-2</v>
      </c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6"/>
      <c r="AV1202" s="50"/>
      <c r="AW1202" s="48"/>
    </row>
    <row r="1203" spans="1:55" s="49" customFormat="1" ht="12" customHeight="1" x14ac:dyDescent="0.2">
      <c r="A1203" s="62">
        <v>1199</v>
      </c>
      <c r="B1203" s="63" t="str">
        <f t="shared" si="178"/>
        <v>M-B</v>
      </c>
      <c r="C1203" s="62">
        <f>COUNTIF($B$4:$B1203,$B1203)</f>
        <v>344</v>
      </c>
      <c r="D1203" s="64">
        <f t="shared" si="179"/>
        <v>554.47949440283401</v>
      </c>
      <c r="E1203" s="67" t="s">
        <v>3031</v>
      </c>
      <c r="F1203" s="68" t="s">
        <v>1212</v>
      </c>
      <c r="G1203" s="69">
        <v>1978</v>
      </c>
      <c r="H1203" s="70" t="s">
        <v>3032</v>
      </c>
      <c r="I1203" s="69" t="s">
        <v>1214</v>
      </c>
      <c r="J1203" s="39">
        <f t="shared" si="180"/>
        <v>549.47949440283401</v>
      </c>
      <c r="K1203" s="40">
        <f t="shared" si="181"/>
        <v>1</v>
      </c>
      <c r="L1203" s="40">
        <f t="shared" si="182"/>
        <v>5</v>
      </c>
      <c r="M1203" s="74"/>
      <c r="N1203" s="74"/>
      <c r="O1203" s="74"/>
      <c r="P1203" s="74"/>
      <c r="Q1203" s="74"/>
      <c r="R1203" s="74"/>
      <c r="S1203" s="74"/>
      <c r="T1203" s="74"/>
      <c r="U1203" s="74"/>
      <c r="V1203" s="74"/>
      <c r="W1203" s="74"/>
      <c r="X1203" s="74"/>
      <c r="Y1203" s="74"/>
      <c r="Z1203" s="74"/>
      <c r="AA1203" s="42"/>
      <c r="AB1203" s="42">
        <f>(AV$3-AV1203)/AV$3*500+500</f>
        <v>549.47949440283401</v>
      </c>
      <c r="AC1203" s="43" t="e">
        <f t="shared" si="183"/>
        <v>#NUM!</v>
      </c>
      <c r="AD1203" s="43" t="s">
        <v>1215</v>
      </c>
      <c r="AE1203" s="44" t="e">
        <f t="shared" si="184"/>
        <v>#NUM!</v>
      </c>
      <c r="AF1203" s="43">
        <f t="shared" si="185"/>
        <v>0</v>
      </c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5"/>
      <c r="AR1203" s="75"/>
      <c r="AS1203" s="75"/>
      <c r="AT1203" s="75"/>
      <c r="AU1203" s="76"/>
      <c r="AV1203" s="47">
        <v>0.14796296296296296</v>
      </c>
      <c r="AW1203" s="77"/>
    </row>
    <row r="1204" spans="1:55" ht="12" customHeight="1" x14ac:dyDescent="0.2">
      <c r="A1204" s="62">
        <v>1200</v>
      </c>
      <c r="B1204" s="63" t="str">
        <f t="shared" si="178"/>
        <v>M-B</v>
      </c>
      <c r="C1204" s="62">
        <f>COUNTIF($B$4:$B1204,$B1204)</f>
        <v>345</v>
      </c>
      <c r="D1204" s="64">
        <f t="shared" si="179"/>
        <v>554.30328957429936</v>
      </c>
      <c r="E1204" s="67" t="s">
        <v>3033</v>
      </c>
      <c r="F1204" s="68" t="s">
        <v>1212</v>
      </c>
      <c r="G1204" s="69">
        <v>1974</v>
      </c>
      <c r="H1204" s="70"/>
      <c r="I1204" s="69" t="s">
        <v>1214</v>
      </c>
      <c r="J1204" s="39">
        <f t="shared" si="180"/>
        <v>549.30328957429936</v>
      </c>
      <c r="K1204" s="40">
        <f t="shared" si="181"/>
        <v>1</v>
      </c>
      <c r="L1204" s="40">
        <f t="shared" si="182"/>
        <v>5</v>
      </c>
      <c r="M1204" s="74"/>
      <c r="N1204" s="74"/>
      <c r="O1204" s="74"/>
      <c r="P1204" s="74"/>
      <c r="Q1204" s="74"/>
      <c r="R1204" s="74"/>
      <c r="S1204" s="74"/>
      <c r="T1204" s="74"/>
      <c r="U1204" s="74"/>
      <c r="V1204" s="74"/>
      <c r="W1204" s="74"/>
      <c r="X1204" s="74"/>
      <c r="Y1204" s="74"/>
      <c r="Z1204" s="74"/>
      <c r="AA1204" s="42"/>
      <c r="AB1204" s="42">
        <f>(AV$3-AV1204)/AV$3*500+500</f>
        <v>549.30328957429936</v>
      </c>
      <c r="AC1204" s="43" t="e">
        <f t="shared" si="183"/>
        <v>#NUM!</v>
      </c>
      <c r="AD1204" s="43" t="s">
        <v>1215</v>
      </c>
      <c r="AE1204" s="44" t="e">
        <f t="shared" si="184"/>
        <v>#NUM!</v>
      </c>
      <c r="AF1204" s="43">
        <f t="shared" si="185"/>
        <v>0</v>
      </c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5"/>
      <c r="AR1204" s="75"/>
      <c r="AS1204" s="75"/>
      <c r="AT1204" s="75"/>
      <c r="AU1204" s="76"/>
      <c r="AV1204" s="47">
        <v>0.14802083333333335</v>
      </c>
      <c r="AW1204" s="77"/>
      <c r="AX1204" s="56"/>
    </row>
    <row r="1205" spans="1:55" s="49" customFormat="1" ht="12" customHeight="1" x14ac:dyDescent="0.2">
      <c r="A1205" s="62">
        <v>1201</v>
      </c>
      <c r="B1205" s="63" t="str">
        <f t="shared" si="178"/>
        <v>M-A</v>
      </c>
      <c r="C1205" s="62">
        <f>COUNTIF($B$4:$B1205,$B1205)</f>
        <v>459</v>
      </c>
      <c r="D1205" s="64">
        <f t="shared" si="179"/>
        <v>554.12708474576482</v>
      </c>
      <c r="E1205" s="67" t="s">
        <v>3034</v>
      </c>
      <c r="F1205" s="68" t="s">
        <v>1212</v>
      </c>
      <c r="G1205" s="69">
        <v>1981</v>
      </c>
      <c r="H1205" s="70" t="s">
        <v>3035</v>
      </c>
      <c r="I1205" s="69" t="s">
        <v>1214</v>
      </c>
      <c r="J1205" s="39">
        <f t="shared" si="180"/>
        <v>549.12708474576482</v>
      </c>
      <c r="K1205" s="40">
        <f t="shared" si="181"/>
        <v>1</v>
      </c>
      <c r="L1205" s="40">
        <f t="shared" si="182"/>
        <v>5</v>
      </c>
      <c r="M1205" s="74"/>
      <c r="N1205" s="74"/>
      <c r="O1205" s="74"/>
      <c r="P1205" s="74"/>
      <c r="Q1205" s="74"/>
      <c r="R1205" s="74"/>
      <c r="S1205" s="74"/>
      <c r="T1205" s="74"/>
      <c r="U1205" s="74"/>
      <c r="V1205" s="74"/>
      <c r="W1205" s="74"/>
      <c r="X1205" s="74"/>
      <c r="Y1205" s="74"/>
      <c r="Z1205" s="74"/>
      <c r="AA1205" s="42"/>
      <c r="AB1205" s="42">
        <f>(AV$3-AV1205)/AV$3*500+500</f>
        <v>549.12708474576482</v>
      </c>
      <c r="AC1205" s="43" t="e">
        <f t="shared" si="183"/>
        <v>#NUM!</v>
      </c>
      <c r="AD1205" s="43" t="s">
        <v>1215</v>
      </c>
      <c r="AE1205" s="44" t="e">
        <f t="shared" si="184"/>
        <v>#NUM!</v>
      </c>
      <c r="AF1205" s="43">
        <f t="shared" si="185"/>
        <v>0</v>
      </c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5"/>
      <c r="AR1205" s="75"/>
      <c r="AS1205" s="75"/>
      <c r="AT1205" s="75"/>
      <c r="AU1205" s="76"/>
      <c r="AV1205" s="47">
        <v>0.14807870370370371</v>
      </c>
      <c r="AW1205" s="77"/>
    </row>
    <row r="1206" spans="1:55" ht="12" customHeight="1" x14ac:dyDescent="0.2">
      <c r="A1206" s="62">
        <v>1202</v>
      </c>
      <c r="B1206" s="63" t="str">
        <f t="shared" si="178"/>
        <v>M-A</v>
      </c>
      <c r="C1206" s="62">
        <f>COUNTIF($B$4:$B1206,$B1206)</f>
        <v>460</v>
      </c>
      <c r="D1206" s="64">
        <f t="shared" si="179"/>
        <v>554.09184378005796</v>
      </c>
      <c r="E1206" s="67" t="s">
        <v>3036</v>
      </c>
      <c r="F1206" s="68" t="s">
        <v>1212</v>
      </c>
      <c r="G1206" s="69">
        <v>1980</v>
      </c>
      <c r="H1206" s="70"/>
      <c r="I1206" s="69" t="s">
        <v>1673</v>
      </c>
      <c r="J1206" s="39">
        <f t="shared" si="180"/>
        <v>549.09184378005796</v>
      </c>
      <c r="K1206" s="40">
        <f t="shared" si="181"/>
        <v>1</v>
      </c>
      <c r="L1206" s="40">
        <f t="shared" si="182"/>
        <v>5</v>
      </c>
      <c r="M1206" s="74"/>
      <c r="N1206" s="74"/>
      <c r="O1206" s="74"/>
      <c r="P1206" s="74"/>
      <c r="Q1206" s="74"/>
      <c r="R1206" s="74"/>
      <c r="S1206" s="74"/>
      <c r="T1206" s="74"/>
      <c r="U1206" s="74"/>
      <c r="V1206" s="74"/>
      <c r="W1206" s="74"/>
      <c r="X1206" s="74"/>
      <c r="Y1206" s="74"/>
      <c r="Z1206" s="74"/>
      <c r="AA1206" s="42"/>
      <c r="AB1206" s="42">
        <f>(AV$3-AV1206)/AV$3*500+500</f>
        <v>549.09184378005796</v>
      </c>
      <c r="AC1206" s="43" t="e">
        <f t="shared" si="183"/>
        <v>#NUM!</v>
      </c>
      <c r="AD1206" s="43" t="s">
        <v>1215</v>
      </c>
      <c r="AE1206" s="44" t="e">
        <f t="shared" si="184"/>
        <v>#NUM!</v>
      </c>
      <c r="AF1206" s="43">
        <f t="shared" si="185"/>
        <v>0</v>
      </c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5"/>
      <c r="AR1206" s="75"/>
      <c r="AS1206" s="75"/>
      <c r="AT1206" s="75"/>
      <c r="AU1206" s="76"/>
      <c r="AV1206" s="47">
        <v>0.14809027777777778</v>
      </c>
      <c r="AW1206" s="77"/>
      <c r="AX1206" s="56"/>
    </row>
    <row r="1207" spans="1:55" ht="12" customHeight="1" x14ac:dyDescent="0.2">
      <c r="A1207" s="62">
        <v>1203</v>
      </c>
      <c r="B1207" s="63" t="str">
        <f t="shared" si="178"/>
        <v>M-A</v>
      </c>
      <c r="C1207" s="62">
        <f>COUNTIF($B$4:$B1207,$B1207)</f>
        <v>461</v>
      </c>
      <c r="D1207" s="64">
        <f t="shared" si="179"/>
        <v>554.07068800207969</v>
      </c>
      <c r="E1207" s="65" t="s">
        <v>3037</v>
      </c>
      <c r="F1207" s="66" t="s">
        <v>1212</v>
      </c>
      <c r="G1207" s="66">
        <v>1986</v>
      </c>
      <c r="H1207" s="70" t="s">
        <v>1377</v>
      </c>
      <c r="I1207" s="66" t="s">
        <v>1214</v>
      </c>
      <c r="J1207" s="39">
        <f t="shared" si="180"/>
        <v>549.07068800207969</v>
      </c>
      <c r="K1207" s="40">
        <f t="shared" si="181"/>
        <v>1</v>
      </c>
      <c r="L1207" s="40">
        <f t="shared" si="182"/>
        <v>5</v>
      </c>
      <c r="M1207" s="41"/>
      <c r="N1207" s="41"/>
      <c r="O1207" s="41"/>
      <c r="P1207" s="42"/>
      <c r="Q1207" s="41"/>
      <c r="R1207" s="41"/>
      <c r="S1207" s="41"/>
      <c r="T1207" s="41"/>
      <c r="U1207" s="41"/>
      <c r="V1207" s="42"/>
      <c r="W1207" s="42"/>
      <c r="X1207" s="42"/>
      <c r="Y1207" s="42"/>
      <c r="Z1207" s="41"/>
      <c r="AA1207" s="42">
        <f>(AU$3-AU1207)/AU$3*500+500</f>
        <v>549.07068800207969</v>
      </c>
      <c r="AB1207" s="42"/>
      <c r="AC1207" s="43" t="e">
        <f t="shared" si="183"/>
        <v>#NUM!</v>
      </c>
      <c r="AD1207" s="43" t="s">
        <v>1215</v>
      </c>
      <c r="AE1207" s="44" t="e">
        <f t="shared" si="184"/>
        <v>#NUM!</v>
      </c>
      <c r="AF1207" s="43">
        <f t="shared" si="185"/>
        <v>0</v>
      </c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6">
        <v>7.0886689814814816E-2</v>
      </c>
      <c r="AV1207" s="50"/>
      <c r="AW1207" s="48"/>
      <c r="AX1207" s="56"/>
    </row>
    <row r="1208" spans="1:55" s="49" customFormat="1" ht="12" customHeight="1" x14ac:dyDescent="0.2">
      <c r="A1208" s="62">
        <v>1204</v>
      </c>
      <c r="B1208" s="63" t="str">
        <f t="shared" si="178"/>
        <v>M-B</v>
      </c>
      <c r="C1208" s="62">
        <f>COUNTIF($B$4:$B1208,$B1208)</f>
        <v>346</v>
      </c>
      <c r="D1208" s="64">
        <f t="shared" si="179"/>
        <v>553.98612088293726</v>
      </c>
      <c r="E1208" s="67" t="s">
        <v>3038</v>
      </c>
      <c r="F1208" s="68" t="s">
        <v>1212</v>
      </c>
      <c r="G1208" s="69">
        <v>1977</v>
      </c>
      <c r="H1208" s="70"/>
      <c r="I1208" s="69" t="s">
        <v>1214</v>
      </c>
      <c r="J1208" s="39">
        <f t="shared" si="180"/>
        <v>548.98612088293726</v>
      </c>
      <c r="K1208" s="40">
        <f t="shared" si="181"/>
        <v>1</v>
      </c>
      <c r="L1208" s="40">
        <f t="shared" si="182"/>
        <v>5</v>
      </c>
      <c r="M1208" s="74"/>
      <c r="N1208" s="74"/>
      <c r="O1208" s="74"/>
      <c r="P1208" s="74"/>
      <c r="Q1208" s="74"/>
      <c r="R1208" s="74"/>
      <c r="S1208" s="74"/>
      <c r="T1208" s="74"/>
      <c r="U1208" s="74"/>
      <c r="V1208" s="74"/>
      <c r="W1208" s="74"/>
      <c r="X1208" s="74"/>
      <c r="Y1208" s="74"/>
      <c r="Z1208" s="74"/>
      <c r="AA1208" s="42"/>
      <c r="AB1208" s="42">
        <f>(AV$3-AV1208)/AV$3*500+500</f>
        <v>548.98612088293726</v>
      </c>
      <c r="AC1208" s="43" t="e">
        <f t="shared" si="183"/>
        <v>#NUM!</v>
      </c>
      <c r="AD1208" s="43" t="s">
        <v>1215</v>
      </c>
      <c r="AE1208" s="44" t="e">
        <f t="shared" si="184"/>
        <v>#NUM!</v>
      </c>
      <c r="AF1208" s="43">
        <f t="shared" si="185"/>
        <v>0</v>
      </c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5"/>
      <c r="AR1208" s="75"/>
      <c r="AS1208" s="75"/>
      <c r="AT1208" s="75"/>
      <c r="AU1208" s="76"/>
      <c r="AV1208" s="47">
        <v>0.14812500000000001</v>
      </c>
      <c r="AW1208" s="77"/>
    </row>
    <row r="1209" spans="1:55" s="49" customFormat="1" ht="12" customHeight="1" x14ac:dyDescent="0.2">
      <c r="A1209" s="62">
        <v>1205</v>
      </c>
      <c r="B1209" s="63" t="str">
        <f t="shared" si="178"/>
        <v>M-A</v>
      </c>
      <c r="C1209" s="62">
        <f>COUNTIF($B$4:$B1209,$B1209)</f>
        <v>462</v>
      </c>
      <c r="D1209" s="64">
        <f t="shared" si="179"/>
        <v>553.95087991723028</v>
      </c>
      <c r="E1209" s="67" t="s">
        <v>3039</v>
      </c>
      <c r="F1209" s="68" t="s">
        <v>1212</v>
      </c>
      <c r="G1209" s="69">
        <v>1983</v>
      </c>
      <c r="H1209" s="70" t="s">
        <v>3040</v>
      </c>
      <c r="I1209" s="69" t="s">
        <v>1214</v>
      </c>
      <c r="J1209" s="39">
        <f t="shared" si="180"/>
        <v>548.95087991723028</v>
      </c>
      <c r="K1209" s="40">
        <f t="shared" si="181"/>
        <v>1</v>
      </c>
      <c r="L1209" s="40">
        <f t="shared" si="182"/>
        <v>5</v>
      </c>
      <c r="M1209" s="74"/>
      <c r="N1209" s="74"/>
      <c r="O1209" s="74"/>
      <c r="P1209" s="74"/>
      <c r="Q1209" s="74"/>
      <c r="R1209" s="74"/>
      <c r="S1209" s="74"/>
      <c r="T1209" s="74"/>
      <c r="U1209" s="74"/>
      <c r="V1209" s="74"/>
      <c r="W1209" s="74"/>
      <c r="X1209" s="74"/>
      <c r="Y1209" s="74"/>
      <c r="Z1209" s="74"/>
      <c r="AA1209" s="42"/>
      <c r="AB1209" s="42">
        <f>(AV$3-AV1209)/AV$3*500+500</f>
        <v>548.95087991723028</v>
      </c>
      <c r="AC1209" s="43" t="e">
        <f t="shared" si="183"/>
        <v>#NUM!</v>
      </c>
      <c r="AD1209" s="43" t="s">
        <v>1215</v>
      </c>
      <c r="AE1209" s="44" t="e">
        <f t="shared" si="184"/>
        <v>#NUM!</v>
      </c>
      <c r="AF1209" s="43">
        <f t="shared" si="185"/>
        <v>0</v>
      </c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5"/>
      <c r="AR1209" s="75"/>
      <c r="AS1209" s="75"/>
      <c r="AT1209" s="75"/>
      <c r="AU1209" s="76"/>
      <c r="AV1209" s="47">
        <v>0.14813657407407407</v>
      </c>
      <c r="AW1209" s="77"/>
    </row>
    <row r="1210" spans="1:55" s="49" customFormat="1" ht="12" customHeight="1" x14ac:dyDescent="0.2">
      <c r="A1210" s="62">
        <v>1206</v>
      </c>
      <c r="B1210" s="63" t="str">
        <f t="shared" si="178"/>
        <v>Ž-G</v>
      </c>
      <c r="C1210" s="62">
        <f>COUNTIF($B$4:$B1210,$B1210)</f>
        <v>57</v>
      </c>
      <c r="D1210" s="64">
        <f t="shared" si="179"/>
        <v>553.88039798581656</v>
      </c>
      <c r="E1210" s="67" t="s">
        <v>3041</v>
      </c>
      <c r="F1210" s="68" t="s">
        <v>1247</v>
      </c>
      <c r="G1210" s="69">
        <v>1972</v>
      </c>
      <c r="H1210" s="70"/>
      <c r="I1210" s="69" t="s">
        <v>1214</v>
      </c>
      <c r="J1210" s="39">
        <f t="shared" si="180"/>
        <v>548.88039798581656</v>
      </c>
      <c r="K1210" s="40">
        <f t="shared" si="181"/>
        <v>1</v>
      </c>
      <c r="L1210" s="40">
        <f t="shared" si="182"/>
        <v>5</v>
      </c>
      <c r="M1210" s="74"/>
      <c r="N1210" s="74"/>
      <c r="O1210" s="74"/>
      <c r="P1210" s="74"/>
      <c r="Q1210" s="74"/>
      <c r="R1210" s="74"/>
      <c r="S1210" s="74"/>
      <c r="T1210" s="74"/>
      <c r="U1210" s="74"/>
      <c r="V1210" s="74"/>
      <c r="W1210" s="74"/>
      <c r="X1210" s="74"/>
      <c r="Y1210" s="74"/>
      <c r="Z1210" s="74"/>
      <c r="AA1210" s="42"/>
      <c r="AB1210" s="42">
        <f>(AV$3-AV1210)/AV$3*500+500</f>
        <v>548.88039798581656</v>
      </c>
      <c r="AC1210" s="43" t="e">
        <f t="shared" si="183"/>
        <v>#NUM!</v>
      </c>
      <c r="AD1210" s="43" t="s">
        <v>1215</v>
      </c>
      <c r="AE1210" s="44" t="e">
        <f t="shared" si="184"/>
        <v>#NUM!</v>
      </c>
      <c r="AF1210" s="43">
        <f t="shared" si="185"/>
        <v>0</v>
      </c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5"/>
      <c r="AR1210" s="75"/>
      <c r="AS1210" s="75"/>
      <c r="AT1210" s="75"/>
      <c r="AU1210" s="76"/>
      <c r="AV1210" s="47">
        <v>0.14815972222222221</v>
      </c>
      <c r="AW1210" s="77"/>
    </row>
    <row r="1211" spans="1:55" s="78" customFormat="1" ht="12" customHeight="1" x14ac:dyDescent="0.2">
      <c r="A1211" s="62">
        <v>1207</v>
      </c>
      <c r="B1211" s="63" t="str">
        <f t="shared" si="178"/>
        <v>M-A</v>
      </c>
      <c r="C1211" s="62">
        <f>COUNTIF($B$4:$B1211,$B1211)</f>
        <v>463</v>
      </c>
      <c r="D1211" s="64">
        <f t="shared" si="179"/>
        <v>553.63371122586807</v>
      </c>
      <c r="E1211" s="67" t="s">
        <v>3042</v>
      </c>
      <c r="F1211" s="68" t="s">
        <v>1212</v>
      </c>
      <c r="G1211" s="69">
        <v>1984</v>
      </c>
      <c r="H1211" s="70" t="s">
        <v>3043</v>
      </c>
      <c r="I1211" s="69" t="s">
        <v>1214</v>
      </c>
      <c r="J1211" s="39">
        <f t="shared" si="180"/>
        <v>548.63371122586807</v>
      </c>
      <c r="K1211" s="40">
        <f t="shared" si="181"/>
        <v>1</v>
      </c>
      <c r="L1211" s="40">
        <f t="shared" si="182"/>
        <v>5</v>
      </c>
      <c r="M1211" s="74"/>
      <c r="N1211" s="74"/>
      <c r="O1211" s="74"/>
      <c r="P1211" s="74"/>
      <c r="Q1211" s="74"/>
      <c r="R1211" s="74"/>
      <c r="S1211" s="74"/>
      <c r="T1211" s="74"/>
      <c r="U1211" s="74"/>
      <c r="V1211" s="74"/>
      <c r="W1211" s="74"/>
      <c r="X1211" s="74"/>
      <c r="Y1211" s="74"/>
      <c r="Z1211" s="74"/>
      <c r="AA1211" s="42"/>
      <c r="AB1211" s="42">
        <f>(AV$3-AV1211)/AV$3*500+500</f>
        <v>548.63371122586807</v>
      </c>
      <c r="AC1211" s="43" t="e">
        <f t="shared" si="183"/>
        <v>#NUM!</v>
      </c>
      <c r="AD1211" s="43" t="s">
        <v>1215</v>
      </c>
      <c r="AE1211" s="44" t="e">
        <f t="shared" si="184"/>
        <v>#NUM!</v>
      </c>
      <c r="AF1211" s="43">
        <f t="shared" si="185"/>
        <v>0</v>
      </c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5"/>
      <c r="AR1211" s="75"/>
      <c r="AS1211" s="75"/>
      <c r="AT1211" s="75"/>
      <c r="AU1211" s="76"/>
      <c r="AV1211" s="47">
        <v>0.14824074074074076</v>
      </c>
      <c r="AW1211" s="77"/>
      <c r="AX1211" s="49"/>
      <c r="AY1211" s="49"/>
      <c r="AZ1211" s="49"/>
      <c r="BA1211" s="49"/>
      <c r="BB1211" s="49"/>
      <c r="BC1211" s="49"/>
    </row>
    <row r="1212" spans="1:55" s="49" customFormat="1" ht="12" customHeight="1" x14ac:dyDescent="0.2">
      <c r="A1212" s="62">
        <v>1208</v>
      </c>
      <c r="B1212" s="63" t="str">
        <f t="shared" si="178"/>
        <v>M-B</v>
      </c>
      <c r="C1212" s="62">
        <f>COUNTIF($B$4:$B1212,$B1212)</f>
        <v>347</v>
      </c>
      <c r="D1212" s="64">
        <f t="shared" si="179"/>
        <v>553.59847026016121</v>
      </c>
      <c r="E1212" s="67" t="s">
        <v>3044</v>
      </c>
      <c r="F1212" s="68" t="s">
        <v>1212</v>
      </c>
      <c r="G1212" s="69">
        <v>1974</v>
      </c>
      <c r="H1212" s="70" t="s">
        <v>1724</v>
      </c>
      <c r="I1212" s="69" t="s">
        <v>1214</v>
      </c>
      <c r="J1212" s="39">
        <f t="shared" si="180"/>
        <v>548.59847026016121</v>
      </c>
      <c r="K1212" s="40">
        <f t="shared" si="181"/>
        <v>1</v>
      </c>
      <c r="L1212" s="40">
        <f t="shared" si="182"/>
        <v>5</v>
      </c>
      <c r="M1212" s="74"/>
      <c r="N1212" s="74"/>
      <c r="O1212" s="74"/>
      <c r="P1212" s="74"/>
      <c r="Q1212" s="74"/>
      <c r="R1212" s="74"/>
      <c r="S1212" s="74"/>
      <c r="T1212" s="74"/>
      <c r="U1212" s="74"/>
      <c r="V1212" s="74"/>
      <c r="W1212" s="74"/>
      <c r="X1212" s="74"/>
      <c r="Y1212" s="74"/>
      <c r="Z1212" s="74"/>
      <c r="AA1212" s="42"/>
      <c r="AB1212" s="42">
        <f>(AV$3-AV1212)/AV$3*500+500</f>
        <v>548.59847026016121</v>
      </c>
      <c r="AC1212" s="43" t="e">
        <f t="shared" si="183"/>
        <v>#NUM!</v>
      </c>
      <c r="AD1212" s="43" t="s">
        <v>1215</v>
      </c>
      <c r="AE1212" s="44" t="e">
        <f t="shared" si="184"/>
        <v>#NUM!</v>
      </c>
      <c r="AF1212" s="43">
        <f t="shared" si="185"/>
        <v>0</v>
      </c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/>
      <c r="AT1212" s="75"/>
      <c r="AU1212" s="76"/>
      <c r="AV1212" s="47">
        <v>0.14825231481481482</v>
      </c>
      <c r="AW1212" s="77"/>
      <c r="AX1212" s="72"/>
      <c r="AY1212" s="73"/>
      <c r="AZ1212" s="73"/>
      <c r="BA1212" s="73"/>
    </row>
    <row r="1213" spans="1:55" s="49" customFormat="1" ht="12" customHeight="1" x14ac:dyDescent="0.2">
      <c r="A1213" s="62">
        <v>1209</v>
      </c>
      <c r="B1213" s="63" t="str">
        <f t="shared" si="178"/>
        <v>M-B</v>
      </c>
      <c r="C1213" s="62">
        <f>COUNTIF($B$4:$B1213,$B1213)</f>
        <v>348</v>
      </c>
      <c r="D1213" s="64">
        <f t="shared" si="179"/>
        <v>553.55530740086829</v>
      </c>
      <c r="E1213" s="65" t="s">
        <v>3045</v>
      </c>
      <c r="F1213" s="66" t="s">
        <v>1212</v>
      </c>
      <c r="G1213" s="66">
        <v>1973</v>
      </c>
      <c r="H1213" s="65" t="s">
        <v>3046</v>
      </c>
      <c r="I1213" s="66" t="s">
        <v>1214</v>
      </c>
      <c r="J1213" s="39">
        <f t="shared" si="180"/>
        <v>548.55530740086829</v>
      </c>
      <c r="K1213" s="40">
        <f t="shared" si="181"/>
        <v>1</v>
      </c>
      <c r="L1213" s="40">
        <f t="shared" si="182"/>
        <v>5</v>
      </c>
      <c r="M1213" s="41"/>
      <c r="N1213" s="41"/>
      <c r="O1213" s="41"/>
      <c r="P1213" s="42"/>
      <c r="Q1213" s="41"/>
      <c r="R1213" s="41"/>
      <c r="S1213" s="41"/>
      <c r="T1213" s="41"/>
      <c r="U1213" s="41"/>
      <c r="V1213" s="42"/>
      <c r="W1213" s="42"/>
      <c r="X1213" s="42"/>
      <c r="Y1213" s="42"/>
      <c r="Z1213" s="41"/>
      <c r="AA1213" s="42">
        <f>(AU$3-AU1213)/AU$3*500+500</f>
        <v>548.55530740086829</v>
      </c>
      <c r="AB1213" s="42"/>
      <c r="AC1213" s="43" t="e">
        <f t="shared" si="183"/>
        <v>#NUM!</v>
      </c>
      <c r="AD1213" s="43" t="s">
        <v>1215</v>
      </c>
      <c r="AE1213" s="44" t="e">
        <f t="shared" si="184"/>
        <v>#NUM!</v>
      </c>
      <c r="AF1213" s="43">
        <f t="shared" si="185"/>
        <v>0</v>
      </c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6">
        <v>7.0967708333333338E-2</v>
      </c>
      <c r="AV1213" s="50"/>
      <c r="AW1213" s="48"/>
    </row>
    <row r="1214" spans="1:55" ht="12" customHeight="1" x14ac:dyDescent="0.2">
      <c r="A1214" s="62">
        <v>1210</v>
      </c>
      <c r="B1214" s="63" t="str">
        <f t="shared" si="178"/>
        <v>M-A</v>
      </c>
      <c r="C1214" s="62">
        <f>COUNTIF($B$4:$B1214,$B1214)</f>
        <v>464</v>
      </c>
      <c r="D1214" s="64">
        <f t="shared" si="179"/>
        <v>553.49274736304051</v>
      </c>
      <c r="E1214" s="67" t="s">
        <v>3047</v>
      </c>
      <c r="F1214" s="68" t="s">
        <v>1212</v>
      </c>
      <c r="G1214" s="69">
        <v>1989</v>
      </c>
      <c r="H1214" s="70" t="s">
        <v>3048</v>
      </c>
      <c r="I1214" s="69" t="s">
        <v>1680</v>
      </c>
      <c r="J1214" s="39">
        <f t="shared" si="180"/>
        <v>548.49274736304051</v>
      </c>
      <c r="K1214" s="40">
        <f t="shared" si="181"/>
        <v>1</v>
      </c>
      <c r="L1214" s="40">
        <f t="shared" si="182"/>
        <v>5</v>
      </c>
      <c r="M1214" s="74"/>
      <c r="N1214" s="74"/>
      <c r="O1214" s="74"/>
      <c r="P1214" s="74"/>
      <c r="Q1214" s="74"/>
      <c r="R1214" s="74"/>
      <c r="S1214" s="74"/>
      <c r="T1214" s="74"/>
      <c r="U1214" s="74"/>
      <c r="V1214" s="74"/>
      <c r="W1214" s="74"/>
      <c r="X1214" s="74"/>
      <c r="Y1214" s="74"/>
      <c r="Z1214" s="74"/>
      <c r="AA1214" s="42"/>
      <c r="AB1214" s="42">
        <f>(AV$3-AV1214)/AV$3*500+500</f>
        <v>548.49274736304051</v>
      </c>
      <c r="AC1214" s="43" t="e">
        <f t="shared" si="183"/>
        <v>#NUM!</v>
      </c>
      <c r="AD1214" s="43" t="s">
        <v>1215</v>
      </c>
      <c r="AE1214" s="44" t="e">
        <f t="shared" si="184"/>
        <v>#NUM!</v>
      </c>
      <c r="AF1214" s="43">
        <f t="shared" si="185"/>
        <v>0</v>
      </c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5"/>
      <c r="AR1214" s="75"/>
      <c r="AS1214" s="75"/>
      <c r="AT1214" s="75"/>
      <c r="AU1214" s="76"/>
      <c r="AV1214" s="47">
        <v>0.14828703703703702</v>
      </c>
      <c r="AW1214" s="77"/>
      <c r="AX1214" s="56"/>
    </row>
    <row r="1215" spans="1:55" s="49" customFormat="1" ht="12" customHeight="1" x14ac:dyDescent="0.2">
      <c r="A1215" s="62">
        <v>1211</v>
      </c>
      <c r="B1215" s="63" t="str">
        <f t="shared" si="178"/>
        <v>Ž-F</v>
      </c>
      <c r="C1215" s="62">
        <f>COUNTIF($B$4:$B1215,$B1215)</f>
        <v>94</v>
      </c>
      <c r="D1215" s="64">
        <f t="shared" si="179"/>
        <v>553.24037234537263</v>
      </c>
      <c r="E1215" s="65" t="s">
        <v>3049</v>
      </c>
      <c r="F1215" s="66" t="s">
        <v>1247</v>
      </c>
      <c r="G1215" s="66">
        <v>1986</v>
      </c>
      <c r="H1215" s="70" t="s">
        <v>90</v>
      </c>
      <c r="I1215" s="66" t="s">
        <v>1680</v>
      </c>
      <c r="J1215" s="39">
        <f t="shared" si="180"/>
        <v>548.24037234537263</v>
      </c>
      <c r="K1215" s="40">
        <f t="shared" si="181"/>
        <v>1</v>
      </c>
      <c r="L1215" s="40">
        <f t="shared" si="182"/>
        <v>5</v>
      </c>
      <c r="M1215" s="41"/>
      <c r="N1215" s="41"/>
      <c r="O1215" s="41"/>
      <c r="P1215" s="42"/>
      <c r="Q1215" s="41"/>
      <c r="R1215" s="41"/>
      <c r="S1215" s="41"/>
      <c r="T1215" s="41"/>
      <c r="U1215" s="41">
        <f>(AO$3-AO1215)/AO$3*500+500</f>
        <v>548.24037234537263</v>
      </c>
      <c r="V1215" s="42"/>
      <c r="W1215" s="42"/>
      <c r="X1215" s="42"/>
      <c r="Y1215" s="42"/>
      <c r="Z1215" s="41"/>
      <c r="AA1215" s="42"/>
      <c r="AB1215" s="42"/>
      <c r="AC1215" s="43" t="e">
        <f t="shared" si="183"/>
        <v>#NUM!</v>
      </c>
      <c r="AD1215" s="43" t="s">
        <v>1215</v>
      </c>
      <c r="AE1215" s="44" t="e">
        <f t="shared" si="184"/>
        <v>#NUM!</v>
      </c>
      <c r="AF1215" s="43">
        <f t="shared" si="185"/>
        <v>0</v>
      </c>
      <c r="AG1215" s="45"/>
      <c r="AH1215" s="45"/>
      <c r="AI1215" s="45"/>
      <c r="AJ1215" s="45"/>
      <c r="AK1215" s="45"/>
      <c r="AL1215" s="45"/>
      <c r="AM1215" s="45"/>
      <c r="AN1215" s="45"/>
      <c r="AO1215" s="45">
        <v>5.005787037E-2</v>
      </c>
      <c r="AP1215" s="45"/>
      <c r="AQ1215" s="45"/>
      <c r="AR1215" s="45"/>
      <c r="AS1215" s="45"/>
      <c r="AT1215" s="45"/>
      <c r="AU1215" s="46"/>
      <c r="AV1215" s="50"/>
      <c r="AW1215" s="48"/>
    </row>
    <row r="1216" spans="1:55" ht="12" customHeight="1" x14ac:dyDescent="0.2">
      <c r="A1216" s="62">
        <v>1212</v>
      </c>
      <c r="B1216" s="63" t="str">
        <f t="shared" si="178"/>
        <v>M-A</v>
      </c>
      <c r="C1216" s="62">
        <f>COUNTIF($B$4:$B1216,$B1216)</f>
        <v>465</v>
      </c>
      <c r="D1216" s="64">
        <f t="shared" si="179"/>
        <v>553.17024446596304</v>
      </c>
      <c r="E1216" s="65" t="s">
        <v>3050</v>
      </c>
      <c r="F1216" s="66" t="s">
        <v>1212</v>
      </c>
      <c r="G1216" s="66">
        <v>1980</v>
      </c>
      <c r="H1216" s="65" t="s">
        <v>3051</v>
      </c>
      <c r="I1216" s="66" t="s">
        <v>1214</v>
      </c>
      <c r="J1216" s="39">
        <f t="shared" si="180"/>
        <v>548.17024446596304</v>
      </c>
      <c r="K1216" s="40">
        <f t="shared" si="181"/>
        <v>1</v>
      </c>
      <c r="L1216" s="40">
        <f t="shared" si="182"/>
        <v>5</v>
      </c>
      <c r="M1216" s="41"/>
      <c r="N1216" s="41"/>
      <c r="O1216" s="41"/>
      <c r="P1216" s="42"/>
      <c r="Q1216" s="41"/>
      <c r="R1216" s="41"/>
      <c r="S1216" s="41"/>
      <c r="T1216" s="41"/>
      <c r="U1216" s="41"/>
      <c r="V1216" s="42"/>
      <c r="W1216" s="42"/>
      <c r="X1216" s="42"/>
      <c r="Y1216" s="42"/>
      <c r="Z1216" s="41"/>
      <c r="AA1216" s="42">
        <f>(AU$3-AU1216)/AU$3*500+500</f>
        <v>548.17024446596304</v>
      </c>
      <c r="AB1216" s="42"/>
      <c r="AC1216" s="43" t="e">
        <f t="shared" si="183"/>
        <v>#NUM!</v>
      </c>
      <c r="AD1216" s="43" t="s">
        <v>1215</v>
      </c>
      <c r="AE1216" s="44" t="e">
        <f t="shared" si="184"/>
        <v>#NUM!</v>
      </c>
      <c r="AF1216" s="43">
        <f t="shared" si="185"/>
        <v>0</v>
      </c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6">
        <v>7.1028240740740753E-2</v>
      </c>
      <c r="AV1216" s="50"/>
      <c r="AW1216" s="48"/>
      <c r="AX1216" s="56"/>
    </row>
    <row r="1217" spans="1:55" s="49" customFormat="1" ht="12" customHeight="1" x14ac:dyDescent="0.2">
      <c r="A1217" s="62">
        <v>1213</v>
      </c>
      <c r="B1217" s="63" t="str">
        <f t="shared" si="178"/>
        <v>M-B</v>
      </c>
      <c r="C1217" s="62">
        <f>COUNTIF($B$4:$B1217,$B1217)</f>
        <v>349</v>
      </c>
      <c r="D1217" s="64">
        <f t="shared" si="179"/>
        <v>553.12697588951437</v>
      </c>
      <c r="E1217" s="65" t="s">
        <v>3052</v>
      </c>
      <c r="F1217" s="66" t="s">
        <v>1212</v>
      </c>
      <c r="G1217" s="66">
        <v>1976</v>
      </c>
      <c r="H1217" s="65" t="s">
        <v>3053</v>
      </c>
      <c r="I1217" s="66" t="s">
        <v>1214</v>
      </c>
      <c r="J1217" s="39">
        <f t="shared" si="180"/>
        <v>548.12697588951437</v>
      </c>
      <c r="K1217" s="40">
        <f t="shared" si="181"/>
        <v>1</v>
      </c>
      <c r="L1217" s="40">
        <f t="shared" si="182"/>
        <v>5</v>
      </c>
      <c r="M1217" s="41"/>
      <c r="N1217" s="41"/>
      <c r="O1217" s="41"/>
      <c r="P1217" s="42"/>
      <c r="Q1217" s="41"/>
      <c r="R1217" s="41"/>
      <c r="S1217" s="41"/>
      <c r="T1217" s="41">
        <f>(AN$3-AN1217)/AN$3*500+500</f>
        <v>548.12697588951437</v>
      </c>
      <c r="U1217" s="41"/>
      <c r="V1217" s="42"/>
      <c r="W1217" s="42"/>
      <c r="X1217" s="42"/>
      <c r="Y1217" s="42"/>
      <c r="Z1217" s="41"/>
      <c r="AA1217" s="42"/>
      <c r="AB1217" s="42"/>
      <c r="AC1217" s="43" t="e">
        <f t="shared" si="183"/>
        <v>#NUM!</v>
      </c>
      <c r="AD1217" s="43" t="s">
        <v>1215</v>
      </c>
      <c r="AE1217" s="44" t="e">
        <f t="shared" si="184"/>
        <v>#NUM!</v>
      </c>
      <c r="AF1217" s="43">
        <f t="shared" si="185"/>
        <v>0</v>
      </c>
      <c r="AG1217" s="45"/>
      <c r="AH1217" s="45"/>
      <c r="AI1217" s="45"/>
      <c r="AJ1217" s="45"/>
      <c r="AK1217" s="45"/>
      <c r="AL1217" s="45"/>
      <c r="AM1217" s="45"/>
      <c r="AN1217" s="45">
        <v>3.2118055555555559E-2</v>
      </c>
      <c r="AO1217" s="45"/>
      <c r="AP1217" s="45"/>
      <c r="AQ1217" s="45"/>
      <c r="AR1217" s="45"/>
      <c r="AS1217" s="45"/>
      <c r="AT1217" s="45"/>
      <c r="AU1217" s="46"/>
      <c r="AV1217" s="50"/>
      <c r="AW1217" s="48"/>
    </row>
    <row r="1218" spans="1:55" s="49" customFormat="1" ht="12" customHeight="1" x14ac:dyDescent="0.2">
      <c r="A1218" s="62">
        <v>1214</v>
      </c>
      <c r="B1218" s="63" t="str">
        <f t="shared" si="178"/>
        <v>Ž-G</v>
      </c>
      <c r="C1218" s="62">
        <f>COUNTIF($B$4:$B1218,$B1218)</f>
        <v>58</v>
      </c>
      <c r="D1218" s="64">
        <f t="shared" si="179"/>
        <v>552.78792804890224</v>
      </c>
      <c r="E1218" s="67" t="s">
        <v>3054</v>
      </c>
      <c r="F1218" s="68" t="s">
        <v>1247</v>
      </c>
      <c r="G1218" s="69">
        <v>1978</v>
      </c>
      <c r="H1218" s="70" t="s">
        <v>3055</v>
      </c>
      <c r="I1218" s="69" t="s">
        <v>2259</v>
      </c>
      <c r="J1218" s="39">
        <f t="shared" si="180"/>
        <v>547.78792804890224</v>
      </c>
      <c r="K1218" s="40">
        <f t="shared" si="181"/>
        <v>1</v>
      </c>
      <c r="L1218" s="40">
        <f t="shared" si="182"/>
        <v>5</v>
      </c>
      <c r="M1218" s="74"/>
      <c r="N1218" s="74"/>
      <c r="O1218" s="74"/>
      <c r="P1218" s="74"/>
      <c r="Q1218" s="74"/>
      <c r="R1218" s="74"/>
      <c r="S1218" s="74"/>
      <c r="T1218" s="74"/>
      <c r="U1218" s="74"/>
      <c r="V1218" s="74"/>
      <c r="W1218" s="74"/>
      <c r="X1218" s="74"/>
      <c r="Y1218" s="74"/>
      <c r="Z1218" s="74"/>
      <c r="AA1218" s="42"/>
      <c r="AB1218" s="42">
        <f>(AV$3-AV1218)/AV$3*500+500</f>
        <v>547.78792804890224</v>
      </c>
      <c r="AC1218" s="43" t="e">
        <f t="shared" si="183"/>
        <v>#NUM!</v>
      </c>
      <c r="AD1218" s="43" t="s">
        <v>1215</v>
      </c>
      <c r="AE1218" s="44" t="e">
        <f t="shared" si="184"/>
        <v>#NUM!</v>
      </c>
      <c r="AF1218" s="43">
        <f t="shared" si="185"/>
        <v>0</v>
      </c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5"/>
      <c r="AR1218" s="75"/>
      <c r="AS1218" s="75"/>
      <c r="AT1218" s="75"/>
      <c r="AU1218" s="76"/>
      <c r="AV1218" s="47">
        <v>0.14851851851851852</v>
      </c>
      <c r="AW1218" s="77"/>
    </row>
    <row r="1219" spans="1:55" ht="12" customHeight="1" x14ac:dyDescent="0.2">
      <c r="A1219" s="62">
        <v>1215</v>
      </c>
      <c r="B1219" s="63" t="str">
        <f t="shared" si="178"/>
        <v>M-A</v>
      </c>
      <c r="C1219" s="62">
        <f>COUNTIF($B$4:$B1219,$B1219)</f>
        <v>466</v>
      </c>
      <c r="D1219" s="64">
        <f t="shared" si="179"/>
        <v>552.6420228249367</v>
      </c>
      <c r="E1219" s="65" t="s">
        <v>3056</v>
      </c>
      <c r="F1219" s="66" t="s">
        <v>1212</v>
      </c>
      <c r="G1219" s="66">
        <v>1994</v>
      </c>
      <c r="H1219" s="65" t="s">
        <v>3057</v>
      </c>
      <c r="I1219" s="66" t="s">
        <v>1214</v>
      </c>
      <c r="J1219" s="39">
        <f t="shared" si="180"/>
        <v>547.6420228249367</v>
      </c>
      <c r="K1219" s="40">
        <f t="shared" si="181"/>
        <v>1</v>
      </c>
      <c r="L1219" s="40">
        <f t="shared" si="182"/>
        <v>5</v>
      </c>
      <c r="M1219" s="41"/>
      <c r="N1219" s="41"/>
      <c r="O1219" s="41"/>
      <c r="P1219" s="42"/>
      <c r="Q1219" s="41"/>
      <c r="R1219" s="41"/>
      <c r="S1219" s="41"/>
      <c r="T1219" s="41"/>
      <c r="U1219" s="41"/>
      <c r="V1219" s="42"/>
      <c r="W1219" s="42"/>
      <c r="X1219" s="42">
        <f>(AR$3-AR1219)/AR$3*500+500</f>
        <v>547.6420228249367</v>
      </c>
      <c r="Y1219" s="42"/>
      <c r="Z1219" s="41"/>
      <c r="AA1219" s="42"/>
      <c r="AB1219" s="42"/>
      <c r="AC1219" s="43" t="e">
        <f t="shared" si="183"/>
        <v>#NUM!</v>
      </c>
      <c r="AD1219" s="43" t="s">
        <v>1215</v>
      </c>
      <c r="AE1219" s="44" t="e">
        <f t="shared" si="184"/>
        <v>#NUM!</v>
      </c>
      <c r="AF1219" s="43">
        <f t="shared" si="185"/>
        <v>0</v>
      </c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>
        <v>3.9018171296296297E-2</v>
      </c>
      <c r="AS1219" s="45"/>
      <c r="AT1219" s="45"/>
      <c r="AU1219" s="46"/>
      <c r="AV1219" s="50"/>
      <c r="AW1219" s="48"/>
      <c r="AX1219" s="56"/>
    </row>
    <row r="1220" spans="1:55" ht="12" customHeight="1" x14ac:dyDescent="0.2">
      <c r="A1220" s="62">
        <v>1216</v>
      </c>
      <c r="B1220" s="63" t="str">
        <f t="shared" si="178"/>
        <v>M-A</v>
      </c>
      <c r="C1220" s="62">
        <f>COUNTIF($B$4:$B1220,$B1220)</f>
        <v>467</v>
      </c>
      <c r="D1220" s="64">
        <f t="shared" si="179"/>
        <v>552.6384645120977</v>
      </c>
      <c r="E1220" s="65" t="s">
        <v>3058</v>
      </c>
      <c r="F1220" s="66" t="s">
        <v>1212</v>
      </c>
      <c r="G1220" s="66">
        <v>1980</v>
      </c>
      <c r="H1220" s="70" t="s">
        <v>1683</v>
      </c>
      <c r="I1220" s="66" t="s">
        <v>1214</v>
      </c>
      <c r="J1220" s="39">
        <f t="shared" si="180"/>
        <v>547.6384645120977</v>
      </c>
      <c r="K1220" s="40">
        <f t="shared" si="181"/>
        <v>1</v>
      </c>
      <c r="L1220" s="40">
        <f t="shared" si="182"/>
        <v>5</v>
      </c>
      <c r="M1220" s="41"/>
      <c r="N1220" s="41"/>
      <c r="O1220" s="41"/>
      <c r="P1220" s="42"/>
      <c r="Q1220" s="41"/>
      <c r="R1220" s="41"/>
      <c r="S1220" s="41"/>
      <c r="T1220" s="41">
        <f>(AN$3-AN1220)/AN$3*500+500</f>
        <v>547.6384645120977</v>
      </c>
      <c r="U1220" s="41"/>
      <c r="V1220" s="42"/>
      <c r="W1220" s="42"/>
      <c r="X1220" s="42"/>
      <c r="Y1220" s="42"/>
      <c r="Z1220" s="41"/>
      <c r="AA1220" s="42"/>
      <c r="AB1220" s="42"/>
      <c r="AC1220" s="43" t="e">
        <f t="shared" si="183"/>
        <v>#NUM!</v>
      </c>
      <c r="AD1220" s="43" t="s">
        <v>1215</v>
      </c>
      <c r="AE1220" s="44" t="e">
        <f t="shared" si="184"/>
        <v>#NUM!</v>
      </c>
      <c r="AF1220" s="43">
        <f t="shared" si="185"/>
        <v>0</v>
      </c>
      <c r="AG1220" s="45"/>
      <c r="AH1220" s="45"/>
      <c r="AI1220" s="45"/>
      <c r="AJ1220" s="45"/>
      <c r="AK1220" s="45"/>
      <c r="AL1220" s="45"/>
      <c r="AM1220" s="45"/>
      <c r="AN1220" s="45">
        <v>3.2152777777777773E-2</v>
      </c>
      <c r="AO1220" s="45"/>
      <c r="AP1220" s="45"/>
      <c r="AQ1220" s="45"/>
      <c r="AR1220" s="45"/>
      <c r="AS1220" s="45"/>
      <c r="AT1220" s="45"/>
      <c r="AU1220" s="46"/>
      <c r="AV1220" s="50"/>
      <c r="AW1220" s="48"/>
      <c r="AX1220" s="56"/>
    </row>
    <row r="1221" spans="1:55" s="49" customFormat="1" ht="12" customHeight="1" x14ac:dyDescent="0.2">
      <c r="A1221" s="62">
        <v>1217</v>
      </c>
      <c r="B1221" s="63" t="str">
        <f t="shared" ref="B1221:B1284" si="187">IF($F1221="m",IF($C$1-$G1221&gt;19,IF($C$1-$G1221&lt;40,"M-A",IF($C$1-$G1221&gt;49,IF($C$1-$G1221&gt;59,IF($C$1-$G1221&gt;69,"M-E","M-D"),"M-C"),"M-B")),"M-jun."),IF($C$1-$G1221&lt;40,"Ž-F",IF($C$1-$G1221&gt;49,IF($C$1-$G1221&gt;59,"Ž-I","Ž-H"),"Ž-G")))</f>
        <v>M-C</v>
      </c>
      <c r="C1221" s="62">
        <f>COUNTIF($B$4:$B1221,$B1221)</f>
        <v>134</v>
      </c>
      <c r="D1221" s="64">
        <f t="shared" ref="D1221:D1284" si="188">SUM(L1221:AB1221,-AF1221)</f>
        <v>552.5750823452438</v>
      </c>
      <c r="E1221" s="65" t="s">
        <v>3059</v>
      </c>
      <c r="F1221" s="66" t="s">
        <v>1212</v>
      </c>
      <c r="G1221" s="66">
        <v>1960</v>
      </c>
      <c r="H1221" s="65" t="s">
        <v>3060</v>
      </c>
      <c r="I1221" s="66" t="s">
        <v>1214</v>
      </c>
      <c r="J1221" s="39">
        <f t="shared" ref="J1221:J1284" si="189">AVERAGE(M1221:AB1221)</f>
        <v>547.5750823452438</v>
      </c>
      <c r="K1221" s="40">
        <f t="shared" ref="K1221:K1284" si="190">SUBTOTAL(2,M1221:AB1221)</f>
        <v>1</v>
      </c>
      <c r="L1221" s="40">
        <f t="shared" ref="L1221:L1284" si="191">K1221*5</f>
        <v>5</v>
      </c>
      <c r="M1221" s="41"/>
      <c r="N1221" s="41">
        <f>(AH$3-AH1221)/AH$3*500+500</f>
        <v>547.5750823452438</v>
      </c>
      <c r="O1221" s="41"/>
      <c r="P1221" s="42"/>
      <c r="Q1221" s="41"/>
      <c r="R1221" s="41"/>
      <c r="S1221" s="41"/>
      <c r="T1221" s="41"/>
      <c r="U1221" s="41"/>
      <c r="V1221" s="42"/>
      <c r="W1221" s="42"/>
      <c r="X1221" s="42"/>
      <c r="Y1221" s="42"/>
      <c r="Z1221" s="41"/>
      <c r="AA1221" s="42"/>
      <c r="AB1221" s="42"/>
      <c r="AC1221" s="43" t="e">
        <f t="shared" ref="AC1221:AC1284" si="192">LARGE(M1221:AB1221,6)</f>
        <v>#NUM!</v>
      </c>
      <c r="AD1221" s="43" t="s">
        <v>1215</v>
      </c>
      <c r="AE1221" s="44" t="e">
        <f t="shared" ref="AE1221:AE1284" si="193">CONCATENATE(AD1221,AC1221)</f>
        <v>#NUM!</v>
      </c>
      <c r="AF1221" s="43">
        <f t="shared" ref="AF1221:AF1284" si="194">SUMIF(M1221:AB1221,AE1221)</f>
        <v>0</v>
      </c>
      <c r="AG1221" s="45"/>
      <c r="AH1221" s="45">
        <v>4.6875E-2</v>
      </c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6"/>
      <c r="AV1221" s="50"/>
      <c r="AW1221" s="48"/>
    </row>
    <row r="1222" spans="1:55" ht="12" customHeight="1" x14ac:dyDescent="0.2">
      <c r="A1222" s="62">
        <v>1218</v>
      </c>
      <c r="B1222" s="63" t="str">
        <f t="shared" si="187"/>
        <v>M-B</v>
      </c>
      <c r="C1222" s="62">
        <f>COUNTIF($B$4:$B1222,$B1222)</f>
        <v>350</v>
      </c>
      <c r="D1222" s="64">
        <f t="shared" si="188"/>
        <v>552.54124128895387</v>
      </c>
      <c r="E1222" s="67" t="s">
        <v>3061</v>
      </c>
      <c r="F1222" s="68" t="s">
        <v>1212</v>
      </c>
      <c r="G1222" s="69">
        <v>1976</v>
      </c>
      <c r="H1222" s="70" t="s">
        <v>3062</v>
      </c>
      <c r="I1222" s="69" t="s">
        <v>1214</v>
      </c>
      <c r="J1222" s="39">
        <f t="shared" si="189"/>
        <v>547.54124128895387</v>
      </c>
      <c r="K1222" s="40">
        <f t="shared" si="190"/>
        <v>1</v>
      </c>
      <c r="L1222" s="40">
        <f t="shared" si="191"/>
        <v>5</v>
      </c>
      <c r="M1222" s="74"/>
      <c r="N1222" s="74"/>
      <c r="O1222" s="74"/>
      <c r="P1222" s="74"/>
      <c r="Q1222" s="74"/>
      <c r="R1222" s="74"/>
      <c r="S1222" s="74"/>
      <c r="T1222" s="74"/>
      <c r="U1222" s="74"/>
      <c r="V1222" s="74"/>
      <c r="W1222" s="74"/>
      <c r="X1222" s="74"/>
      <c r="Y1222" s="74"/>
      <c r="Z1222" s="74"/>
      <c r="AA1222" s="42"/>
      <c r="AB1222" s="42">
        <f>(AV$3-AV1222)/AV$3*500+500</f>
        <v>547.54124128895387</v>
      </c>
      <c r="AC1222" s="43" t="e">
        <f t="shared" si="192"/>
        <v>#NUM!</v>
      </c>
      <c r="AD1222" s="43" t="s">
        <v>1215</v>
      </c>
      <c r="AE1222" s="44" t="e">
        <f t="shared" si="193"/>
        <v>#NUM!</v>
      </c>
      <c r="AF1222" s="43">
        <f t="shared" si="194"/>
        <v>0</v>
      </c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5"/>
      <c r="AR1222" s="75"/>
      <c r="AS1222" s="75"/>
      <c r="AT1222" s="75"/>
      <c r="AU1222" s="76"/>
      <c r="AV1222" s="47">
        <v>0.14859953703703704</v>
      </c>
      <c r="AW1222" s="77"/>
      <c r="AX1222" s="56"/>
    </row>
    <row r="1223" spans="1:55" s="49" customFormat="1" ht="12" customHeight="1" x14ac:dyDescent="0.2">
      <c r="A1223" s="62">
        <v>1219</v>
      </c>
      <c r="B1223" s="63" t="str">
        <f t="shared" si="187"/>
        <v>M-A</v>
      </c>
      <c r="C1223" s="62">
        <f>COUNTIF($B$4:$B1223,$B1223)</f>
        <v>468</v>
      </c>
      <c r="D1223" s="64">
        <f t="shared" si="188"/>
        <v>552.40027742612619</v>
      </c>
      <c r="E1223" s="67" t="s">
        <v>3063</v>
      </c>
      <c r="F1223" s="68" t="s">
        <v>1212</v>
      </c>
      <c r="G1223" s="69">
        <v>1985</v>
      </c>
      <c r="H1223" s="70"/>
      <c r="I1223" s="69" t="s">
        <v>515</v>
      </c>
      <c r="J1223" s="39">
        <f t="shared" si="189"/>
        <v>547.40027742612619</v>
      </c>
      <c r="K1223" s="40">
        <f t="shared" si="190"/>
        <v>1</v>
      </c>
      <c r="L1223" s="40">
        <f t="shared" si="191"/>
        <v>5</v>
      </c>
      <c r="M1223" s="74"/>
      <c r="N1223" s="74"/>
      <c r="O1223" s="74"/>
      <c r="P1223" s="74"/>
      <c r="Q1223" s="74"/>
      <c r="R1223" s="74"/>
      <c r="S1223" s="74"/>
      <c r="T1223" s="74"/>
      <c r="U1223" s="74"/>
      <c r="V1223" s="74"/>
      <c r="W1223" s="74"/>
      <c r="X1223" s="74"/>
      <c r="Y1223" s="74"/>
      <c r="Z1223" s="74"/>
      <c r="AA1223" s="42"/>
      <c r="AB1223" s="42">
        <f>(AV$3-AV1223)/AV$3*500+500</f>
        <v>547.40027742612619</v>
      </c>
      <c r="AC1223" s="43" t="e">
        <f t="shared" si="192"/>
        <v>#NUM!</v>
      </c>
      <c r="AD1223" s="43" t="s">
        <v>1215</v>
      </c>
      <c r="AE1223" s="44" t="e">
        <f t="shared" si="193"/>
        <v>#NUM!</v>
      </c>
      <c r="AF1223" s="43">
        <f t="shared" si="194"/>
        <v>0</v>
      </c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5"/>
      <c r="AR1223" s="75"/>
      <c r="AS1223" s="75"/>
      <c r="AT1223" s="75"/>
      <c r="AU1223" s="76"/>
      <c r="AV1223" s="47">
        <v>0.14864583333333334</v>
      </c>
      <c r="AW1223" s="77"/>
    </row>
    <row r="1224" spans="1:55" ht="12" customHeight="1" x14ac:dyDescent="0.2">
      <c r="A1224" s="62">
        <v>1220</v>
      </c>
      <c r="B1224" s="63" t="str">
        <f t="shared" si="187"/>
        <v>M-A</v>
      </c>
      <c r="C1224" s="62">
        <f>COUNTIF($B$4:$B1224,$B1224)</f>
        <v>469</v>
      </c>
      <c r="D1224" s="64">
        <f t="shared" si="188"/>
        <v>552.25931356329852</v>
      </c>
      <c r="E1224" s="67" t="s">
        <v>3064</v>
      </c>
      <c r="F1224" s="68" t="s">
        <v>1212</v>
      </c>
      <c r="G1224" s="69">
        <v>1984</v>
      </c>
      <c r="H1224" s="70" t="s">
        <v>1311</v>
      </c>
      <c r="I1224" s="69" t="s">
        <v>1214</v>
      </c>
      <c r="J1224" s="39">
        <f t="shared" si="189"/>
        <v>547.25931356329852</v>
      </c>
      <c r="K1224" s="40">
        <f t="shared" si="190"/>
        <v>1</v>
      </c>
      <c r="L1224" s="40">
        <f t="shared" si="191"/>
        <v>5</v>
      </c>
      <c r="M1224" s="74"/>
      <c r="N1224" s="74"/>
      <c r="O1224" s="74"/>
      <c r="P1224" s="74"/>
      <c r="Q1224" s="74"/>
      <c r="R1224" s="74"/>
      <c r="S1224" s="74"/>
      <c r="T1224" s="74"/>
      <c r="U1224" s="74"/>
      <c r="V1224" s="74"/>
      <c r="W1224" s="74"/>
      <c r="X1224" s="74"/>
      <c r="Y1224" s="74"/>
      <c r="Z1224" s="74"/>
      <c r="AA1224" s="42"/>
      <c r="AB1224" s="42">
        <f>(AV$3-AV1224)/AV$3*500+500</f>
        <v>547.25931356329852</v>
      </c>
      <c r="AC1224" s="43" t="e">
        <f t="shared" si="192"/>
        <v>#NUM!</v>
      </c>
      <c r="AD1224" s="43" t="s">
        <v>1215</v>
      </c>
      <c r="AE1224" s="44" t="e">
        <f t="shared" si="193"/>
        <v>#NUM!</v>
      </c>
      <c r="AF1224" s="43">
        <f t="shared" si="194"/>
        <v>0</v>
      </c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5"/>
      <c r="AR1224" s="75"/>
      <c r="AS1224" s="75"/>
      <c r="AT1224" s="75"/>
      <c r="AU1224" s="76"/>
      <c r="AV1224" s="47">
        <v>0.14869212962962963</v>
      </c>
      <c r="AW1224" s="77"/>
      <c r="AX1224" s="56"/>
    </row>
    <row r="1225" spans="1:55" s="49" customFormat="1" ht="12" customHeight="1" x14ac:dyDescent="0.2">
      <c r="A1225" s="62">
        <v>1221</v>
      </c>
      <c r="B1225" s="63" t="str">
        <f t="shared" si="187"/>
        <v>M-B</v>
      </c>
      <c r="C1225" s="62">
        <f>COUNTIF($B$4:$B1225,$B1225)</f>
        <v>351</v>
      </c>
      <c r="D1225" s="64">
        <f t="shared" si="188"/>
        <v>552.11834970047084</v>
      </c>
      <c r="E1225" s="67" t="s">
        <v>3065</v>
      </c>
      <c r="F1225" s="68" t="s">
        <v>1212</v>
      </c>
      <c r="G1225" s="69">
        <v>1974</v>
      </c>
      <c r="H1225" s="70" t="s">
        <v>3066</v>
      </c>
      <c r="I1225" s="69" t="s">
        <v>1214</v>
      </c>
      <c r="J1225" s="39">
        <f t="shared" si="189"/>
        <v>547.11834970047084</v>
      </c>
      <c r="K1225" s="40">
        <f t="shared" si="190"/>
        <v>1</v>
      </c>
      <c r="L1225" s="40">
        <f t="shared" si="191"/>
        <v>5</v>
      </c>
      <c r="M1225" s="74"/>
      <c r="N1225" s="74"/>
      <c r="O1225" s="74"/>
      <c r="P1225" s="74"/>
      <c r="Q1225" s="74"/>
      <c r="R1225" s="74"/>
      <c r="S1225" s="74"/>
      <c r="T1225" s="74"/>
      <c r="U1225" s="74"/>
      <c r="V1225" s="74"/>
      <c r="W1225" s="74"/>
      <c r="X1225" s="74"/>
      <c r="Y1225" s="74"/>
      <c r="Z1225" s="74"/>
      <c r="AA1225" s="42"/>
      <c r="AB1225" s="42">
        <f>(AV$3-AV1225)/AV$3*500+500</f>
        <v>547.11834970047084</v>
      </c>
      <c r="AC1225" s="43" t="e">
        <f t="shared" si="192"/>
        <v>#NUM!</v>
      </c>
      <c r="AD1225" s="43" t="s">
        <v>1215</v>
      </c>
      <c r="AE1225" s="44" t="e">
        <f t="shared" si="193"/>
        <v>#NUM!</v>
      </c>
      <c r="AF1225" s="43">
        <f t="shared" si="194"/>
        <v>0</v>
      </c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5"/>
      <c r="AR1225" s="75"/>
      <c r="AS1225" s="75"/>
      <c r="AT1225" s="75"/>
      <c r="AU1225" s="76"/>
      <c r="AV1225" s="47">
        <v>0.14873842592592593</v>
      </c>
      <c r="AW1225" s="77"/>
    </row>
    <row r="1226" spans="1:55" ht="12" customHeight="1" x14ac:dyDescent="0.2">
      <c r="A1226" s="62">
        <v>1222</v>
      </c>
      <c r="B1226" s="63" t="str">
        <f t="shared" si="187"/>
        <v>M-A</v>
      </c>
      <c r="C1226" s="62">
        <f>COUNTIF($B$4:$B1226,$B1226)</f>
        <v>470</v>
      </c>
      <c r="D1226" s="64">
        <f t="shared" si="188"/>
        <v>552.0283083052791</v>
      </c>
      <c r="E1226" s="65" t="s">
        <v>3067</v>
      </c>
      <c r="F1226" s="66" t="s">
        <v>1212</v>
      </c>
      <c r="G1226" s="66">
        <v>1998</v>
      </c>
      <c r="H1226" s="70" t="s">
        <v>1252</v>
      </c>
      <c r="I1226" s="66" t="s">
        <v>1214</v>
      </c>
      <c r="J1226" s="39">
        <f t="shared" si="189"/>
        <v>547.0283083052791</v>
      </c>
      <c r="K1226" s="40">
        <f t="shared" si="190"/>
        <v>1</v>
      </c>
      <c r="L1226" s="40">
        <f t="shared" si="191"/>
        <v>5</v>
      </c>
      <c r="M1226" s="41"/>
      <c r="N1226" s="41"/>
      <c r="O1226" s="41"/>
      <c r="P1226" s="42"/>
      <c r="Q1226" s="41"/>
      <c r="R1226" s="41"/>
      <c r="S1226" s="41"/>
      <c r="T1226" s="41"/>
      <c r="U1226" s="41"/>
      <c r="V1226" s="42"/>
      <c r="W1226" s="42"/>
      <c r="X1226" s="42"/>
      <c r="Y1226" s="42"/>
      <c r="Z1226" s="41"/>
      <c r="AA1226" s="42">
        <f>(AU$3-AU1226)/AU$3*500+500</f>
        <v>547.0283083052791</v>
      </c>
      <c r="AB1226" s="42"/>
      <c r="AC1226" s="43" t="e">
        <f t="shared" si="192"/>
        <v>#NUM!</v>
      </c>
      <c r="AD1226" s="43" t="s">
        <v>1215</v>
      </c>
      <c r="AE1226" s="44" t="e">
        <f t="shared" si="193"/>
        <v>#NUM!</v>
      </c>
      <c r="AF1226" s="43">
        <f t="shared" si="194"/>
        <v>0</v>
      </c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6">
        <v>7.1207754629629624E-2</v>
      </c>
      <c r="AV1226" s="50"/>
      <c r="AW1226" s="48"/>
      <c r="AX1226" s="56"/>
    </row>
    <row r="1227" spans="1:55" s="49" customFormat="1" ht="12" customHeight="1" x14ac:dyDescent="0.2">
      <c r="A1227" s="62">
        <v>1223</v>
      </c>
      <c r="B1227" s="63" t="str">
        <f t="shared" si="187"/>
        <v>M-B</v>
      </c>
      <c r="C1227" s="62">
        <f>COUNTIF($B$4:$B1227,$B1227)</f>
        <v>352</v>
      </c>
      <c r="D1227" s="64">
        <f t="shared" si="188"/>
        <v>552.01262680335014</v>
      </c>
      <c r="E1227" s="67" t="s">
        <v>3068</v>
      </c>
      <c r="F1227" s="68" t="s">
        <v>1212</v>
      </c>
      <c r="G1227" s="69">
        <v>1974</v>
      </c>
      <c r="H1227" s="70" t="s">
        <v>2249</v>
      </c>
      <c r="I1227" s="69" t="s">
        <v>1673</v>
      </c>
      <c r="J1227" s="39">
        <f t="shared" si="189"/>
        <v>547.01262680335014</v>
      </c>
      <c r="K1227" s="40">
        <f t="shared" si="190"/>
        <v>1</v>
      </c>
      <c r="L1227" s="40">
        <f t="shared" si="191"/>
        <v>5</v>
      </c>
      <c r="M1227" s="74"/>
      <c r="N1227" s="74"/>
      <c r="O1227" s="74"/>
      <c r="P1227" s="74"/>
      <c r="Q1227" s="74"/>
      <c r="R1227" s="74"/>
      <c r="S1227" s="74"/>
      <c r="T1227" s="74"/>
      <c r="U1227" s="74"/>
      <c r="V1227" s="74"/>
      <c r="W1227" s="74"/>
      <c r="X1227" s="74"/>
      <c r="Y1227" s="74"/>
      <c r="Z1227" s="74"/>
      <c r="AA1227" s="42"/>
      <c r="AB1227" s="42">
        <f>(AV$3-AV1227)/AV$3*500+500</f>
        <v>547.01262680335014</v>
      </c>
      <c r="AC1227" s="43" t="e">
        <f t="shared" si="192"/>
        <v>#NUM!</v>
      </c>
      <c r="AD1227" s="43" t="s">
        <v>1215</v>
      </c>
      <c r="AE1227" s="44" t="e">
        <f t="shared" si="193"/>
        <v>#NUM!</v>
      </c>
      <c r="AF1227" s="43">
        <f t="shared" si="194"/>
        <v>0</v>
      </c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5"/>
      <c r="AR1227" s="75"/>
      <c r="AS1227" s="75"/>
      <c r="AT1227" s="75"/>
      <c r="AU1227" s="76"/>
      <c r="AV1227" s="47">
        <v>0.14877314814814815</v>
      </c>
      <c r="AW1227" s="77"/>
    </row>
    <row r="1228" spans="1:55" s="78" customFormat="1" ht="12" customHeight="1" x14ac:dyDescent="0.2">
      <c r="A1228" s="62">
        <v>1224</v>
      </c>
      <c r="B1228" s="63" t="str">
        <f t="shared" si="187"/>
        <v>M-jun.</v>
      </c>
      <c r="C1228" s="62">
        <f>COUNTIF($B$4:$B1228,$B1228)</f>
        <v>27</v>
      </c>
      <c r="D1228" s="64">
        <f t="shared" si="188"/>
        <v>551.99408846309143</v>
      </c>
      <c r="E1228" s="65" t="s">
        <v>3069</v>
      </c>
      <c r="F1228" s="66" t="s">
        <v>1212</v>
      </c>
      <c r="G1228" s="66">
        <v>2000</v>
      </c>
      <c r="H1228" s="65" t="s">
        <v>3070</v>
      </c>
      <c r="I1228" s="66" t="s">
        <v>1214</v>
      </c>
      <c r="J1228" s="39">
        <f t="shared" si="189"/>
        <v>546.99408846309143</v>
      </c>
      <c r="K1228" s="40">
        <f t="shared" si="190"/>
        <v>1</v>
      </c>
      <c r="L1228" s="40">
        <f t="shared" si="191"/>
        <v>5</v>
      </c>
      <c r="M1228" s="41"/>
      <c r="N1228" s="41"/>
      <c r="O1228" s="41">
        <f>(AI$3-AI1228)/AI$3*500+500</f>
        <v>546.99408846309143</v>
      </c>
      <c r="P1228" s="42"/>
      <c r="Q1228" s="41"/>
      <c r="R1228" s="41"/>
      <c r="S1228" s="41"/>
      <c r="T1228" s="41"/>
      <c r="U1228" s="41"/>
      <c r="V1228" s="42"/>
      <c r="W1228" s="42"/>
      <c r="X1228" s="42"/>
      <c r="Y1228" s="42"/>
      <c r="Z1228" s="41"/>
      <c r="AA1228" s="42"/>
      <c r="AB1228" s="42"/>
      <c r="AC1228" s="43" t="e">
        <f t="shared" si="192"/>
        <v>#NUM!</v>
      </c>
      <c r="AD1228" s="43" t="s">
        <v>1215</v>
      </c>
      <c r="AE1228" s="44" t="e">
        <f t="shared" si="193"/>
        <v>#NUM!</v>
      </c>
      <c r="AF1228" s="43">
        <f t="shared" si="194"/>
        <v>0</v>
      </c>
      <c r="AG1228" s="45"/>
      <c r="AH1228" s="45"/>
      <c r="AI1228" s="45">
        <v>3.1226851851851853E-2</v>
      </c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6"/>
      <c r="AV1228" s="50"/>
      <c r="AW1228" s="48"/>
      <c r="AX1228" s="49"/>
      <c r="AY1228" s="49"/>
      <c r="AZ1228" s="49"/>
      <c r="BA1228" s="49"/>
      <c r="BB1228" s="49"/>
      <c r="BC1228" s="49"/>
    </row>
    <row r="1229" spans="1:55" ht="12" customHeight="1" x14ac:dyDescent="0.2">
      <c r="A1229" s="62">
        <v>1225</v>
      </c>
      <c r="B1229" s="63" t="str">
        <f t="shared" si="187"/>
        <v>M-A</v>
      </c>
      <c r="C1229" s="62">
        <f>COUNTIF($B$4:$B1229,$B1229)</f>
        <v>471</v>
      </c>
      <c r="D1229" s="64">
        <f t="shared" si="188"/>
        <v>551.95251164398076</v>
      </c>
      <c r="E1229" s="65" t="s">
        <v>3071</v>
      </c>
      <c r="F1229" s="66" t="s">
        <v>1212</v>
      </c>
      <c r="G1229" s="66">
        <v>1991</v>
      </c>
      <c r="H1229" s="70" t="s">
        <v>258</v>
      </c>
      <c r="I1229" s="66" t="s">
        <v>1214</v>
      </c>
      <c r="J1229" s="39">
        <f t="shared" si="189"/>
        <v>546.95251164398076</v>
      </c>
      <c r="K1229" s="40">
        <f t="shared" si="190"/>
        <v>1</v>
      </c>
      <c r="L1229" s="40">
        <f t="shared" si="191"/>
        <v>5</v>
      </c>
      <c r="M1229" s="41"/>
      <c r="N1229" s="41"/>
      <c r="O1229" s="41"/>
      <c r="P1229" s="42"/>
      <c r="Q1229" s="41"/>
      <c r="R1229" s="41"/>
      <c r="S1229" s="41"/>
      <c r="T1229" s="41"/>
      <c r="U1229" s="41"/>
      <c r="V1229" s="42"/>
      <c r="W1229" s="42">
        <f>(AQ$3-AQ1229)/AQ$3*500+500</f>
        <v>546.95251164398076</v>
      </c>
      <c r="X1229" s="42"/>
      <c r="Y1229" s="42"/>
      <c r="Z1229" s="41"/>
      <c r="AA1229" s="42"/>
      <c r="AB1229" s="42"/>
      <c r="AC1229" s="43" t="e">
        <f t="shared" si="192"/>
        <v>#NUM!</v>
      </c>
      <c r="AD1229" s="43" t="s">
        <v>1215</v>
      </c>
      <c r="AE1229" s="44" t="e">
        <f t="shared" si="193"/>
        <v>#NUM!</v>
      </c>
      <c r="AF1229" s="43">
        <f t="shared" si="194"/>
        <v>0</v>
      </c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>
        <v>0.1016087963</v>
      </c>
      <c r="AR1229" s="45"/>
      <c r="AS1229" s="45"/>
      <c r="AT1229" s="45"/>
      <c r="AU1229" s="46"/>
      <c r="AV1229" s="50"/>
      <c r="AW1229" s="48"/>
      <c r="AX1229" s="56"/>
    </row>
    <row r="1230" spans="1:55" s="49" customFormat="1" ht="12" customHeight="1" x14ac:dyDescent="0.2">
      <c r="A1230" s="62">
        <v>1226</v>
      </c>
      <c r="B1230" s="63" t="str">
        <f t="shared" si="187"/>
        <v>Ž-G</v>
      </c>
      <c r="C1230" s="62">
        <f>COUNTIF($B$4:$B1230,$B1230)</f>
        <v>59</v>
      </c>
      <c r="D1230" s="64">
        <f t="shared" si="188"/>
        <v>551.87166294052247</v>
      </c>
      <c r="E1230" s="67" t="s">
        <v>3072</v>
      </c>
      <c r="F1230" s="68" t="s">
        <v>1247</v>
      </c>
      <c r="G1230" s="69">
        <v>1979</v>
      </c>
      <c r="H1230" s="70" t="s">
        <v>3073</v>
      </c>
      <c r="I1230" s="69" t="s">
        <v>1214</v>
      </c>
      <c r="J1230" s="39">
        <f t="shared" si="189"/>
        <v>546.87166294052247</v>
      </c>
      <c r="K1230" s="40">
        <f t="shared" si="190"/>
        <v>1</v>
      </c>
      <c r="L1230" s="40">
        <f t="shared" si="191"/>
        <v>5</v>
      </c>
      <c r="M1230" s="74"/>
      <c r="N1230" s="74"/>
      <c r="O1230" s="74"/>
      <c r="P1230" s="74"/>
      <c r="Q1230" s="74"/>
      <c r="R1230" s="74"/>
      <c r="S1230" s="74"/>
      <c r="T1230" s="74"/>
      <c r="U1230" s="74"/>
      <c r="V1230" s="74"/>
      <c r="W1230" s="74"/>
      <c r="X1230" s="74"/>
      <c r="Y1230" s="74"/>
      <c r="Z1230" s="74"/>
      <c r="AA1230" s="42"/>
      <c r="AB1230" s="42">
        <f>(AV$3-AV1230)/AV$3*500+500</f>
        <v>546.87166294052247</v>
      </c>
      <c r="AC1230" s="43" t="e">
        <f t="shared" si="192"/>
        <v>#NUM!</v>
      </c>
      <c r="AD1230" s="43" t="s">
        <v>1215</v>
      </c>
      <c r="AE1230" s="44" t="e">
        <f t="shared" si="193"/>
        <v>#NUM!</v>
      </c>
      <c r="AF1230" s="43">
        <f t="shared" si="194"/>
        <v>0</v>
      </c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5"/>
      <c r="AR1230" s="75"/>
      <c r="AS1230" s="75"/>
      <c r="AT1230" s="75"/>
      <c r="AU1230" s="76"/>
      <c r="AV1230" s="47">
        <v>0.14881944444444445</v>
      </c>
      <c r="AW1230" s="77"/>
      <c r="AX1230" s="72"/>
      <c r="AY1230" s="73"/>
      <c r="AZ1230" s="73"/>
      <c r="BA1230" s="73"/>
    </row>
    <row r="1231" spans="1:55" ht="12" customHeight="1" x14ac:dyDescent="0.2">
      <c r="A1231" s="62">
        <v>1227</v>
      </c>
      <c r="B1231" s="63" t="str">
        <f t="shared" si="187"/>
        <v>M-A</v>
      </c>
      <c r="C1231" s="62">
        <f>COUNTIF($B$4:$B1231,$B1231)</f>
        <v>472</v>
      </c>
      <c r="D1231" s="64">
        <f t="shared" si="188"/>
        <v>551.82618412226975</v>
      </c>
      <c r="E1231" s="65" t="s">
        <v>3074</v>
      </c>
      <c r="F1231" s="66" t="s">
        <v>1212</v>
      </c>
      <c r="G1231" s="66">
        <v>1981</v>
      </c>
      <c r="H1231" s="70" t="s">
        <v>1600</v>
      </c>
      <c r="I1231" s="66" t="s">
        <v>1214</v>
      </c>
      <c r="J1231" s="39">
        <f t="shared" si="189"/>
        <v>546.82618412226975</v>
      </c>
      <c r="K1231" s="40">
        <f t="shared" si="190"/>
        <v>1</v>
      </c>
      <c r="L1231" s="40">
        <f t="shared" si="191"/>
        <v>5</v>
      </c>
      <c r="M1231" s="41"/>
      <c r="N1231" s="41"/>
      <c r="O1231" s="41">
        <f>(AI$3-AI1231)/AI$3*500+500</f>
        <v>546.82618412226975</v>
      </c>
      <c r="P1231" s="42"/>
      <c r="Q1231" s="41"/>
      <c r="R1231" s="41"/>
      <c r="S1231" s="41"/>
      <c r="T1231" s="41"/>
      <c r="U1231" s="41"/>
      <c r="V1231" s="42"/>
      <c r="W1231" s="42"/>
      <c r="X1231" s="42"/>
      <c r="Y1231" s="42"/>
      <c r="Z1231" s="41"/>
      <c r="AA1231" s="42"/>
      <c r="AB1231" s="42"/>
      <c r="AC1231" s="43" t="e">
        <f t="shared" si="192"/>
        <v>#NUM!</v>
      </c>
      <c r="AD1231" s="43" t="s">
        <v>1215</v>
      </c>
      <c r="AE1231" s="44" t="e">
        <f t="shared" si="193"/>
        <v>#NUM!</v>
      </c>
      <c r="AF1231" s="43">
        <f t="shared" si="194"/>
        <v>0</v>
      </c>
      <c r="AG1231" s="45"/>
      <c r="AH1231" s="45"/>
      <c r="AI1231" s="45">
        <v>3.123842592592593E-2</v>
      </c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6"/>
      <c r="AV1231" s="50"/>
      <c r="AW1231" s="48"/>
      <c r="AX1231" s="56"/>
    </row>
    <row r="1232" spans="1:55" ht="12" customHeight="1" x14ac:dyDescent="0.2">
      <c r="A1232" s="62">
        <v>1228</v>
      </c>
      <c r="B1232" s="63" t="str">
        <f t="shared" si="187"/>
        <v>Ž-G</v>
      </c>
      <c r="C1232" s="62">
        <f>COUNTIF($B$4:$B1232,$B1232)</f>
        <v>60</v>
      </c>
      <c r="D1232" s="64">
        <f t="shared" si="188"/>
        <v>551.798720170156</v>
      </c>
      <c r="E1232" s="65" t="s">
        <v>3075</v>
      </c>
      <c r="F1232" s="66" t="s">
        <v>1247</v>
      </c>
      <c r="G1232" s="66">
        <v>1971</v>
      </c>
      <c r="H1232" s="65" t="s">
        <v>3076</v>
      </c>
      <c r="I1232" s="66" t="s">
        <v>1214</v>
      </c>
      <c r="J1232" s="39">
        <f t="shared" si="189"/>
        <v>546.798720170156</v>
      </c>
      <c r="K1232" s="40">
        <f t="shared" si="190"/>
        <v>1</v>
      </c>
      <c r="L1232" s="40">
        <f t="shared" si="191"/>
        <v>5</v>
      </c>
      <c r="M1232" s="41"/>
      <c r="N1232" s="41"/>
      <c r="O1232" s="41"/>
      <c r="P1232" s="42">
        <f>(AJ$3-AJ1232)/AJ$3*500+500</f>
        <v>546.798720170156</v>
      </c>
      <c r="Q1232" s="41"/>
      <c r="R1232" s="41"/>
      <c r="S1232" s="41"/>
      <c r="T1232" s="41"/>
      <c r="U1232" s="41"/>
      <c r="V1232" s="42"/>
      <c r="W1232" s="42"/>
      <c r="X1232" s="42"/>
      <c r="Y1232" s="42"/>
      <c r="Z1232" s="41"/>
      <c r="AA1232" s="42"/>
      <c r="AB1232" s="42"/>
      <c r="AC1232" s="43" t="e">
        <f t="shared" si="192"/>
        <v>#NUM!</v>
      </c>
      <c r="AD1232" s="43" t="s">
        <v>1215</v>
      </c>
      <c r="AE1232" s="44" t="e">
        <f t="shared" si="193"/>
        <v>#NUM!</v>
      </c>
      <c r="AF1232" s="43">
        <f t="shared" si="194"/>
        <v>0</v>
      </c>
      <c r="AG1232" s="45"/>
      <c r="AH1232" s="45"/>
      <c r="AI1232" s="45"/>
      <c r="AJ1232" s="45">
        <v>6.5474537040000003E-2</v>
      </c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6"/>
      <c r="AV1232" s="50"/>
      <c r="AW1232" s="48"/>
      <c r="AX1232" s="56"/>
    </row>
    <row r="1233" spans="1:55" ht="12" customHeight="1" x14ac:dyDescent="0.2">
      <c r="A1233" s="62">
        <v>1229</v>
      </c>
      <c r="B1233" s="63" t="str">
        <f t="shared" si="187"/>
        <v>M-A</v>
      </c>
      <c r="C1233" s="62">
        <f>COUNTIF($B$4:$B1233,$B1233)</f>
        <v>473</v>
      </c>
      <c r="D1233" s="64">
        <f t="shared" si="188"/>
        <v>551.71392613853993</v>
      </c>
      <c r="E1233" s="65" t="s">
        <v>3077</v>
      </c>
      <c r="F1233" s="66" t="s">
        <v>1212</v>
      </c>
      <c r="G1233" s="66">
        <v>1992</v>
      </c>
      <c r="H1233" s="70" t="s">
        <v>1263</v>
      </c>
      <c r="I1233" s="66" t="s">
        <v>1214</v>
      </c>
      <c r="J1233" s="39">
        <f t="shared" si="189"/>
        <v>546.71392613853993</v>
      </c>
      <c r="K1233" s="40">
        <f t="shared" si="190"/>
        <v>1</v>
      </c>
      <c r="L1233" s="40">
        <f t="shared" si="191"/>
        <v>5</v>
      </c>
      <c r="M1233" s="41"/>
      <c r="N1233" s="41"/>
      <c r="O1233" s="41"/>
      <c r="P1233" s="42"/>
      <c r="Q1233" s="41"/>
      <c r="R1233" s="41"/>
      <c r="S1233" s="41"/>
      <c r="T1233" s="41"/>
      <c r="U1233" s="41"/>
      <c r="V1233" s="42"/>
      <c r="W1233" s="42"/>
      <c r="X1233" s="42"/>
      <c r="Y1233" s="42"/>
      <c r="Z1233" s="41"/>
      <c r="AA1233" s="42">
        <f>(AU$3-AU1233)/AU$3*500+500</f>
        <v>546.71392613853993</v>
      </c>
      <c r="AB1233" s="42"/>
      <c r="AC1233" s="43" t="e">
        <f t="shared" si="192"/>
        <v>#NUM!</v>
      </c>
      <c r="AD1233" s="43" t="s">
        <v>1215</v>
      </c>
      <c r="AE1233" s="44" t="e">
        <f t="shared" si="193"/>
        <v>#NUM!</v>
      </c>
      <c r="AF1233" s="43">
        <f t="shared" si="194"/>
        <v>0</v>
      </c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6">
        <v>7.1257175925925939E-2</v>
      </c>
      <c r="AV1233" s="50"/>
      <c r="AW1233" s="48"/>
      <c r="AX1233" s="56"/>
    </row>
    <row r="1234" spans="1:55" s="49" customFormat="1" ht="12" customHeight="1" x14ac:dyDescent="0.2">
      <c r="A1234" s="62">
        <v>1230</v>
      </c>
      <c r="B1234" s="63" t="str">
        <f t="shared" si="187"/>
        <v>Ž-F</v>
      </c>
      <c r="C1234" s="62">
        <f>COUNTIF($B$4:$B1234,$B1234)</f>
        <v>95</v>
      </c>
      <c r="D1234" s="64">
        <f t="shared" si="188"/>
        <v>551.62497618057409</v>
      </c>
      <c r="E1234" s="67" t="s">
        <v>3078</v>
      </c>
      <c r="F1234" s="68" t="s">
        <v>1247</v>
      </c>
      <c r="G1234" s="69">
        <v>1980</v>
      </c>
      <c r="H1234" s="70"/>
      <c r="I1234" s="69" t="s">
        <v>1214</v>
      </c>
      <c r="J1234" s="39">
        <f t="shared" si="189"/>
        <v>546.62497618057409</v>
      </c>
      <c r="K1234" s="40">
        <f t="shared" si="190"/>
        <v>1</v>
      </c>
      <c r="L1234" s="40">
        <f t="shared" si="191"/>
        <v>5</v>
      </c>
      <c r="M1234" s="74"/>
      <c r="N1234" s="74"/>
      <c r="O1234" s="74"/>
      <c r="P1234" s="74"/>
      <c r="Q1234" s="74"/>
      <c r="R1234" s="74"/>
      <c r="S1234" s="74"/>
      <c r="T1234" s="74"/>
      <c r="U1234" s="74"/>
      <c r="V1234" s="74"/>
      <c r="W1234" s="74"/>
      <c r="X1234" s="74"/>
      <c r="Y1234" s="74"/>
      <c r="Z1234" s="74"/>
      <c r="AA1234" s="42"/>
      <c r="AB1234" s="42">
        <f>(AV$3-AV1234)/AV$3*500+500</f>
        <v>546.62497618057409</v>
      </c>
      <c r="AC1234" s="43" t="e">
        <f t="shared" si="192"/>
        <v>#NUM!</v>
      </c>
      <c r="AD1234" s="43" t="s">
        <v>1215</v>
      </c>
      <c r="AE1234" s="44" t="e">
        <f t="shared" si="193"/>
        <v>#NUM!</v>
      </c>
      <c r="AF1234" s="43">
        <f t="shared" si="194"/>
        <v>0</v>
      </c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5"/>
      <c r="AR1234" s="75"/>
      <c r="AS1234" s="75"/>
      <c r="AT1234" s="75"/>
      <c r="AU1234" s="76"/>
      <c r="AV1234" s="47">
        <v>0.14890046296296297</v>
      </c>
      <c r="AW1234" s="77"/>
    </row>
    <row r="1235" spans="1:55" ht="12" customHeight="1" x14ac:dyDescent="0.2">
      <c r="A1235" s="62">
        <v>1231</v>
      </c>
      <c r="B1235" s="63" t="str">
        <f t="shared" si="187"/>
        <v>M-B</v>
      </c>
      <c r="C1235" s="62">
        <f>COUNTIF($B$4:$B1235,$B1235)</f>
        <v>353</v>
      </c>
      <c r="D1235" s="64">
        <f t="shared" si="188"/>
        <v>551.44877135203956</v>
      </c>
      <c r="E1235" s="67" t="s">
        <v>3079</v>
      </c>
      <c r="F1235" s="68" t="s">
        <v>1212</v>
      </c>
      <c r="G1235" s="69">
        <v>1979</v>
      </c>
      <c r="H1235" s="70" t="s">
        <v>2943</v>
      </c>
      <c r="I1235" s="69" t="s">
        <v>1680</v>
      </c>
      <c r="J1235" s="39">
        <f t="shared" si="189"/>
        <v>546.44877135203956</v>
      </c>
      <c r="K1235" s="40">
        <f t="shared" si="190"/>
        <v>1</v>
      </c>
      <c r="L1235" s="40">
        <f t="shared" si="191"/>
        <v>5</v>
      </c>
      <c r="M1235" s="74"/>
      <c r="N1235" s="74"/>
      <c r="O1235" s="74"/>
      <c r="P1235" s="74"/>
      <c r="Q1235" s="74"/>
      <c r="R1235" s="74"/>
      <c r="S1235" s="74"/>
      <c r="T1235" s="74"/>
      <c r="U1235" s="74"/>
      <c r="V1235" s="74"/>
      <c r="W1235" s="74"/>
      <c r="X1235" s="74"/>
      <c r="Y1235" s="74"/>
      <c r="Z1235" s="74"/>
      <c r="AA1235" s="42"/>
      <c r="AB1235" s="42">
        <f>(AV$3-AV1235)/AV$3*500+500</f>
        <v>546.44877135203956</v>
      </c>
      <c r="AC1235" s="43" t="e">
        <f t="shared" si="192"/>
        <v>#NUM!</v>
      </c>
      <c r="AD1235" s="43" t="s">
        <v>1215</v>
      </c>
      <c r="AE1235" s="44" t="e">
        <f t="shared" si="193"/>
        <v>#NUM!</v>
      </c>
      <c r="AF1235" s="43">
        <f t="shared" si="194"/>
        <v>0</v>
      </c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5"/>
      <c r="AR1235" s="75"/>
      <c r="AS1235" s="75"/>
      <c r="AT1235" s="75"/>
      <c r="AU1235" s="76"/>
      <c r="AV1235" s="47">
        <v>0.14895833333333333</v>
      </c>
      <c r="AW1235" s="77"/>
      <c r="AX1235" s="56"/>
    </row>
    <row r="1236" spans="1:55" ht="12" customHeight="1" x14ac:dyDescent="0.2">
      <c r="A1236" s="62">
        <v>1232</v>
      </c>
      <c r="B1236" s="63" t="str">
        <f t="shared" si="187"/>
        <v>M-B</v>
      </c>
      <c r="C1236" s="62">
        <f>COUNTIF($B$4:$B1236,$B1236)</f>
        <v>354</v>
      </c>
      <c r="D1236" s="64">
        <f t="shared" si="188"/>
        <v>551.43570625982625</v>
      </c>
      <c r="E1236" s="65" t="s">
        <v>3080</v>
      </c>
      <c r="F1236" s="66" t="s">
        <v>1212</v>
      </c>
      <c r="G1236" s="66">
        <v>1970</v>
      </c>
      <c r="H1236" s="65"/>
      <c r="I1236" s="66" t="s">
        <v>1214</v>
      </c>
      <c r="J1236" s="39">
        <f t="shared" si="189"/>
        <v>546.43570625982625</v>
      </c>
      <c r="K1236" s="40">
        <f t="shared" si="190"/>
        <v>1</v>
      </c>
      <c r="L1236" s="40">
        <f t="shared" si="191"/>
        <v>5</v>
      </c>
      <c r="M1236" s="41"/>
      <c r="N1236" s="41"/>
      <c r="O1236" s="41"/>
      <c r="P1236" s="42"/>
      <c r="Q1236" s="41"/>
      <c r="R1236" s="41"/>
      <c r="S1236" s="41"/>
      <c r="T1236" s="41"/>
      <c r="U1236" s="41"/>
      <c r="V1236" s="42"/>
      <c r="W1236" s="42"/>
      <c r="X1236" s="42">
        <f>(AR$3-AR1236)/AR$3*500+500</f>
        <v>546.43570625982625</v>
      </c>
      <c r="Y1236" s="42"/>
      <c r="Z1236" s="41"/>
      <c r="AA1236" s="42"/>
      <c r="AB1236" s="42"/>
      <c r="AC1236" s="43" t="e">
        <f t="shared" si="192"/>
        <v>#NUM!</v>
      </c>
      <c r="AD1236" s="43" t="s">
        <v>1215</v>
      </c>
      <c r="AE1236" s="44" t="e">
        <f t="shared" si="193"/>
        <v>#NUM!</v>
      </c>
      <c r="AF1236" s="43">
        <f t="shared" si="194"/>
        <v>0</v>
      </c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>
        <v>3.9122222222222218E-2</v>
      </c>
      <c r="AS1236" s="45"/>
      <c r="AT1236" s="45"/>
      <c r="AU1236" s="46"/>
      <c r="AV1236" s="50"/>
      <c r="AW1236" s="48"/>
      <c r="AX1236" s="56"/>
    </row>
    <row r="1237" spans="1:55" s="49" customFormat="1" ht="12" customHeight="1" x14ac:dyDescent="0.2">
      <c r="A1237" s="62">
        <v>1233</v>
      </c>
      <c r="B1237" s="63" t="str">
        <f t="shared" si="187"/>
        <v>M-B</v>
      </c>
      <c r="C1237" s="62">
        <f>COUNTIF($B$4:$B1237,$B1237)</f>
        <v>355</v>
      </c>
      <c r="D1237" s="64">
        <f t="shared" si="188"/>
        <v>551.23732555779804</v>
      </c>
      <c r="E1237" s="67" t="s">
        <v>3081</v>
      </c>
      <c r="F1237" s="68" t="s">
        <v>1212</v>
      </c>
      <c r="G1237" s="69">
        <v>1976</v>
      </c>
      <c r="H1237" s="70" t="s">
        <v>3082</v>
      </c>
      <c r="I1237" s="69" t="s">
        <v>1387</v>
      </c>
      <c r="J1237" s="39">
        <f t="shared" si="189"/>
        <v>546.23732555779804</v>
      </c>
      <c r="K1237" s="40">
        <f t="shared" si="190"/>
        <v>1</v>
      </c>
      <c r="L1237" s="40">
        <f t="shared" si="191"/>
        <v>5</v>
      </c>
      <c r="M1237" s="74"/>
      <c r="N1237" s="74"/>
      <c r="O1237" s="74"/>
      <c r="P1237" s="74"/>
      <c r="Q1237" s="74"/>
      <c r="R1237" s="74"/>
      <c r="S1237" s="74"/>
      <c r="T1237" s="74"/>
      <c r="U1237" s="74"/>
      <c r="V1237" s="74"/>
      <c r="W1237" s="74"/>
      <c r="X1237" s="74"/>
      <c r="Y1237" s="74"/>
      <c r="Z1237" s="74"/>
      <c r="AA1237" s="42"/>
      <c r="AB1237" s="42">
        <f>(AV$3-AV1237)/AV$3*500+500</f>
        <v>546.23732555779804</v>
      </c>
      <c r="AC1237" s="43" t="e">
        <f t="shared" si="192"/>
        <v>#NUM!</v>
      </c>
      <c r="AD1237" s="43" t="s">
        <v>1215</v>
      </c>
      <c r="AE1237" s="44" t="e">
        <f t="shared" si="193"/>
        <v>#NUM!</v>
      </c>
      <c r="AF1237" s="43">
        <f t="shared" si="194"/>
        <v>0</v>
      </c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5"/>
      <c r="AR1237" s="75"/>
      <c r="AS1237" s="75"/>
      <c r="AT1237" s="75"/>
      <c r="AU1237" s="76"/>
      <c r="AV1237" s="47">
        <v>0.14902777777777779</v>
      </c>
      <c r="AW1237" s="77"/>
      <c r="AX1237" s="72"/>
      <c r="AY1237" s="73"/>
      <c r="AZ1237" s="73"/>
      <c r="BA1237" s="73"/>
      <c r="BB1237" s="73"/>
      <c r="BC1237" s="73"/>
    </row>
    <row r="1238" spans="1:55" s="49" customFormat="1" ht="12" customHeight="1" x14ac:dyDescent="0.2">
      <c r="A1238" s="62">
        <v>1234</v>
      </c>
      <c r="B1238" s="63" t="str">
        <f t="shared" si="187"/>
        <v>M-A</v>
      </c>
      <c r="C1238" s="62">
        <f>COUNTIF($B$4:$B1238,$B1238)</f>
        <v>474</v>
      </c>
      <c r="D1238" s="64">
        <f t="shared" si="188"/>
        <v>551.17293037984746</v>
      </c>
      <c r="E1238" s="65" t="s">
        <v>3083</v>
      </c>
      <c r="F1238" s="66" t="s">
        <v>1212</v>
      </c>
      <c r="G1238" s="66">
        <v>1986</v>
      </c>
      <c r="H1238" s="65" t="s">
        <v>1784</v>
      </c>
      <c r="I1238" s="66" t="s">
        <v>1214</v>
      </c>
      <c r="J1238" s="39">
        <f t="shared" si="189"/>
        <v>546.17293037984746</v>
      </c>
      <c r="K1238" s="40">
        <f t="shared" si="190"/>
        <v>1</v>
      </c>
      <c r="L1238" s="40">
        <f t="shared" si="191"/>
        <v>5</v>
      </c>
      <c r="M1238" s="41"/>
      <c r="N1238" s="41"/>
      <c r="O1238" s="41"/>
      <c r="P1238" s="42"/>
      <c r="Q1238" s="41"/>
      <c r="R1238" s="41"/>
      <c r="S1238" s="41"/>
      <c r="T1238" s="41">
        <f>(AN$3-AN1238)/AN$3*500+500</f>
        <v>546.17293037984746</v>
      </c>
      <c r="U1238" s="41"/>
      <c r="V1238" s="42"/>
      <c r="W1238" s="42"/>
      <c r="X1238" s="42"/>
      <c r="Y1238" s="42"/>
      <c r="Z1238" s="41"/>
      <c r="AA1238" s="42"/>
      <c r="AB1238" s="42"/>
      <c r="AC1238" s="43" t="e">
        <f t="shared" si="192"/>
        <v>#NUM!</v>
      </c>
      <c r="AD1238" s="43" t="s">
        <v>1215</v>
      </c>
      <c r="AE1238" s="44" t="e">
        <f t="shared" si="193"/>
        <v>#NUM!</v>
      </c>
      <c r="AF1238" s="43">
        <f t="shared" si="194"/>
        <v>0</v>
      </c>
      <c r="AG1238" s="45"/>
      <c r="AH1238" s="45"/>
      <c r="AI1238" s="45"/>
      <c r="AJ1238" s="45"/>
      <c r="AK1238" s="45"/>
      <c r="AL1238" s="45"/>
      <c r="AM1238" s="45"/>
      <c r="AN1238" s="45">
        <v>3.2256944444444442E-2</v>
      </c>
      <c r="AO1238" s="45"/>
      <c r="AP1238" s="45"/>
      <c r="AQ1238" s="45"/>
      <c r="AR1238" s="45"/>
      <c r="AS1238" s="45"/>
      <c r="AT1238" s="45"/>
      <c r="AU1238" s="46"/>
      <c r="AV1238" s="50"/>
      <c r="AW1238" s="48"/>
    </row>
    <row r="1239" spans="1:55" s="49" customFormat="1" ht="12" customHeight="1" x14ac:dyDescent="0.2">
      <c r="A1239" s="62">
        <v>1235</v>
      </c>
      <c r="B1239" s="63" t="str">
        <f t="shared" si="187"/>
        <v>Ž-F</v>
      </c>
      <c r="C1239" s="62">
        <f>COUNTIF($B$4:$B1239,$B1239)</f>
        <v>96</v>
      </c>
      <c r="D1239" s="64">
        <f t="shared" si="188"/>
        <v>551.17293037984746</v>
      </c>
      <c r="E1239" s="65" t="s">
        <v>3084</v>
      </c>
      <c r="F1239" s="66" t="s">
        <v>1247</v>
      </c>
      <c r="G1239" s="66">
        <v>2001</v>
      </c>
      <c r="H1239" s="70" t="s">
        <v>80</v>
      </c>
      <c r="I1239" s="66" t="s">
        <v>1214</v>
      </c>
      <c r="J1239" s="39">
        <f t="shared" si="189"/>
        <v>546.17293037984746</v>
      </c>
      <c r="K1239" s="40">
        <f t="shared" si="190"/>
        <v>1</v>
      </c>
      <c r="L1239" s="40">
        <f t="shared" si="191"/>
        <v>5</v>
      </c>
      <c r="M1239" s="41"/>
      <c r="N1239" s="41"/>
      <c r="O1239" s="41"/>
      <c r="P1239" s="42"/>
      <c r="Q1239" s="41"/>
      <c r="R1239" s="41"/>
      <c r="S1239" s="41"/>
      <c r="T1239" s="41">
        <f>(AN$3-AN1239)/AN$3*500+500</f>
        <v>546.17293037984746</v>
      </c>
      <c r="U1239" s="41"/>
      <c r="V1239" s="42"/>
      <c r="W1239" s="42"/>
      <c r="X1239" s="42"/>
      <c r="Y1239" s="42"/>
      <c r="Z1239" s="41"/>
      <c r="AA1239" s="42"/>
      <c r="AB1239" s="42"/>
      <c r="AC1239" s="43" t="e">
        <f t="shared" si="192"/>
        <v>#NUM!</v>
      </c>
      <c r="AD1239" s="43" t="s">
        <v>1215</v>
      </c>
      <c r="AE1239" s="44" t="e">
        <f t="shared" si="193"/>
        <v>#NUM!</v>
      </c>
      <c r="AF1239" s="43">
        <f t="shared" si="194"/>
        <v>0</v>
      </c>
      <c r="AG1239" s="45"/>
      <c r="AH1239" s="45"/>
      <c r="AI1239" s="45"/>
      <c r="AJ1239" s="45"/>
      <c r="AK1239" s="45"/>
      <c r="AL1239" s="45"/>
      <c r="AM1239" s="45"/>
      <c r="AN1239" s="45">
        <v>3.2256944444444442E-2</v>
      </c>
      <c r="AO1239" s="45"/>
      <c r="AP1239" s="45"/>
      <c r="AQ1239" s="45"/>
      <c r="AR1239" s="45"/>
      <c r="AS1239" s="45"/>
      <c r="AT1239" s="45"/>
      <c r="AU1239" s="46"/>
      <c r="AV1239" s="50"/>
      <c r="AW1239" s="48"/>
    </row>
    <row r="1240" spans="1:55" s="49" customFormat="1" ht="12" customHeight="1" x14ac:dyDescent="0.2">
      <c r="A1240" s="62">
        <v>1236</v>
      </c>
      <c r="B1240" s="63" t="str">
        <f t="shared" si="187"/>
        <v>M-A</v>
      </c>
      <c r="C1240" s="62">
        <f>COUNTIF($B$4:$B1240,$B1240)</f>
        <v>475</v>
      </c>
      <c r="D1240" s="64">
        <f t="shared" si="188"/>
        <v>550.87314716686353</v>
      </c>
      <c r="E1240" s="65" t="s">
        <v>3085</v>
      </c>
      <c r="F1240" s="66" t="s">
        <v>1212</v>
      </c>
      <c r="G1240" s="66">
        <v>1987</v>
      </c>
      <c r="H1240" s="65" t="s">
        <v>3086</v>
      </c>
      <c r="I1240" s="66" t="s">
        <v>1214</v>
      </c>
      <c r="J1240" s="39">
        <f t="shared" si="189"/>
        <v>545.87314716686353</v>
      </c>
      <c r="K1240" s="40">
        <f t="shared" si="190"/>
        <v>1</v>
      </c>
      <c r="L1240" s="40">
        <f t="shared" si="191"/>
        <v>5</v>
      </c>
      <c r="M1240" s="41"/>
      <c r="N1240" s="41"/>
      <c r="O1240" s="41"/>
      <c r="P1240" s="42"/>
      <c r="Q1240" s="41"/>
      <c r="R1240" s="41"/>
      <c r="S1240" s="41">
        <f>(AM$3-AM1240)/AM$3*500+500</f>
        <v>545.87314716686353</v>
      </c>
      <c r="T1240" s="41"/>
      <c r="U1240" s="41"/>
      <c r="V1240" s="42"/>
      <c r="W1240" s="42"/>
      <c r="X1240" s="42"/>
      <c r="Y1240" s="42"/>
      <c r="Z1240" s="41"/>
      <c r="AA1240" s="42"/>
      <c r="AB1240" s="42"/>
      <c r="AC1240" s="43" t="e">
        <f t="shared" si="192"/>
        <v>#NUM!</v>
      </c>
      <c r="AD1240" s="43" t="s">
        <v>1215</v>
      </c>
      <c r="AE1240" s="44" t="e">
        <f t="shared" si="193"/>
        <v>#NUM!</v>
      </c>
      <c r="AF1240" s="43">
        <f t="shared" si="194"/>
        <v>0</v>
      </c>
      <c r="AG1240" s="45"/>
      <c r="AH1240" s="45"/>
      <c r="AI1240" s="45"/>
      <c r="AJ1240" s="45"/>
      <c r="AK1240" s="45"/>
      <c r="AL1240" s="45"/>
      <c r="AM1240" s="45">
        <v>6.8414351851851851E-2</v>
      </c>
      <c r="AN1240" s="45"/>
      <c r="AO1240" s="45"/>
      <c r="AP1240" s="45"/>
      <c r="AQ1240" s="45"/>
      <c r="AR1240" s="45"/>
      <c r="AS1240" s="45"/>
      <c r="AT1240" s="45"/>
      <c r="AU1240" s="46"/>
      <c r="AV1240" s="50"/>
      <c r="AW1240" s="48"/>
    </row>
    <row r="1241" spans="1:55" s="49" customFormat="1" ht="12" customHeight="1" x14ac:dyDescent="0.2">
      <c r="A1241" s="62">
        <v>1237</v>
      </c>
      <c r="B1241" s="63" t="str">
        <f t="shared" si="187"/>
        <v>M-A</v>
      </c>
      <c r="C1241" s="62">
        <f>COUNTIF($B$4:$B1241,$B1241)</f>
        <v>476</v>
      </c>
      <c r="D1241" s="64">
        <f t="shared" si="188"/>
        <v>550.83795123749508</v>
      </c>
      <c r="E1241" s="65" t="s">
        <v>3087</v>
      </c>
      <c r="F1241" s="66" t="s">
        <v>1212</v>
      </c>
      <c r="G1241" s="66">
        <v>1982</v>
      </c>
      <c r="H1241" s="70" t="s">
        <v>1377</v>
      </c>
      <c r="I1241" s="66" t="s">
        <v>1214</v>
      </c>
      <c r="J1241" s="39">
        <f t="shared" si="189"/>
        <v>545.83795123749508</v>
      </c>
      <c r="K1241" s="40">
        <f t="shared" si="190"/>
        <v>1</v>
      </c>
      <c r="L1241" s="40">
        <f t="shared" si="191"/>
        <v>5</v>
      </c>
      <c r="M1241" s="41"/>
      <c r="N1241" s="41"/>
      <c r="O1241" s="41"/>
      <c r="P1241" s="42"/>
      <c r="Q1241" s="41"/>
      <c r="R1241" s="41"/>
      <c r="S1241" s="41"/>
      <c r="T1241" s="41"/>
      <c r="U1241" s="41">
        <f>(AO$3-AO1241)/AO$3*500+500</f>
        <v>545.83795123749508</v>
      </c>
      <c r="V1241" s="42"/>
      <c r="W1241" s="42"/>
      <c r="X1241" s="42"/>
      <c r="Y1241" s="42"/>
      <c r="Z1241" s="41"/>
      <c r="AA1241" s="42"/>
      <c r="AB1241" s="42"/>
      <c r="AC1241" s="43" t="e">
        <f t="shared" si="192"/>
        <v>#NUM!</v>
      </c>
      <c r="AD1241" s="43" t="s">
        <v>1215</v>
      </c>
      <c r="AE1241" s="44" t="e">
        <f t="shared" si="193"/>
        <v>#NUM!</v>
      </c>
      <c r="AF1241" s="43">
        <f t="shared" si="194"/>
        <v>0</v>
      </c>
      <c r="AG1241" s="45"/>
      <c r="AH1241" s="45"/>
      <c r="AI1241" s="45"/>
      <c r="AJ1241" s="45"/>
      <c r="AK1241" s="45"/>
      <c r="AL1241" s="45"/>
      <c r="AM1241" s="45"/>
      <c r="AN1241" s="45"/>
      <c r="AO1241" s="45">
        <v>5.0324074070000002E-2</v>
      </c>
      <c r="AP1241" s="45"/>
      <c r="AQ1241" s="45"/>
      <c r="AR1241" s="45"/>
      <c r="AS1241" s="45"/>
      <c r="AT1241" s="45"/>
      <c r="AU1241" s="46"/>
      <c r="AV1241" s="50"/>
      <c r="AW1241" s="48"/>
    </row>
    <row r="1242" spans="1:55" s="49" customFormat="1" ht="12" customHeight="1" x14ac:dyDescent="0.2">
      <c r="A1242" s="62">
        <v>1238</v>
      </c>
      <c r="B1242" s="63" t="str">
        <f t="shared" si="187"/>
        <v>Ž-F</v>
      </c>
      <c r="C1242" s="62">
        <f>COUNTIF($B$4:$B1242,$B1242)</f>
        <v>97</v>
      </c>
      <c r="D1242" s="64">
        <f t="shared" si="188"/>
        <v>550.6382291407806</v>
      </c>
      <c r="E1242" s="67" t="s">
        <v>3088</v>
      </c>
      <c r="F1242" s="68" t="s">
        <v>1247</v>
      </c>
      <c r="G1242" s="69">
        <v>1982</v>
      </c>
      <c r="H1242" s="70" t="s">
        <v>3089</v>
      </c>
      <c r="I1242" s="69" t="s">
        <v>1214</v>
      </c>
      <c r="J1242" s="39">
        <f t="shared" si="189"/>
        <v>545.6382291407806</v>
      </c>
      <c r="K1242" s="40">
        <f t="shared" si="190"/>
        <v>1</v>
      </c>
      <c r="L1242" s="40">
        <f t="shared" si="191"/>
        <v>5</v>
      </c>
      <c r="M1242" s="74"/>
      <c r="N1242" s="74"/>
      <c r="O1242" s="74"/>
      <c r="P1242" s="74"/>
      <c r="Q1242" s="74"/>
      <c r="R1242" s="74"/>
      <c r="S1242" s="74"/>
      <c r="T1242" s="74"/>
      <c r="U1242" s="74"/>
      <c r="V1242" s="74"/>
      <c r="W1242" s="74"/>
      <c r="X1242" s="74"/>
      <c r="Y1242" s="74"/>
      <c r="Z1242" s="74"/>
      <c r="AA1242" s="42"/>
      <c r="AB1242" s="42">
        <f>(AV$3-AV1242)/AV$3*500+500</f>
        <v>545.6382291407806</v>
      </c>
      <c r="AC1242" s="43" t="e">
        <f t="shared" si="192"/>
        <v>#NUM!</v>
      </c>
      <c r="AD1242" s="43" t="s">
        <v>1215</v>
      </c>
      <c r="AE1242" s="44" t="e">
        <f t="shared" si="193"/>
        <v>#NUM!</v>
      </c>
      <c r="AF1242" s="43">
        <f t="shared" si="194"/>
        <v>0</v>
      </c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5"/>
      <c r="AR1242" s="75"/>
      <c r="AS1242" s="75"/>
      <c r="AT1242" s="75"/>
      <c r="AU1242" s="76"/>
      <c r="AV1242" s="47">
        <v>0.14922453703703703</v>
      </c>
      <c r="AW1242" s="77"/>
    </row>
    <row r="1243" spans="1:55" ht="12" customHeight="1" x14ac:dyDescent="0.2">
      <c r="A1243" s="62">
        <v>1239</v>
      </c>
      <c r="B1243" s="63" t="str">
        <f t="shared" si="187"/>
        <v>M-A</v>
      </c>
      <c r="C1243" s="62">
        <f>COUNTIF($B$4:$B1243,$B1243)</f>
        <v>477</v>
      </c>
      <c r="D1243" s="64">
        <f t="shared" si="188"/>
        <v>550.61174790994926</v>
      </c>
      <c r="E1243" s="65" t="s">
        <v>3090</v>
      </c>
      <c r="F1243" s="66" t="s">
        <v>1212</v>
      </c>
      <c r="G1243" s="66">
        <v>1992</v>
      </c>
      <c r="H1243" s="65" t="s">
        <v>3091</v>
      </c>
      <c r="I1243" s="66" t="s">
        <v>1214</v>
      </c>
      <c r="J1243" s="39">
        <f t="shared" si="189"/>
        <v>545.61174790994926</v>
      </c>
      <c r="K1243" s="40">
        <f t="shared" si="190"/>
        <v>1</v>
      </c>
      <c r="L1243" s="40">
        <f t="shared" si="191"/>
        <v>5</v>
      </c>
      <c r="M1243" s="41"/>
      <c r="N1243" s="41"/>
      <c r="O1243" s="41"/>
      <c r="P1243" s="42"/>
      <c r="Q1243" s="41"/>
      <c r="R1243" s="41"/>
      <c r="S1243" s="41"/>
      <c r="T1243" s="41"/>
      <c r="U1243" s="41"/>
      <c r="V1243" s="42"/>
      <c r="W1243" s="42"/>
      <c r="X1243" s="42"/>
      <c r="Y1243" s="42"/>
      <c r="Z1243" s="41"/>
      <c r="AA1243" s="42">
        <f>(AU$3-AU1243)/AU$3*500+500</f>
        <v>545.61174790994926</v>
      </c>
      <c r="AB1243" s="42"/>
      <c r="AC1243" s="43" t="e">
        <f t="shared" si="192"/>
        <v>#NUM!</v>
      </c>
      <c r="AD1243" s="43" t="s">
        <v>1215</v>
      </c>
      <c r="AE1243" s="44" t="e">
        <f t="shared" si="193"/>
        <v>#NUM!</v>
      </c>
      <c r="AF1243" s="43">
        <f t="shared" si="194"/>
        <v>0</v>
      </c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6">
        <v>7.1430439814814825E-2</v>
      </c>
      <c r="AV1243" s="50"/>
      <c r="AW1243" s="48"/>
      <c r="AX1243" s="56"/>
    </row>
    <row r="1244" spans="1:55" s="49" customFormat="1" ht="12" customHeight="1" x14ac:dyDescent="0.2">
      <c r="A1244" s="62">
        <v>1240</v>
      </c>
      <c r="B1244" s="63" t="str">
        <f t="shared" si="187"/>
        <v>M-A</v>
      </c>
      <c r="C1244" s="62">
        <f>COUNTIF($B$4:$B1244,$B1244)</f>
        <v>478</v>
      </c>
      <c r="D1244" s="64">
        <f t="shared" si="188"/>
        <v>550.46202431224594</v>
      </c>
      <c r="E1244" s="67" t="s">
        <v>3092</v>
      </c>
      <c r="F1244" s="68" t="s">
        <v>1212</v>
      </c>
      <c r="G1244" s="69">
        <v>1992</v>
      </c>
      <c r="H1244" s="70" t="s">
        <v>3093</v>
      </c>
      <c r="I1244" s="69" t="s">
        <v>1673</v>
      </c>
      <c r="J1244" s="39">
        <f t="shared" si="189"/>
        <v>545.46202431224594</v>
      </c>
      <c r="K1244" s="40">
        <f t="shared" si="190"/>
        <v>1</v>
      </c>
      <c r="L1244" s="40">
        <f t="shared" si="191"/>
        <v>5</v>
      </c>
      <c r="M1244" s="74"/>
      <c r="N1244" s="74"/>
      <c r="O1244" s="74"/>
      <c r="P1244" s="74"/>
      <c r="Q1244" s="74"/>
      <c r="R1244" s="74"/>
      <c r="S1244" s="74"/>
      <c r="T1244" s="74"/>
      <c r="U1244" s="74"/>
      <c r="V1244" s="74"/>
      <c r="W1244" s="74"/>
      <c r="X1244" s="74"/>
      <c r="Y1244" s="74"/>
      <c r="Z1244" s="74"/>
      <c r="AA1244" s="42"/>
      <c r="AB1244" s="42">
        <f>(AV$3-AV1244)/AV$3*500+500</f>
        <v>545.46202431224594</v>
      </c>
      <c r="AC1244" s="43" t="e">
        <f t="shared" si="192"/>
        <v>#NUM!</v>
      </c>
      <c r="AD1244" s="43" t="s">
        <v>1215</v>
      </c>
      <c r="AE1244" s="44" t="e">
        <f t="shared" si="193"/>
        <v>#NUM!</v>
      </c>
      <c r="AF1244" s="43">
        <f t="shared" si="194"/>
        <v>0</v>
      </c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5"/>
      <c r="AR1244" s="75"/>
      <c r="AS1244" s="75"/>
      <c r="AT1244" s="75"/>
      <c r="AU1244" s="76"/>
      <c r="AV1244" s="47">
        <v>0.14928240740740742</v>
      </c>
      <c r="AW1244" s="77"/>
    </row>
    <row r="1245" spans="1:55" ht="12" customHeight="1" x14ac:dyDescent="0.2">
      <c r="A1245" s="62">
        <v>1241</v>
      </c>
      <c r="B1245" s="63" t="str">
        <f t="shared" si="187"/>
        <v>M-C</v>
      </c>
      <c r="C1245" s="62">
        <f>COUNTIF($B$4:$B1245,$B1245)</f>
        <v>135</v>
      </c>
      <c r="D1245" s="64">
        <f t="shared" si="188"/>
        <v>550.41366185859727</v>
      </c>
      <c r="E1245" s="65" t="s">
        <v>3094</v>
      </c>
      <c r="F1245" s="66" t="s">
        <v>1212</v>
      </c>
      <c r="G1245" s="66">
        <v>1964</v>
      </c>
      <c r="H1245" s="65" t="s">
        <v>3095</v>
      </c>
      <c r="I1245" s="66" t="s">
        <v>1214</v>
      </c>
      <c r="J1245" s="39">
        <f t="shared" si="189"/>
        <v>545.41366185859727</v>
      </c>
      <c r="K1245" s="40">
        <f t="shared" si="190"/>
        <v>1</v>
      </c>
      <c r="L1245" s="40">
        <f t="shared" si="191"/>
        <v>5</v>
      </c>
      <c r="M1245" s="41">
        <f>(AG$3-AG1245)/AG$3*500+500</f>
        <v>545.41366185859727</v>
      </c>
      <c r="N1245" s="41"/>
      <c r="O1245" s="41"/>
      <c r="P1245" s="42"/>
      <c r="Q1245" s="41"/>
      <c r="R1245" s="41"/>
      <c r="S1245" s="41"/>
      <c r="T1245" s="41"/>
      <c r="U1245" s="41"/>
      <c r="V1245" s="42"/>
      <c r="W1245" s="42"/>
      <c r="X1245" s="42"/>
      <c r="Y1245" s="42"/>
      <c r="Z1245" s="41"/>
      <c r="AA1245" s="42"/>
      <c r="AB1245" s="42"/>
      <c r="AC1245" s="43" t="e">
        <f t="shared" si="192"/>
        <v>#NUM!</v>
      </c>
      <c r="AD1245" s="43" t="s">
        <v>1215</v>
      </c>
      <c r="AE1245" s="44" t="e">
        <f t="shared" si="193"/>
        <v>#NUM!</v>
      </c>
      <c r="AF1245" s="43">
        <f t="shared" si="194"/>
        <v>0</v>
      </c>
      <c r="AG1245" s="45">
        <v>5.2256944440000001E-2</v>
      </c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6"/>
      <c r="AV1245" s="50"/>
      <c r="AW1245" s="48"/>
      <c r="AX1245" s="56"/>
    </row>
    <row r="1246" spans="1:55" ht="12" customHeight="1" x14ac:dyDescent="0.2">
      <c r="A1246" s="62">
        <v>1242</v>
      </c>
      <c r="B1246" s="63" t="str">
        <f t="shared" si="187"/>
        <v>M-B</v>
      </c>
      <c r="C1246" s="62">
        <f>COUNTIF($B$4:$B1246,$B1246)</f>
        <v>356</v>
      </c>
      <c r="D1246" s="64">
        <f t="shared" si="188"/>
        <v>550.39154238083222</v>
      </c>
      <c r="E1246" s="67" t="s">
        <v>3096</v>
      </c>
      <c r="F1246" s="68" t="s">
        <v>1212</v>
      </c>
      <c r="G1246" s="69">
        <v>1976</v>
      </c>
      <c r="H1246" s="70"/>
      <c r="I1246" s="69" t="s">
        <v>1214</v>
      </c>
      <c r="J1246" s="39">
        <f t="shared" si="189"/>
        <v>545.39154238083222</v>
      </c>
      <c r="K1246" s="40">
        <f t="shared" si="190"/>
        <v>1</v>
      </c>
      <c r="L1246" s="40">
        <f t="shared" si="191"/>
        <v>5</v>
      </c>
      <c r="M1246" s="74"/>
      <c r="N1246" s="74"/>
      <c r="O1246" s="74"/>
      <c r="P1246" s="74"/>
      <c r="Q1246" s="74"/>
      <c r="R1246" s="74"/>
      <c r="S1246" s="74"/>
      <c r="T1246" s="74"/>
      <c r="U1246" s="74"/>
      <c r="V1246" s="74"/>
      <c r="W1246" s="74"/>
      <c r="X1246" s="74"/>
      <c r="Y1246" s="74"/>
      <c r="Z1246" s="74"/>
      <c r="AA1246" s="42"/>
      <c r="AB1246" s="42">
        <f>(AV$3-AV1246)/AV$3*500+500</f>
        <v>545.39154238083222</v>
      </c>
      <c r="AC1246" s="43" t="e">
        <f t="shared" si="192"/>
        <v>#NUM!</v>
      </c>
      <c r="AD1246" s="43" t="s">
        <v>1215</v>
      </c>
      <c r="AE1246" s="44" t="e">
        <f t="shared" si="193"/>
        <v>#NUM!</v>
      </c>
      <c r="AF1246" s="43">
        <f t="shared" si="194"/>
        <v>0</v>
      </c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5"/>
      <c r="AR1246" s="75"/>
      <c r="AS1246" s="75"/>
      <c r="AT1246" s="75"/>
      <c r="AU1246" s="76"/>
      <c r="AV1246" s="47">
        <v>0.14930555555555555</v>
      </c>
      <c r="AW1246" s="77"/>
      <c r="AX1246" s="56"/>
    </row>
    <row r="1247" spans="1:55" s="49" customFormat="1" ht="12" customHeight="1" x14ac:dyDescent="0.2">
      <c r="A1247" s="62">
        <v>1243</v>
      </c>
      <c r="B1247" s="63" t="str">
        <f t="shared" si="187"/>
        <v>M-B</v>
      </c>
      <c r="C1247" s="62">
        <f>COUNTIF($B$4:$B1247,$B1247)</f>
        <v>357</v>
      </c>
      <c r="D1247" s="64">
        <f t="shared" si="188"/>
        <v>550.35630141512524</v>
      </c>
      <c r="E1247" s="67" t="s">
        <v>3097</v>
      </c>
      <c r="F1247" s="68" t="s">
        <v>1212</v>
      </c>
      <c r="G1247" s="69">
        <v>1976</v>
      </c>
      <c r="H1247" s="70"/>
      <c r="I1247" s="69" t="s">
        <v>1214</v>
      </c>
      <c r="J1247" s="39">
        <f t="shared" si="189"/>
        <v>545.35630141512524</v>
      </c>
      <c r="K1247" s="40">
        <f t="shared" si="190"/>
        <v>1</v>
      </c>
      <c r="L1247" s="40">
        <f t="shared" si="191"/>
        <v>5</v>
      </c>
      <c r="M1247" s="74"/>
      <c r="N1247" s="74"/>
      <c r="O1247" s="74"/>
      <c r="P1247" s="74"/>
      <c r="Q1247" s="74"/>
      <c r="R1247" s="74"/>
      <c r="S1247" s="74"/>
      <c r="T1247" s="74"/>
      <c r="U1247" s="74"/>
      <c r="V1247" s="74"/>
      <c r="W1247" s="74"/>
      <c r="X1247" s="74"/>
      <c r="Y1247" s="74"/>
      <c r="Z1247" s="74"/>
      <c r="AA1247" s="42"/>
      <c r="AB1247" s="42">
        <f>(AV$3-AV1247)/AV$3*500+500</f>
        <v>545.35630141512524</v>
      </c>
      <c r="AC1247" s="43" t="e">
        <f t="shared" si="192"/>
        <v>#NUM!</v>
      </c>
      <c r="AD1247" s="43" t="s">
        <v>1215</v>
      </c>
      <c r="AE1247" s="44" t="e">
        <f t="shared" si="193"/>
        <v>#NUM!</v>
      </c>
      <c r="AF1247" s="43">
        <f t="shared" si="194"/>
        <v>0</v>
      </c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5"/>
      <c r="AR1247" s="75"/>
      <c r="AS1247" s="75"/>
      <c r="AT1247" s="75"/>
      <c r="AU1247" s="76"/>
      <c r="AV1247" s="47">
        <v>0.14931712962962962</v>
      </c>
      <c r="AW1247" s="77"/>
    </row>
    <row r="1248" spans="1:55" s="49" customFormat="1" ht="12" customHeight="1" x14ac:dyDescent="0.2">
      <c r="A1248" s="62">
        <v>1244</v>
      </c>
      <c r="B1248" s="63" t="str">
        <f t="shared" si="187"/>
        <v>M-B</v>
      </c>
      <c r="C1248" s="62">
        <f>COUNTIF($B$4:$B1248,$B1248)</f>
        <v>358</v>
      </c>
      <c r="D1248" s="64">
        <f t="shared" si="188"/>
        <v>549.95611290648446</v>
      </c>
      <c r="E1248" s="65" t="s">
        <v>3098</v>
      </c>
      <c r="F1248" s="66" t="s">
        <v>1212</v>
      </c>
      <c r="G1248" s="66">
        <v>1979</v>
      </c>
      <c r="H1248" s="70" t="s">
        <v>1259</v>
      </c>
      <c r="I1248" s="66" t="s">
        <v>1214</v>
      </c>
      <c r="J1248" s="39">
        <f t="shared" si="189"/>
        <v>544.95611290648446</v>
      </c>
      <c r="K1248" s="40">
        <f t="shared" si="190"/>
        <v>1</v>
      </c>
      <c r="L1248" s="40">
        <f t="shared" si="191"/>
        <v>5</v>
      </c>
      <c r="M1248" s="41"/>
      <c r="N1248" s="41"/>
      <c r="O1248" s="41"/>
      <c r="P1248" s="42">
        <f>(AJ$3-AJ1248)/AJ$3*500+500</f>
        <v>544.95611290648446</v>
      </c>
      <c r="Q1248" s="41"/>
      <c r="R1248" s="41"/>
      <c r="S1248" s="41"/>
      <c r="T1248" s="41"/>
      <c r="U1248" s="41"/>
      <c r="V1248" s="42"/>
      <c r="W1248" s="42"/>
      <c r="X1248" s="42"/>
      <c r="Y1248" s="42"/>
      <c r="Z1248" s="41"/>
      <c r="AA1248" s="42"/>
      <c r="AB1248" s="42"/>
      <c r="AC1248" s="43" t="e">
        <f t="shared" si="192"/>
        <v>#NUM!</v>
      </c>
      <c r="AD1248" s="43" t="s">
        <v>1215</v>
      </c>
      <c r="AE1248" s="44" t="e">
        <f t="shared" si="193"/>
        <v>#NUM!</v>
      </c>
      <c r="AF1248" s="43">
        <f t="shared" si="194"/>
        <v>0</v>
      </c>
      <c r="AG1248" s="45"/>
      <c r="AH1248" s="45"/>
      <c r="AI1248" s="45"/>
      <c r="AJ1248" s="45">
        <v>6.5740740739999998E-2</v>
      </c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6"/>
      <c r="AV1248" s="50"/>
      <c r="AW1248" s="48"/>
    </row>
    <row r="1249" spans="1:50" ht="12" customHeight="1" x14ac:dyDescent="0.2">
      <c r="A1249" s="62">
        <v>1245</v>
      </c>
      <c r="B1249" s="63" t="str">
        <f t="shared" si="187"/>
        <v>M-B</v>
      </c>
      <c r="C1249" s="62">
        <f>COUNTIF($B$4:$B1249,$B1249)</f>
        <v>359</v>
      </c>
      <c r="D1249" s="64">
        <f t="shared" si="188"/>
        <v>549.21888487018043</v>
      </c>
      <c r="E1249" s="65" t="s">
        <v>3099</v>
      </c>
      <c r="F1249" s="66" t="s">
        <v>1212</v>
      </c>
      <c r="G1249" s="66">
        <v>1979</v>
      </c>
      <c r="H1249" s="65" t="s">
        <v>329</v>
      </c>
      <c r="I1249" s="66" t="s">
        <v>1214</v>
      </c>
      <c r="J1249" s="39">
        <f t="shared" si="189"/>
        <v>544.21888487018043</v>
      </c>
      <c r="K1249" s="40">
        <f t="shared" si="190"/>
        <v>1</v>
      </c>
      <c r="L1249" s="40">
        <f t="shared" si="191"/>
        <v>5</v>
      </c>
      <c r="M1249" s="41"/>
      <c r="N1249" s="41"/>
      <c r="O1249" s="41"/>
      <c r="P1249" s="42"/>
      <c r="Q1249" s="41"/>
      <c r="R1249" s="41"/>
      <c r="S1249" s="41"/>
      <c r="T1249" s="41">
        <f>(AN$3-AN1249)/AN$3*500+500</f>
        <v>544.21888487018043</v>
      </c>
      <c r="U1249" s="41"/>
      <c r="V1249" s="42"/>
      <c r="W1249" s="42"/>
      <c r="X1249" s="42"/>
      <c r="Y1249" s="42"/>
      <c r="Z1249" s="41"/>
      <c r="AA1249" s="42"/>
      <c r="AB1249" s="42"/>
      <c r="AC1249" s="43" t="e">
        <f t="shared" si="192"/>
        <v>#NUM!</v>
      </c>
      <c r="AD1249" s="43" t="s">
        <v>1215</v>
      </c>
      <c r="AE1249" s="44" t="e">
        <f t="shared" si="193"/>
        <v>#NUM!</v>
      </c>
      <c r="AF1249" s="43">
        <f t="shared" si="194"/>
        <v>0</v>
      </c>
      <c r="AG1249" s="45"/>
      <c r="AH1249" s="45"/>
      <c r="AI1249" s="45"/>
      <c r="AJ1249" s="45"/>
      <c r="AK1249" s="45"/>
      <c r="AL1249" s="45"/>
      <c r="AM1249" s="45"/>
      <c r="AN1249" s="45">
        <v>3.2395833333333332E-2</v>
      </c>
      <c r="AO1249" s="45"/>
      <c r="AP1249" s="45"/>
      <c r="AQ1249" s="45"/>
      <c r="AR1249" s="45"/>
      <c r="AS1249" s="45"/>
      <c r="AT1249" s="45"/>
      <c r="AU1249" s="46"/>
      <c r="AV1249" s="50"/>
      <c r="AW1249" s="48"/>
      <c r="AX1249" s="56"/>
    </row>
    <row r="1250" spans="1:50" ht="12" customHeight="1" x14ac:dyDescent="0.2">
      <c r="A1250" s="62">
        <v>1246</v>
      </c>
      <c r="B1250" s="63" t="str">
        <f t="shared" si="187"/>
        <v>M-B</v>
      </c>
      <c r="C1250" s="62">
        <f>COUNTIF($B$4:$B1250,$B1250)</f>
        <v>360</v>
      </c>
      <c r="D1250" s="64">
        <f t="shared" si="188"/>
        <v>549.08762664967639</v>
      </c>
      <c r="E1250" s="67" t="s">
        <v>3100</v>
      </c>
      <c r="F1250" s="68" t="s">
        <v>1212</v>
      </c>
      <c r="G1250" s="69">
        <v>1978</v>
      </c>
      <c r="H1250" s="70" t="s">
        <v>3101</v>
      </c>
      <c r="I1250" s="69" t="s">
        <v>1214</v>
      </c>
      <c r="J1250" s="39">
        <f t="shared" si="189"/>
        <v>544.08762664967639</v>
      </c>
      <c r="K1250" s="40">
        <f t="shared" si="190"/>
        <v>1</v>
      </c>
      <c r="L1250" s="40">
        <f t="shared" si="191"/>
        <v>5</v>
      </c>
      <c r="M1250" s="74"/>
      <c r="N1250" s="74"/>
      <c r="O1250" s="74"/>
      <c r="P1250" s="74"/>
      <c r="Q1250" s="74"/>
      <c r="R1250" s="74"/>
      <c r="S1250" s="74"/>
      <c r="T1250" s="74"/>
      <c r="U1250" s="74"/>
      <c r="V1250" s="74"/>
      <c r="W1250" s="74"/>
      <c r="X1250" s="74"/>
      <c r="Y1250" s="74"/>
      <c r="Z1250" s="74"/>
      <c r="AA1250" s="42"/>
      <c r="AB1250" s="42">
        <f>(AV$3-AV1250)/AV$3*500+500</f>
        <v>544.08762664967639</v>
      </c>
      <c r="AC1250" s="43" t="e">
        <f t="shared" si="192"/>
        <v>#NUM!</v>
      </c>
      <c r="AD1250" s="43" t="s">
        <v>1215</v>
      </c>
      <c r="AE1250" s="44" t="e">
        <f t="shared" si="193"/>
        <v>#NUM!</v>
      </c>
      <c r="AF1250" s="43">
        <f t="shared" si="194"/>
        <v>0</v>
      </c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5"/>
      <c r="AR1250" s="75"/>
      <c r="AS1250" s="75"/>
      <c r="AT1250" s="75"/>
      <c r="AU1250" s="76"/>
      <c r="AV1250" s="47">
        <v>0.1497337962962963</v>
      </c>
      <c r="AW1250" s="77"/>
      <c r="AX1250" s="56"/>
    </row>
    <row r="1251" spans="1:50" ht="12" customHeight="1" x14ac:dyDescent="0.2">
      <c r="A1251" s="62">
        <v>1247</v>
      </c>
      <c r="B1251" s="63" t="str">
        <f t="shared" si="187"/>
        <v>M-B</v>
      </c>
      <c r="C1251" s="62">
        <f>COUNTIF($B$4:$B1251,$B1251)</f>
        <v>361</v>
      </c>
      <c r="D1251" s="64">
        <f t="shared" si="188"/>
        <v>548.80455674435279</v>
      </c>
      <c r="E1251" s="65" t="s">
        <v>3102</v>
      </c>
      <c r="F1251" s="66" t="s">
        <v>1212</v>
      </c>
      <c r="G1251" s="66">
        <v>1979</v>
      </c>
      <c r="H1251" s="65" t="s">
        <v>3103</v>
      </c>
      <c r="I1251" s="66" t="s">
        <v>1214</v>
      </c>
      <c r="J1251" s="39">
        <f t="shared" si="189"/>
        <v>543.80455674435279</v>
      </c>
      <c r="K1251" s="40">
        <f t="shared" si="190"/>
        <v>1</v>
      </c>
      <c r="L1251" s="40">
        <f t="shared" si="191"/>
        <v>5</v>
      </c>
      <c r="M1251" s="41"/>
      <c r="N1251" s="41"/>
      <c r="O1251" s="41"/>
      <c r="P1251" s="42"/>
      <c r="Q1251" s="41"/>
      <c r="R1251" s="41"/>
      <c r="S1251" s="41"/>
      <c r="T1251" s="41"/>
      <c r="U1251" s="41"/>
      <c r="V1251" s="42"/>
      <c r="W1251" s="42">
        <f>(AQ$3-AQ1251)/AQ$3*500+500</f>
        <v>543.80455674435279</v>
      </c>
      <c r="X1251" s="42"/>
      <c r="Y1251" s="42"/>
      <c r="Z1251" s="41"/>
      <c r="AA1251" s="42"/>
      <c r="AB1251" s="42"/>
      <c r="AC1251" s="43" t="e">
        <f t="shared" si="192"/>
        <v>#NUM!</v>
      </c>
      <c r="AD1251" s="43" t="s">
        <v>1215</v>
      </c>
      <c r="AE1251" s="44" t="e">
        <f t="shared" si="193"/>
        <v>#NUM!</v>
      </c>
      <c r="AF1251" s="43">
        <f t="shared" si="194"/>
        <v>0</v>
      </c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>
        <v>0.1023148148</v>
      </c>
      <c r="AR1251" s="45"/>
      <c r="AS1251" s="45"/>
      <c r="AT1251" s="45"/>
      <c r="AU1251" s="46"/>
      <c r="AV1251" s="50"/>
      <c r="AW1251" s="48"/>
      <c r="AX1251" s="56"/>
    </row>
    <row r="1252" spans="1:50" ht="12" customHeight="1" x14ac:dyDescent="0.2">
      <c r="A1252" s="62">
        <v>1248</v>
      </c>
      <c r="B1252" s="63" t="str">
        <f t="shared" si="187"/>
        <v>M-A</v>
      </c>
      <c r="C1252" s="62">
        <f>COUNTIF($B$4:$B1252,$B1252)</f>
        <v>479</v>
      </c>
      <c r="D1252" s="64">
        <f t="shared" si="188"/>
        <v>548.73208123153108</v>
      </c>
      <c r="E1252" s="65" t="s">
        <v>3104</v>
      </c>
      <c r="F1252" s="66" t="s">
        <v>1212</v>
      </c>
      <c r="G1252" s="66">
        <v>1991</v>
      </c>
      <c r="H1252" s="70" t="s">
        <v>1377</v>
      </c>
      <c r="I1252" s="66" t="s">
        <v>1214</v>
      </c>
      <c r="J1252" s="39">
        <f t="shared" si="189"/>
        <v>543.73208123153108</v>
      </c>
      <c r="K1252" s="40">
        <f t="shared" si="190"/>
        <v>1</v>
      </c>
      <c r="L1252" s="40">
        <f t="shared" si="191"/>
        <v>5</v>
      </c>
      <c r="M1252" s="41"/>
      <c r="N1252" s="41"/>
      <c r="O1252" s="41"/>
      <c r="P1252" s="42"/>
      <c r="Q1252" s="41"/>
      <c r="R1252" s="41"/>
      <c r="S1252" s="41"/>
      <c r="T1252" s="41"/>
      <c r="U1252" s="41"/>
      <c r="V1252" s="42"/>
      <c r="W1252" s="42"/>
      <c r="X1252" s="42"/>
      <c r="Y1252" s="42"/>
      <c r="Z1252" s="41"/>
      <c r="AA1252" s="42">
        <f>(AU$3-AU1252)/AU$3*500+500</f>
        <v>543.73208123153108</v>
      </c>
      <c r="AB1252" s="42"/>
      <c r="AC1252" s="43" t="e">
        <f t="shared" si="192"/>
        <v>#NUM!</v>
      </c>
      <c r="AD1252" s="43" t="s">
        <v>1215</v>
      </c>
      <c r="AE1252" s="44" t="e">
        <f t="shared" si="193"/>
        <v>#NUM!</v>
      </c>
      <c r="AF1252" s="43">
        <f t="shared" si="194"/>
        <v>0</v>
      </c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6">
        <v>7.1725925925925929E-2</v>
      </c>
      <c r="AV1252" s="50"/>
      <c r="AW1252" s="48"/>
      <c r="AX1252" s="56"/>
    </row>
    <row r="1253" spans="1:50" ht="12" customHeight="1" x14ac:dyDescent="0.2">
      <c r="A1253" s="62">
        <v>1249</v>
      </c>
      <c r="B1253" s="63" t="str">
        <f t="shared" si="187"/>
        <v>M-A</v>
      </c>
      <c r="C1253" s="62">
        <f>COUNTIF($B$4:$B1253,$B1253)</f>
        <v>480</v>
      </c>
      <c r="D1253" s="64">
        <f t="shared" si="188"/>
        <v>548.41804830124511</v>
      </c>
      <c r="E1253" s="67" t="s">
        <v>3105</v>
      </c>
      <c r="F1253" s="68" t="s">
        <v>1212</v>
      </c>
      <c r="G1253" s="69">
        <v>1987</v>
      </c>
      <c r="H1253" s="70" t="s">
        <v>1738</v>
      </c>
      <c r="I1253" s="69" t="s">
        <v>1214</v>
      </c>
      <c r="J1253" s="39">
        <f t="shared" si="189"/>
        <v>543.41804830124511</v>
      </c>
      <c r="K1253" s="40">
        <f t="shared" si="190"/>
        <v>1</v>
      </c>
      <c r="L1253" s="40">
        <f t="shared" si="191"/>
        <v>5</v>
      </c>
      <c r="M1253" s="74"/>
      <c r="N1253" s="74"/>
      <c r="O1253" s="74"/>
      <c r="P1253" s="74"/>
      <c r="Q1253" s="74"/>
      <c r="R1253" s="74"/>
      <c r="S1253" s="74"/>
      <c r="T1253" s="74"/>
      <c r="U1253" s="74"/>
      <c r="V1253" s="74"/>
      <c r="W1253" s="74"/>
      <c r="X1253" s="74"/>
      <c r="Y1253" s="74"/>
      <c r="Z1253" s="74"/>
      <c r="AA1253" s="42"/>
      <c r="AB1253" s="42">
        <f>(AV$3-AV1253)/AV$3*500+500</f>
        <v>543.41804830124511</v>
      </c>
      <c r="AC1253" s="43" t="e">
        <f t="shared" si="192"/>
        <v>#NUM!</v>
      </c>
      <c r="AD1253" s="43" t="s">
        <v>1215</v>
      </c>
      <c r="AE1253" s="44" t="e">
        <f t="shared" si="193"/>
        <v>#NUM!</v>
      </c>
      <c r="AF1253" s="43">
        <f t="shared" si="194"/>
        <v>0</v>
      </c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5"/>
      <c r="AR1253" s="75"/>
      <c r="AS1253" s="75"/>
      <c r="AT1253" s="75"/>
      <c r="AU1253" s="76"/>
      <c r="AV1253" s="47">
        <v>0.1499537037037037</v>
      </c>
      <c r="AW1253" s="77"/>
      <c r="AX1253" s="56"/>
    </row>
    <row r="1254" spans="1:50" s="49" customFormat="1" ht="12" customHeight="1" x14ac:dyDescent="0.2">
      <c r="A1254" s="62">
        <v>1250</v>
      </c>
      <c r="B1254" s="63" t="str">
        <f t="shared" si="187"/>
        <v>M-D</v>
      </c>
      <c r="C1254" s="62">
        <f>COUNTIF($B$4:$B1254,$B1254)</f>
        <v>55</v>
      </c>
      <c r="D1254" s="64">
        <f t="shared" si="188"/>
        <v>548.39106522953045</v>
      </c>
      <c r="E1254" s="65" t="s">
        <v>3106</v>
      </c>
      <c r="F1254" s="66" t="s">
        <v>1212</v>
      </c>
      <c r="G1254" s="66">
        <v>1951</v>
      </c>
      <c r="H1254" s="65" t="s">
        <v>3107</v>
      </c>
      <c r="I1254" s="66" t="s">
        <v>1214</v>
      </c>
      <c r="J1254" s="39">
        <f t="shared" si="189"/>
        <v>543.39106522953045</v>
      </c>
      <c r="K1254" s="40">
        <f t="shared" si="190"/>
        <v>1</v>
      </c>
      <c r="L1254" s="40">
        <f t="shared" si="191"/>
        <v>5</v>
      </c>
      <c r="M1254" s="41"/>
      <c r="N1254" s="41"/>
      <c r="O1254" s="41"/>
      <c r="P1254" s="42"/>
      <c r="Q1254" s="41"/>
      <c r="R1254" s="41"/>
      <c r="S1254" s="41"/>
      <c r="T1254" s="41"/>
      <c r="U1254" s="41"/>
      <c r="V1254" s="42"/>
      <c r="W1254" s="42"/>
      <c r="X1254" s="42">
        <f>(AR$3-AR1254)/AR$3*500+500</f>
        <v>543.39106522953045</v>
      </c>
      <c r="Y1254" s="42"/>
      <c r="Z1254" s="41"/>
      <c r="AA1254" s="42"/>
      <c r="AB1254" s="42"/>
      <c r="AC1254" s="43" t="e">
        <f t="shared" si="192"/>
        <v>#NUM!</v>
      </c>
      <c r="AD1254" s="43" t="s">
        <v>1215</v>
      </c>
      <c r="AE1254" s="44" t="e">
        <f t="shared" si="193"/>
        <v>#NUM!</v>
      </c>
      <c r="AF1254" s="43">
        <f t="shared" si="194"/>
        <v>0</v>
      </c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>
        <v>3.9384837962962958E-2</v>
      </c>
      <c r="AS1254" s="45"/>
      <c r="AT1254" s="45"/>
      <c r="AU1254" s="46"/>
      <c r="AV1254" s="50"/>
      <c r="AW1254" s="48"/>
    </row>
    <row r="1255" spans="1:50" ht="12" customHeight="1" x14ac:dyDescent="0.2">
      <c r="A1255" s="62">
        <v>1251</v>
      </c>
      <c r="B1255" s="63" t="str">
        <f t="shared" si="187"/>
        <v>M-B</v>
      </c>
      <c r="C1255" s="62">
        <f>COUNTIF($B$4:$B1255,$B1255)</f>
        <v>362</v>
      </c>
      <c r="D1255" s="64">
        <f t="shared" si="188"/>
        <v>548.21743688832146</v>
      </c>
      <c r="E1255" s="65" t="s">
        <v>3108</v>
      </c>
      <c r="F1255" s="66" t="s">
        <v>1212</v>
      </c>
      <c r="G1255" s="66">
        <v>1978</v>
      </c>
      <c r="H1255" s="65" t="s">
        <v>3109</v>
      </c>
      <c r="I1255" s="66" t="s">
        <v>1214</v>
      </c>
      <c r="J1255" s="39">
        <f t="shared" si="189"/>
        <v>543.21743688832146</v>
      </c>
      <c r="K1255" s="40">
        <f t="shared" si="190"/>
        <v>1</v>
      </c>
      <c r="L1255" s="40">
        <f t="shared" si="191"/>
        <v>5</v>
      </c>
      <c r="M1255" s="41"/>
      <c r="N1255" s="41"/>
      <c r="O1255" s="41"/>
      <c r="P1255" s="42"/>
      <c r="Q1255" s="41"/>
      <c r="R1255" s="41"/>
      <c r="S1255" s="41"/>
      <c r="T1255" s="41"/>
      <c r="U1255" s="41"/>
      <c r="V1255" s="42"/>
      <c r="W1255" s="42"/>
      <c r="X1255" s="42"/>
      <c r="Y1255" s="42"/>
      <c r="Z1255" s="41"/>
      <c r="AA1255" s="42">
        <f>(AU$3-AU1255)/AU$3*500+500</f>
        <v>543.21743688832146</v>
      </c>
      <c r="AB1255" s="42"/>
      <c r="AC1255" s="43" t="e">
        <f t="shared" si="192"/>
        <v>#NUM!</v>
      </c>
      <c r="AD1255" s="43" t="s">
        <v>1215</v>
      </c>
      <c r="AE1255" s="44" t="e">
        <f t="shared" si="193"/>
        <v>#NUM!</v>
      </c>
      <c r="AF1255" s="43">
        <f t="shared" si="194"/>
        <v>0</v>
      </c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6">
        <v>7.180682870370371E-2</v>
      </c>
      <c r="AV1255" s="50"/>
      <c r="AW1255" s="48"/>
      <c r="AX1255" s="56"/>
    </row>
    <row r="1256" spans="1:50" ht="12" customHeight="1" x14ac:dyDescent="0.2">
      <c r="A1256" s="62">
        <v>1252</v>
      </c>
      <c r="B1256" s="63" t="str">
        <f t="shared" si="187"/>
        <v>M-B</v>
      </c>
      <c r="C1256" s="62">
        <f>COUNTIF($B$4:$B1256,$B1256)</f>
        <v>363</v>
      </c>
      <c r="D1256" s="64">
        <f t="shared" si="188"/>
        <v>548.03039767846906</v>
      </c>
      <c r="E1256" s="67" t="s">
        <v>3110</v>
      </c>
      <c r="F1256" s="68" t="s">
        <v>1212</v>
      </c>
      <c r="G1256" s="69">
        <v>1973</v>
      </c>
      <c r="H1256" s="70" t="s">
        <v>3111</v>
      </c>
      <c r="I1256" s="69" t="s">
        <v>1673</v>
      </c>
      <c r="J1256" s="39">
        <f t="shared" si="189"/>
        <v>543.03039767846906</v>
      </c>
      <c r="K1256" s="40">
        <f t="shared" si="190"/>
        <v>1</v>
      </c>
      <c r="L1256" s="40">
        <f t="shared" si="191"/>
        <v>5</v>
      </c>
      <c r="M1256" s="74"/>
      <c r="N1256" s="74"/>
      <c r="O1256" s="74"/>
      <c r="P1256" s="74"/>
      <c r="Q1256" s="74"/>
      <c r="R1256" s="74"/>
      <c r="S1256" s="74"/>
      <c r="T1256" s="74"/>
      <c r="U1256" s="74"/>
      <c r="V1256" s="74"/>
      <c r="W1256" s="74"/>
      <c r="X1256" s="74"/>
      <c r="Y1256" s="74"/>
      <c r="Z1256" s="74"/>
      <c r="AA1256" s="42"/>
      <c r="AB1256" s="42">
        <f t="shared" ref="AB1256:AB1261" si="195">(AV$3-AV1256)/AV$3*500+500</f>
        <v>543.03039767846906</v>
      </c>
      <c r="AC1256" s="43" t="e">
        <f t="shared" si="192"/>
        <v>#NUM!</v>
      </c>
      <c r="AD1256" s="43" t="s">
        <v>1215</v>
      </c>
      <c r="AE1256" s="44" t="e">
        <f t="shared" si="193"/>
        <v>#NUM!</v>
      </c>
      <c r="AF1256" s="43">
        <f t="shared" si="194"/>
        <v>0</v>
      </c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5"/>
      <c r="AR1256" s="75"/>
      <c r="AS1256" s="75"/>
      <c r="AT1256" s="75"/>
      <c r="AU1256" s="76"/>
      <c r="AV1256" s="47">
        <v>0.15008101851851852</v>
      </c>
      <c r="AW1256" s="77"/>
      <c r="AX1256" s="56"/>
    </row>
    <row r="1257" spans="1:50" ht="12" customHeight="1" x14ac:dyDescent="0.2">
      <c r="A1257" s="62">
        <v>1253</v>
      </c>
      <c r="B1257" s="63" t="str">
        <f t="shared" si="187"/>
        <v>Ž-F</v>
      </c>
      <c r="C1257" s="62">
        <f>COUNTIF($B$4:$B1257,$B1257)</f>
        <v>98</v>
      </c>
      <c r="D1257" s="64">
        <f t="shared" si="188"/>
        <v>547.88943381564138</v>
      </c>
      <c r="E1257" s="67" t="s">
        <v>3112</v>
      </c>
      <c r="F1257" s="68" t="s">
        <v>1247</v>
      </c>
      <c r="G1257" s="69">
        <v>1997</v>
      </c>
      <c r="H1257" s="70" t="s">
        <v>3113</v>
      </c>
      <c r="I1257" s="69" t="s">
        <v>1214</v>
      </c>
      <c r="J1257" s="39">
        <f t="shared" si="189"/>
        <v>542.88943381564138</v>
      </c>
      <c r="K1257" s="40">
        <f t="shared" si="190"/>
        <v>1</v>
      </c>
      <c r="L1257" s="40">
        <f t="shared" si="191"/>
        <v>5</v>
      </c>
      <c r="M1257" s="74"/>
      <c r="N1257" s="74"/>
      <c r="O1257" s="74"/>
      <c r="P1257" s="74"/>
      <c r="Q1257" s="74"/>
      <c r="R1257" s="74"/>
      <c r="S1257" s="74"/>
      <c r="T1257" s="74"/>
      <c r="U1257" s="74"/>
      <c r="V1257" s="74"/>
      <c r="W1257" s="74"/>
      <c r="X1257" s="74"/>
      <c r="Y1257" s="74"/>
      <c r="Z1257" s="74"/>
      <c r="AA1257" s="42"/>
      <c r="AB1257" s="42">
        <f t="shared" si="195"/>
        <v>542.88943381564138</v>
      </c>
      <c r="AC1257" s="43" t="e">
        <f t="shared" si="192"/>
        <v>#NUM!</v>
      </c>
      <c r="AD1257" s="43" t="s">
        <v>1215</v>
      </c>
      <c r="AE1257" s="44" t="e">
        <f t="shared" si="193"/>
        <v>#NUM!</v>
      </c>
      <c r="AF1257" s="43">
        <f t="shared" si="194"/>
        <v>0</v>
      </c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6"/>
      <c r="AV1257" s="47">
        <v>0.15012731481481481</v>
      </c>
      <c r="AW1257" s="77"/>
      <c r="AX1257" s="56"/>
    </row>
    <row r="1258" spans="1:50" s="49" customFormat="1" ht="12" customHeight="1" x14ac:dyDescent="0.2">
      <c r="A1258" s="62">
        <v>1254</v>
      </c>
      <c r="B1258" s="63" t="str">
        <f t="shared" si="187"/>
        <v>M-A</v>
      </c>
      <c r="C1258" s="62">
        <f>COUNTIF($B$4:$B1258,$B1258)</f>
        <v>481</v>
      </c>
      <c r="D1258" s="64">
        <f t="shared" si="188"/>
        <v>547.71322898710685</v>
      </c>
      <c r="E1258" s="67" t="s">
        <v>3114</v>
      </c>
      <c r="F1258" s="68" t="s">
        <v>1212</v>
      </c>
      <c r="G1258" s="69">
        <v>1986</v>
      </c>
      <c r="H1258" s="70" t="s">
        <v>544</v>
      </c>
      <c r="I1258" s="69" t="s">
        <v>1387</v>
      </c>
      <c r="J1258" s="39">
        <f t="shared" si="189"/>
        <v>542.71322898710685</v>
      </c>
      <c r="K1258" s="40">
        <f t="shared" si="190"/>
        <v>1</v>
      </c>
      <c r="L1258" s="40">
        <f t="shared" si="191"/>
        <v>5</v>
      </c>
      <c r="M1258" s="74"/>
      <c r="N1258" s="74"/>
      <c r="O1258" s="74"/>
      <c r="P1258" s="74"/>
      <c r="Q1258" s="74"/>
      <c r="R1258" s="74"/>
      <c r="S1258" s="74"/>
      <c r="T1258" s="74"/>
      <c r="U1258" s="74"/>
      <c r="V1258" s="74"/>
      <c r="W1258" s="74"/>
      <c r="X1258" s="74"/>
      <c r="Y1258" s="74"/>
      <c r="Z1258" s="74"/>
      <c r="AA1258" s="42"/>
      <c r="AB1258" s="42">
        <f t="shared" si="195"/>
        <v>542.71322898710685</v>
      </c>
      <c r="AC1258" s="43" t="e">
        <f t="shared" si="192"/>
        <v>#NUM!</v>
      </c>
      <c r="AD1258" s="43" t="s">
        <v>1215</v>
      </c>
      <c r="AE1258" s="44" t="e">
        <f t="shared" si="193"/>
        <v>#NUM!</v>
      </c>
      <c r="AF1258" s="43">
        <f t="shared" si="194"/>
        <v>0</v>
      </c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5"/>
      <c r="AR1258" s="75"/>
      <c r="AS1258" s="75"/>
      <c r="AT1258" s="75"/>
      <c r="AU1258" s="76"/>
      <c r="AV1258" s="47">
        <v>0.15018518518518517</v>
      </c>
      <c r="AW1258" s="77"/>
    </row>
    <row r="1259" spans="1:50" s="49" customFormat="1" ht="12" customHeight="1" x14ac:dyDescent="0.2">
      <c r="A1259" s="62">
        <v>1255</v>
      </c>
      <c r="B1259" s="63" t="str">
        <f t="shared" si="187"/>
        <v>Ž-G</v>
      </c>
      <c r="C1259" s="62">
        <f>COUNTIF($B$4:$B1259,$B1259)</f>
        <v>61</v>
      </c>
      <c r="D1259" s="64">
        <f t="shared" si="188"/>
        <v>547.64274705569301</v>
      </c>
      <c r="E1259" s="67" t="s">
        <v>3115</v>
      </c>
      <c r="F1259" s="68" t="s">
        <v>1247</v>
      </c>
      <c r="G1259" s="69">
        <v>1972</v>
      </c>
      <c r="H1259" s="70" t="s">
        <v>3116</v>
      </c>
      <c r="I1259" s="69" t="s">
        <v>3117</v>
      </c>
      <c r="J1259" s="39">
        <f t="shared" si="189"/>
        <v>542.64274705569301</v>
      </c>
      <c r="K1259" s="40">
        <f t="shared" si="190"/>
        <v>1</v>
      </c>
      <c r="L1259" s="40">
        <f t="shared" si="191"/>
        <v>5</v>
      </c>
      <c r="M1259" s="74"/>
      <c r="N1259" s="74"/>
      <c r="O1259" s="74"/>
      <c r="P1259" s="74"/>
      <c r="Q1259" s="74"/>
      <c r="R1259" s="74"/>
      <c r="S1259" s="74"/>
      <c r="T1259" s="74"/>
      <c r="U1259" s="74"/>
      <c r="V1259" s="74"/>
      <c r="W1259" s="74"/>
      <c r="X1259" s="74"/>
      <c r="Y1259" s="74"/>
      <c r="Z1259" s="74"/>
      <c r="AA1259" s="42"/>
      <c r="AB1259" s="42">
        <f t="shared" si="195"/>
        <v>542.64274705569301</v>
      </c>
      <c r="AC1259" s="43" t="e">
        <f t="shared" si="192"/>
        <v>#NUM!</v>
      </c>
      <c r="AD1259" s="43" t="s">
        <v>1215</v>
      </c>
      <c r="AE1259" s="44" t="e">
        <f t="shared" si="193"/>
        <v>#NUM!</v>
      </c>
      <c r="AF1259" s="43">
        <f t="shared" si="194"/>
        <v>0</v>
      </c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5"/>
      <c r="AR1259" s="75"/>
      <c r="AS1259" s="75"/>
      <c r="AT1259" s="75"/>
      <c r="AU1259" s="76"/>
      <c r="AV1259" s="47">
        <v>0.15020833333333333</v>
      </c>
      <c r="AW1259" s="77"/>
    </row>
    <row r="1260" spans="1:50" s="49" customFormat="1" ht="12" customHeight="1" x14ac:dyDescent="0.2">
      <c r="A1260" s="62">
        <v>1256</v>
      </c>
      <c r="B1260" s="63" t="str">
        <f t="shared" si="187"/>
        <v>M-C</v>
      </c>
      <c r="C1260" s="62">
        <f>COUNTIF($B$4:$B1260,$B1260)</f>
        <v>136</v>
      </c>
      <c r="D1260" s="64">
        <f t="shared" si="188"/>
        <v>547.39606029574463</v>
      </c>
      <c r="E1260" s="67" t="s">
        <v>3118</v>
      </c>
      <c r="F1260" s="68" t="s">
        <v>1212</v>
      </c>
      <c r="G1260" s="69">
        <v>1966</v>
      </c>
      <c r="H1260" s="70" t="s">
        <v>180</v>
      </c>
      <c r="I1260" s="69" t="s">
        <v>1680</v>
      </c>
      <c r="J1260" s="39">
        <f t="shared" si="189"/>
        <v>542.39606029574463</v>
      </c>
      <c r="K1260" s="40">
        <f t="shared" si="190"/>
        <v>1</v>
      </c>
      <c r="L1260" s="40">
        <f t="shared" si="191"/>
        <v>5</v>
      </c>
      <c r="M1260" s="74"/>
      <c r="N1260" s="74"/>
      <c r="O1260" s="74"/>
      <c r="P1260" s="74"/>
      <c r="Q1260" s="74"/>
      <c r="R1260" s="74"/>
      <c r="S1260" s="74"/>
      <c r="T1260" s="74"/>
      <c r="U1260" s="74"/>
      <c r="V1260" s="74"/>
      <c r="W1260" s="74"/>
      <c r="X1260" s="74"/>
      <c r="Y1260" s="74"/>
      <c r="Z1260" s="74"/>
      <c r="AA1260" s="42"/>
      <c r="AB1260" s="42">
        <f t="shared" si="195"/>
        <v>542.39606029574463</v>
      </c>
      <c r="AC1260" s="43" t="e">
        <f t="shared" si="192"/>
        <v>#NUM!</v>
      </c>
      <c r="AD1260" s="43" t="s">
        <v>1215</v>
      </c>
      <c r="AE1260" s="44" t="e">
        <f t="shared" si="193"/>
        <v>#NUM!</v>
      </c>
      <c r="AF1260" s="43">
        <f t="shared" si="194"/>
        <v>0</v>
      </c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5"/>
      <c r="AR1260" s="75"/>
      <c r="AS1260" s="75"/>
      <c r="AT1260" s="75"/>
      <c r="AU1260" s="76"/>
      <c r="AV1260" s="47">
        <v>0.15028935185185185</v>
      </c>
      <c r="AW1260" s="77"/>
    </row>
    <row r="1261" spans="1:50" ht="12" customHeight="1" x14ac:dyDescent="0.2">
      <c r="A1261" s="62">
        <v>1257</v>
      </c>
      <c r="B1261" s="63" t="str">
        <f t="shared" si="187"/>
        <v>Ž-F</v>
      </c>
      <c r="C1261" s="62">
        <f>COUNTIF($B$4:$B1261,$B1261)</f>
        <v>99</v>
      </c>
      <c r="D1261" s="64">
        <f t="shared" si="188"/>
        <v>547.18461450150312</v>
      </c>
      <c r="E1261" s="67" t="s">
        <v>3119</v>
      </c>
      <c r="F1261" s="68" t="s">
        <v>1247</v>
      </c>
      <c r="G1261" s="69">
        <v>1982</v>
      </c>
      <c r="H1261" s="70"/>
      <c r="I1261" s="69" t="s">
        <v>1214</v>
      </c>
      <c r="J1261" s="39">
        <f t="shared" si="189"/>
        <v>542.18461450150312</v>
      </c>
      <c r="K1261" s="40">
        <f t="shared" si="190"/>
        <v>1</v>
      </c>
      <c r="L1261" s="40">
        <f t="shared" si="191"/>
        <v>5</v>
      </c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42"/>
      <c r="AB1261" s="42">
        <f t="shared" si="195"/>
        <v>542.18461450150312</v>
      </c>
      <c r="AC1261" s="43" t="e">
        <f t="shared" si="192"/>
        <v>#NUM!</v>
      </c>
      <c r="AD1261" s="43" t="s">
        <v>1215</v>
      </c>
      <c r="AE1261" s="44" t="e">
        <f t="shared" si="193"/>
        <v>#NUM!</v>
      </c>
      <c r="AF1261" s="43">
        <f t="shared" si="194"/>
        <v>0</v>
      </c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5"/>
      <c r="AR1261" s="75"/>
      <c r="AS1261" s="75"/>
      <c r="AT1261" s="75"/>
      <c r="AU1261" s="76"/>
      <c r="AV1261" s="47">
        <v>0.15035879629629631</v>
      </c>
      <c r="AW1261" s="77"/>
      <c r="AX1261" s="56"/>
    </row>
    <row r="1262" spans="1:50" s="49" customFormat="1" ht="12" customHeight="1" x14ac:dyDescent="0.2">
      <c r="A1262" s="62">
        <v>1258</v>
      </c>
      <c r="B1262" s="63" t="str">
        <f t="shared" si="187"/>
        <v>M-A</v>
      </c>
      <c r="C1262" s="62">
        <f>COUNTIF($B$4:$B1262,$B1262)</f>
        <v>482</v>
      </c>
      <c r="D1262" s="64">
        <f t="shared" si="188"/>
        <v>546.68233895471315</v>
      </c>
      <c r="E1262" s="65" t="s">
        <v>3120</v>
      </c>
      <c r="F1262" s="66" t="s">
        <v>1212</v>
      </c>
      <c r="G1262" s="66">
        <v>1982</v>
      </c>
      <c r="H1262" s="65" t="s">
        <v>3121</v>
      </c>
      <c r="I1262" s="66" t="s">
        <v>1214</v>
      </c>
      <c r="J1262" s="39">
        <f t="shared" si="189"/>
        <v>541.68233895471315</v>
      </c>
      <c r="K1262" s="40">
        <f t="shared" si="190"/>
        <v>1</v>
      </c>
      <c r="L1262" s="40">
        <f t="shared" si="191"/>
        <v>5</v>
      </c>
      <c r="M1262" s="41"/>
      <c r="N1262" s="41"/>
      <c r="O1262" s="41"/>
      <c r="P1262" s="42"/>
      <c r="Q1262" s="41"/>
      <c r="R1262" s="41"/>
      <c r="S1262" s="41"/>
      <c r="T1262" s="41"/>
      <c r="U1262" s="41"/>
      <c r="V1262" s="42"/>
      <c r="W1262" s="42"/>
      <c r="X1262" s="42"/>
      <c r="Y1262" s="42"/>
      <c r="Z1262" s="41"/>
      <c r="AA1262" s="42">
        <f>(AU$3-AU1262)/AU$3*500+500</f>
        <v>541.68233895471315</v>
      </c>
      <c r="AB1262" s="42"/>
      <c r="AC1262" s="43" t="e">
        <f t="shared" si="192"/>
        <v>#NUM!</v>
      </c>
      <c r="AD1262" s="43" t="s">
        <v>1215</v>
      </c>
      <c r="AE1262" s="44" t="e">
        <f t="shared" si="193"/>
        <v>#NUM!</v>
      </c>
      <c r="AF1262" s="43">
        <f t="shared" si="194"/>
        <v>0</v>
      </c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6">
        <v>7.2048148148148153E-2</v>
      </c>
      <c r="AV1262" s="50"/>
      <c r="AW1262" s="48"/>
    </row>
    <row r="1263" spans="1:50" s="49" customFormat="1" ht="12" customHeight="1" x14ac:dyDescent="0.2">
      <c r="A1263" s="62">
        <v>1259</v>
      </c>
      <c r="B1263" s="63" t="str">
        <f t="shared" si="187"/>
        <v>Ž-F</v>
      </c>
      <c r="C1263" s="62">
        <f>COUNTIF($B$4:$B1263,$B1263)</f>
        <v>100</v>
      </c>
      <c r="D1263" s="64">
        <f t="shared" si="188"/>
        <v>546.65600001589951</v>
      </c>
      <c r="E1263" s="67" t="s">
        <v>3122</v>
      </c>
      <c r="F1263" s="68" t="s">
        <v>1247</v>
      </c>
      <c r="G1263" s="69">
        <v>1981</v>
      </c>
      <c r="H1263" s="70"/>
      <c r="I1263" s="69" t="s">
        <v>1673</v>
      </c>
      <c r="J1263" s="39">
        <f t="shared" si="189"/>
        <v>541.65600001589951</v>
      </c>
      <c r="K1263" s="40">
        <f t="shared" si="190"/>
        <v>1</v>
      </c>
      <c r="L1263" s="40">
        <f t="shared" si="191"/>
        <v>5</v>
      </c>
      <c r="M1263" s="74"/>
      <c r="N1263" s="74"/>
      <c r="O1263" s="74"/>
      <c r="P1263" s="74"/>
      <c r="Q1263" s="74"/>
      <c r="R1263" s="74"/>
      <c r="S1263" s="74"/>
      <c r="T1263" s="74"/>
      <c r="U1263" s="74"/>
      <c r="V1263" s="74"/>
      <c r="W1263" s="74"/>
      <c r="X1263" s="74"/>
      <c r="Y1263" s="74"/>
      <c r="Z1263" s="74"/>
      <c r="AA1263" s="42"/>
      <c r="AB1263" s="42">
        <f>(AV$3-AV1263)/AV$3*500+500</f>
        <v>541.65600001589951</v>
      </c>
      <c r="AC1263" s="43" t="e">
        <f t="shared" si="192"/>
        <v>#NUM!</v>
      </c>
      <c r="AD1263" s="43" t="s">
        <v>1215</v>
      </c>
      <c r="AE1263" s="44" t="e">
        <f t="shared" si="193"/>
        <v>#NUM!</v>
      </c>
      <c r="AF1263" s="43">
        <f t="shared" si="194"/>
        <v>0</v>
      </c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5"/>
      <c r="AR1263" s="75"/>
      <c r="AS1263" s="75"/>
      <c r="AT1263" s="75"/>
      <c r="AU1263" s="76"/>
      <c r="AV1263" s="47">
        <v>0.15053240740740739</v>
      </c>
      <c r="AW1263" s="77"/>
    </row>
    <row r="1264" spans="1:50" ht="12" customHeight="1" x14ac:dyDescent="0.2">
      <c r="A1264" s="62">
        <v>1260</v>
      </c>
      <c r="B1264" s="63" t="str">
        <f t="shared" si="187"/>
        <v>M-B</v>
      </c>
      <c r="C1264" s="62">
        <f>COUNTIF($B$4:$B1264,$B1264)</f>
        <v>364</v>
      </c>
      <c r="D1264" s="64">
        <f t="shared" si="188"/>
        <v>546.56085638442767</v>
      </c>
      <c r="E1264" s="65" t="s">
        <v>3123</v>
      </c>
      <c r="F1264" s="66" t="s">
        <v>1212</v>
      </c>
      <c r="G1264" s="66">
        <v>1976</v>
      </c>
      <c r="H1264" s="65" t="s">
        <v>3124</v>
      </c>
      <c r="I1264" s="66" t="s">
        <v>1214</v>
      </c>
      <c r="J1264" s="39">
        <f t="shared" si="189"/>
        <v>541.56085638442767</v>
      </c>
      <c r="K1264" s="40">
        <f t="shared" si="190"/>
        <v>1</v>
      </c>
      <c r="L1264" s="40">
        <f t="shared" si="191"/>
        <v>5</v>
      </c>
      <c r="M1264" s="41"/>
      <c r="N1264" s="41"/>
      <c r="O1264" s="41"/>
      <c r="P1264" s="42"/>
      <c r="Q1264" s="41"/>
      <c r="R1264" s="41"/>
      <c r="S1264" s="41"/>
      <c r="T1264" s="41"/>
      <c r="U1264" s="41"/>
      <c r="V1264" s="42"/>
      <c r="W1264" s="42"/>
      <c r="X1264" s="42"/>
      <c r="Y1264" s="42"/>
      <c r="Z1264" s="41"/>
      <c r="AA1264" s="42">
        <f>(AU$3-AU1264)/AU$3*500+500</f>
        <v>541.56085638442767</v>
      </c>
      <c r="AB1264" s="42"/>
      <c r="AC1264" s="43" t="e">
        <f t="shared" si="192"/>
        <v>#NUM!</v>
      </c>
      <c r="AD1264" s="43" t="s">
        <v>1215</v>
      </c>
      <c r="AE1264" s="44" t="e">
        <f t="shared" si="193"/>
        <v>#NUM!</v>
      </c>
      <c r="AF1264" s="43">
        <f t="shared" si="194"/>
        <v>0</v>
      </c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6">
        <v>7.2067245370370361E-2</v>
      </c>
      <c r="AV1264" s="50"/>
      <c r="AW1264" s="48"/>
      <c r="AX1264" s="56"/>
    </row>
    <row r="1265" spans="1:50" ht="12" customHeight="1" x14ac:dyDescent="0.2">
      <c r="A1265" s="62">
        <v>1261</v>
      </c>
      <c r="B1265" s="63" t="str">
        <f t="shared" si="187"/>
        <v>M-A</v>
      </c>
      <c r="C1265" s="62">
        <f>COUNTIF($B$4:$B1265,$B1265)</f>
        <v>483</v>
      </c>
      <c r="D1265" s="64">
        <f t="shared" si="188"/>
        <v>546.53127128154017</v>
      </c>
      <c r="E1265" s="65" t="s">
        <v>3125</v>
      </c>
      <c r="F1265" s="66" t="s">
        <v>1212</v>
      </c>
      <c r="G1265" s="66">
        <v>1981</v>
      </c>
      <c r="H1265" s="70" t="s">
        <v>2178</v>
      </c>
      <c r="I1265" s="66" t="s">
        <v>1214</v>
      </c>
      <c r="J1265" s="39">
        <f t="shared" si="189"/>
        <v>541.53127128154017</v>
      </c>
      <c r="K1265" s="40">
        <f t="shared" si="190"/>
        <v>1</v>
      </c>
      <c r="L1265" s="40">
        <f t="shared" si="191"/>
        <v>5</v>
      </c>
      <c r="M1265" s="41"/>
      <c r="N1265" s="41"/>
      <c r="O1265" s="41"/>
      <c r="P1265" s="42"/>
      <c r="Q1265" s="41"/>
      <c r="R1265" s="41"/>
      <c r="S1265" s="41"/>
      <c r="T1265" s="41"/>
      <c r="U1265" s="41"/>
      <c r="V1265" s="42"/>
      <c r="W1265" s="42"/>
      <c r="X1265" s="42">
        <f>(AR$3-AR1265)/AR$3*500+500</f>
        <v>541.53127128154017</v>
      </c>
      <c r="Y1265" s="42"/>
      <c r="Z1265" s="41"/>
      <c r="AA1265" s="42"/>
      <c r="AB1265" s="42"/>
      <c r="AC1265" s="43" t="e">
        <f t="shared" si="192"/>
        <v>#NUM!</v>
      </c>
      <c r="AD1265" s="43" t="s">
        <v>1215</v>
      </c>
      <c r="AE1265" s="44" t="e">
        <f t="shared" si="193"/>
        <v>#NUM!</v>
      </c>
      <c r="AF1265" s="43">
        <f t="shared" si="194"/>
        <v>0</v>
      </c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>
        <v>3.9545254629629628E-2</v>
      </c>
      <c r="AS1265" s="45"/>
      <c r="AT1265" s="45"/>
      <c r="AU1265" s="46"/>
      <c r="AV1265" s="50"/>
      <c r="AW1265" s="48"/>
      <c r="AX1265" s="56"/>
    </row>
    <row r="1266" spans="1:50" ht="12" customHeight="1" x14ac:dyDescent="0.2">
      <c r="A1266" s="62">
        <v>1262</v>
      </c>
      <c r="B1266" s="63" t="str">
        <f t="shared" si="187"/>
        <v>M-D</v>
      </c>
      <c r="C1266" s="62">
        <f>COUNTIF($B$4:$B1266,$B1266)</f>
        <v>56</v>
      </c>
      <c r="D1266" s="64">
        <f t="shared" si="188"/>
        <v>546.48229502086485</v>
      </c>
      <c r="E1266" s="65" t="s">
        <v>3126</v>
      </c>
      <c r="F1266" s="66" t="s">
        <v>1212</v>
      </c>
      <c r="G1266" s="66">
        <v>1957</v>
      </c>
      <c r="H1266" s="70" t="s">
        <v>376</v>
      </c>
      <c r="I1266" s="66" t="s">
        <v>1214</v>
      </c>
      <c r="J1266" s="39">
        <f t="shared" si="189"/>
        <v>541.48229502086485</v>
      </c>
      <c r="K1266" s="40">
        <f t="shared" si="190"/>
        <v>1</v>
      </c>
      <c r="L1266" s="40">
        <f t="shared" si="191"/>
        <v>5</v>
      </c>
      <c r="M1266" s="41"/>
      <c r="N1266" s="41"/>
      <c r="O1266" s="41"/>
      <c r="P1266" s="42"/>
      <c r="Q1266" s="41"/>
      <c r="R1266" s="41"/>
      <c r="S1266" s="41"/>
      <c r="T1266" s="41"/>
      <c r="U1266" s="41"/>
      <c r="V1266" s="42"/>
      <c r="W1266" s="42">
        <f>(AQ$3-AQ1266)/AQ$3*500+500</f>
        <v>541.48229502086485</v>
      </c>
      <c r="X1266" s="42"/>
      <c r="Y1266" s="42"/>
      <c r="Z1266" s="41"/>
      <c r="AA1266" s="42"/>
      <c r="AB1266" s="42"/>
      <c r="AC1266" s="43" t="e">
        <f t="shared" si="192"/>
        <v>#NUM!</v>
      </c>
      <c r="AD1266" s="43" t="s">
        <v>1215</v>
      </c>
      <c r="AE1266" s="44" t="e">
        <f t="shared" si="193"/>
        <v>#NUM!</v>
      </c>
      <c r="AF1266" s="43">
        <f t="shared" si="194"/>
        <v>0</v>
      </c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>
        <v>0.1028356481</v>
      </c>
      <c r="AR1266" s="45"/>
      <c r="AS1266" s="45"/>
      <c r="AT1266" s="45"/>
      <c r="AU1266" s="46"/>
      <c r="AV1266" s="50"/>
      <c r="AW1266" s="48"/>
      <c r="AX1266" s="56"/>
    </row>
    <row r="1267" spans="1:50" ht="12" customHeight="1" x14ac:dyDescent="0.2">
      <c r="A1267" s="62">
        <v>1263</v>
      </c>
      <c r="B1267" s="63" t="str">
        <f t="shared" si="187"/>
        <v>M-A</v>
      </c>
      <c r="C1267" s="62">
        <f>COUNTIF($B$4:$B1267,$B1267)</f>
        <v>484</v>
      </c>
      <c r="D1267" s="64">
        <f t="shared" si="188"/>
        <v>546.45092124707048</v>
      </c>
      <c r="E1267" s="65" t="s">
        <v>3127</v>
      </c>
      <c r="F1267" s="66" t="s">
        <v>1212</v>
      </c>
      <c r="G1267" s="66">
        <v>1984</v>
      </c>
      <c r="H1267" s="65" t="s">
        <v>3128</v>
      </c>
      <c r="I1267" s="66" t="s">
        <v>1214</v>
      </c>
      <c r="J1267" s="39">
        <f t="shared" si="189"/>
        <v>541.45092124707048</v>
      </c>
      <c r="K1267" s="40">
        <f t="shared" si="190"/>
        <v>1</v>
      </c>
      <c r="L1267" s="40">
        <f t="shared" si="191"/>
        <v>5</v>
      </c>
      <c r="M1267" s="41"/>
      <c r="N1267" s="41"/>
      <c r="O1267" s="41"/>
      <c r="P1267" s="42"/>
      <c r="Q1267" s="41"/>
      <c r="R1267" s="41"/>
      <c r="S1267" s="41"/>
      <c r="T1267" s="41"/>
      <c r="U1267" s="41">
        <f>(AO$3-AO1267)/AO$3*500+500</f>
        <v>541.45092124707048</v>
      </c>
      <c r="V1267" s="42"/>
      <c r="W1267" s="42"/>
      <c r="X1267" s="42"/>
      <c r="Y1267" s="42"/>
      <c r="Z1267" s="41"/>
      <c r="AA1267" s="42"/>
      <c r="AB1267" s="42"/>
      <c r="AC1267" s="43" t="e">
        <f t="shared" si="192"/>
        <v>#NUM!</v>
      </c>
      <c r="AD1267" s="43" t="s">
        <v>1215</v>
      </c>
      <c r="AE1267" s="44" t="e">
        <f t="shared" si="193"/>
        <v>#NUM!</v>
      </c>
      <c r="AF1267" s="43">
        <f t="shared" si="194"/>
        <v>0</v>
      </c>
      <c r="AG1267" s="45"/>
      <c r="AH1267" s="45"/>
      <c r="AI1267" s="45"/>
      <c r="AJ1267" s="45"/>
      <c r="AK1267" s="45"/>
      <c r="AL1267" s="45"/>
      <c r="AM1267" s="45"/>
      <c r="AN1267" s="45"/>
      <c r="AO1267" s="45">
        <v>5.0810185190000003E-2</v>
      </c>
      <c r="AP1267" s="45"/>
      <c r="AQ1267" s="45"/>
      <c r="AR1267" s="45"/>
      <c r="AS1267" s="45"/>
      <c r="AT1267" s="45"/>
      <c r="AU1267" s="46"/>
      <c r="AV1267" s="50"/>
      <c r="AW1267" s="48"/>
      <c r="AX1267" s="56"/>
    </row>
    <row r="1268" spans="1:50" ht="12" customHeight="1" x14ac:dyDescent="0.2">
      <c r="A1268" s="62">
        <v>1264</v>
      </c>
      <c r="B1268" s="63" t="str">
        <f t="shared" si="187"/>
        <v>Ž-G</v>
      </c>
      <c r="C1268" s="62">
        <f>COUNTIF($B$4:$B1268,$B1268)</f>
        <v>62</v>
      </c>
      <c r="D1268" s="64">
        <f t="shared" si="188"/>
        <v>546.37407229024416</v>
      </c>
      <c r="E1268" s="67" t="s">
        <v>3129</v>
      </c>
      <c r="F1268" s="68" t="s">
        <v>1247</v>
      </c>
      <c r="G1268" s="69">
        <v>1977</v>
      </c>
      <c r="H1268" s="70" t="s">
        <v>2157</v>
      </c>
      <c r="I1268" s="69" t="s">
        <v>1214</v>
      </c>
      <c r="J1268" s="39">
        <f t="shared" si="189"/>
        <v>541.37407229024416</v>
      </c>
      <c r="K1268" s="40">
        <f t="shared" si="190"/>
        <v>1</v>
      </c>
      <c r="L1268" s="40">
        <f t="shared" si="191"/>
        <v>5</v>
      </c>
      <c r="M1268" s="74"/>
      <c r="N1268" s="74"/>
      <c r="O1268" s="74"/>
      <c r="P1268" s="74"/>
      <c r="Q1268" s="74"/>
      <c r="R1268" s="74"/>
      <c r="S1268" s="74"/>
      <c r="T1268" s="74"/>
      <c r="U1268" s="74"/>
      <c r="V1268" s="74"/>
      <c r="W1268" s="74"/>
      <c r="X1268" s="74"/>
      <c r="Y1268" s="74"/>
      <c r="Z1268" s="74"/>
      <c r="AA1268" s="42"/>
      <c r="AB1268" s="42">
        <f>(AV$3-AV1268)/AV$3*500+500</f>
        <v>541.37407229024416</v>
      </c>
      <c r="AC1268" s="43" t="e">
        <f t="shared" si="192"/>
        <v>#NUM!</v>
      </c>
      <c r="AD1268" s="43" t="s">
        <v>1215</v>
      </c>
      <c r="AE1268" s="44" t="e">
        <f t="shared" si="193"/>
        <v>#NUM!</v>
      </c>
      <c r="AF1268" s="43">
        <f t="shared" si="194"/>
        <v>0</v>
      </c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5"/>
      <c r="AR1268" s="75"/>
      <c r="AS1268" s="75"/>
      <c r="AT1268" s="75"/>
      <c r="AU1268" s="76"/>
      <c r="AV1268" s="47">
        <v>0.15062500000000001</v>
      </c>
      <c r="AW1268" s="77"/>
      <c r="AX1268" s="56"/>
    </row>
    <row r="1269" spans="1:50" s="49" customFormat="1" ht="12" customHeight="1" x14ac:dyDescent="0.2">
      <c r="A1269" s="62">
        <v>1265</v>
      </c>
      <c r="B1269" s="63" t="str">
        <f t="shared" si="187"/>
        <v>M-A</v>
      </c>
      <c r="C1269" s="62">
        <f>COUNTIF($B$4:$B1269,$B1269)</f>
        <v>485</v>
      </c>
      <c r="D1269" s="64">
        <f t="shared" si="188"/>
        <v>546.34341330699567</v>
      </c>
      <c r="E1269" s="65" t="s">
        <v>3130</v>
      </c>
      <c r="F1269" s="66" t="s">
        <v>1212</v>
      </c>
      <c r="G1269" s="66">
        <v>1981</v>
      </c>
      <c r="H1269" s="65"/>
      <c r="I1269" s="66" t="s">
        <v>1214</v>
      </c>
      <c r="J1269" s="39">
        <f t="shared" si="189"/>
        <v>541.34341330699567</v>
      </c>
      <c r="K1269" s="40">
        <f t="shared" si="190"/>
        <v>1</v>
      </c>
      <c r="L1269" s="40">
        <f t="shared" si="191"/>
        <v>5</v>
      </c>
      <c r="M1269" s="41"/>
      <c r="N1269" s="41"/>
      <c r="O1269" s="41"/>
      <c r="P1269" s="42"/>
      <c r="Q1269" s="41"/>
      <c r="R1269" s="41"/>
      <c r="S1269" s="41"/>
      <c r="T1269" s="41"/>
      <c r="U1269" s="41"/>
      <c r="V1269" s="42"/>
      <c r="W1269" s="42"/>
      <c r="X1269" s="42">
        <f>(AR$3-AR1269)/AR$3*500+500</f>
        <v>541.34341330699567</v>
      </c>
      <c r="Y1269" s="42"/>
      <c r="Z1269" s="41"/>
      <c r="AA1269" s="42"/>
      <c r="AB1269" s="42"/>
      <c r="AC1269" s="43" t="e">
        <f t="shared" si="192"/>
        <v>#NUM!</v>
      </c>
      <c r="AD1269" s="43" t="s">
        <v>1215</v>
      </c>
      <c r="AE1269" s="44" t="e">
        <f t="shared" si="193"/>
        <v>#NUM!</v>
      </c>
      <c r="AF1269" s="43">
        <f t="shared" si="194"/>
        <v>0</v>
      </c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>
        <v>3.9561458333333334E-2</v>
      </c>
      <c r="AS1269" s="45"/>
      <c r="AT1269" s="45"/>
      <c r="AU1269" s="46"/>
      <c r="AV1269" s="50"/>
      <c r="AW1269" s="48"/>
    </row>
    <row r="1270" spans="1:50" ht="12" customHeight="1" x14ac:dyDescent="0.2">
      <c r="A1270" s="62">
        <v>1266</v>
      </c>
      <c r="B1270" s="63" t="str">
        <f t="shared" si="187"/>
        <v>M-A</v>
      </c>
      <c r="C1270" s="62">
        <f>COUNTIF($B$4:$B1270,$B1270)</f>
        <v>486</v>
      </c>
      <c r="D1270" s="64">
        <f t="shared" si="188"/>
        <v>546.30359035883043</v>
      </c>
      <c r="E1270" s="67" t="s">
        <v>3131</v>
      </c>
      <c r="F1270" s="68" t="s">
        <v>1212</v>
      </c>
      <c r="G1270" s="69">
        <v>1986</v>
      </c>
      <c r="H1270" s="70"/>
      <c r="I1270" s="69" t="s">
        <v>1673</v>
      </c>
      <c r="J1270" s="39">
        <f t="shared" si="189"/>
        <v>541.30359035883043</v>
      </c>
      <c r="K1270" s="40">
        <f t="shared" si="190"/>
        <v>1</v>
      </c>
      <c r="L1270" s="40">
        <f t="shared" si="191"/>
        <v>5</v>
      </c>
      <c r="M1270" s="74"/>
      <c r="N1270" s="74"/>
      <c r="O1270" s="74"/>
      <c r="P1270" s="74"/>
      <c r="Q1270" s="74"/>
      <c r="R1270" s="74"/>
      <c r="S1270" s="74"/>
      <c r="T1270" s="74"/>
      <c r="U1270" s="74"/>
      <c r="V1270" s="74"/>
      <c r="W1270" s="74"/>
      <c r="X1270" s="74"/>
      <c r="Y1270" s="74"/>
      <c r="Z1270" s="74"/>
      <c r="AA1270" s="42"/>
      <c r="AB1270" s="42">
        <f>(AV$3-AV1270)/AV$3*500+500</f>
        <v>541.30359035883043</v>
      </c>
      <c r="AC1270" s="43" t="e">
        <f t="shared" si="192"/>
        <v>#NUM!</v>
      </c>
      <c r="AD1270" s="43" t="s">
        <v>1215</v>
      </c>
      <c r="AE1270" s="44" t="e">
        <f t="shared" si="193"/>
        <v>#NUM!</v>
      </c>
      <c r="AF1270" s="43">
        <f t="shared" si="194"/>
        <v>0</v>
      </c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5"/>
      <c r="AR1270" s="75"/>
      <c r="AS1270" s="75"/>
      <c r="AT1270" s="75"/>
      <c r="AU1270" s="76"/>
      <c r="AV1270" s="47">
        <v>0.15064814814814814</v>
      </c>
      <c r="AW1270" s="77"/>
      <c r="AX1270" s="56"/>
    </row>
    <row r="1271" spans="1:50" s="49" customFormat="1" ht="12" customHeight="1" x14ac:dyDescent="0.2">
      <c r="A1271" s="62">
        <v>1267</v>
      </c>
      <c r="B1271" s="63" t="str">
        <f t="shared" si="187"/>
        <v>Ž-F</v>
      </c>
      <c r="C1271" s="62">
        <f>COUNTIF($B$4:$B1271,$B1271)</f>
        <v>101</v>
      </c>
      <c r="D1271" s="64">
        <f t="shared" si="188"/>
        <v>546.28781660567995</v>
      </c>
      <c r="E1271" s="65" t="s">
        <v>3132</v>
      </c>
      <c r="F1271" s="66" t="s">
        <v>1247</v>
      </c>
      <c r="G1271" s="66">
        <v>1983</v>
      </c>
      <c r="H1271" s="70" t="s">
        <v>1683</v>
      </c>
      <c r="I1271" s="66" t="s">
        <v>1214</v>
      </c>
      <c r="J1271" s="39">
        <f t="shared" si="189"/>
        <v>541.28781660567995</v>
      </c>
      <c r="K1271" s="40">
        <f t="shared" si="190"/>
        <v>1</v>
      </c>
      <c r="L1271" s="40">
        <f t="shared" si="191"/>
        <v>5</v>
      </c>
      <c r="M1271" s="41"/>
      <c r="N1271" s="41"/>
      <c r="O1271" s="41"/>
      <c r="P1271" s="42"/>
      <c r="Q1271" s="41"/>
      <c r="R1271" s="41"/>
      <c r="S1271" s="41"/>
      <c r="T1271" s="41">
        <f>(AN$3-AN1271)/AN$3*500+500</f>
        <v>541.28781660567995</v>
      </c>
      <c r="U1271" s="41"/>
      <c r="V1271" s="42"/>
      <c r="W1271" s="42"/>
      <c r="X1271" s="42"/>
      <c r="Y1271" s="42"/>
      <c r="Z1271" s="41"/>
      <c r="AA1271" s="42"/>
      <c r="AB1271" s="42"/>
      <c r="AC1271" s="43" t="e">
        <f t="shared" si="192"/>
        <v>#NUM!</v>
      </c>
      <c r="AD1271" s="43" t="s">
        <v>1215</v>
      </c>
      <c r="AE1271" s="44" t="e">
        <f t="shared" si="193"/>
        <v>#NUM!</v>
      </c>
      <c r="AF1271" s="43">
        <f t="shared" si="194"/>
        <v>0</v>
      </c>
      <c r="AG1271" s="45"/>
      <c r="AH1271" s="45"/>
      <c r="AI1271" s="45"/>
      <c r="AJ1271" s="45"/>
      <c r="AK1271" s="45"/>
      <c r="AL1271" s="45"/>
      <c r="AM1271" s="45"/>
      <c r="AN1271" s="45">
        <v>3.260416666666667E-2</v>
      </c>
      <c r="AO1271" s="45"/>
      <c r="AP1271" s="45"/>
      <c r="AQ1271" s="45"/>
      <c r="AR1271" s="45"/>
      <c r="AS1271" s="45"/>
      <c r="AT1271" s="45"/>
      <c r="AU1271" s="46"/>
      <c r="AV1271" s="50"/>
      <c r="AW1271" s="48"/>
    </row>
    <row r="1272" spans="1:50" ht="12" customHeight="1" x14ac:dyDescent="0.2">
      <c r="A1272" s="62">
        <v>1268</v>
      </c>
      <c r="B1272" s="63" t="str">
        <f t="shared" si="187"/>
        <v>M-C</v>
      </c>
      <c r="C1272" s="62">
        <f>COUNTIF($B$4:$B1272,$B1272)</f>
        <v>137</v>
      </c>
      <c r="D1272" s="64">
        <f t="shared" si="188"/>
        <v>546.28534087515413</v>
      </c>
      <c r="E1272" s="65" t="s">
        <v>3133</v>
      </c>
      <c r="F1272" s="66" t="s">
        <v>1212</v>
      </c>
      <c r="G1272" s="66">
        <v>1966</v>
      </c>
      <c r="H1272" s="70" t="s">
        <v>1334</v>
      </c>
      <c r="I1272" s="66" t="s">
        <v>1214</v>
      </c>
      <c r="J1272" s="39">
        <f t="shared" si="189"/>
        <v>541.28534087515413</v>
      </c>
      <c r="K1272" s="40">
        <f t="shared" si="190"/>
        <v>1</v>
      </c>
      <c r="L1272" s="40">
        <f t="shared" si="191"/>
        <v>5</v>
      </c>
      <c r="M1272" s="41"/>
      <c r="N1272" s="41"/>
      <c r="O1272" s="41">
        <f>(AI$3-AI1272)/AI$3*500+500</f>
        <v>541.28534087515413</v>
      </c>
      <c r="P1272" s="42"/>
      <c r="Q1272" s="41"/>
      <c r="R1272" s="41"/>
      <c r="S1272" s="41"/>
      <c r="T1272" s="41"/>
      <c r="U1272" s="41"/>
      <c r="V1272" s="42"/>
      <c r="W1272" s="42"/>
      <c r="X1272" s="42"/>
      <c r="Y1272" s="42"/>
      <c r="Z1272" s="41"/>
      <c r="AA1272" s="42"/>
      <c r="AB1272" s="42"/>
      <c r="AC1272" s="43" t="e">
        <f t="shared" si="192"/>
        <v>#NUM!</v>
      </c>
      <c r="AD1272" s="43" t="s">
        <v>1215</v>
      </c>
      <c r="AE1272" s="44" t="e">
        <f t="shared" si="193"/>
        <v>#NUM!</v>
      </c>
      <c r="AF1272" s="43">
        <f t="shared" si="194"/>
        <v>0</v>
      </c>
      <c r="AG1272" s="45"/>
      <c r="AH1272" s="45"/>
      <c r="AI1272" s="45">
        <v>3.1620370370370368E-2</v>
      </c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6"/>
      <c r="AV1272" s="50"/>
      <c r="AW1272" s="48"/>
      <c r="AX1272" s="56"/>
    </row>
    <row r="1273" spans="1:50" s="49" customFormat="1" ht="12" customHeight="1" x14ac:dyDescent="0.2">
      <c r="A1273" s="62">
        <v>1269</v>
      </c>
      <c r="B1273" s="63" t="str">
        <f t="shared" si="187"/>
        <v>M-A</v>
      </c>
      <c r="C1273" s="62">
        <f>COUNTIF($B$4:$B1273,$B1273)</f>
        <v>487</v>
      </c>
      <c r="D1273" s="64">
        <f t="shared" si="188"/>
        <v>546.26834939312346</v>
      </c>
      <c r="E1273" s="67" t="s">
        <v>3134</v>
      </c>
      <c r="F1273" s="68" t="s">
        <v>1212</v>
      </c>
      <c r="G1273" s="69">
        <v>1984</v>
      </c>
      <c r="H1273" s="70" t="s">
        <v>1407</v>
      </c>
      <c r="I1273" s="69" t="s">
        <v>1214</v>
      </c>
      <c r="J1273" s="39">
        <f t="shared" si="189"/>
        <v>541.26834939312346</v>
      </c>
      <c r="K1273" s="40">
        <f t="shared" si="190"/>
        <v>1</v>
      </c>
      <c r="L1273" s="40">
        <f t="shared" si="191"/>
        <v>5</v>
      </c>
      <c r="M1273" s="74"/>
      <c r="N1273" s="74"/>
      <c r="O1273" s="74"/>
      <c r="P1273" s="74"/>
      <c r="Q1273" s="74"/>
      <c r="R1273" s="74"/>
      <c r="S1273" s="74"/>
      <c r="T1273" s="74"/>
      <c r="U1273" s="74"/>
      <c r="V1273" s="74"/>
      <c r="W1273" s="74"/>
      <c r="X1273" s="74"/>
      <c r="Y1273" s="74"/>
      <c r="Z1273" s="74"/>
      <c r="AA1273" s="42"/>
      <c r="AB1273" s="42">
        <f>(AV$3-AV1273)/AV$3*500+500</f>
        <v>541.26834939312346</v>
      </c>
      <c r="AC1273" s="43" t="e">
        <f t="shared" si="192"/>
        <v>#NUM!</v>
      </c>
      <c r="AD1273" s="43" t="s">
        <v>1215</v>
      </c>
      <c r="AE1273" s="44" t="e">
        <f t="shared" si="193"/>
        <v>#NUM!</v>
      </c>
      <c r="AF1273" s="43">
        <f t="shared" si="194"/>
        <v>0</v>
      </c>
      <c r="AG1273" s="75"/>
      <c r="AH1273" s="75"/>
      <c r="AI1273" s="75"/>
      <c r="AJ1273" s="75"/>
      <c r="AK1273" s="75"/>
      <c r="AL1273" s="75"/>
      <c r="AM1273" s="75"/>
      <c r="AN1273" s="75"/>
      <c r="AO1273" s="75"/>
      <c r="AP1273" s="75"/>
      <c r="AQ1273" s="75"/>
      <c r="AR1273" s="75"/>
      <c r="AS1273" s="75"/>
      <c r="AT1273" s="75"/>
      <c r="AU1273" s="76"/>
      <c r="AV1273" s="47">
        <v>0.15065972222222221</v>
      </c>
      <c r="AW1273" s="77"/>
    </row>
    <row r="1274" spans="1:50" ht="12" customHeight="1" x14ac:dyDescent="0.2">
      <c r="A1274" s="62">
        <v>1270</v>
      </c>
      <c r="B1274" s="63" t="str">
        <f t="shared" si="187"/>
        <v>M-B</v>
      </c>
      <c r="C1274" s="62">
        <f>COUNTIF($B$4:$B1274,$B1274)</f>
        <v>365</v>
      </c>
      <c r="D1274" s="64">
        <f t="shared" si="188"/>
        <v>546.16262649600276</v>
      </c>
      <c r="E1274" s="67" t="s">
        <v>3135</v>
      </c>
      <c r="F1274" s="68" t="s">
        <v>1212</v>
      </c>
      <c r="G1274" s="69">
        <v>1974</v>
      </c>
      <c r="H1274" s="70" t="s">
        <v>3136</v>
      </c>
      <c r="I1274" s="69" t="s">
        <v>1214</v>
      </c>
      <c r="J1274" s="39">
        <f t="shared" si="189"/>
        <v>541.16262649600276</v>
      </c>
      <c r="K1274" s="40">
        <f t="shared" si="190"/>
        <v>1</v>
      </c>
      <c r="L1274" s="40">
        <f t="shared" si="191"/>
        <v>5</v>
      </c>
      <c r="M1274" s="74"/>
      <c r="N1274" s="74"/>
      <c r="O1274" s="74"/>
      <c r="P1274" s="74"/>
      <c r="Q1274" s="74"/>
      <c r="R1274" s="74"/>
      <c r="S1274" s="74"/>
      <c r="T1274" s="74"/>
      <c r="U1274" s="74"/>
      <c r="V1274" s="74"/>
      <c r="W1274" s="74"/>
      <c r="X1274" s="74"/>
      <c r="Y1274" s="74"/>
      <c r="Z1274" s="74"/>
      <c r="AA1274" s="42"/>
      <c r="AB1274" s="42">
        <f>(AV$3-AV1274)/AV$3*500+500</f>
        <v>541.16262649600276</v>
      </c>
      <c r="AC1274" s="43" t="e">
        <f t="shared" si="192"/>
        <v>#NUM!</v>
      </c>
      <c r="AD1274" s="43" t="s">
        <v>1215</v>
      </c>
      <c r="AE1274" s="44" t="e">
        <f t="shared" si="193"/>
        <v>#NUM!</v>
      </c>
      <c r="AF1274" s="43">
        <f t="shared" si="194"/>
        <v>0</v>
      </c>
      <c r="AG1274" s="75"/>
      <c r="AH1274" s="75"/>
      <c r="AI1274" s="75"/>
      <c r="AJ1274" s="75"/>
      <c r="AK1274" s="75"/>
      <c r="AL1274" s="75"/>
      <c r="AM1274" s="75"/>
      <c r="AN1274" s="75"/>
      <c r="AO1274" s="75"/>
      <c r="AP1274" s="75"/>
      <c r="AQ1274" s="75"/>
      <c r="AR1274" s="75"/>
      <c r="AS1274" s="75"/>
      <c r="AT1274" s="75"/>
      <c r="AU1274" s="76"/>
      <c r="AV1274" s="47">
        <v>0.15069444444444444</v>
      </c>
      <c r="AW1274" s="77"/>
      <c r="AX1274" s="56"/>
    </row>
    <row r="1275" spans="1:50" ht="12" customHeight="1" x14ac:dyDescent="0.2">
      <c r="A1275" s="62">
        <v>1271</v>
      </c>
      <c r="B1275" s="63" t="str">
        <f t="shared" si="187"/>
        <v>M-C</v>
      </c>
      <c r="C1275" s="62">
        <f>COUNTIF($B$4:$B1275,$B1275)</f>
        <v>138</v>
      </c>
      <c r="D1275" s="64">
        <f t="shared" si="188"/>
        <v>546.09214456458892</v>
      </c>
      <c r="E1275" s="67" t="s">
        <v>3137</v>
      </c>
      <c r="F1275" s="68" t="s">
        <v>1212</v>
      </c>
      <c r="G1275" s="69">
        <v>1960</v>
      </c>
      <c r="H1275" s="70"/>
      <c r="I1275" s="69" t="s">
        <v>1673</v>
      </c>
      <c r="J1275" s="39">
        <f t="shared" si="189"/>
        <v>541.09214456458892</v>
      </c>
      <c r="K1275" s="40">
        <f t="shared" si="190"/>
        <v>1</v>
      </c>
      <c r="L1275" s="40">
        <f t="shared" si="191"/>
        <v>5</v>
      </c>
      <c r="M1275" s="74"/>
      <c r="N1275" s="74"/>
      <c r="O1275" s="74"/>
      <c r="P1275" s="74"/>
      <c r="Q1275" s="74"/>
      <c r="R1275" s="74"/>
      <c r="S1275" s="74"/>
      <c r="T1275" s="74"/>
      <c r="U1275" s="74"/>
      <c r="V1275" s="74"/>
      <c r="W1275" s="74"/>
      <c r="X1275" s="74"/>
      <c r="Y1275" s="74"/>
      <c r="Z1275" s="74"/>
      <c r="AA1275" s="42"/>
      <c r="AB1275" s="42">
        <f>(AV$3-AV1275)/AV$3*500+500</f>
        <v>541.09214456458892</v>
      </c>
      <c r="AC1275" s="43" t="e">
        <f t="shared" si="192"/>
        <v>#NUM!</v>
      </c>
      <c r="AD1275" s="43" t="s">
        <v>1215</v>
      </c>
      <c r="AE1275" s="44" t="e">
        <f t="shared" si="193"/>
        <v>#NUM!</v>
      </c>
      <c r="AF1275" s="43">
        <f t="shared" si="194"/>
        <v>0</v>
      </c>
      <c r="AG1275" s="75"/>
      <c r="AH1275" s="75"/>
      <c r="AI1275" s="75"/>
      <c r="AJ1275" s="75"/>
      <c r="AK1275" s="75"/>
      <c r="AL1275" s="75"/>
      <c r="AM1275" s="75"/>
      <c r="AN1275" s="75"/>
      <c r="AO1275" s="75"/>
      <c r="AP1275" s="75"/>
      <c r="AQ1275" s="75"/>
      <c r="AR1275" s="75"/>
      <c r="AS1275" s="75"/>
      <c r="AT1275" s="75"/>
      <c r="AU1275" s="76"/>
      <c r="AV1275" s="47">
        <v>0.1507175925925926</v>
      </c>
      <c r="AW1275" s="77"/>
      <c r="AX1275" s="56"/>
    </row>
    <row r="1276" spans="1:50" s="49" customFormat="1" ht="12" customHeight="1" x14ac:dyDescent="0.2">
      <c r="A1276" s="62">
        <v>1272</v>
      </c>
      <c r="B1276" s="63" t="str">
        <f t="shared" si="187"/>
        <v>M-jun.</v>
      </c>
      <c r="C1276" s="62">
        <f>COUNTIF($B$4:$B1276,$B1276)</f>
        <v>28</v>
      </c>
      <c r="D1276" s="64">
        <f t="shared" si="188"/>
        <v>545.93069561307732</v>
      </c>
      <c r="E1276" s="65" t="s">
        <v>3138</v>
      </c>
      <c r="F1276" s="66" t="s">
        <v>1212</v>
      </c>
      <c r="G1276" s="66">
        <v>2001</v>
      </c>
      <c r="H1276" s="70" t="s">
        <v>1462</v>
      </c>
      <c r="I1276" s="66" t="s">
        <v>1214</v>
      </c>
      <c r="J1276" s="39">
        <f t="shared" si="189"/>
        <v>540.93069561307732</v>
      </c>
      <c r="K1276" s="40">
        <f t="shared" si="190"/>
        <v>1</v>
      </c>
      <c r="L1276" s="40">
        <f t="shared" si="191"/>
        <v>5</v>
      </c>
      <c r="M1276" s="41"/>
      <c r="N1276" s="41"/>
      <c r="O1276" s="41"/>
      <c r="P1276" s="42"/>
      <c r="Q1276" s="41"/>
      <c r="R1276" s="41"/>
      <c r="S1276" s="41"/>
      <c r="T1276" s="41"/>
      <c r="U1276" s="41"/>
      <c r="V1276" s="42">
        <f>(AP$3-AP1276)/AP$3*500+500</f>
        <v>540.93069561307732</v>
      </c>
      <c r="W1276" s="42"/>
      <c r="X1276" s="42"/>
      <c r="Y1276" s="42"/>
      <c r="Z1276" s="41"/>
      <c r="AA1276" s="42"/>
      <c r="AB1276" s="42"/>
      <c r="AC1276" s="43" t="e">
        <f t="shared" si="192"/>
        <v>#NUM!</v>
      </c>
      <c r="AD1276" s="43" t="s">
        <v>1215</v>
      </c>
      <c r="AE1276" s="44" t="e">
        <f t="shared" si="193"/>
        <v>#NUM!</v>
      </c>
      <c r="AF1276" s="43">
        <f t="shared" si="194"/>
        <v>0</v>
      </c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>
        <v>3.2210648148148148E-2</v>
      </c>
      <c r="AQ1276" s="45"/>
      <c r="AR1276" s="45"/>
      <c r="AS1276" s="45"/>
      <c r="AT1276" s="45"/>
      <c r="AU1276" s="46"/>
      <c r="AV1276" s="50"/>
      <c r="AW1276" s="48"/>
    </row>
    <row r="1277" spans="1:50" s="49" customFormat="1" ht="12" customHeight="1" x14ac:dyDescent="0.2">
      <c r="A1277" s="62">
        <v>1273</v>
      </c>
      <c r="B1277" s="63" t="str">
        <f t="shared" si="187"/>
        <v>Ž-F</v>
      </c>
      <c r="C1277" s="62">
        <f>COUNTIF($B$4:$B1277,$B1277)</f>
        <v>102</v>
      </c>
      <c r="D1277" s="64">
        <f t="shared" si="188"/>
        <v>545.73973490751973</v>
      </c>
      <c r="E1277" s="67" t="s">
        <v>3139</v>
      </c>
      <c r="F1277" s="68" t="s">
        <v>1247</v>
      </c>
      <c r="G1277" s="69">
        <v>1981</v>
      </c>
      <c r="H1277" s="70" t="s">
        <v>1270</v>
      </c>
      <c r="I1277" s="69" t="s">
        <v>1214</v>
      </c>
      <c r="J1277" s="39">
        <f t="shared" si="189"/>
        <v>540.73973490751973</v>
      </c>
      <c r="K1277" s="40">
        <f t="shared" si="190"/>
        <v>1</v>
      </c>
      <c r="L1277" s="40">
        <f t="shared" si="191"/>
        <v>5</v>
      </c>
      <c r="M1277" s="74"/>
      <c r="N1277" s="74"/>
      <c r="O1277" s="74"/>
      <c r="P1277" s="74"/>
      <c r="Q1277" s="74"/>
      <c r="R1277" s="74"/>
      <c r="S1277" s="74"/>
      <c r="T1277" s="74"/>
      <c r="U1277" s="74"/>
      <c r="V1277" s="74"/>
      <c r="W1277" s="74"/>
      <c r="X1277" s="74"/>
      <c r="Y1277" s="74"/>
      <c r="Z1277" s="74"/>
      <c r="AA1277" s="42"/>
      <c r="AB1277" s="42">
        <f>(AV$3-AV1277)/AV$3*500+500</f>
        <v>540.73973490751973</v>
      </c>
      <c r="AC1277" s="43" t="e">
        <f t="shared" si="192"/>
        <v>#NUM!</v>
      </c>
      <c r="AD1277" s="43" t="s">
        <v>1215</v>
      </c>
      <c r="AE1277" s="44" t="e">
        <f t="shared" si="193"/>
        <v>#NUM!</v>
      </c>
      <c r="AF1277" s="43">
        <f t="shared" si="194"/>
        <v>0</v>
      </c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5"/>
      <c r="AR1277" s="75"/>
      <c r="AS1277" s="75"/>
      <c r="AT1277" s="75"/>
      <c r="AU1277" s="76"/>
      <c r="AV1277" s="47">
        <v>0.15083333333333335</v>
      </c>
      <c r="AW1277" s="77"/>
    </row>
    <row r="1278" spans="1:50" s="49" customFormat="1" ht="12" customHeight="1" x14ac:dyDescent="0.2">
      <c r="A1278" s="62">
        <v>1274</v>
      </c>
      <c r="B1278" s="63" t="str">
        <f t="shared" si="187"/>
        <v>M-A</v>
      </c>
      <c r="C1278" s="62">
        <f>COUNTIF($B$4:$B1278,$B1278)</f>
        <v>488</v>
      </c>
      <c r="D1278" s="64">
        <f t="shared" si="188"/>
        <v>545.65660184472483</v>
      </c>
      <c r="E1278" s="65" t="s">
        <v>3140</v>
      </c>
      <c r="F1278" s="66" t="s">
        <v>1212</v>
      </c>
      <c r="G1278" s="66">
        <v>1983</v>
      </c>
      <c r="H1278" s="70" t="s">
        <v>1683</v>
      </c>
      <c r="I1278" s="66" t="s">
        <v>1214</v>
      </c>
      <c r="J1278" s="39">
        <f t="shared" si="189"/>
        <v>540.65660184472483</v>
      </c>
      <c r="K1278" s="40">
        <f t="shared" si="190"/>
        <v>1</v>
      </c>
      <c r="L1278" s="40">
        <f t="shared" si="191"/>
        <v>5</v>
      </c>
      <c r="M1278" s="41"/>
      <c r="N1278" s="41"/>
      <c r="O1278" s="41"/>
      <c r="P1278" s="42"/>
      <c r="Q1278" s="41"/>
      <c r="R1278" s="41"/>
      <c r="S1278" s="41"/>
      <c r="T1278" s="41"/>
      <c r="U1278" s="41"/>
      <c r="V1278" s="42"/>
      <c r="W1278" s="42">
        <f>(AQ$3-AQ1278)/AQ$3*500+500</f>
        <v>540.65660184472483</v>
      </c>
      <c r="X1278" s="42"/>
      <c r="Y1278" s="42"/>
      <c r="Z1278" s="41"/>
      <c r="AA1278" s="42"/>
      <c r="AB1278" s="42"/>
      <c r="AC1278" s="43" t="e">
        <f t="shared" si="192"/>
        <v>#NUM!</v>
      </c>
      <c r="AD1278" s="43" t="s">
        <v>1215</v>
      </c>
      <c r="AE1278" s="44" t="e">
        <f t="shared" si="193"/>
        <v>#NUM!</v>
      </c>
      <c r="AF1278" s="43">
        <f t="shared" si="194"/>
        <v>0</v>
      </c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>
        <v>0.1030208333</v>
      </c>
      <c r="AR1278" s="45"/>
      <c r="AS1278" s="45"/>
      <c r="AT1278" s="45"/>
      <c r="AU1278" s="46"/>
      <c r="AV1278" s="50"/>
      <c r="AW1278" s="48"/>
    </row>
    <row r="1279" spans="1:50" ht="12" customHeight="1" x14ac:dyDescent="0.2">
      <c r="A1279" s="62">
        <v>1275</v>
      </c>
      <c r="B1279" s="63" t="str">
        <f t="shared" si="187"/>
        <v>M-A</v>
      </c>
      <c r="C1279" s="62">
        <f>COUNTIF($B$4:$B1279,$B1279)</f>
        <v>489</v>
      </c>
      <c r="D1279" s="64">
        <f t="shared" si="188"/>
        <v>545.63401201039892</v>
      </c>
      <c r="E1279" s="67" t="s">
        <v>3141</v>
      </c>
      <c r="F1279" s="68" t="s">
        <v>1212</v>
      </c>
      <c r="G1279" s="69">
        <v>1985</v>
      </c>
      <c r="H1279" s="70"/>
      <c r="I1279" s="69" t="s">
        <v>1214</v>
      </c>
      <c r="J1279" s="39">
        <f t="shared" si="189"/>
        <v>540.63401201039892</v>
      </c>
      <c r="K1279" s="40">
        <f t="shared" si="190"/>
        <v>1</v>
      </c>
      <c r="L1279" s="40">
        <f t="shared" si="191"/>
        <v>5</v>
      </c>
      <c r="M1279" s="74"/>
      <c r="N1279" s="74"/>
      <c r="O1279" s="74"/>
      <c r="P1279" s="74"/>
      <c r="Q1279" s="74"/>
      <c r="R1279" s="74"/>
      <c r="S1279" s="74"/>
      <c r="T1279" s="74"/>
      <c r="U1279" s="74"/>
      <c r="V1279" s="74"/>
      <c r="W1279" s="74"/>
      <c r="X1279" s="74"/>
      <c r="Y1279" s="74"/>
      <c r="Z1279" s="74"/>
      <c r="AA1279" s="42"/>
      <c r="AB1279" s="42">
        <f>(AV$3-AV1279)/AV$3*500+500</f>
        <v>540.63401201039892</v>
      </c>
      <c r="AC1279" s="43" t="e">
        <f t="shared" si="192"/>
        <v>#NUM!</v>
      </c>
      <c r="AD1279" s="43" t="s">
        <v>1215</v>
      </c>
      <c r="AE1279" s="44" t="e">
        <f t="shared" si="193"/>
        <v>#NUM!</v>
      </c>
      <c r="AF1279" s="43">
        <f t="shared" si="194"/>
        <v>0</v>
      </c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5"/>
      <c r="AR1279" s="75"/>
      <c r="AS1279" s="75"/>
      <c r="AT1279" s="75"/>
      <c r="AU1279" s="76"/>
      <c r="AV1279" s="47">
        <v>0.15086805555555557</v>
      </c>
      <c r="AW1279" s="77"/>
      <c r="AX1279" s="56"/>
    </row>
    <row r="1280" spans="1:50" s="49" customFormat="1" ht="12" customHeight="1" x14ac:dyDescent="0.2">
      <c r="A1280" s="62">
        <v>1276</v>
      </c>
      <c r="B1280" s="63" t="str">
        <f t="shared" si="187"/>
        <v>Ž-G</v>
      </c>
      <c r="C1280" s="62">
        <f>COUNTIF($B$4:$B1280,$B1280)</f>
        <v>63</v>
      </c>
      <c r="D1280" s="64">
        <f t="shared" si="188"/>
        <v>545.59877104469217</v>
      </c>
      <c r="E1280" s="67" t="s">
        <v>3142</v>
      </c>
      <c r="F1280" s="68" t="s">
        <v>1247</v>
      </c>
      <c r="G1280" s="69">
        <v>1978</v>
      </c>
      <c r="H1280" s="70"/>
      <c r="I1280" s="69" t="s">
        <v>1214</v>
      </c>
      <c r="J1280" s="39">
        <f t="shared" si="189"/>
        <v>540.59877104469217</v>
      </c>
      <c r="K1280" s="40">
        <f t="shared" si="190"/>
        <v>1</v>
      </c>
      <c r="L1280" s="40">
        <f t="shared" si="191"/>
        <v>5</v>
      </c>
      <c r="M1280" s="74"/>
      <c r="N1280" s="74"/>
      <c r="O1280" s="74"/>
      <c r="P1280" s="74"/>
      <c r="Q1280" s="74"/>
      <c r="R1280" s="74"/>
      <c r="S1280" s="74"/>
      <c r="T1280" s="74"/>
      <c r="U1280" s="74"/>
      <c r="V1280" s="74"/>
      <c r="W1280" s="74"/>
      <c r="X1280" s="74"/>
      <c r="Y1280" s="74"/>
      <c r="Z1280" s="74"/>
      <c r="AA1280" s="42"/>
      <c r="AB1280" s="42">
        <f>(AV$3-AV1280)/AV$3*500+500</f>
        <v>540.59877104469217</v>
      </c>
      <c r="AC1280" s="43" t="e">
        <f t="shared" si="192"/>
        <v>#NUM!</v>
      </c>
      <c r="AD1280" s="43" t="s">
        <v>1215</v>
      </c>
      <c r="AE1280" s="44" t="e">
        <f t="shared" si="193"/>
        <v>#NUM!</v>
      </c>
      <c r="AF1280" s="43">
        <f t="shared" si="194"/>
        <v>0</v>
      </c>
      <c r="AG1280" s="75"/>
      <c r="AH1280" s="75"/>
      <c r="AI1280" s="75"/>
      <c r="AJ1280" s="75"/>
      <c r="AK1280" s="75"/>
      <c r="AL1280" s="75"/>
      <c r="AM1280" s="75"/>
      <c r="AN1280" s="75"/>
      <c r="AO1280" s="75"/>
      <c r="AP1280" s="75"/>
      <c r="AQ1280" s="75"/>
      <c r="AR1280" s="75"/>
      <c r="AS1280" s="75"/>
      <c r="AT1280" s="75"/>
      <c r="AU1280" s="76"/>
      <c r="AV1280" s="47">
        <v>0.15087962962962961</v>
      </c>
      <c r="AW1280" s="77"/>
    </row>
    <row r="1281" spans="1:55" s="49" customFormat="1" ht="12" customHeight="1" x14ac:dyDescent="0.2">
      <c r="A1281" s="62">
        <v>1277</v>
      </c>
      <c r="B1281" s="63" t="str">
        <f t="shared" si="187"/>
        <v>M-A</v>
      </c>
      <c r="C1281" s="62">
        <f>COUNTIF($B$4:$B1281,$B1281)</f>
        <v>490</v>
      </c>
      <c r="D1281" s="64">
        <f t="shared" si="188"/>
        <v>545.49180976591481</v>
      </c>
      <c r="E1281" s="65" t="s">
        <v>3143</v>
      </c>
      <c r="F1281" s="66" t="s">
        <v>1212</v>
      </c>
      <c r="G1281" s="66">
        <v>1988</v>
      </c>
      <c r="H1281" s="65" t="s">
        <v>3144</v>
      </c>
      <c r="I1281" s="66" t="s">
        <v>1214</v>
      </c>
      <c r="J1281" s="39">
        <f t="shared" si="189"/>
        <v>540.49180976591481</v>
      </c>
      <c r="K1281" s="40">
        <f t="shared" si="190"/>
        <v>1</v>
      </c>
      <c r="L1281" s="40">
        <f t="shared" si="191"/>
        <v>5</v>
      </c>
      <c r="M1281" s="41"/>
      <c r="N1281" s="41"/>
      <c r="O1281" s="41"/>
      <c r="P1281" s="42"/>
      <c r="Q1281" s="41"/>
      <c r="R1281" s="41"/>
      <c r="S1281" s="41"/>
      <c r="T1281" s="41"/>
      <c r="U1281" s="41"/>
      <c r="V1281" s="42"/>
      <c r="W1281" s="42"/>
      <c r="X1281" s="42"/>
      <c r="Y1281" s="42"/>
      <c r="Z1281" s="41"/>
      <c r="AA1281" s="42">
        <f>(AU$3-AU1281)/AU$3*500+500</f>
        <v>540.49180976591481</v>
      </c>
      <c r="AB1281" s="42"/>
      <c r="AC1281" s="43" t="e">
        <f t="shared" si="192"/>
        <v>#NUM!</v>
      </c>
      <c r="AD1281" s="43" t="s">
        <v>1215</v>
      </c>
      <c r="AE1281" s="44" t="e">
        <f t="shared" si="193"/>
        <v>#NUM!</v>
      </c>
      <c r="AF1281" s="43">
        <f t="shared" si="194"/>
        <v>0</v>
      </c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6">
        <v>7.2235300925925935E-2</v>
      </c>
      <c r="AV1281" s="50"/>
      <c r="AW1281" s="48"/>
      <c r="AX1281" s="72"/>
      <c r="AY1281" s="73"/>
      <c r="AZ1281" s="73"/>
      <c r="BA1281" s="73"/>
    </row>
    <row r="1282" spans="1:55" s="49" customFormat="1" ht="12" customHeight="1" x14ac:dyDescent="0.2">
      <c r="A1282" s="62">
        <v>1278</v>
      </c>
      <c r="B1282" s="63" t="str">
        <f t="shared" si="187"/>
        <v>M-B</v>
      </c>
      <c r="C1282" s="62">
        <f>COUNTIF($B$4:$B1282,$B1282)</f>
        <v>366</v>
      </c>
      <c r="D1282" s="64">
        <f t="shared" si="188"/>
        <v>545.45780718186438</v>
      </c>
      <c r="E1282" s="67" t="s">
        <v>3145</v>
      </c>
      <c r="F1282" s="68" t="s">
        <v>1212</v>
      </c>
      <c r="G1282" s="69">
        <v>1979</v>
      </c>
      <c r="H1282" s="70"/>
      <c r="I1282" s="69" t="s">
        <v>1214</v>
      </c>
      <c r="J1282" s="39">
        <f t="shared" si="189"/>
        <v>540.45780718186438</v>
      </c>
      <c r="K1282" s="40">
        <f t="shared" si="190"/>
        <v>1</v>
      </c>
      <c r="L1282" s="40">
        <f t="shared" si="191"/>
        <v>5</v>
      </c>
      <c r="M1282" s="74"/>
      <c r="N1282" s="74"/>
      <c r="O1282" s="74"/>
      <c r="P1282" s="74"/>
      <c r="Q1282" s="74"/>
      <c r="R1282" s="74"/>
      <c r="S1282" s="74"/>
      <c r="T1282" s="74"/>
      <c r="U1282" s="74"/>
      <c r="V1282" s="74"/>
      <c r="W1282" s="74"/>
      <c r="X1282" s="74"/>
      <c r="Y1282" s="74"/>
      <c r="Z1282" s="74"/>
      <c r="AA1282" s="42"/>
      <c r="AB1282" s="42">
        <f>(AV$3-AV1282)/AV$3*500+500</f>
        <v>540.45780718186438</v>
      </c>
      <c r="AC1282" s="43" t="e">
        <f t="shared" si="192"/>
        <v>#NUM!</v>
      </c>
      <c r="AD1282" s="43" t="s">
        <v>1215</v>
      </c>
      <c r="AE1282" s="44" t="e">
        <f t="shared" si="193"/>
        <v>#NUM!</v>
      </c>
      <c r="AF1282" s="43">
        <f t="shared" si="194"/>
        <v>0</v>
      </c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5"/>
      <c r="AR1282" s="75"/>
      <c r="AS1282" s="75"/>
      <c r="AT1282" s="75"/>
      <c r="AU1282" s="76"/>
      <c r="AV1282" s="47">
        <v>0.15092592592592594</v>
      </c>
      <c r="AW1282" s="77"/>
      <c r="BB1282" s="73"/>
      <c r="BC1282" s="73"/>
    </row>
    <row r="1283" spans="1:55" ht="12" customHeight="1" x14ac:dyDescent="0.2">
      <c r="A1283" s="62">
        <v>1279</v>
      </c>
      <c r="B1283" s="63" t="str">
        <f t="shared" si="187"/>
        <v>M-C</v>
      </c>
      <c r="C1283" s="62">
        <f>COUNTIF($B$4:$B1283,$B1283)</f>
        <v>139</v>
      </c>
      <c r="D1283" s="64">
        <f t="shared" si="188"/>
        <v>545.24375525665494</v>
      </c>
      <c r="E1283" s="65" t="s">
        <v>3146</v>
      </c>
      <c r="F1283" s="66" t="s">
        <v>1212</v>
      </c>
      <c r="G1283" s="66">
        <v>1968</v>
      </c>
      <c r="H1283" s="70" t="s">
        <v>1259</v>
      </c>
      <c r="I1283" s="66" t="s">
        <v>1214</v>
      </c>
      <c r="J1283" s="39">
        <f t="shared" si="189"/>
        <v>540.24375525665494</v>
      </c>
      <c r="K1283" s="40">
        <f t="shared" si="190"/>
        <v>1</v>
      </c>
      <c r="L1283" s="40">
        <f t="shared" si="191"/>
        <v>5</v>
      </c>
      <c r="M1283" s="41"/>
      <c r="N1283" s="41"/>
      <c r="O1283" s="41"/>
      <c r="P1283" s="42"/>
      <c r="Q1283" s="41"/>
      <c r="R1283" s="41"/>
      <c r="S1283" s="41"/>
      <c r="T1283" s="41"/>
      <c r="U1283" s="41"/>
      <c r="V1283" s="42"/>
      <c r="W1283" s="42">
        <f>(AQ$3-AQ1283)/AQ$3*500+500</f>
        <v>540.24375525665494</v>
      </c>
      <c r="X1283" s="42"/>
      <c r="Y1283" s="42"/>
      <c r="Z1283" s="41"/>
      <c r="AA1283" s="42"/>
      <c r="AB1283" s="42"/>
      <c r="AC1283" s="43" t="e">
        <f t="shared" si="192"/>
        <v>#NUM!</v>
      </c>
      <c r="AD1283" s="43" t="s">
        <v>1215</v>
      </c>
      <c r="AE1283" s="44" t="e">
        <f t="shared" si="193"/>
        <v>#NUM!</v>
      </c>
      <c r="AF1283" s="43">
        <f t="shared" si="194"/>
        <v>0</v>
      </c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>
        <v>0.1031134259</v>
      </c>
      <c r="AR1283" s="45"/>
      <c r="AS1283" s="45"/>
      <c r="AT1283" s="45"/>
      <c r="AU1283" s="46"/>
      <c r="AV1283" s="50"/>
      <c r="AW1283" s="48"/>
      <c r="AX1283" s="56"/>
    </row>
    <row r="1284" spans="1:55" ht="12" customHeight="1" x14ac:dyDescent="0.2">
      <c r="A1284" s="62">
        <v>1280</v>
      </c>
      <c r="B1284" s="63" t="str">
        <f t="shared" si="187"/>
        <v>M-A</v>
      </c>
      <c r="C1284" s="62">
        <f>COUNTIF($B$4:$B1284,$B1284)</f>
        <v>491</v>
      </c>
      <c r="D1284" s="64">
        <f t="shared" si="188"/>
        <v>544.7882288334331</v>
      </c>
      <c r="E1284" s="67" t="s">
        <v>3147</v>
      </c>
      <c r="F1284" s="68" t="s">
        <v>1212</v>
      </c>
      <c r="G1284" s="69">
        <v>1995</v>
      </c>
      <c r="H1284" s="70" t="s">
        <v>3148</v>
      </c>
      <c r="I1284" s="69" t="s">
        <v>1214</v>
      </c>
      <c r="J1284" s="39">
        <f t="shared" si="189"/>
        <v>539.7882288334331</v>
      </c>
      <c r="K1284" s="40">
        <f t="shared" si="190"/>
        <v>1</v>
      </c>
      <c r="L1284" s="40">
        <f t="shared" si="191"/>
        <v>5</v>
      </c>
      <c r="M1284" s="74"/>
      <c r="N1284" s="74"/>
      <c r="O1284" s="74"/>
      <c r="P1284" s="74"/>
      <c r="Q1284" s="74"/>
      <c r="R1284" s="74"/>
      <c r="S1284" s="74"/>
      <c r="T1284" s="74"/>
      <c r="U1284" s="74"/>
      <c r="V1284" s="74"/>
      <c r="W1284" s="74"/>
      <c r="X1284" s="74"/>
      <c r="Y1284" s="74"/>
      <c r="Z1284" s="74"/>
      <c r="AA1284" s="42"/>
      <c r="AB1284" s="42">
        <f>(AV$3-AV1284)/AV$3*500+500</f>
        <v>539.7882288334331</v>
      </c>
      <c r="AC1284" s="43" t="e">
        <f t="shared" si="192"/>
        <v>#NUM!</v>
      </c>
      <c r="AD1284" s="43" t="s">
        <v>1215</v>
      </c>
      <c r="AE1284" s="44" t="e">
        <f t="shared" si="193"/>
        <v>#NUM!</v>
      </c>
      <c r="AF1284" s="43">
        <f t="shared" si="194"/>
        <v>0</v>
      </c>
      <c r="AG1284" s="75"/>
      <c r="AH1284" s="75"/>
      <c r="AI1284" s="75"/>
      <c r="AJ1284" s="75"/>
      <c r="AK1284" s="75"/>
      <c r="AL1284" s="75"/>
      <c r="AM1284" s="75"/>
      <c r="AN1284" s="75"/>
      <c r="AO1284" s="75"/>
      <c r="AP1284" s="75"/>
      <c r="AQ1284" s="75"/>
      <c r="AR1284" s="75"/>
      <c r="AS1284" s="75"/>
      <c r="AT1284" s="75"/>
      <c r="AU1284" s="76"/>
      <c r="AV1284" s="47">
        <v>0.15114583333333334</v>
      </c>
      <c r="AW1284" s="77"/>
      <c r="AX1284" s="56"/>
    </row>
    <row r="1285" spans="1:55" ht="12" customHeight="1" x14ac:dyDescent="0.2">
      <c r="A1285" s="62">
        <v>1281</v>
      </c>
      <c r="B1285" s="63" t="str">
        <f t="shared" ref="B1285:B1348" si="196">IF($F1285="m",IF($C$1-$G1285&gt;19,IF($C$1-$G1285&lt;40,"M-A",IF($C$1-$G1285&gt;49,IF($C$1-$G1285&gt;59,IF($C$1-$G1285&gt;69,"M-E","M-D"),"M-C"),"M-B")),"M-jun."),IF($C$1-$G1285&lt;40,"Ž-F",IF($C$1-$G1285&gt;49,IF($C$1-$G1285&gt;59,"Ž-I","Ž-H"),"Ž-G")))</f>
        <v>M-B</v>
      </c>
      <c r="C1285" s="62">
        <f>COUNTIF($B$4:$B1285,$B1285)</f>
        <v>367</v>
      </c>
      <c r="D1285" s="64">
        <f t="shared" ref="D1285:D1348" si="197">SUM(L1285:AB1285,-AF1285)</f>
        <v>544.65944534762423</v>
      </c>
      <c r="E1285" s="65" t="s">
        <v>3149</v>
      </c>
      <c r="F1285" s="66" t="s">
        <v>1212</v>
      </c>
      <c r="G1285" s="66">
        <v>1978</v>
      </c>
      <c r="H1285" s="70" t="s">
        <v>1683</v>
      </c>
      <c r="I1285" s="66" t="s">
        <v>1214</v>
      </c>
      <c r="J1285" s="39">
        <f t="shared" ref="J1285:J1348" si="198">AVERAGE(M1285:AB1285)</f>
        <v>539.65944534762423</v>
      </c>
      <c r="K1285" s="40">
        <f t="shared" ref="K1285:K1348" si="199">SUBTOTAL(2,M1285:AB1285)</f>
        <v>1</v>
      </c>
      <c r="L1285" s="40">
        <f t="shared" ref="L1285:L1348" si="200">K1285*5</f>
        <v>5</v>
      </c>
      <c r="M1285" s="41"/>
      <c r="N1285" s="41"/>
      <c r="O1285" s="41"/>
      <c r="P1285" s="42"/>
      <c r="Q1285" s="41"/>
      <c r="R1285" s="41"/>
      <c r="S1285" s="41"/>
      <c r="T1285" s="41">
        <f>(AN$3-AN1285)/AN$3*500+500</f>
        <v>539.65944534762423</v>
      </c>
      <c r="U1285" s="41"/>
      <c r="V1285" s="42"/>
      <c r="W1285" s="42"/>
      <c r="X1285" s="42"/>
      <c r="Y1285" s="42"/>
      <c r="Z1285" s="41"/>
      <c r="AA1285" s="42"/>
      <c r="AB1285" s="42"/>
      <c r="AC1285" s="43" t="e">
        <f t="shared" ref="AC1285:AC1348" si="201">LARGE(M1285:AB1285,6)</f>
        <v>#NUM!</v>
      </c>
      <c r="AD1285" s="43" t="s">
        <v>1215</v>
      </c>
      <c r="AE1285" s="44" t="e">
        <f t="shared" ref="AE1285:AE1348" si="202">CONCATENATE(AD1285,AC1285)</f>
        <v>#NUM!</v>
      </c>
      <c r="AF1285" s="43">
        <f t="shared" ref="AF1285:AF1348" si="203">SUMIF(M1285:AB1285,AE1285)</f>
        <v>0</v>
      </c>
      <c r="AG1285" s="45"/>
      <c r="AH1285" s="45"/>
      <c r="AI1285" s="45"/>
      <c r="AJ1285" s="45"/>
      <c r="AK1285" s="45"/>
      <c r="AL1285" s="45"/>
      <c r="AM1285" s="45"/>
      <c r="AN1285" s="45">
        <v>3.2719907407407406E-2</v>
      </c>
      <c r="AO1285" s="45"/>
      <c r="AP1285" s="45"/>
      <c r="AQ1285" s="45"/>
      <c r="AR1285" s="45"/>
      <c r="AS1285" s="45"/>
      <c r="AT1285" s="45"/>
      <c r="AU1285" s="46"/>
      <c r="AV1285" s="50"/>
      <c r="AW1285" s="48"/>
      <c r="AX1285" s="56"/>
    </row>
    <row r="1286" spans="1:55" ht="12" customHeight="1" x14ac:dyDescent="0.2">
      <c r="A1286" s="62">
        <v>1282</v>
      </c>
      <c r="B1286" s="63" t="str">
        <f t="shared" si="196"/>
        <v>M-B</v>
      </c>
      <c r="C1286" s="62">
        <f>COUNTIF($B$4:$B1286,$B1286)</f>
        <v>368</v>
      </c>
      <c r="D1286" s="64">
        <f t="shared" si="197"/>
        <v>544.25961434782948</v>
      </c>
      <c r="E1286" s="67" t="s">
        <v>3150</v>
      </c>
      <c r="F1286" s="68" t="s">
        <v>1212</v>
      </c>
      <c r="G1286" s="69">
        <v>1974</v>
      </c>
      <c r="H1286" s="70" t="s">
        <v>3151</v>
      </c>
      <c r="I1286" s="69" t="s">
        <v>1214</v>
      </c>
      <c r="J1286" s="39">
        <f t="shared" si="198"/>
        <v>539.25961434782948</v>
      </c>
      <c r="K1286" s="40">
        <f t="shared" si="199"/>
        <v>1</v>
      </c>
      <c r="L1286" s="40">
        <f t="shared" si="200"/>
        <v>5</v>
      </c>
      <c r="M1286" s="74"/>
      <c r="N1286" s="74"/>
      <c r="O1286" s="74"/>
      <c r="P1286" s="74"/>
      <c r="Q1286" s="74"/>
      <c r="R1286" s="74"/>
      <c r="S1286" s="74"/>
      <c r="T1286" s="74"/>
      <c r="U1286" s="74"/>
      <c r="V1286" s="74"/>
      <c r="W1286" s="74"/>
      <c r="X1286" s="74"/>
      <c r="Y1286" s="74"/>
      <c r="Z1286" s="74"/>
      <c r="AA1286" s="42"/>
      <c r="AB1286" s="42">
        <f>(AV$3-AV1286)/AV$3*500+500</f>
        <v>539.25961434782948</v>
      </c>
      <c r="AC1286" s="43" t="e">
        <f t="shared" si="201"/>
        <v>#NUM!</v>
      </c>
      <c r="AD1286" s="43" t="s">
        <v>1215</v>
      </c>
      <c r="AE1286" s="44" t="e">
        <f t="shared" si="202"/>
        <v>#NUM!</v>
      </c>
      <c r="AF1286" s="43">
        <f t="shared" si="203"/>
        <v>0</v>
      </c>
      <c r="AG1286" s="75"/>
      <c r="AH1286" s="75"/>
      <c r="AI1286" s="75"/>
      <c r="AJ1286" s="75"/>
      <c r="AK1286" s="75"/>
      <c r="AL1286" s="75"/>
      <c r="AM1286" s="75"/>
      <c r="AN1286" s="75"/>
      <c r="AO1286" s="75"/>
      <c r="AP1286" s="75"/>
      <c r="AQ1286" s="75"/>
      <c r="AR1286" s="75"/>
      <c r="AS1286" s="75"/>
      <c r="AT1286" s="75"/>
      <c r="AU1286" s="76"/>
      <c r="AV1286" s="47">
        <v>0.15131944444444445</v>
      </c>
      <c r="AW1286" s="77"/>
      <c r="AX1286" s="56"/>
    </row>
    <row r="1287" spans="1:55" ht="12" customHeight="1" x14ac:dyDescent="0.2">
      <c r="A1287" s="62">
        <v>1283</v>
      </c>
      <c r="B1287" s="63" t="str">
        <f t="shared" si="196"/>
        <v>M-C</v>
      </c>
      <c r="C1287" s="62">
        <f>COUNTIF($B$4:$B1287,$B1287)</f>
        <v>140</v>
      </c>
      <c r="D1287" s="64">
        <f t="shared" si="197"/>
        <v>544.22437338212251</v>
      </c>
      <c r="E1287" s="67" t="s">
        <v>3152</v>
      </c>
      <c r="F1287" s="68" t="s">
        <v>1212</v>
      </c>
      <c r="G1287" s="69">
        <v>1965</v>
      </c>
      <c r="H1287" s="70"/>
      <c r="I1287" s="69" t="s">
        <v>1673</v>
      </c>
      <c r="J1287" s="39">
        <f t="shared" si="198"/>
        <v>539.22437338212251</v>
      </c>
      <c r="K1287" s="40">
        <f t="shared" si="199"/>
        <v>1</v>
      </c>
      <c r="L1287" s="40">
        <f t="shared" si="200"/>
        <v>5</v>
      </c>
      <c r="M1287" s="74"/>
      <c r="N1287" s="74"/>
      <c r="O1287" s="74"/>
      <c r="P1287" s="74"/>
      <c r="Q1287" s="74"/>
      <c r="R1287" s="74"/>
      <c r="S1287" s="74"/>
      <c r="T1287" s="74"/>
      <c r="U1287" s="74"/>
      <c r="V1287" s="74"/>
      <c r="W1287" s="74"/>
      <c r="X1287" s="74"/>
      <c r="Y1287" s="74"/>
      <c r="Z1287" s="74"/>
      <c r="AA1287" s="42"/>
      <c r="AB1287" s="42">
        <f>(AV$3-AV1287)/AV$3*500+500</f>
        <v>539.22437338212251</v>
      </c>
      <c r="AC1287" s="43" t="e">
        <f t="shared" si="201"/>
        <v>#NUM!</v>
      </c>
      <c r="AD1287" s="43" t="s">
        <v>1215</v>
      </c>
      <c r="AE1287" s="44" t="e">
        <f t="shared" si="202"/>
        <v>#NUM!</v>
      </c>
      <c r="AF1287" s="43">
        <f t="shared" si="203"/>
        <v>0</v>
      </c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5"/>
      <c r="AR1287" s="75"/>
      <c r="AS1287" s="75"/>
      <c r="AT1287" s="75"/>
      <c r="AU1287" s="76"/>
      <c r="AV1287" s="47">
        <v>0.15133101851851852</v>
      </c>
      <c r="AW1287" s="77"/>
      <c r="AX1287" s="56"/>
    </row>
    <row r="1288" spans="1:55" s="49" customFormat="1" ht="12" customHeight="1" x14ac:dyDescent="0.2">
      <c r="A1288" s="62">
        <v>1284</v>
      </c>
      <c r="B1288" s="63" t="str">
        <f t="shared" si="196"/>
        <v>M-A</v>
      </c>
      <c r="C1288" s="62">
        <f>COUNTIF($B$4:$B1288,$B1288)</f>
        <v>492</v>
      </c>
      <c r="D1288" s="64">
        <f t="shared" si="197"/>
        <v>544.22437338212251</v>
      </c>
      <c r="E1288" s="67" t="s">
        <v>3153</v>
      </c>
      <c r="F1288" s="68" t="s">
        <v>1212</v>
      </c>
      <c r="G1288" s="69">
        <v>1982</v>
      </c>
      <c r="H1288" s="70" t="s">
        <v>3154</v>
      </c>
      <c r="I1288" s="69" t="s">
        <v>1387</v>
      </c>
      <c r="J1288" s="39">
        <f t="shared" si="198"/>
        <v>539.22437338212251</v>
      </c>
      <c r="K1288" s="40">
        <f t="shared" si="199"/>
        <v>1</v>
      </c>
      <c r="L1288" s="40">
        <f t="shared" si="200"/>
        <v>5</v>
      </c>
      <c r="M1288" s="74"/>
      <c r="N1288" s="74"/>
      <c r="O1288" s="74"/>
      <c r="P1288" s="74"/>
      <c r="Q1288" s="74"/>
      <c r="R1288" s="74"/>
      <c r="S1288" s="74"/>
      <c r="T1288" s="74"/>
      <c r="U1288" s="74"/>
      <c r="V1288" s="74"/>
      <c r="W1288" s="74"/>
      <c r="X1288" s="74"/>
      <c r="Y1288" s="74"/>
      <c r="Z1288" s="74"/>
      <c r="AA1288" s="42"/>
      <c r="AB1288" s="42">
        <f>(AV$3-AV1288)/AV$3*500+500</f>
        <v>539.22437338212251</v>
      </c>
      <c r="AC1288" s="43" t="e">
        <f t="shared" si="201"/>
        <v>#NUM!</v>
      </c>
      <c r="AD1288" s="43" t="s">
        <v>1215</v>
      </c>
      <c r="AE1288" s="44" t="e">
        <f t="shared" si="202"/>
        <v>#NUM!</v>
      </c>
      <c r="AF1288" s="43">
        <f t="shared" si="203"/>
        <v>0</v>
      </c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6"/>
      <c r="AV1288" s="47">
        <v>0.15133101851851852</v>
      </c>
      <c r="AW1288" s="77"/>
    </row>
    <row r="1289" spans="1:55" s="49" customFormat="1" ht="12" customHeight="1" x14ac:dyDescent="0.2">
      <c r="A1289" s="62">
        <v>1285</v>
      </c>
      <c r="B1289" s="63" t="str">
        <f t="shared" si="196"/>
        <v>M-jun.</v>
      </c>
      <c r="C1289" s="62">
        <f>COUNTIF($B$4:$B1289,$B1289)</f>
        <v>29</v>
      </c>
      <c r="D1289" s="64">
        <f t="shared" si="197"/>
        <v>544.19440809421985</v>
      </c>
      <c r="E1289" s="65" t="s">
        <v>3155</v>
      </c>
      <c r="F1289" s="66" t="s">
        <v>1212</v>
      </c>
      <c r="G1289" s="66">
        <v>2005</v>
      </c>
      <c r="H1289" s="65" t="s">
        <v>3156</v>
      </c>
      <c r="I1289" s="66" t="s">
        <v>1214</v>
      </c>
      <c r="J1289" s="39">
        <f t="shared" si="198"/>
        <v>539.19440809421985</v>
      </c>
      <c r="K1289" s="40">
        <f t="shared" si="199"/>
        <v>1</v>
      </c>
      <c r="L1289" s="40">
        <f t="shared" si="200"/>
        <v>5</v>
      </c>
      <c r="M1289" s="41"/>
      <c r="N1289" s="41"/>
      <c r="O1289" s="41"/>
      <c r="P1289" s="42"/>
      <c r="Q1289" s="41"/>
      <c r="R1289" s="41"/>
      <c r="S1289" s="41"/>
      <c r="T1289" s="41"/>
      <c r="U1289" s="41"/>
      <c r="V1289" s="42"/>
      <c r="W1289" s="42"/>
      <c r="X1289" s="42"/>
      <c r="Y1289" s="42"/>
      <c r="Z1289" s="41">
        <f>(AT$3-AT1289)/AT$3*500+500</f>
        <v>539.19440809421985</v>
      </c>
      <c r="AA1289" s="42"/>
      <c r="AB1289" s="42"/>
      <c r="AC1289" s="43" t="e">
        <f t="shared" si="201"/>
        <v>#NUM!</v>
      </c>
      <c r="AD1289" s="43" t="s">
        <v>1215</v>
      </c>
      <c r="AE1289" s="44" t="e">
        <f t="shared" si="202"/>
        <v>#NUM!</v>
      </c>
      <c r="AF1289" s="43">
        <f t="shared" si="203"/>
        <v>0</v>
      </c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>
        <v>3.1828703703703706E-2</v>
      </c>
      <c r="AU1289" s="46"/>
      <c r="AV1289" s="50"/>
      <c r="AW1289" s="48"/>
    </row>
    <row r="1290" spans="1:55" s="49" customFormat="1" ht="12" customHeight="1" x14ac:dyDescent="0.2">
      <c r="A1290" s="62">
        <v>1286</v>
      </c>
      <c r="B1290" s="63" t="str">
        <f t="shared" si="196"/>
        <v>M-A</v>
      </c>
      <c r="C1290" s="62">
        <f>COUNTIF($B$4:$B1290,$B1290)</f>
        <v>493</v>
      </c>
      <c r="D1290" s="64">
        <f t="shared" si="197"/>
        <v>544.15389145070867</v>
      </c>
      <c r="E1290" s="67" t="s">
        <v>3157</v>
      </c>
      <c r="F1290" s="68" t="s">
        <v>1212</v>
      </c>
      <c r="G1290" s="69">
        <v>1986</v>
      </c>
      <c r="H1290" s="70"/>
      <c r="I1290" s="69" t="s">
        <v>1214</v>
      </c>
      <c r="J1290" s="39">
        <f t="shared" si="198"/>
        <v>539.15389145070867</v>
      </c>
      <c r="K1290" s="40">
        <f t="shared" si="199"/>
        <v>1</v>
      </c>
      <c r="L1290" s="40">
        <f t="shared" si="200"/>
        <v>5</v>
      </c>
      <c r="M1290" s="74"/>
      <c r="N1290" s="74"/>
      <c r="O1290" s="74"/>
      <c r="P1290" s="74"/>
      <c r="Q1290" s="74"/>
      <c r="R1290" s="74"/>
      <c r="S1290" s="74"/>
      <c r="T1290" s="74"/>
      <c r="U1290" s="74"/>
      <c r="V1290" s="74"/>
      <c r="W1290" s="74"/>
      <c r="X1290" s="74"/>
      <c r="Y1290" s="74"/>
      <c r="Z1290" s="74"/>
      <c r="AA1290" s="42"/>
      <c r="AB1290" s="42">
        <f>(AV$3-AV1290)/AV$3*500+500</f>
        <v>539.15389145070867</v>
      </c>
      <c r="AC1290" s="43" t="e">
        <f t="shared" si="201"/>
        <v>#NUM!</v>
      </c>
      <c r="AD1290" s="43" t="s">
        <v>1215</v>
      </c>
      <c r="AE1290" s="44" t="e">
        <f t="shared" si="202"/>
        <v>#NUM!</v>
      </c>
      <c r="AF1290" s="43">
        <f t="shared" si="203"/>
        <v>0</v>
      </c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6"/>
      <c r="AV1290" s="47">
        <v>0.15135416666666668</v>
      </c>
      <c r="AW1290" s="77"/>
    </row>
    <row r="1291" spans="1:55" s="49" customFormat="1" ht="12" customHeight="1" x14ac:dyDescent="0.2">
      <c r="A1291" s="62">
        <v>1287</v>
      </c>
      <c r="B1291" s="63" t="str">
        <f t="shared" si="196"/>
        <v>M-A</v>
      </c>
      <c r="C1291" s="62">
        <f>COUNTIF($B$4:$B1291,$B1291)</f>
        <v>494</v>
      </c>
      <c r="D1291" s="64">
        <f t="shared" si="197"/>
        <v>544.07059664569249</v>
      </c>
      <c r="E1291" s="65" t="s">
        <v>3158</v>
      </c>
      <c r="F1291" s="66" t="s">
        <v>1212</v>
      </c>
      <c r="G1291" s="66">
        <v>1981</v>
      </c>
      <c r="H1291" s="65" t="s">
        <v>3159</v>
      </c>
      <c r="I1291" s="66" t="s">
        <v>1214</v>
      </c>
      <c r="J1291" s="39">
        <f t="shared" si="198"/>
        <v>539.07059664569249</v>
      </c>
      <c r="K1291" s="40">
        <f t="shared" si="199"/>
        <v>1</v>
      </c>
      <c r="L1291" s="40">
        <f t="shared" si="200"/>
        <v>5</v>
      </c>
      <c r="M1291" s="41">
        <f>(AG$3-AG1291)/AG$3*500+500</f>
        <v>539.07059664569249</v>
      </c>
      <c r="N1291" s="41"/>
      <c r="O1291" s="41"/>
      <c r="P1291" s="42"/>
      <c r="Q1291" s="41"/>
      <c r="R1291" s="41"/>
      <c r="S1291" s="41"/>
      <c r="T1291" s="41"/>
      <c r="U1291" s="41"/>
      <c r="V1291" s="42"/>
      <c r="W1291" s="42"/>
      <c r="X1291" s="42"/>
      <c r="Y1291" s="42"/>
      <c r="Z1291" s="41"/>
      <c r="AA1291" s="42"/>
      <c r="AB1291" s="42"/>
      <c r="AC1291" s="43" t="e">
        <f t="shared" si="201"/>
        <v>#NUM!</v>
      </c>
      <c r="AD1291" s="43" t="s">
        <v>1215</v>
      </c>
      <c r="AE1291" s="44" t="e">
        <f t="shared" si="202"/>
        <v>#NUM!</v>
      </c>
      <c r="AF1291" s="43">
        <f t="shared" si="203"/>
        <v>0</v>
      </c>
      <c r="AG1291" s="45">
        <v>5.2986111109999998E-2</v>
      </c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6"/>
      <c r="AV1291" s="50"/>
      <c r="AW1291" s="48"/>
    </row>
    <row r="1292" spans="1:55" ht="12" customHeight="1" x14ac:dyDescent="0.2">
      <c r="A1292" s="62">
        <v>1288</v>
      </c>
      <c r="B1292" s="63" t="str">
        <f t="shared" si="196"/>
        <v>M-A</v>
      </c>
      <c r="C1292" s="62">
        <f>COUNTIF($B$4:$B1292,$B1292)</f>
        <v>495</v>
      </c>
      <c r="D1292" s="64">
        <f t="shared" si="197"/>
        <v>544.01292758788099</v>
      </c>
      <c r="E1292" s="67" t="s">
        <v>3160</v>
      </c>
      <c r="F1292" s="68" t="s">
        <v>1212</v>
      </c>
      <c r="G1292" s="69">
        <v>1988</v>
      </c>
      <c r="H1292" s="70" t="s">
        <v>2207</v>
      </c>
      <c r="I1292" s="69" t="s">
        <v>1673</v>
      </c>
      <c r="J1292" s="39">
        <f t="shared" si="198"/>
        <v>539.01292758788099</v>
      </c>
      <c r="K1292" s="40">
        <f t="shared" si="199"/>
        <v>1</v>
      </c>
      <c r="L1292" s="40">
        <f t="shared" si="200"/>
        <v>5</v>
      </c>
      <c r="M1292" s="74"/>
      <c r="N1292" s="74"/>
      <c r="O1292" s="74"/>
      <c r="P1292" s="74"/>
      <c r="Q1292" s="74"/>
      <c r="R1292" s="74"/>
      <c r="S1292" s="74"/>
      <c r="T1292" s="74"/>
      <c r="U1292" s="74"/>
      <c r="V1292" s="74"/>
      <c r="W1292" s="74"/>
      <c r="X1292" s="74"/>
      <c r="Y1292" s="74"/>
      <c r="Z1292" s="74"/>
      <c r="AA1292" s="42"/>
      <c r="AB1292" s="42">
        <f>(AV$3-AV1292)/AV$3*500+500</f>
        <v>539.01292758788099</v>
      </c>
      <c r="AC1292" s="43" t="e">
        <f t="shared" si="201"/>
        <v>#NUM!</v>
      </c>
      <c r="AD1292" s="43" t="s">
        <v>1215</v>
      </c>
      <c r="AE1292" s="44" t="e">
        <f t="shared" si="202"/>
        <v>#NUM!</v>
      </c>
      <c r="AF1292" s="43">
        <f t="shared" si="203"/>
        <v>0</v>
      </c>
      <c r="AG1292" s="75"/>
      <c r="AH1292" s="75"/>
      <c r="AI1292" s="75"/>
      <c r="AJ1292" s="75"/>
      <c r="AK1292" s="75"/>
      <c r="AL1292" s="75"/>
      <c r="AM1292" s="75"/>
      <c r="AN1292" s="75"/>
      <c r="AO1292" s="75"/>
      <c r="AP1292" s="75"/>
      <c r="AQ1292" s="75"/>
      <c r="AR1292" s="75"/>
      <c r="AS1292" s="75"/>
      <c r="AT1292" s="75"/>
      <c r="AU1292" s="76"/>
      <c r="AV1292" s="47">
        <v>0.15140046296296297</v>
      </c>
      <c r="AW1292" s="77"/>
      <c r="AX1292" s="56"/>
    </row>
    <row r="1293" spans="1:55" s="49" customFormat="1" ht="12" customHeight="1" x14ac:dyDescent="0.2">
      <c r="A1293" s="62">
        <v>1289</v>
      </c>
      <c r="B1293" s="63" t="str">
        <f t="shared" si="196"/>
        <v>M-A</v>
      </c>
      <c r="C1293" s="62">
        <f>COUNTIF($B$4:$B1293,$B1293)</f>
        <v>496</v>
      </c>
      <c r="D1293" s="64">
        <f t="shared" si="197"/>
        <v>543.97768662217413</v>
      </c>
      <c r="E1293" s="67" t="s">
        <v>3161</v>
      </c>
      <c r="F1293" s="68" t="s">
        <v>1212</v>
      </c>
      <c r="G1293" s="69">
        <v>1992</v>
      </c>
      <c r="H1293" s="70" t="s">
        <v>3162</v>
      </c>
      <c r="I1293" s="69" t="s">
        <v>1214</v>
      </c>
      <c r="J1293" s="39">
        <f t="shared" si="198"/>
        <v>538.97768662217413</v>
      </c>
      <c r="K1293" s="40">
        <f t="shared" si="199"/>
        <v>1</v>
      </c>
      <c r="L1293" s="40">
        <f t="shared" si="200"/>
        <v>5</v>
      </c>
      <c r="M1293" s="74"/>
      <c r="N1293" s="74"/>
      <c r="O1293" s="74"/>
      <c r="P1293" s="74"/>
      <c r="Q1293" s="74"/>
      <c r="R1293" s="74"/>
      <c r="S1293" s="74"/>
      <c r="T1293" s="74"/>
      <c r="U1293" s="74"/>
      <c r="V1293" s="74"/>
      <c r="W1293" s="74"/>
      <c r="X1293" s="74"/>
      <c r="Y1293" s="74"/>
      <c r="Z1293" s="74"/>
      <c r="AA1293" s="42"/>
      <c r="AB1293" s="42">
        <f>(AV$3-AV1293)/AV$3*500+500</f>
        <v>538.97768662217413</v>
      </c>
      <c r="AC1293" s="43" t="e">
        <f t="shared" si="201"/>
        <v>#NUM!</v>
      </c>
      <c r="AD1293" s="43" t="s">
        <v>1215</v>
      </c>
      <c r="AE1293" s="44" t="e">
        <f t="shared" si="202"/>
        <v>#NUM!</v>
      </c>
      <c r="AF1293" s="43">
        <f t="shared" si="203"/>
        <v>0</v>
      </c>
      <c r="AG1293" s="75"/>
      <c r="AH1293" s="75"/>
      <c r="AI1293" s="75"/>
      <c r="AJ1293" s="75"/>
      <c r="AK1293" s="75"/>
      <c r="AL1293" s="75"/>
      <c r="AM1293" s="75"/>
      <c r="AN1293" s="75"/>
      <c r="AO1293" s="75"/>
      <c r="AP1293" s="75"/>
      <c r="AQ1293" s="75"/>
      <c r="AR1293" s="75"/>
      <c r="AS1293" s="75"/>
      <c r="AT1293" s="75"/>
      <c r="AU1293" s="76"/>
      <c r="AV1293" s="47">
        <v>0.15141203703703704</v>
      </c>
      <c r="AW1293" s="77"/>
      <c r="AX1293" s="72"/>
      <c r="AY1293" s="73"/>
      <c r="AZ1293" s="73"/>
      <c r="BA1293" s="73"/>
    </row>
    <row r="1294" spans="1:55" ht="12" customHeight="1" x14ac:dyDescent="0.2">
      <c r="A1294" s="62">
        <v>1290</v>
      </c>
      <c r="B1294" s="63" t="str">
        <f t="shared" si="196"/>
        <v>M-C</v>
      </c>
      <c r="C1294" s="62">
        <f>COUNTIF($B$4:$B1294,$B1294)</f>
        <v>141</v>
      </c>
      <c r="D1294" s="64">
        <f t="shared" si="197"/>
        <v>543.74718626343258</v>
      </c>
      <c r="E1294" s="65" t="s">
        <v>3163</v>
      </c>
      <c r="F1294" s="66" t="s">
        <v>1212</v>
      </c>
      <c r="G1294" s="66">
        <v>1966</v>
      </c>
      <c r="H1294" s="65" t="s">
        <v>3164</v>
      </c>
      <c r="I1294" s="66" t="s">
        <v>1214</v>
      </c>
      <c r="J1294" s="39">
        <f t="shared" si="198"/>
        <v>538.74718626343258</v>
      </c>
      <c r="K1294" s="40">
        <f t="shared" si="199"/>
        <v>1</v>
      </c>
      <c r="L1294" s="40">
        <f t="shared" si="200"/>
        <v>5</v>
      </c>
      <c r="M1294" s="41"/>
      <c r="N1294" s="41"/>
      <c r="O1294" s="41"/>
      <c r="P1294" s="42"/>
      <c r="Q1294" s="41"/>
      <c r="R1294" s="41"/>
      <c r="S1294" s="41"/>
      <c r="T1294" s="41"/>
      <c r="U1294" s="41"/>
      <c r="V1294" s="42"/>
      <c r="W1294" s="42">
        <f>(AQ$3-AQ1294)/AQ$3*500+500</f>
        <v>538.74718626343258</v>
      </c>
      <c r="X1294" s="42"/>
      <c r="Y1294" s="42"/>
      <c r="Z1294" s="41"/>
      <c r="AA1294" s="42"/>
      <c r="AB1294" s="42"/>
      <c r="AC1294" s="43" t="e">
        <f t="shared" si="201"/>
        <v>#NUM!</v>
      </c>
      <c r="AD1294" s="43" t="s">
        <v>1215</v>
      </c>
      <c r="AE1294" s="44" t="e">
        <f t="shared" si="202"/>
        <v>#NUM!</v>
      </c>
      <c r="AF1294" s="43">
        <f t="shared" si="203"/>
        <v>0</v>
      </c>
      <c r="AG1294" s="45"/>
      <c r="AH1294" s="45"/>
      <c r="AI1294" s="45"/>
      <c r="AJ1294" s="45"/>
      <c r="AK1294" s="45"/>
      <c r="AL1294" s="45"/>
      <c r="AM1294" s="45"/>
      <c r="AN1294" s="45"/>
      <c r="AO1294" s="45"/>
      <c r="AP1294" s="45"/>
      <c r="AQ1294" s="45">
        <v>0.1034490741</v>
      </c>
      <c r="AR1294" s="45"/>
      <c r="AS1294" s="45"/>
      <c r="AT1294" s="45"/>
      <c r="AU1294" s="46"/>
      <c r="AV1294" s="50"/>
      <c r="AW1294" s="48"/>
      <c r="AX1294" s="56"/>
    </row>
    <row r="1295" spans="1:55" s="49" customFormat="1" ht="12" customHeight="1" x14ac:dyDescent="0.2">
      <c r="A1295" s="62">
        <v>1291</v>
      </c>
      <c r="B1295" s="63" t="str">
        <f t="shared" si="196"/>
        <v>M-D</v>
      </c>
      <c r="C1295" s="62">
        <f>COUNTIF($B$4:$B1295,$B1295)</f>
        <v>57</v>
      </c>
      <c r="D1295" s="64">
        <f t="shared" si="197"/>
        <v>543.6957588965189</v>
      </c>
      <c r="E1295" s="67" t="s">
        <v>3165</v>
      </c>
      <c r="F1295" s="68" t="s">
        <v>1212</v>
      </c>
      <c r="G1295" s="69">
        <v>1958</v>
      </c>
      <c r="H1295" s="70" t="s">
        <v>3166</v>
      </c>
      <c r="I1295" s="69" t="s">
        <v>1214</v>
      </c>
      <c r="J1295" s="39">
        <f t="shared" si="198"/>
        <v>538.6957588965189</v>
      </c>
      <c r="K1295" s="40">
        <f t="shared" si="199"/>
        <v>1</v>
      </c>
      <c r="L1295" s="40">
        <f t="shared" si="200"/>
        <v>5</v>
      </c>
      <c r="M1295" s="74"/>
      <c r="N1295" s="74"/>
      <c r="O1295" s="74"/>
      <c r="P1295" s="74"/>
      <c r="Q1295" s="74"/>
      <c r="R1295" s="74"/>
      <c r="S1295" s="74"/>
      <c r="T1295" s="74"/>
      <c r="U1295" s="74"/>
      <c r="V1295" s="74"/>
      <c r="W1295" s="74"/>
      <c r="X1295" s="74"/>
      <c r="Y1295" s="74"/>
      <c r="Z1295" s="74"/>
      <c r="AA1295" s="42"/>
      <c r="AB1295" s="42">
        <f>(AV$3-AV1295)/AV$3*500+500</f>
        <v>538.6957588965189</v>
      </c>
      <c r="AC1295" s="43" t="e">
        <f t="shared" si="201"/>
        <v>#NUM!</v>
      </c>
      <c r="AD1295" s="43" t="s">
        <v>1215</v>
      </c>
      <c r="AE1295" s="44" t="e">
        <f t="shared" si="202"/>
        <v>#NUM!</v>
      </c>
      <c r="AF1295" s="43">
        <f t="shared" si="203"/>
        <v>0</v>
      </c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5"/>
      <c r="AR1295" s="75"/>
      <c r="AS1295" s="75"/>
      <c r="AT1295" s="75"/>
      <c r="AU1295" s="76"/>
      <c r="AV1295" s="47">
        <v>0.15150462962962963</v>
      </c>
      <c r="AW1295" s="77"/>
    </row>
    <row r="1296" spans="1:55" ht="12" customHeight="1" x14ac:dyDescent="0.2">
      <c r="A1296" s="62">
        <v>1292</v>
      </c>
      <c r="B1296" s="63" t="str">
        <f t="shared" si="196"/>
        <v>M-B</v>
      </c>
      <c r="C1296" s="62">
        <f>COUNTIF($B$4:$B1296,$B1296)</f>
        <v>369</v>
      </c>
      <c r="D1296" s="64">
        <f t="shared" si="197"/>
        <v>543.66786231608273</v>
      </c>
      <c r="E1296" s="65" t="s">
        <v>3167</v>
      </c>
      <c r="F1296" s="66" t="s">
        <v>1212</v>
      </c>
      <c r="G1296" s="66">
        <v>1978</v>
      </c>
      <c r="H1296" s="70" t="s">
        <v>1263</v>
      </c>
      <c r="I1296" s="66" t="s">
        <v>1214</v>
      </c>
      <c r="J1296" s="39">
        <f t="shared" si="198"/>
        <v>538.66786231608273</v>
      </c>
      <c r="K1296" s="40">
        <f t="shared" si="199"/>
        <v>1</v>
      </c>
      <c r="L1296" s="40">
        <f t="shared" si="200"/>
        <v>5</v>
      </c>
      <c r="M1296" s="41">
        <f>(AG$3-AG1296)/AG$3*500+500</f>
        <v>538.66786231608273</v>
      </c>
      <c r="N1296" s="41"/>
      <c r="O1296" s="41"/>
      <c r="P1296" s="42"/>
      <c r="Q1296" s="41"/>
      <c r="R1296" s="41"/>
      <c r="S1296" s="41"/>
      <c r="T1296" s="41"/>
      <c r="U1296" s="41"/>
      <c r="V1296" s="42"/>
      <c r="W1296" s="42"/>
      <c r="X1296" s="42"/>
      <c r="Y1296" s="42"/>
      <c r="Z1296" s="41"/>
      <c r="AA1296" s="42"/>
      <c r="AB1296" s="42"/>
      <c r="AC1296" s="43" t="e">
        <f t="shared" si="201"/>
        <v>#NUM!</v>
      </c>
      <c r="AD1296" s="43" t="s">
        <v>1215</v>
      </c>
      <c r="AE1296" s="44" t="e">
        <f t="shared" si="202"/>
        <v>#NUM!</v>
      </c>
      <c r="AF1296" s="43">
        <f t="shared" si="203"/>
        <v>0</v>
      </c>
      <c r="AG1296" s="45">
        <v>5.3032407410000003E-2</v>
      </c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6"/>
      <c r="AV1296" s="50"/>
      <c r="AW1296" s="48"/>
      <c r="AX1296" s="56"/>
    </row>
    <row r="1297" spans="1:50" s="49" customFormat="1" ht="12" customHeight="1" x14ac:dyDescent="0.2">
      <c r="A1297" s="62">
        <v>1293</v>
      </c>
      <c r="B1297" s="63" t="str">
        <f t="shared" si="196"/>
        <v>M-A</v>
      </c>
      <c r="C1297" s="62">
        <f>COUNTIF($B$4:$B1297,$B1297)</f>
        <v>497</v>
      </c>
      <c r="D1297" s="64">
        <f t="shared" si="197"/>
        <v>543.63496708555033</v>
      </c>
      <c r="E1297" s="65" t="s">
        <v>3168</v>
      </c>
      <c r="F1297" s="66" t="s">
        <v>1212</v>
      </c>
      <c r="G1297" s="66">
        <v>1995</v>
      </c>
      <c r="H1297" s="70" t="s">
        <v>1433</v>
      </c>
      <c r="I1297" s="66" t="s">
        <v>1214</v>
      </c>
      <c r="J1297" s="39">
        <f t="shared" si="198"/>
        <v>538.63496708555033</v>
      </c>
      <c r="K1297" s="40">
        <f t="shared" si="199"/>
        <v>1</v>
      </c>
      <c r="L1297" s="40">
        <f t="shared" si="200"/>
        <v>5</v>
      </c>
      <c r="M1297" s="41"/>
      <c r="N1297" s="41"/>
      <c r="O1297" s="41"/>
      <c r="P1297" s="42"/>
      <c r="Q1297" s="41"/>
      <c r="R1297" s="41"/>
      <c r="S1297" s="41"/>
      <c r="T1297" s="41"/>
      <c r="U1297" s="41"/>
      <c r="V1297" s="42"/>
      <c r="W1297" s="42"/>
      <c r="X1297" s="42"/>
      <c r="Y1297" s="42"/>
      <c r="Z1297" s="41"/>
      <c r="AA1297" s="42">
        <f>(AU$3-AU1297)/AU$3*500+500</f>
        <v>538.63496708555033</v>
      </c>
      <c r="AB1297" s="42"/>
      <c r="AC1297" s="43" t="e">
        <f t="shared" si="201"/>
        <v>#NUM!</v>
      </c>
      <c r="AD1297" s="43" t="s">
        <v>1215</v>
      </c>
      <c r="AE1297" s="44" t="e">
        <f t="shared" si="202"/>
        <v>#NUM!</v>
      </c>
      <c r="AF1297" s="43">
        <f t="shared" si="203"/>
        <v>0</v>
      </c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6">
        <v>7.2527199074074067E-2</v>
      </c>
      <c r="AV1297" s="50"/>
      <c r="AW1297" s="48"/>
    </row>
    <row r="1298" spans="1:50" ht="12" customHeight="1" x14ac:dyDescent="0.2">
      <c r="A1298" s="62">
        <v>1294</v>
      </c>
      <c r="B1298" s="63" t="str">
        <f t="shared" si="196"/>
        <v>M-B</v>
      </c>
      <c r="C1298" s="62">
        <f>COUNTIF($B$4:$B1298,$B1298)</f>
        <v>370</v>
      </c>
      <c r="D1298" s="64">
        <f t="shared" si="197"/>
        <v>543.22765461490803</v>
      </c>
      <c r="E1298" s="65" t="s">
        <v>3169</v>
      </c>
      <c r="F1298" s="66" t="s">
        <v>1212</v>
      </c>
      <c r="G1298" s="66">
        <v>1977</v>
      </c>
      <c r="H1298" s="65" t="s">
        <v>3170</v>
      </c>
      <c r="I1298" s="66" t="s">
        <v>1214</v>
      </c>
      <c r="J1298" s="39">
        <f t="shared" si="198"/>
        <v>538.22765461490803</v>
      </c>
      <c r="K1298" s="40">
        <f t="shared" si="199"/>
        <v>1</v>
      </c>
      <c r="L1298" s="40">
        <f t="shared" si="200"/>
        <v>5</v>
      </c>
      <c r="M1298" s="41"/>
      <c r="N1298" s="41"/>
      <c r="O1298" s="41"/>
      <c r="P1298" s="42"/>
      <c r="Q1298" s="41"/>
      <c r="R1298" s="41"/>
      <c r="S1298" s="41"/>
      <c r="T1298" s="41"/>
      <c r="U1298" s="41"/>
      <c r="V1298" s="42"/>
      <c r="W1298" s="42"/>
      <c r="X1298" s="42">
        <f>(AR$3-AR1298)/AR$3*500+500</f>
        <v>538.22765461490803</v>
      </c>
      <c r="Y1298" s="42"/>
      <c r="Z1298" s="41"/>
      <c r="AA1298" s="42"/>
      <c r="AB1298" s="42"/>
      <c r="AC1298" s="43" t="e">
        <f t="shared" si="201"/>
        <v>#NUM!</v>
      </c>
      <c r="AD1298" s="43" t="s">
        <v>1215</v>
      </c>
      <c r="AE1298" s="44" t="e">
        <f t="shared" si="202"/>
        <v>#NUM!</v>
      </c>
      <c r="AF1298" s="43">
        <f t="shared" si="203"/>
        <v>0</v>
      </c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>
        <v>3.9830208333333332E-2</v>
      </c>
      <c r="AS1298" s="45"/>
      <c r="AT1298" s="45"/>
      <c r="AU1298" s="46"/>
      <c r="AV1298" s="50"/>
      <c r="AW1298" s="48"/>
      <c r="AX1298" s="56"/>
    </row>
    <row r="1299" spans="1:50" ht="12" customHeight="1" x14ac:dyDescent="0.2">
      <c r="A1299" s="62">
        <v>1295</v>
      </c>
      <c r="B1299" s="63" t="str">
        <f t="shared" si="196"/>
        <v>M-B</v>
      </c>
      <c r="C1299" s="62">
        <f>COUNTIF($B$4:$B1299,$B1299)</f>
        <v>371</v>
      </c>
      <c r="D1299" s="64">
        <f t="shared" si="197"/>
        <v>542.99093958238063</v>
      </c>
      <c r="E1299" s="67" t="s">
        <v>3171</v>
      </c>
      <c r="F1299" s="68" t="s">
        <v>1212</v>
      </c>
      <c r="G1299" s="69">
        <v>1972</v>
      </c>
      <c r="H1299" s="70"/>
      <c r="I1299" s="69" t="s">
        <v>1214</v>
      </c>
      <c r="J1299" s="39">
        <f t="shared" si="198"/>
        <v>537.99093958238063</v>
      </c>
      <c r="K1299" s="40">
        <f t="shared" si="199"/>
        <v>1</v>
      </c>
      <c r="L1299" s="40">
        <f t="shared" si="200"/>
        <v>5</v>
      </c>
      <c r="M1299" s="74"/>
      <c r="N1299" s="74"/>
      <c r="O1299" s="74"/>
      <c r="P1299" s="74"/>
      <c r="Q1299" s="74"/>
      <c r="R1299" s="74"/>
      <c r="S1299" s="74"/>
      <c r="T1299" s="74"/>
      <c r="U1299" s="74"/>
      <c r="V1299" s="74"/>
      <c r="W1299" s="74"/>
      <c r="X1299" s="74"/>
      <c r="Y1299" s="74"/>
      <c r="Z1299" s="74"/>
      <c r="AA1299" s="42"/>
      <c r="AB1299" s="42">
        <f>(AV$3-AV1299)/AV$3*500+500</f>
        <v>537.99093958238063</v>
      </c>
      <c r="AC1299" s="43" t="e">
        <f t="shared" si="201"/>
        <v>#NUM!</v>
      </c>
      <c r="AD1299" s="43" t="s">
        <v>1215</v>
      </c>
      <c r="AE1299" s="44" t="e">
        <f t="shared" si="202"/>
        <v>#NUM!</v>
      </c>
      <c r="AF1299" s="43">
        <f t="shared" si="203"/>
        <v>0</v>
      </c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5"/>
      <c r="AR1299" s="75"/>
      <c r="AS1299" s="75"/>
      <c r="AT1299" s="75"/>
      <c r="AU1299" s="76"/>
      <c r="AV1299" s="47">
        <v>0.1517361111111111</v>
      </c>
      <c r="AW1299" s="77"/>
      <c r="AX1299" s="56"/>
    </row>
    <row r="1300" spans="1:50" s="49" customFormat="1" ht="12" customHeight="1" x14ac:dyDescent="0.2">
      <c r="A1300" s="62">
        <v>1296</v>
      </c>
      <c r="B1300" s="63" t="str">
        <f t="shared" si="196"/>
        <v>M-A</v>
      </c>
      <c r="C1300" s="62">
        <f>COUNTIF($B$4:$B1300,$B1300)</f>
        <v>498</v>
      </c>
      <c r="D1300" s="64">
        <f t="shared" si="197"/>
        <v>542.97527991599964</v>
      </c>
      <c r="E1300" s="65" t="s">
        <v>3172</v>
      </c>
      <c r="F1300" s="66" t="s">
        <v>1212</v>
      </c>
      <c r="G1300" s="66">
        <v>1986</v>
      </c>
      <c r="H1300" s="70" t="s">
        <v>1668</v>
      </c>
      <c r="I1300" s="66" t="s">
        <v>1214</v>
      </c>
      <c r="J1300" s="39">
        <f t="shared" si="198"/>
        <v>537.97527991599964</v>
      </c>
      <c r="K1300" s="40">
        <f t="shared" si="199"/>
        <v>1</v>
      </c>
      <c r="L1300" s="40">
        <f t="shared" si="200"/>
        <v>5</v>
      </c>
      <c r="M1300" s="41"/>
      <c r="N1300" s="41"/>
      <c r="O1300" s="41"/>
      <c r="P1300" s="42"/>
      <c r="Q1300" s="41"/>
      <c r="R1300" s="41"/>
      <c r="S1300" s="41"/>
      <c r="T1300" s="41"/>
      <c r="U1300" s="41"/>
      <c r="V1300" s="42"/>
      <c r="W1300" s="42"/>
      <c r="X1300" s="42"/>
      <c r="Y1300" s="42"/>
      <c r="Z1300" s="41"/>
      <c r="AA1300" s="42">
        <f>(AU$3-AU1300)/AU$3*500+500</f>
        <v>537.97527991599964</v>
      </c>
      <c r="AB1300" s="42"/>
      <c r="AC1300" s="43" t="e">
        <f t="shared" si="201"/>
        <v>#NUM!</v>
      </c>
      <c r="AD1300" s="43" t="s">
        <v>1215</v>
      </c>
      <c r="AE1300" s="44" t="e">
        <f t="shared" si="202"/>
        <v>#NUM!</v>
      </c>
      <c r="AF1300" s="43">
        <f t="shared" si="203"/>
        <v>0</v>
      </c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6">
        <v>7.2630902777777784E-2</v>
      </c>
      <c r="AV1300" s="50"/>
      <c r="AW1300" s="48"/>
    </row>
    <row r="1301" spans="1:50" ht="12" customHeight="1" x14ac:dyDescent="0.2">
      <c r="A1301" s="62">
        <v>1297</v>
      </c>
      <c r="B1301" s="63" t="str">
        <f t="shared" si="196"/>
        <v>Ž-F</v>
      </c>
      <c r="C1301" s="62">
        <f>COUNTIF($B$4:$B1301,$B1301)</f>
        <v>103</v>
      </c>
      <c r="D1301" s="64">
        <f t="shared" si="197"/>
        <v>542.71506979325761</v>
      </c>
      <c r="E1301" s="65" t="s">
        <v>3173</v>
      </c>
      <c r="F1301" s="66" t="s">
        <v>1247</v>
      </c>
      <c r="G1301" s="66">
        <v>1988</v>
      </c>
      <c r="H1301" s="70" t="s">
        <v>1683</v>
      </c>
      <c r="I1301" s="66" t="s">
        <v>1673</v>
      </c>
      <c r="J1301" s="39">
        <f t="shared" si="198"/>
        <v>537.71506979325761</v>
      </c>
      <c r="K1301" s="40">
        <f t="shared" si="199"/>
        <v>1</v>
      </c>
      <c r="L1301" s="40">
        <f t="shared" si="200"/>
        <v>5</v>
      </c>
      <c r="M1301" s="41"/>
      <c r="N1301" s="41"/>
      <c r="O1301" s="41"/>
      <c r="P1301" s="42"/>
      <c r="Q1301" s="41"/>
      <c r="R1301" s="41"/>
      <c r="S1301" s="41"/>
      <c r="T1301" s="41"/>
      <c r="U1301" s="41"/>
      <c r="V1301" s="42"/>
      <c r="W1301" s="42">
        <f>(AQ$3-AQ1301)/AQ$3*500+500</f>
        <v>537.71506979325761</v>
      </c>
      <c r="X1301" s="42"/>
      <c r="Y1301" s="42"/>
      <c r="Z1301" s="41"/>
      <c r="AA1301" s="42"/>
      <c r="AB1301" s="42"/>
      <c r="AC1301" s="43" t="e">
        <f t="shared" si="201"/>
        <v>#NUM!</v>
      </c>
      <c r="AD1301" s="43" t="s">
        <v>1215</v>
      </c>
      <c r="AE1301" s="44" t="e">
        <f t="shared" si="202"/>
        <v>#NUM!</v>
      </c>
      <c r="AF1301" s="43">
        <f t="shared" si="203"/>
        <v>0</v>
      </c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>
        <v>0.1036805556</v>
      </c>
      <c r="AR1301" s="45"/>
      <c r="AS1301" s="45"/>
      <c r="AT1301" s="45"/>
      <c r="AU1301" s="46"/>
      <c r="AV1301" s="50"/>
      <c r="AW1301" s="48"/>
      <c r="AX1301" s="56"/>
    </row>
    <row r="1302" spans="1:50" s="49" customFormat="1" ht="12" customHeight="1" x14ac:dyDescent="0.2">
      <c r="A1302" s="62">
        <v>1298</v>
      </c>
      <c r="B1302" s="63" t="str">
        <f t="shared" si="196"/>
        <v>M-A</v>
      </c>
      <c r="C1302" s="62">
        <f>COUNTIF($B$4:$B1302,$B1302)</f>
        <v>499</v>
      </c>
      <c r="D1302" s="64">
        <f t="shared" si="197"/>
        <v>542.66102657904912</v>
      </c>
      <c r="E1302" s="65" t="s">
        <v>3174</v>
      </c>
      <c r="F1302" s="66" t="s">
        <v>1212</v>
      </c>
      <c r="G1302" s="66">
        <v>1992</v>
      </c>
      <c r="H1302" s="65" t="s">
        <v>3175</v>
      </c>
      <c r="I1302" s="66" t="s">
        <v>1214</v>
      </c>
      <c r="J1302" s="39">
        <f t="shared" si="198"/>
        <v>537.66102657904912</v>
      </c>
      <c r="K1302" s="40">
        <f t="shared" si="199"/>
        <v>1</v>
      </c>
      <c r="L1302" s="40">
        <f t="shared" si="200"/>
        <v>5</v>
      </c>
      <c r="M1302" s="41">
        <f>(AG$3-AG1302)/AG$3*500+500</f>
        <v>537.66102657904912</v>
      </c>
      <c r="N1302" s="41"/>
      <c r="O1302" s="41"/>
      <c r="P1302" s="42"/>
      <c r="Q1302" s="41"/>
      <c r="R1302" s="41"/>
      <c r="S1302" s="41"/>
      <c r="T1302" s="41"/>
      <c r="U1302" s="41"/>
      <c r="V1302" s="42"/>
      <c r="W1302" s="42"/>
      <c r="X1302" s="42"/>
      <c r="Y1302" s="42"/>
      <c r="Z1302" s="41"/>
      <c r="AA1302" s="42"/>
      <c r="AB1302" s="42"/>
      <c r="AC1302" s="43" t="e">
        <f t="shared" si="201"/>
        <v>#NUM!</v>
      </c>
      <c r="AD1302" s="43" t="s">
        <v>1215</v>
      </c>
      <c r="AE1302" s="44" t="e">
        <f t="shared" si="202"/>
        <v>#NUM!</v>
      </c>
      <c r="AF1302" s="43">
        <f t="shared" si="203"/>
        <v>0</v>
      </c>
      <c r="AG1302" s="45">
        <v>5.3148148149999998E-2</v>
      </c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6"/>
      <c r="AV1302" s="50"/>
      <c r="AW1302" s="48"/>
    </row>
    <row r="1303" spans="1:50" ht="12" customHeight="1" x14ac:dyDescent="0.2">
      <c r="A1303" s="62">
        <v>1299</v>
      </c>
      <c r="B1303" s="63" t="str">
        <f t="shared" si="196"/>
        <v>Ž-F</v>
      </c>
      <c r="C1303" s="62">
        <f>COUNTIF($B$4:$B1303,$B1303)</f>
        <v>104</v>
      </c>
      <c r="D1303" s="64">
        <f t="shared" si="197"/>
        <v>542.59144537707709</v>
      </c>
      <c r="E1303" s="65" t="s">
        <v>3176</v>
      </c>
      <c r="F1303" s="66" t="s">
        <v>1247</v>
      </c>
      <c r="G1303" s="66">
        <v>1988</v>
      </c>
      <c r="H1303" s="65" t="s">
        <v>3177</v>
      </c>
      <c r="I1303" s="66" t="s">
        <v>1214</v>
      </c>
      <c r="J1303" s="39">
        <f t="shared" si="198"/>
        <v>537.59144537707709</v>
      </c>
      <c r="K1303" s="40">
        <f t="shared" si="199"/>
        <v>1</v>
      </c>
      <c r="L1303" s="40">
        <f t="shared" si="200"/>
        <v>5</v>
      </c>
      <c r="M1303" s="41"/>
      <c r="N1303" s="41"/>
      <c r="O1303" s="41">
        <f>(AI$3-AI1303)/AI$3*500+500</f>
        <v>537.59144537707709</v>
      </c>
      <c r="P1303" s="42"/>
      <c r="Q1303" s="41"/>
      <c r="R1303" s="41"/>
      <c r="S1303" s="41"/>
      <c r="T1303" s="41"/>
      <c r="U1303" s="41"/>
      <c r="V1303" s="42"/>
      <c r="W1303" s="42"/>
      <c r="X1303" s="42"/>
      <c r="Y1303" s="42"/>
      <c r="Z1303" s="41"/>
      <c r="AA1303" s="42"/>
      <c r="AB1303" s="42"/>
      <c r="AC1303" s="43" t="e">
        <f t="shared" si="201"/>
        <v>#NUM!</v>
      </c>
      <c r="AD1303" s="43" t="s">
        <v>1215</v>
      </c>
      <c r="AE1303" s="44" t="e">
        <f t="shared" si="202"/>
        <v>#NUM!</v>
      </c>
      <c r="AF1303" s="43">
        <f t="shared" si="203"/>
        <v>0</v>
      </c>
      <c r="AG1303" s="45"/>
      <c r="AH1303" s="45"/>
      <c r="AI1303" s="45">
        <v>3.1875000000000001E-2</v>
      </c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6"/>
      <c r="AV1303" s="50"/>
      <c r="AW1303" s="48"/>
      <c r="AX1303" s="56"/>
    </row>
    <row r="1304" spans="1:50" ht="12" customHeight="1" x14ac:dyDescent="0.2">
      <c r="A1304" s="62">
        <v>1300</v>
      </c>
      <c r="B1304" s="63" t="str">
        <f t="shared" si="196"/>
        <v>M-B</v>
      </c>
      <c r="C1304" s="62">
        <f>COUNTIF($B$4:$B1304,$B1304)</f>
        <v>372</v>
      </c>
      <c r="D1304" s="64">
        <f t="shared" si="197"/>
        <v>542.56804799389761</v>
      </c>
      <c r="E1304" s="67" t="s">
        <v>3178</v>
      </c>
      <c r="F1304" s="68" t="s">
        <v>1212</v>
      </c>
      <c r="G1304" s="69">
        <v>1973</v>
      </c>
      <c r="H1304" s="70" t="s">
        <v>3179</v>
      </c>
      <c r="I1304" s="69" t="s">
        <v>1214</v>
      </c>
      <c r="J1304" s="39">
        <f t="shared" si="198"/>
        <v>537.56804799389761</v>
      </c>
      <c r="K1304" s="40">
        <f t="shared" si="199"/>
        <v>1</v>
      </c>
      <c r="L1304" s="40">
        <f t="shared" si="200"/>
        <v>5</v>
      </c>
      <c r="M1304" s="74"/>
      <c r="N1304" s="74"/>
      <c r="O1304" s="74"/>
      <c r="P1304" s="74"/>
      <c r="Q1304" s="74"/>
      <c r="R1304" s="74"/>
      <c r="S1304" s="74"/>
      <c r="T1304" s="74"/>
      <c r="U1304" s="74"/>
      <c r="V1304" s="74"/>
      <c r="W1304" s="74"/>
      <c r="X1304" s="74"/>
      <c r="Y1304" s="74"/>
      <c r="Z1304" s="74"/>
      <c r="AA1304" s="42"/>
      <c r="AB1304" s="42">
        <f>(AV$3-AV1304)/AV$3*500+500</f>
        <v>537.56804799389761</v>
      </c>
      <c r="AC1304" s="43" t="e">
        <f t="shared" si="201"/>
        <v>#NUM!</v>
      </c>
      <c r="AD1304" s="43" t="s">
        <v>1215</v>
      </c>
      <c r="AE1304" s="44" t="e">
        <f t="shared" si="202"/>
        <v>#NUM!</v>
      </c>
      <c r="AF1304" s="43">
        <f t="shared" si="203"/>
        <v>0</v>
      </c>
      <c r="AG1304" s="75"/>
      <c r="AH1304" s="75"/>
      <c r="AI1304" s="75"/>
      <c r="AJ1304" s="75"/>
      <c r="AK1304" s="75"/>
      <c r="AL1304" s="75"/>
      <c r="AM1304" s="75"/>
      <c r="AN1304" s="75"/>
      <c r="AO1304" s="75"/>
      <c r="AP1304" s="75"/>
      <c r="AQ1304" s="75"/>
      <c r="AR1304" s="75"/>
      <c r="AS1304" s="75"/>
      <c r="AT1304" s="75"/>
      <c r="AU1304" s="76"/>
      <c r="AV1304" s="47">
        <v>0.15187500000000001</v>
      </c>
      <c r="AW1304" s="77"/>
      <c r="AX1304" s="56"/>
    </row>
    <row r="1305" spans="1:50" ht="12" customHeight="1" x14ac:dyDescent="0.2">
      <c r="A1305" s="62">
        <v>1301</v>
      </c>
      <c r="B1305" s="63" t="str">
        <f t="shared" si="196"/>
        <v>M-A</v>
      </c>
      <c r="C1305" s="62">
        <f>COUNTIF($B$4:$B1305,$B1305)</f>
        <v>500</v>
      </c>
      <c r="D1305" s="64">
        <f t="shared" si="197"/>
        <v>542.52119525407682</v>
      </c>
      <c r="E1305" s="65" t="s">
        <v>3180</v>
      </c>
      <c r="F1305" s="66" t="s">
        <v>1212</v>
      </c>
      <c r="G1305" s="66">
        <v>1981</v>
      </c>
      <c r="H1305" s="65" t="s">
        <v>3181</v>
      </c>
      <c r="I1305" s="66" t="s">
        <v>1214</v>
      </c>
      <c r="J1305" s="39">
        <f t="shared" si="198"/>
        <v>537.52119525407682</v>
      </c>
      <c r="K1305" s="40">
        <f t="shared" si="199"/>
        <v>1</v>
      </c>
      <c r="L1305" s="40">
        <f t="shared" si="200"/>
        <v>5</v>
      </c>
      <c r="M1305" s="41"/>
      <c r="N1305" s="41">
        <f>(AH$3-AH1305)/AH$3*500+500</f>
        <v>537.52119525407682</v>
      </c>
      <c r="O1305" s="41"/>
      <c r="P1305" s="42"/>
      <c r="Q1305" s="41"/>
      <c r="R1305" s="41"/>
      <c r="S1305" s="41"/>
      <c r="T1305" s="41"/>
      <c r="U1305" s="41"/>
      <c r="V1305" s="42"/>
      <c r="W1305" s="42"/>
      <c r="X1305" s="42"/>
      <c r="Y1305" s="42"/>
      <c r="Z1305" s="41"/>
      <c r="AA1305" s="42"/>
      <c r="AB1305" s="42"/>
      <c r="AC1305" s="43" t="e">
        <f t="shared" si="201"/>
        <v>#NUM!</v>
      </c>
      <c r="AD1305" s="43" t="s">
        <v>1215</v>
      </c>
      <c r="AE1305" s="44" t="e">
        <f t="shared" si="202"/>
        <v>#NUM!</v>
      </c>
      <c r="AF1305" s="43">
        <f t="shared" si="203"/>
        <v>0</v>
      </c>
      <c r="AG1305" s="45"/>
      <c r="AH1305" s="45">
        <v>4.7916666669999997E-2</v>
      </c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6"/>
      <c r="AV1305" s="50"/>
      <c r="AW1305" s="48"/>
      <c r="AX1305" s="56"/>
    </row>
    <row r="1306" spans="1:50" s="49" customFormat="1" ht="12" customHeight="1" x14ac:dyDescent="0.2">
      <c r="A1306" s="62">
        <v>1302</v>
      </c>
      <c r="B1306" s="63" t="str">
        <f t="shared" si="196"/>
        <v>M-B</v>
      </c>
      <c r="C1306" s="62">
        <f>COUNTIF($B$4:$B1306,$B1306)</f>
        <v>373</v>
      </c>
      <c r="D1306" s="64">
        <f t="shared" si="197"/>
        <v>542.32136123394935</v>
      </c>
      <c r="E1306" s="67" t="s">
        <v>3182</v>
      </c>
      <c r="F1306" s="68" t="s">
        <v>1212</v>
      </c>
      <c r="G1306" s="69">
        <v>1977</v>
      </c>
      <c r="H1306" s="70"/>
      <c r="I1306" s="69" t="s">
        <v>1214</v>
      </c>
      <c r="J1306" s="39">
        <f t="shared" si="198"/>
        <v>537.32136123394935</v>
      </c>
      <c r="K1306" s="40">
        <f t="shared" si="199"/>
        <v>1</v>
      </c>
      <c r="L1306" s="40">
        <f t="shared" si="200"/>
        <v>5</v>
      </c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42"/>
      <c r="AB1306" s="42">
        <f>(AV$3-AV1306)/AV$3*500+500</f>
        <v>537.32136123394935</v>
      </c>
      <c r="AC1306" s="43" t="e">
        <f t="shared" si="201"/>
        <v>#NUM!</v>
      </c>
      <c r="AD1306" s="43" t="s">
        <v>1215</v>
      </c>
      <c r="AE1306" s="44" t="e">
        <f t="shared" si="202"/>
        <v>#NUM!</v>
      </c>
      <c r="AF1306" s="43">
        <f t="shared" si="203"/>
        <v>0</v>
      </c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5"/>
      <c r="AR1306" s="75"/>
      <c r="AS1306" s="75"/>
      <c r="AT1306" s="75"/>
      <c r="AU1306" s="76"/>
      <c r="AV1306" s="47">
        <v>0.1519560185185185</v>
      </c>
      <c r="AW1306" s="77"/>
    </row>
    <row r="1307" spans="1:50" ht="12" customHeight="1" x14ac:dyDescent="0.2">
      <c r="A1307" s="62">
        <v>1303</v>
      </c>
      <c r="B1307" s="63" t="str">
        <f t="shared" si="196"/>
        <v>M-D</v>
      </c>
      <c r="C1307" s="62">
        <f>COUNTIF($B$4:$B1307,$B1307)</f>
        <v>58</v>
      </c>
      <c r="D1307" s="64">
        <f t="shared" si="197"/>
        <v>542.30168925428734</v>
      </c>
      <c r="E1307" s="65" t="s">
        <v>3183</v>
      </c>
      <c r="F1307" s="66" t="s">
        <v>1212</v>
      </c>
      <c r="G1307" s="66">
        <v>1958</v>
      </c>
      <c r="H1307" s="70" t="s">
        <v>1235</v>
      </c>
      <c r="I1307" s="66" t="s">
        <v>1214</v>
      </c>
      <c r="J1307" s="39">
        <f t="shared" si="198"/>
        <v>537.30168925428734</v>
      </c>
      <c r="K1307" s="40">
        <f t="shared" si="199"/>
        <v>1</v>
      </c>
      <c r="L1307" s="40">
        <f t="shared" si="200"/>
        <v>5</v>
      </c>
      <c r="M1307" s="41"/>
      <c r="N1307" s="41"/>
      <c r="O1307" s="41"/>
      <c r="P1307" s="42"/>
      <c r="Q1307" s="41"/>
      <c r="R1307" s="41"/>
      <c r="S1307" s="41"/>
      <c r="T1307" s="41"/>
      <c r="U1307" s="41"/>
      <c r="V1307" s="42">
        <f>(AP$3-AP1307)/AP$3*500+500</f>
        <v>537.30168925428734</v>
      </c>
      <c r="W1307" s="42"/>
      <c r="X1307" s="42"/>
      <c r="Y1307" s="42"/>
      <c r="Z1307" s="41"/>
      <c r="AA1307" s="42"/>
      <c r="AB1307" s="42"/>
      <c r="AC1307" s="43" t="e">
        <f t="shared" si="201"/>
        <v>#NUM!</v>
      </c>
      <c r="AD1307" s="43" t="s">
        <v>1215</v>
      </c>
      <c r="AE1307" s="44" t="e">
        <f t="shared" si="202"/>
        <v>#NUM!</v>
      </c>
      <c r="AF1307" s="43">
        <f t="shared" si="203"/>
        <v>0</v>
      </c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>
        <v>3.246527777777778E-2</v>
      </c>
      <c r="AQ1307" s="45"/>
      <c r="AR1307" s="45"/>
      <c r="AS1307" s="45"/>
      <c r="AT1307" s="45"/>
      <c r="AU1307" s="46"/>
      <c r="AV1307" s="50"/>
      <c r="AW1307" s="48"/>
      <c r="AX1307" s="56"/>
    </row>
    <row r="1308" spans="1:50" ht="12" customHeight="1" x14ac:dyDescent="0.2">
      <c r="A1308" s="62">
        <v>1304</v>
      </c>
      <c r="B1308" s="63" t="str">
        <f t="shared" si="196"/>
        <v>M-A</v>
      </c>
      <c r="C1308" s="62">
        <f>COUNTIF($B$4:$B1308,$B1308)</f>
        <v>501</v>
      </c>
      <c r="D1308" s="64">
        <f t="shared" si="197"/>
        <v>542.19164921894526</v>
      </c>
      <c r="E1308" s="65" t="s">
        <v>3184</v>
      </c>
      <c r="F1308" s="66" t="s">
        <v>1212</v>
      </c>
      <c r="G1308" s="66">
        <v>1995</v>
      </c>
      <c r="H1308" s="70" t="s">
        <v>1242</v>
      </c>
      <c r="I1308" s="66" t="s">
        <v>1214</v>
      </c>
      <c r="J1308" s="39">
        <f t="shared" si="198"/>
        <v>537.19164921894526</v>
      </c>
      <c r="K1308" s="40">
        <f t="shared" si="199"/>
        <v>1</v>
      </c>
      <c r="L1308" s="40">
        <f t="shared" si="200"/>
        <v>5</v>
      </c>
      <c r="M1308" s="41"/>
      <c r="N1308" s="41"/>
      <c r="O1308" s="41"/>
      <c r="P1308" s="42"/>
      <c r="Q1308" s="41"/>
      <c r="R1308" s="41"/>
      <c r="S1308" s="41">
        <f>(AM$3-AM1308)/AM$3*500+500</f>
        <v>537.19164921894526</v>
      </c>
      <c r="T1308" s="41"/>
      <c r="U1308" s="41"/>
      <c r="V1308" s="42"/>
      <c r="W1308" s="42"/>
      <c r="X1308" s="42"/>
      <c r="Y1308" s="42"/>
      <c r="Z1308" s="41"/>
      <c r="AA1308" s="42"/>
      <c r="AB1308" s="42"/>
      <c r="AC1308" s="43" t="e">
        <f t="shared" si="201"/>
        <v>#NUM!</v>
      </c>
      <c r="AD1308" s="43" t="s">
        <v>1215</v>
      </c>
      <c r="AE1308" s="44" t="e">
        <f t="shared" si="202"/>
        <v>#NUM!</v>
      </c>
      <c r="AF1308" s="43">
        <f t="shared" si="203"/>
        <v>0</v>
      </c>
      <c r="AG1308" s="45"/>
      <c r="AH1308" s="45"/>
      <c r="AI1308" s="45"/>
      <c r="AJ1308" s="45"/>
      <c r="AK1308" s="45"/>
      <c r="AL1308" s="45"/>
      <c r="AM1308" s="45">
        <v>6.9722222222222227E-2</v>
      </c>
      <c r="AN1308" s="45"/>
      <c r="AO1308" s="45"/>
      <c r="AP1308" s="45"/>
      <c r="AQ1308" s="45"/>
      <c r="AR1308" s="45"/>
      <c r="AS1308" s="45"/>
      <c r="AT1308" s="45"/>
      <c r="AU1308" s="46"/>
      <c r="AV1308" s="50"/>
      <c r="AW1308" s="48"/>
      <c r="AX1308" s="56"/>
    </row>
    <row r="1309" spans="1:50" s="49" customFormat="1" ht="12" customHeight="1" x14ac:dyDescent="0.2">
      <c r="A1309" s="62">
        <v>1305</v>
      </c>
      <c r="B1309" s="63" t="str">
        <f t="shared" si="196"/>
        <v>Ž-G</v>
      </c>
      <c r="C1309" s="62">
        <f>COUNTIF($B$4:$B1309,$B1309)</f>
        <v>64</v>
      </c>
      <c r="D1309" s="64">
        <f t="shared" si="197"/>
        <v>542.05692517162515</v>
      </c>
      <c r="E1309" s="65" t="s">
        <v>3185</v>
      </c>
      <c r="F1309" s="66" t="s">
        <v>1247</v>
      </c>
      <c r="G1309" s="66">
        <v>1976</v>
      </c>
      <c r="H1309" s="70" t="s">
        <v>2038</v>
      </c>
      <c r="I1309" s="66" t="s">
        <v>1680</v>
      </c>
      <c r="J1309" s="39">
        <f t="shared" si="198"/>
        <v>537.05692517162515</v>
      </c>
      <c r="K1309" s="40">
        <f t="shared" si="199"/>
        <v>1</v>
      </c>
      <c r="L1309" s="40">
        <f t="shared" si="200"/>
        <v>5</v>
      </c>
      <c r="M1309" s="41">
        <f>(AG$3-AG1309)/AG$3*500+500</f>
        <v>537.05692517162515</v>
      </c>
      <c r="N1309" s="41"/>
      <c r="O1309" s="41"/>
      <c r="P1309" s="42"/>
      <c r="Q1309" s="41"/>
      <c r="R1309" s="41"/>
      <c r="S1309" s="41"/>
      <c r="T1309" s="41"/>
      <c r="U1309" s="41"/>
      <c r="V1309" s="42"/>
      <c r="W1309" s="42"/>
      <c r="X1309" s="42"/>
      <c r="Y1309" s="42"/>
      <c r="Z1309" s="41"/>
      <c r="AA1309" s="42"/>
      <c r="AB1309" s="42"/>
      <c r="AC1309" s="43" t="e">
        <f t="shared" si="201"/>
        <v>#NUM!</v>
      </c>
      <c r="AD1309" s="43" t="s">
        <v>1215</v>
      </c>
      <c r="AE1309" s="44" t="e">
        <f t="shared" si="202"/>
        <v>#NUM!</v>
      </c>
      <c r="AF1309" s="43">
        <f t="shared" si="203"/>
        <v>0</v>
      </c>
      <c r="AG1309" s="45">
        <v>5.3217592590000001E-2</v>
      </c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6"/>
      <c r="AV1309" s="50"/>
      <c r="AW1309" s="48"/>
    </row>
    <row r="1310" spans="1:50" ht="12" customHeight="1" x14ac:dyDescent="0.2">
      <c r="A1310" s="62">
        <v>1306</v>
      </c>
      <c r="B1310" s="63" t="str">
        <f t="shared" si="196"/>
        <v>M-C</v>
      </c>
      <c r="C1310" s="62">
        <f>COUNTIF($B$4:$B1310,$B1310)</f>
        <v>142</v>
      </c>
      <c r="D1310" s="64">
        <f t="shared" si="197"/>
        <v>542.05405133473494</v>
      </c>
      <c r="E1310" s="65" t="s">
        <v>3186</v>
      </c>
      <c r="F1310" s="66" t="s">
        <v>1212</v>
      </c>
      <c r="G1310" s="66">
        <v>1964</v>
      </c>
      <c r="H1310" s="65" t="s">
        <v>3187</v>
      </c>
      <c r="I1310" s="66" t="s">
        <v>1214</v>
      </c>
      <c r="J1310" s="39">
        <f t="shared" si="198"/>
        <v>537.05405133473494</v>
      </c>
      <c r="K1310" s="40">
        <f t="shared" si="199"/>
        <v>1</v>
      </c>
      <c r="L1310" s="40">
        <f t="shared" si="200"/>
        <v>5</v>
      </c>
      <c r="M1310" s="41"/>
      <c r="N1310" s="41"/>
      <c r="O1310" s="41"/>
      <c r="P1310" s="42"/>
      <c r="Q1310" s="41"/>
      <c r="R1310" s="41"/>
      <c r="S1310" s="41"/>
      <c r="T1310" s="41">
        <f>(AN$3-AN1310)/AN$3*500+500</f>
        <v>537.05405133473494</v>
      </c>
      <c r="U1310" s="41"/>
      <c r="V1310" s="42"/>
      <c r="W1310" s="42"/>
      <c r="X1310" s="42"/>
      <c r="Y1310" s="42"/>
      <c r="Z1310" s="41"/>
      <c r="AA1310" s="42"/>
      <c r="AB1310" s="42"/>
      <c r="AC1310" s="43" t="e">
        <f t="shared" si="201"/>
        <v>#NUM!</v>
      </c>
      <c r="AD1310" s="43" t="s">
        <v>1215</v>
      </c>
      <c r="AE1310" s="44" t="e">
        <f t="shared" si="202"/>
        <v>#NUM!</v>
      </c>
      <c r="AF1310" s="43">
        <f t="shared" si="203"/>
        <v>0</v>
      </c>
      <c r="AG1310" s="45"/>
      <c r="AH1310" s="45"/>
      <c r="AI1310" s="45"/>
      <c r="AJ1310" s="45"/>
      <c r="AK1310" s="45"/>
      <c r="AL1310" s="45"/>
      <c r="AM1310" s="45"/>
      <c r="AN1310" s="45">
        <v>3.290509259259259E-2</v>
      </c>
      <c r="AO1310" s="45"/>
      <c r="AP1310" s="45"/>
      <c r="AQ1310" s="45"/>
      <c r="AR1310" s="45"/>
      <c r="AS1310" s="45"/>
      <c r="AT1310" s="45"/>
      <c r="AU1310" s="46"/>
      <c r="AV1310" s="50"/>
      <c r="AW1310" s="48"/>
      <c r="AX1310" s="56"/>
    </row>
    <row r="1311" spans="1:50" ht="12" customHeight="1" x14ac:dyDescent="0.2">
      <c r="A1311" s="62">
        <v>1307</v>
      </c>
      <c r="B1311" s="63" t="str">
        <f t="shared" si="196"/>
        <v>M-C</v>
      </c>
      <c r="C1311" s="62">
        <f>COUNTIF($B$4:$B1311,$B1311)</f>
        <v>143</v>
      </c>
      <c r="D1311" s="64">
        <f t="shared" si="197"/>
        <v>541.99258848707223</v>
      </c>
      <c r="E1311" s="65" t="s">
        <v>3188</v>
      </c>
      <c r="F1311" s="66" t="s">
        <v>1212</v>
      </c>
      <c r="G1311" s="66">
        <v>1969</v>
      </c>
      <c r="H1311" s="70" t="s">
        <v>1658</v>
      </c>
      <c r="I1311" s="66" t="s">
        <v>1214</v>
      </c>
      <c r="J1311" s="39">
        <f t="shared" si="198"/>
        <v>536.99258848707223</v>
      </c>
      <c r="K1311" s="40">
        <f t="shared" si="199"/>
        <v>1</v>
      </c>
      <c r="L1311" s="40">
        <f t="shared" si="200"/>
        <v>5</v>
      </c>
      <c r="M1311" s="41"/>
      <c r="N1311" s="41"/>
      <c r="O1311" s="41"/>
      <c r="P1311" s="42"/>
      <c r="Q1311" s="41"/>
      <c r="R1311" s="41"/>
      <c r="S1311" s="41"/>
      <c r="T1311" s="41"/>
      <c r="U1311" s="41"/>
      <c r="V1311" s="42"/>
      <c r="W1311" s="42">
        <f>(AQ$3-AQ1311)/AQ$3*500+500</f>
        <v>536.99258848707223</v>
      </c>
      <c r="X1311" s="42"/>
      <c r="Y1311" s="42"/>
      <c r="Z1311" s="41"/>
      <c r="AA1311" s="42"/>
      <c r="AB1311" s="42"/>
      <c r="AC1311" s="43" t="e">
        <f t="shared" si="201"/>
        <v>#NUM!</v>
      </c>
      <c r="AD1311" s="43" t="s">
        <v>1215</v>
      </c>
      <c r="AE1311" s="44" t="e">
        <f t="shared" si="202"/>
        <v>#NUM!</v>
      </c>
      <c r="AF1311" s="43">
        <f t="shared" si="203"/>
        <v>0</v>
      </c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>
        <v>0.10384259260000001</v>
      </c>
      <c r="AR1311" s="45"/>
      <c r="AS1311" s="45"/>
      <c r="AT1311" s="45"/>
      <c r="AU1311" s="46"/>
      <c r="AV1311" s="50"/>
      <c r="AW1311" s="48"/>
      <c r="AX1311" s="56"/>
    </row>
    <row r="1312" spans="1:50" ht="12" customHeight="1" x14ac:dyDescent="0.2">
      <c r="A1312" s="62">
        <v>1308</v>
      </c>
      <c r="B1312" s="63" t="str">
        <f t="shared" si="196"/>
        <v>Ž-H</v>
      </c>
      <c r="C1312" s="62">
        <f>COUNTIF($B$4:$B1312,$B1312)</f>
        <v>18</v>
      </c>
      <c r="D1312" s="64">
        <f t="shared" si="197"/>
        <v>541.89846964546632</v>
      </c>
      <c r="E1312" s="67" t="s">
        <v>3189</v>
      </c>
      <c r="F1312" s="68" t="s">
        <v>1247</v>
      </c>
      <c r="G1312" s="69">
        <v>1967</v>
      </c>
      <c r="H1312" s="70" t="s">
        <v>3190</v>
      </c>
      <c r="I1312" s="69" t="s">
        <v>1673</v>
      </c>
      <c r="J1312" s="39">
        <f t="shared" si="198"/>
        <v>536.89846964546632</v>
      </c>
      <c r="K1312" s="40">
        <f t="shared" si="199"/>
        <v>1</v>
      </c>
      <c r="L1312" s="40">
        <f t="shared" si="200"/>
        <v>5</v>
      </c>
      <c r="M1312" s="74"/>
      <c r="N1312" s="74"/>
      <c r="O1312" s="74"/>
      <c r="P1312" s="74"/>
      <c r="Q1312" s="74"/>
      <c r="R1312" s="74"/>
      <c r="S1312" s="74"/>
      <c r="T1312" s="74"/>
      <c r="U1312" s="74"/>
      <c r="V1312" s="74"/>
      <c r="W1312" s="74"/>
      <c r="X1312" s="74"/>
      <c r="Y1312" s="74"/>
      <c r="Z1312" s="74"/>
      <c r="AA1312" s="42"/>
      <c r="AB1312" s="42">
        <f>(AV$3-AV1312)/AV$3*500+500</f>
        <v>536.89846964546632</v>
      </c>
      <c r="AC1312" s="43" t="e">
        <f t="shared" si="201"/>
        <v>#NUM!</v>
      </c>
      <c r="AD1312" s="43" t="s">
        <v>1215</v>
      </c>
      <c r="AE1312" s="44" t="e">
        <f t="shared" si="202"/>
        <v>#NUM!</v>
      </c>
      <c r="AF1312" s="43">
        <f t="shared" si="203"/>
        <v>0</v>
      </c>
      <c r="AG1312" s="75"/>
      <c r="AH1312" s="75"/>
      <c r="AI1312" s="75"/>
      <c r="AJ1312" s="75"/>
      <c r="AK1312" s="75"/>
      <c r="AL1312" s="75"/>
      <c r="AM1312" s="75"/>
      <c r="AN1312" s="75"/>
      <c r="AO1312" s="75"/>
      <c r="AP1312" s="75"/>
      <c r="AQ1312" s="75"/>
      <c r="AR1312" s="75"/>
      <c r="AS1312" s="75"/>
      <c r="AT1312" s="75"/>
      <c r="AU1312" s="76"/>
      <c r="AV1312" s="47">
        <v>0.15209490740740741</v>
      </c>
      <c r="AW1312" s="77"/>
      <c r="AX1312" s="56"/>
    </row>
    <row r="1313" spans="1:55" ht="12" customHeight="1" x14ac:dyDescent="0.2">
      <c r="A1313" s="62">
        <v>1309</v>
      </c>
      <c r="B1313" s="63" t="str">
        <f t="shared" si="196"/>
        <v>M-B</v>
      </c>
      <c r="C1313" s="62">
        <f>COUNTIF($B$4:$B1313,$B1313)</f>
        <v>374</v>
      </c>
      <c r="D1313" s="64">
        <f t="shared" si="197"/>
        <v>541.68092304746096</v>
      </c>
      <c r="E1313" s="65" t="s">
        <v>1568</v>
      </c>
      <c r="F1313" s="66" t="s">
        <v>1212</v>
      </c>
      <c r="G1313" s="66">
        <v>1971</v>
      </c>
      <c r="H1313" s="70" t="s">
        <v>1469</v>
      </c>
      <c r="I1313" s="66" t="s">
        <v>1214</v>
      </c>
      <c r="J1313" s="39">
        <f t="shared" si="198"/>
        <v>536.68092304746096</v>
      </c>
      <c r="K1313" s="40">
        <f t="shared" si="199"/>
        <v>1</v>
      </c>
      <c r="L1313" s="40">
        <f t="shared" si="200"/>
        <v>5</v>
      </c>
      <c r="M1313" s="41"/>
      <c r="N1313" s="41"/>
      <c r="O1313" s="41"/>
      <c r="P1313" s="42"/>
      <c r="Q1313" s="41"/>
      <c r="R1313" s="41"/>
      <c r="S1313" s="41"/>
      <c r="T1313" s="41"/>
      <c r="U1313" s="41"/>
      <c r="V1313" s="42"/>
      <c r="W1313" s="42"/>
      <c r="X1313" s="42"/>
      <c r="Y1313" s="42"/>
      <c r="Z1313" s="41">
        <f>(AT$3-AT1313)/AT$3*500+500</f>
        <v>536.68092304746096</v>
      </c>
      <c r="AA1313" s="42"/>
      <c r="AB1313" s="42"/>
      <c r="AC1313" s="43" t="e">
        <f t="shared" si="201"/>
        <v>#NUM!</v>
      </c>
      <c r="AD1313" s="43" t="s">
        <v>1215</v>
      </c>
      <c r="AE1313" s="44" t="e">
        <f t="shared" si="202"/>
        <v>#NUM!</v>
      </c>
      <c r="AF1313" s="43">
        <f t="shared" si="203"/>
        <v>0</v>
      </c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>
        <v>3.2002314814814817E-2</v>
      </c>
      <c r="AU1313" s="46"/>
      <c r="AV1313" s="50"/>
      <c r="AW1313" s="48"/>
      <c r="AX1313" s="56"/>
    </row>
    <row r="1314" spans="1:55" ht="12" customHeight="1" x14ac:dyDescent="0.2">
      <c r="A1314" s="62">
        <v>1310</v>
      </c>
      <c r="B1314" s="63" t="str">
        <f t="shared" si="196"/>
        <v>M-C</v>
      </c>
      <c r="C1314" s="62">
        <f>COUNTIF($B$4:$B1314,$B1314)</f>
        <v>144</v>
      </c>
      <c r="D1314" s="64">
        <f t="shared" si="197"/>
        <v>541.65178288551806</v>
      </c>
      <c r="E1314" s="67" t="s">
        <v>3191</v>
      </c>
      <c r="F1314" s="68" t="s">
        <v>1212</v>
      </c>
      <c r="G1314" s="69">
        <v>1969</v>
      </c>
      <c r="H1314" s="70" t="s">
        <v>3192</v>
      </c>
      <c r="I1314" s="69" t="s">
        <v>1214</v>
      </c>
      <c r="J1314" s="39">
        <f t="shared" si="198"/>
        <v>536.65178288551806</v>
      </c>
      <c r="K1314" s="40">
        <f t="shared" si="199"/>
        <v>1</v>
      </c>
      <c r="L1314" s="40">
        <f t="shared" si="200"/>
        <v>5</v>
      </c>
      <c r="M1314" s="74"/>
      <c r="N1314" s="74"/>
      <c r="O1314" s="74"/>
      <c r="P1314" s="74"/>
      <c r="Q1314" s="74"/>
      <c r="R1314" s="74"/>
      <c r="S1314" s="74"/>
      <c r="T1314" s="74"/>
      <c r="U1314" s="74"/>
      <c r="V1314" s="74"/>
      <c r="W1314" s="74"/>
      <c r="X1314" s="74"/>
      <c r="Y1314" s="74"/>
      <c r="Z1314" s="74"/>
      <c r="AA1314" s="42"/>
      <c r="AB1314" s="42">
        <f>(AV$3-AV1314)/AV$3*500+500</f>
        <v>536.65178288551806</v>
      </c>
      <c r="AC1314" s="43" t="e">
        <f t="shared" si="201"/>
        <v>#NUM!</v>
      </c>
      <c r="AD1314" s="43" t="s">
        <v>1215</v>
      </c>
      <c r="AE1314" s="44" t="e">
        <f t="shared" si="202"/>
        <v>#NUM!</v>
      </c>
      <c r="AF1314" s="43">
        <f t="shared" si="203"/>
        <v>0</v>
      </c>
      <c r="AG1314" s="75"/>
      <c r="AH1314" s="75"/>
      <c r="AI1314" s="75"/>
      <c r="AJ1314" s="75"/>
      <c r="AK1314" s="75"/>
      <c r="AL1314" s="75"/>
      <c r="AM1314" s="75"/>
      <c r="AN1314" s="75"/>
      <c r="AO1314" s="75"/>
      <c r="AP1314" s="75"/>
      <c r="AQ1314" s="75"/>
      <c r="AR1314" s="75"/>
      <c r="AS1314" s="75"/>
      <c r="AT1314" s="75"/>
      <c r="AU1314" s="76"/>
      <c r="AV1314" s="47">
        <v>0.15217592592592591</v>
      </c>
      <c r="AW1314" s="77"/>
      <c r="AX1314" s="56"/>
    </row>
    <row r="1315" spans="1:55" ht="12" customHeight="1" x14ac:dyDescent="0.2">
      <c r="A1315" s="62">
        <v>1311</v>
      </c>
      <c r="B1315" s="63" t="str">
        <f t="shared" si="196"/>
        <v>M-A</v>
      </c>
      <c r="C1315" s="62">
        <f>COUNTIF($B$4:$B1315,$B1315)</f>
        <v>502</v>
      </c>
      <c r="D1315" s="64">
        <f t="shared" si="197"/>
        <v>541.64186991632562</v>
      </c>
      <c r="E1315" s="65" t="s">
        <v>3193</v>
      </c>
      <c r="F1315" s="66" t="s">
        <v>1212</v>
      </c>
      <c r="G1315" s="66">
        <v>1987</v>
      </c>
      <c r="H1315" s="70" t="s">
        <v>1235</v>
      </c>
      <c r="I1315" s="66" t="s">
        <v>1214</v>
      </c>
      <c r="J1315" s="39">
        <f t="shared" si="198"/>
        <v>536.64186991632562</v>
      </c>
      <c r="K1315" s="40">
        <f t="shared" si="199"/>
        <v>1</v>
      </c>
      <c r="L1315" s="40">
        <f t="shared" si="200"/>
        <v>5</v>
      </c>
      <c r="M1315" s="41"/>
      <c r="N1315" s="41"/>
      <c r="O1315" s="41"/>
      <c r="P1315" s="42"/>
      <c r="Q1315" s="41"/>
      <c r="R1315" s="41"/>
      <c r="S1315" s="41"/>
      <c r="T1315" s="41"/>
      <c r="U1315" s="41"/>
      <c r="V1315" s="42">
        <f>(AP$3-AP1315)/AP$3*500+500</f>
        <v>536.64186991632562</v>
      </c>
      <c r="W1315" s="42"/>
      <c r="X1315" s="42"/>
      <c r="Y1315" s="42"/>
      <c r="Z1315" s="41"/>
      <c r="AA1315" s="42"/>
      <c r="AB1315" s="42"/>
      <c r="AC1315" s="43" t="e">
        <f t="shared" si="201"/>
        <v>#NUM!</v>
      </c>
      <c r="AD1315" s="43" t="s">
        <v>1215</v>
      </c>
      <c r="AE1315" s="44" t="e">
        <f t="shared" si="202"/>
        <v>#NUM!</v>
      </c>
      <c r="AF1315" s="43">
        <f t="shared" si="203"/>
        <v>0</v>
      </c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>
        <v>3.2511574074074075E-2</v>
      </c>
      <c r="AQ1315" s="45"/>
      <c r="AR1315" s="45"/>
      <c r="AS1315" s="45"/>
      <c r="AT1315" s="45"/>
      <c r="AU1315" s="46"/>
      <c r="AV1315" s="50"/>
      <c r="AW1315" s="48"/>
      <c r="AX1315" s="56"/>
    </row>
    <row r="1316" spans="1:55" ht="12" customHeight="1" x14ac:dyDescent="0.2">
      <c r="A1316" s="62">
        <v>1312</v>
      </c>
      <c r="B1316" s="63" t="str">
        <f t="shared" si="196"/>
        <v>M-A</v>
      </c>
      <c r="C1316" s="62">
        <f>COUNTIF($B$4:$B1316,$B1316)</f>
        <v>503</v>
      </c>
      <c r="D1316" s="64">
        <f t="shared" si="197"/>
        <v>541.61654191981097</v>
      </c>
      <c r="E1316" s="67" t="s">
        <v>3194</v>
      </c>
      <c r="F1316" s="68" t="s">
        <v>1212</v>
      </c>
      <c r="G1316" s="69">
        <v>1991</v>
      </c>
      <c r="H1316" s="70" t="s">
        <v>3195</v>
      </c>
      <c r="I1316" s="69" t="s">
        <v>1214</v>
      </c>
      <c r="J1316" s="39">
        <f t="shared" si="198"/>
        <v>536.61654191981097</v>
      </c>
      <c r="K1316" s="40">
        <f t="shared" si="199"/>
        <v>1</v>
      </c>
      <c r="L1316" s="40">
        <f t="shared" si="200"/>
        <v>5</v>
      </c>
      <c r="M1316" s="74"/>
      <c r="N1316" s="74"/>
      <c r="O1316" s="74"/>
      <c r="P1316" s="74"/>
      <c r="Q1316" s="74"/>
      <c r="R1316" s="74"/>
      <c r="S1316" s="74"/>
      <c r="T1316" s="74"/>
      <c r="U1316" s="74"/>
      <c r="V1316" s="74"/>
      <c r="W1316" s="74"/>
      <c r="X1316" s="74"/>
      <c r="Y1316" s="74"/>
      <c r="Z1316" s="74"/>
      <c r="AA1316" s="42"/>
      <c r="AB1316" s="42">
        <f>(AV$3-AV1316)/AV$3*500+500</f>
        <v>536.61654191981097</v>
      </c>
      <c r="AC1316" s="43" t="e">
        <f t="shared" si="201"/>
        <v>#NUM!</v>
      </c>
      <c r="AD1316" s="43" t="s">
        <v>1215</v>
      </c>
      <c r="AE1316" s="44" t="e">
        <f t="shared" si="202"/>
        <v>#NUM!</v>
      </c>
      <c r="AF1316" s="43">
        <f t="shared" si="203"/>
        <v>0</v>
      </c>
      <c r="AG1316" s="75"/>
      <c r="AH1316" s="75"/>
      <c r="AI1316" s="75"/>
      <c r="AJ1316" s="75"/>
      <c r="AK1316" s="75"/>
      <c r="AL1316" s="75"/>
      <c r="AM1316" s="75"/>
      <c r="AN1316" s="75"/>
      <c r="AO1316" s="75"/>
      <c r="AP1316" s="75"/>
      <c r="AQ1316" s="75"/>
      <c r="AR1316" s="75"/>
      <c r="AS1316" s="75"/>
      <c r="AT1316" s="75"/>
      <c r="AU1316" s="76"/>
      <c r="AV1316" s="47">
        <v>0.1521875</v>
      </c>
      <c r="AW1316" s="77"/>
      <c r="AX1316" s="56"/>
    </row>
    <row r="1317" spans="1:55" s="49" customFormat="1" ht="12" customHeight="1" x14ac:dyDescent="0.2">
      <c r="A1317" s="62">
        <v>1313</v>
      </c>
      <c r="B1317" s="63" t="str">
        <f t="shared" si="196"/>
        <v>M-A</v>
      </c>
      <c r="C1317" s="62">
        <f>COUNTIF($B$4:$B1317,$B1317)</f>
        <v>504</v>
      </c>
      <c r="D1317" s="64">
        <f t="shared" si="197"/>
        <v>541.39158895427715</v>
      </c>
      <c r="E1317" s="65" t="s">
        <v>3196</v>
      </c>
      <c r="F1317" s="66" t="s">
        <v>1212</v>
      </c>
      <c r="G1317" s="66">
        <v>1987</v>
      </c>
      <c r="H1317" s="65" t="s">
        <v>3197</v>
      </c>
      <c r="I1317" s="66" t="s">
        <v>1214</v>
      </c>
      <c r="J1317" s="39">
        <f t="shared" si="198"/>
        <v>536.39158895427715</v>
      </c>
      <c r="K1317" s="40">
        <f t="shared" si="199"/>
        <v>1</v>
      </c>
      <c r="L1317" s="40">
        <f t="shared" si="200"/>
        <v>5</v>
      </c>
      <c r="M1317" s="41"/>
      <c r="N1317" s="41"/>
      <c r="O1317" s="41"/>
      <c r="P1317" s="42"/>
      <c r="Q1317" s="41"/>
      <c r="R1317" s="41"/>
      <c r="S1317" s="41"/>
      <c r="T1317" s="41"/>
      <c r="U1317" s="41"/>
      <c r="V1317" s="42"/>
      <c r="W1317" s="42"/>
      <c r="X1317" s="42"/>
      <c r="Y1317" s="42"/>
      <c r="Z1317" s="41"/>
      <c r="AA1317" s="42">
        <f>(AU$3-AU1317)/AU$3*500+500</f>
        <v>536.39158895427715</v>
      </c>
      <c r="AB1317" s="42"/>
      <c r="AC1317" s="43" t="e">
        <f t="shared" si="201"/>
        <v>#NUM!</v>
      </c>
      <c r="AD1317" s="43" t="s">
        <v>1215</v>
      </c>
      <c r="AE1317" s="44" t="e">
        <f t="shared" si="202"/>
        <v>#NUM!</v>
      </c>
      <c r="AF1317" s="43">
        <f t="shared" si="203"/>
        <v>0</v>
      </c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6">
        <v>7.2879861111111111E-2</v>
      </c>
      <c r="AV1317" s="50"/>
      <c r="AW1317" s="48"/>
    </row>
    <row r="1318" spans="1:55" s="49" customFormat="1" ht="12" customHeight="1" x14ac:dyDescent="0.2">
      <c r="A1318" s="62">
        <v>1314</v>
      </c>
      <c r="B1318" s="63" t="str">
        <f t="shared" si="196"/>
        <v>M-B</v>
      </c>
      <c r="C1318" s="62">
        <f>COUNTIF($B$4:$B1318,$B1318)</f>
        <v>375</v>
      </c>
      <c r="D1318" s="64">
        <f t="shared" si="197"/>
        <v>541.34579170789323</v>
      </c>
      <c r="E1318" s="65" t="s">
        <v>3198</v>
      </c>
      <c r="F1318" s="66" t="s">
        <v>1212</v>
      </c>
      <c r="G1318" s="66">
        <v>1971</v>
      </c>
      <c r="H1318" s="70" t="s">
        <v>3156</v>
      </c>
      <c r="I1318" s="66" t="s">
        <v>1214</v>
      </c>
      <c r="J1318" s="39">
        <f t="shared" si="198"/>
        <v>536.34579170789323</v>
      </c>
      <c r="K1318" s="40">
        <f t="shared" si="199"/>
        <v>1</v>
      </c>
      <c r="L1318" s="40">
        <f t="shared" si="200"/>
        <v>5</v>
      </c>
      <c r="M1318" s="41"/>
      <c r="N1318" s="41"/>
      <c r="O1318" s="41"/>
      <c r="P1318" s="42"/>
      <c r="Q1318" s="41"/>
      <c r="R1318" s="41"/>
      <c r="S1318" s="41"/>
      <c r="T1318" s="41"/>
      <c r="U1318" s="41"/>
      <c r="V1318" s="42"/>
      <c r="W1318" s="42"/>
      <c r="X1318" s="42"/>
      <c r="Y1318" s="42"/>
      <c r="Z1318" s="41">
        <f>(AT$3-AT1318)/AT$3*500+500</f>
        <v>536.34579170789323</v>
      </c>
      <c r="AA1318" s="42"/>
      <c r="AB1318" s="42"/>
      <c r="AC1318" s="43" t="e">
        <f t="shared" si="201"/>
        <v>#NUM!</v>
      </c>
      <c r="AD1318" s="43" t="s">
        <v>1215</v>
      </c>
      <c r="AE1318" s="44" t="e">
        <f t="shared" si="202"/>
        <v>#NUM!</v>
      </c>
      <c r="AF1318" s="43">
        <f t="shared" si="203"/>
        <v>0</v>
      </c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>
        <v>3.2025462962962964E-2</v>
      </c>
      <c r="AU1318" s="46"/>
      <c r="AV1318" s="50"/>
      <c r="AW1318" s="48"/>
    </row>
    <row r="1319" spans="1:55" s="49" customFormat="1" ht="12" customHeight="1" x14ac:dyDescent="0.2">
      <c r="A1319" s="62">
        <v>1315</v>
      </c>
      <c r="B1319" s="63" t="str">
        <f t="shared" si="196"/>
        <v>M-A</v>
      </c>
      <c r="C1319" s="62">
        <f>COUNTIF($B$4:$B1319,$B1319)</f>
        <v>505</v>
      </c>
      <c r="D1319" s="64">
        <f t="shared" si="197"/>
        <v>541.2641322627419</v>
      </c>
      <c r="E1319" s="67" t="s">
        <v>3199</v>
      </c>
      <c r="F1319" s="68" t="s">
        <v>1212</v>
      </c>
      <c r="G1319" s="69">
        <v>1985</v>
      </c>
      <c r="H1319" s="70"/>
      <c r="I1319" s="69" t="s">
        <v>1257</v>
      </c>
      <c r="J1319" s="39">
        <f t="shared" si="198"/>
        <v>536.2641322627419</v>
      </c>
      <c r="K1319" s="40">
        <f t="shared" si="199"/>
        <v>1</v>
      </c>
      <c r="L1319" s="40">
        <f t="shared" si="200"/>
        <v>5</v>
      </c>
      <c r="M1319" s="74"/>
      <c r="N1319" s="74"/>
      <c r="O1319" s="74"/>
      <c r="P1319" s="74"/>
      <c r="Q1319" s="74"/>
      <c r="R1319" s="74"/>
      <c r="S1319" s="74"/>
      <c r="T1319" s="74"/>
      <c r="U1319" s="74"/>
      <c r="V1319" s="74"/>
      <c r="W1319" s="74"/>
      <c r="X1319" s="74"/>
      <c r="Y1319" s="74"/>
      <c r="Z1319" s="74"/>
      <c r="AA1319" s="42"/>
      <c r="AB1319" s="42">
        <f>(AV$3-AV1319)/AV$3*500+500</f>
        <v>536.2641322627419</v>
      </c>
      <c r="AC1319" s="43" t="e">
        <f t="shared" si="201"/>
        <v>#NUM!</v>
      </c>
      <c r="AD1319" s="43" t="s">
        <v>1215</v>
      </c>
      <c r="AE1319" s="44" t="e">
        <f t="shared" si="202"/>
        <v>#NUM!</v>
      </c>
      <c r="AF1319" s="43">
        <f t="shared" si="203"/>
        <v>0</v>
      </c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/>
      <c r="AT1319" s="75"/>
      <c r="AU1319" s="76"/>
      <c r="AV1319" s="47">
        <v>0.15230324074074075</v>
      </c>
      <c r="AW1319" s="77"/>
    </row>
    <row r="1320" spans="1:55" s="49" customFormat="1" ht="12" customHeight="1" x14ac:dyDescent="0.2">
      <c r="A1320" s="62">
        <v>1316</v>
      </c>
      <c r="B1320" s="63" t="str">
        <f t="shared" si="196"/>
        <v>M-A</v>
      </c>
      <c r="C1320" s="62">
        <f>COUNTIF($B$4:$B1320,$B1320)</f>
        <v>506</v>
      </c>
      <c r="D1320" s="64">
        <f t="shared" si="197"/>
        <v>540.94696357137968</v>
      </c>
      <c r="E1320" s="67" t="s">
        <v>3200</v>
      </c>
      <c r="F1320" s="68" t="s">
        <v>1212</v>
      </c>
      <c r="G1320" s="69">
        <v>1990</v>
      </c>
      <c r="H1320" s="70" t="s">
        <v>3162</v>
      </c>
      <c r="I1320" s="69" t="s">
        <v>1214</v>
      </c>
      <c r="J1320" s="39">
        <f t="shared" si="198"/>
        <v>535.94696357137968</v>
      </c>
      <c r="K1320" s="40">
        <f t="shared" si="199"/>
        <v>1</v>
      </c>
      <c r="L1320" s="40">
        <f t="shared" si="200"/>
        <v>5</v>
      </c>
      <c r="M1320" s="74"/>
      <c r="N1320" s="74"/>
      <c r="O1320" s="74"/>
      <c r="P1320" s="74"/>
      <c r="Q1320" s="74"/>
      <c r="R1320" s="74"/>
      <c r="S1320" s="74"/>
      <c r="T1320" s="74"/>
      <c r="U1320" s="74"/>
      <c r="V1320" s="74"/>
      <c r="W1320" s="74"/>
      <c r="X1320" s="74"/>
      <c r="Y1320" s="74"/>
      <c r="Z1320" s="74"/>
      <c r="AA1320" s="42"/>
      <c r="AB1320" s="42">
        <f>(AV$3-AV1320)/AV$3*500+500</f>
        <v>535.94696357137968</v>
      </c>
      <c r="AC1320" s="43" t="e">
        <f t="shared" si="201"/>
        <v>#NUM!</v>
      </c>
      <c r="AD1320" s="43" t="s">
        <v>1215</v>
      </c>
      <c r="AE1320" s="44" t="e">
        <f t="shared" si="202"/>
        <v>#NUM!</v>
      </c>
      <c r="AF1320" s="43">
        <f t="shared" si="203"/>
        <v>0</v>
      </c>
      <c r="AG1320" s="75"/>
      <c r="AH1320" s="75"/>
      <c r="AI1320" s="75"/>
      <c r="AJ1320" s="75"/>
      <c r="AK1320" s="75"/>
      <c r="AL1320" s="75"/>
      <c r="AM1320" s="75"/>
      <c r="AN1320" s="75"/>
      <c r="AO1320" s="75"/>
      <c r="AP1320" s="75"/>
      <c r="AQ1320" s="75"/>
      <c r="AR1320" s="75"/>
      <c r="AS1320" s="75"/>
      <c r="AT1320" s="75"/>
      <c r="AU1320" s="76"/>
      <c r="AV1320" s="47">
        <v>0.15240740740740741</v>
      </c>
      <c r="AW1320" s="77"/>
      <c r="AX1320" s="72"/>
      <c r="AY1320" s="73"/>
      <c r="AZ1320" s="73"/>
      <c r="BA1320" s="73"/>
      <c r="BB1320" s="73"/>
      <c r="BC1320" s="73"/>
    </row>
    <row r="1321" spans="1:55" s="49" customFormat="1" ht="12" customHeight="1" x14ac:dyDescent="0.2">
      <c r="A1321" s="62">
        <v>1317</v>
      </c>
      <c r="B1321" s="63" t="str">
        <f t="shared" si="196"/>
        <v>M-B</v>
      </c>
      <c r="C1321" s="62">
        <f>COUNTIF($B$4:$B1321,$B1321)</f>
        <v>376</v>
      </c>
      <c r="D1321" s="64">
        <f t="shared" si="197"/>
        <v>540.91172260567282</v>
      </c>
      <c r="E1321" s="67" t="s">
        <v>3201</v>
      </c>
      <c r="F1321" s="68" t="s">
        <v>1212</v>
      </c>
      <c r="G1321" s="69">
        <v>1979</v>
      </c>
      <c r="H1321" s="70" t="s">
        <v>1374</v>
      </c>
      <c r="I1321" s="69" t="s">
        <v>1214</v>
      </c>
      <c r="J1321" s="39">
        <f t="shared" si="198"/>
        <v>535.91172260567282</v>
      </c>
      <c r="K1321" s="40">
        <f t="shared" si="199"/>
        <v>1</v>
      </c>
      <c r="L1321" s="40">
        <f t="shared" si="200"/>
        <v>5</v>
      </c>
      <c r="M1321" s="74"/>
      <c r="N1321" s="74"/>
      <c r="O1321" s="74"/>
      <c r="P1321" s="74"/>
      <c r="Q1321" s="74"/>
      <c r="R1321" s="74"/>
      <c r="S1321" s="74"/>
      <c r="T1321" s="74"/>
      <c r="U1321" s="74"/>
      <c r="V1321" s="74"/>
      <c r="W1321" s="74"/>
      <c r="X1321" s="74"/>
      <c r="Y1321" s="74"/>
      <c r="Z1321" s="74"/>
      <c r="AA1321" s="42"/>
      <c r="AB1321" s="42">
        <f>(AV$3-AV1321)/AV$3*500+500</f>
        <v>535.91172260567282</v>
      </c>
      <c r="AC1321" s="43" t="e">
        <f t="shared" si="201"/>
        <v>#NUM!</v>
      </c>
      <c r="AD1321" s="43" t="s">
        <v>1215</v>
      </c>
      <c r="AE1321" s="44" t="e">
        <f t="shared" si="202"/>
        <v>#NUM!</v>
      </c>
      <c r="AF1321" s="43">
        <f t="shared" si="203"/>
        <v>0</v>
      </c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5"/>
      <c r="AR1321" s="75"/>
      <c r="AS1321" s="75"/>
      <c r="AT1321" s="75"/>
      <c r="AU1321" s="76"/>
      <c r="AV1321" s="47">
        <v>0.15241898148148147</v>
      </c>
      <c r="AW1321" s="77"/>
    </row>
    <row r="1322" spans="1:55" ht="12" customHeight="1" x14ac:dyDescent="0.2">
      <c r="A1322" s="62">
        <v>1318</v>
      </c>
      <c r="B1322" s="63" t="str">
        <f t="shared" si="196"/>
        <v>M-A</v>
      </c>
      <c r="C1322" s="62">
        <f>COUNTIF($B$4:$B1322,$B1322)</f>
        <v>507</v>
      </c>
      <c r="D1322" s="64">
        <f t="shared" si="197"/>
        <v>540.84124067425898</v>
      </c>
      <c r="E1322" s="67" t="s">
        <v>3202</v>
      </c>
      <c r="F1322" s="68" t="s">
        <v>1212</v>
      </c>
      <c r="G1322" s="69">
        <v>1982</v>
      </c>
      <c r="H1322" s="70" t="s">
        <v>2157</v>
      </c>
      <c r="I1322" s="69" t="s">
        <v>1214</v>
      </c>
      <c r="J1322" s="39">
        <f t="shared" si="198"/>
        <v>535.84124067425898</v>
      </c>
      <c r="K1322" s="40">
        <f t="shared" si="199"/>
        <v>1</v>
      </c>
      <c r="L1322" s="40">
        <f t="shared" si="200"/>
        <v>5</v>
      </c>
      <c r="M1322" s="74"/>
      <c r="N1322" s="74"/>
      <c r="O1322" s="74"/>
      <c r="P1322" s="74"/>
      <c r="Q1322" s="74"/>
      <c r="R1322" s="74"/>
      <c r="S1322" s="74"/>
      <c r="T1322" s="74"/>
      <c r="U1322" s="74"/>
      <c r="V1322" s="74"/>
      <c r="W1322" s="74"/>
      <c r="X1322" s="74"/>
      <c r="Y1322" s="74"/>
      <c r="Z1322" s="74"/>
      <c r="AA1322" s="42"/>
      <c r="AB1322" s="42">
        <f>(AV$3-AV1322)/AV$3*500+500</f>
        <v>535.84124067425898</v>
      </c>
      <c r="AC1322" s="43" t="e">
        <f t="shared" si="201"/>
        <v>#NUM!</v>
      </c>
      <c r="AD1322" s="43" t="s">
        <v>1215</v>
      </c>
      <c r="AE1322" s="44" t="e">
        <f t="shared" si="202"/>
        <v>#NUM!</v>
      </c>
      <c r="AF1322" s="43">
        <f t="shared" si="203"/>
        <v>0</v>
      </c>
      <c r="AG1322" s="75"/>
      <c r="AH1322" s="75"/>
      <c r="AI1322" s="75"/>
      <c r="AJ1322" s="75"/>
      <c r="AK1322" s="75"/>
      <c r="AL1322" s="75"/>
      <c r="AM1322" s="75"/>
      <c r="AN1322" s="75"/>
      <c r="AO1322" s="75"/>
      <c r="AP1322" s="75"/>
      <c r="AQ1322" s="75"/>
      <c r="AR1322" s="75"/>
      <c r="AS1322" s="75"/>
      <c r="AT1322" s="75"/>
      <c r="AU1322" s="76"/>
      <c r="AV1322" s="47">
        <v>0.15244212962962964</v>
      </c>
      <c r="AW1322" s="77"/>
      <c r="AX1322" s="56"/>
    </row>
    <row r="1323" spans="1:55" s="49" customFormat="1" ht="12" customHeight="1" x14ac:dyDescent="0.2">
      <c r="A1323" s="62">
        <v>1319</v>
      </c>
      <c r="B1323" s="63" t="str">
        <f t="shared" si="196"/>
        <v>M-A</v>
      </c>
      <c r="C1323" s="62">
        <f>COUNTIF($B$4:$B1323,$B1323)</f>
        <v>508</v>
      </c>
      <c r="D1323" s="64">
        <f t="shared" si="197"/>
        <v>540.62979488001747</v>
      </c>
      <c r="E1323" s="67" t="s">
        <v>3203</v>
      </c>
      <c r="F1323" s="68" t="s">
        <v>1212</v>
      </c>
      <c r="G1323" s="69">
        <v>1994</v>
      </c>
      <c r="H1323" s="70" t="s">
        <v>3204</v>
      </c>
      <c r="I1323" s="69" t="s">
        <v>1214</v>
      </c>
      <c r="J1323" s="39">
        <f t="shared" si="198"/>
        <v>535.62979488001747</v>
      </c>
      <c r="K1323" s="40">
        <f t="shared" si="199"/>
        <v>1</v>
      </c>
      <c r="L1323" s="40">
        <f t="shared" si="200"/>
        <v>5</v>
      </c>
      <c r="M1323" s="74"/>
      <c r="N1323" s="74"/>
      <c r="O1323" s="74"/>
      <c r="P1323" s="74"/>
      <c r="Q1323" s="74"/>
      <c r="R1323" s="74"/>
      <c r="S1323" s="74"/>
      <c r="T1323" s="74"/>
      <c r="U1323" s="74"/>
      <c r="V1323" s="74"/>
      <c r="W1323" s="74"/>
      <c r="X1323" s="74"/>
      <c r="Y1323" s="74"/>
      <c r="Z1323" s="74"/>
      <c r="AA1323" s="42"/>
      <c r="AB1323" s="42">
        <f>(AV$3-AV1323)/AV$3*500+500</f>
        <v>535.62979488001747</v>
      </c>
      <c r="AC1323" s="43" t="e">
        <f t="shared" si="201"/>
        <v>#NUM!</v>
      </c>
      <c r="AD1323" s="43" t="s">
        <v>1215</v>
      </c>
      <c r="AE1323" s="44" t="e">
        <f t="shared" si="202"/>
        <v>#NUM!</v>
      </c>
      <c r="AF1323" s="43">
        <f t="shared" si="203"/>
        <v>0</v>
      </c>
      <c r="AG1323" s="75"/>
      <c r="AH1323" s="75"/>
      <c r="AI1323" s="75"/>
      <c r="AJ1323" s="75"/>
      <c r="AK1323" s="75"/>
      <c r="AL1323" s="75"/>
      <c r="AM1323" s="75"/>
      <c r="AN1323" s="75"/>
      <c r="AO1323" s="75"/>
      <c r="AP1323" s="75"/>
      <c r="AQ1323" s="75"/>
      <c r="AR1323" s="75"/>
      <c r="AS1323" s="75"/>
      <c r="AT1323" s="75"/>
      <c r="AU1323" s="76"/>
      <c r="AV1323" s="47">
        <v>0.15251157407407409</v>
      </c>
      <c r="AW1323" s="77"/>
      <c r="AX1323" s="72"/>
      <c r="AY1323" s="73"/>
      <c r="AZ1323" s="73"/>
      <c r="BA1323" s="73"/>
    </row>
    <row r="1324" spans="1:55" s="49" customFormat="1" ht="12" customHeight="1" x14ac:dyDescent="0.2">
      <c r="A1324" s="62">
        <v>1320</v>
      </c>
      <c r="B1324" s="63" t="str">
        <f t="shared" si="196"/>
        <v>M-A</v>
      </c>
      <c r="C1324" s="62">
        <f>COUNTIF($B$4:$B1324,$B1324)</f>
        <v>509</v>
      </c>
      <c r="D1324" s="64">
        <f t="shared" si="197"/>
        <v>540.54667156607456</v>
      </c>
      <c r="E1324" s="65" t="s">
        <v>3205</v>
      </c>
      <c r="F1324" s="66" t="s">
        <v>1212</v>
      </c>
      <c r="G1324" s="66">
        <v>1980</v>
      </c>
      <c r="H1324" s="65" t="s">
        <v>3206</v>
      </c>
      <c r="I1324" s="66" t="s">
        <v>2158</v>
      </c>
      <c r="J1324" s="39">
        <f t="shared" si="198"/>
        <v>535.54667156607456</v>
      </c>
      <c r="K1324" s="40">
        <f t="shared" si="199"/>
        <v>1</v>
      </c>
      <c r="L1324" s="40">
        <f t="shared" si="200"/>
        <v>5</v>
      </c>
      <c r="M1324" s="41">
        <f>(AG$3-AG1324)/AG$3*500+500</f>
        <v>535.54667156607456</v>
      </c>
      <c r="N1324" s="41"/>
      <c r="O1324" s="41"/>
      <c r="P1324" s="42"/>
      <c r="Q1324" s="41"/>
      <c r="R1324" s="41"/>
      <c r="S1324" s="41"/>
      <c r="T1324" s="41"/>
      <c r="U1324" s="41"/>
      <c r="V1324" s="42"/>
      <c r="W1324" s="42"/>
      <c r="X1324" s="42"/>
      <c r="Y1324" s="42"/>
      <c r="Z1324" s="41"/>
      <c r="AA1324" s="42"/>
      <c r="AB1324" s="42"/>
      <c r="AC1324" s="43" t="e">
        <f t="shared" si="201"/>
        <v>#NUM!</v>
      </c>
      <c r="AD1324" s="43" t="s">
        <v>1215</v>
      </c>
      <c r="AE1324" s="44" t="e">
        <f t="shared" si="202"/>
        <v>#NUM!</v>
      </c>
      <c r="AF1324" s="43">
        <f t="shared" si="203"/>
        <v>0</v>
      </c>
      <c r="AG1324" s="45">
        <v>5.3391203700000001E-2</v>
      </c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6"/>
      <c r="AV1324" s="50"/>
      <c r="AW1324" s="48"/>
    </row>
    <row r="1325" spans="1:55" ht="12" customHeight="1" x14ac:dyDescent="0.2">
      <c r="A1325" s="62">
        <v>1321</v>
      </c>
      <c r="B1325" s="63" t="str">
        <f t="shared" si="196"/>
        <v>M-B</v>
      </c>
      <c r="C1325" s="62">
        <f>COUNTIF($B$4:$B1325,$B1325)</f>
        <v>377</v>
      </c>
      <c r="D1325" s="64">
        <f t="shared" si="197"/>
        <v>540.45359005148293</v>
      </c>
      <c r="E1325" s="67" t="s">
        <v>3207</v>
      </c>
      <c r="F1325" s="68" t="s">
        <v>1212</v>
      </c>
      <c r="G1325" s="69">
        <v>1974</v>
      </c>
      <c r="H1325" s="70" t="s">
        <v>3208</v>
      </c>
      <c r="I1325" s="69" t="s">
        <v>1214</v>
      </c>
      <c r="J1325" s="39">
        <f t="shared" si="198"/>
        <v>535.45359005148293</v>
      </c>
      <c r="K1325" s="40">
        <f t="shared" si="199"/>
        <v>1</v>
      </c>
      <c r="L1325" s="40">
        <f t="shared" si="200"/>
        <v>5</v>
      </c>
      <c r="M1325" s="74"/>
      <c r="N1325" s="74"/>
      <c r="O1325" s="74"/>
      <c r="P1325" s="74"/>
      <c r="Q1325" s="74"/>
      <c r="R1325" s="74"/>
      <c r="S1325" s="74"/>
      <c r="T1325" s="74"/>
      <c r="U1325" s="74"/>
      <c r="V1325" s="74"/>
      <c r="W1325" s="74"/>
      <c r="X1325" s="74"/>
      <c r="Y1325" s="74"/>
      <c r="Z1325" s="74"/>
      <c r="AA1325" s="42"/>
      <c r="AB1325" s="42">
        <f>(AV$3-AV1325)/AV$3*500+500</f>
        <v>535.45359005148293</v>
      </c>
      <c r="AC1325" s="43" t="e">
        <f t="shared" si="201"/>
        <v>#NUM!</v>
      </c>
      <c r="AD1325" s="43" t="s">
        <v>1215</v>
      </c>
      <c r="AE1325" s="44" t="e">
        <f t="shared" si="202"/>
        <v>#NUM!</v>
      </c>
      <c r="AF1325" s="43">
        <f t="shared" si="203"/>
        <v>0</v>
      </c>
      <c r="AG1325" s="75"/>
      <c r="AH1325" s="75"/>
      <c r="AI1325" s="75"/>
      <c r="AJ1325" s="75"/>
      <c r="AK1325" s="75"/>
      <c r="AL1325" s="75"/>
      <c r="AM1325" s="75"/>
      <c r="AN1325" s="75"/>
      <c r="AO1325" s="75"/>
      <c r="AP1325" s="75"/>
      <c r="AQ1325" s="75"/>
      <c r="AR1325" s="75"/>
      <c r="AS1325" s="75"/>
      <c r="AT1325" s="75"/>
      <c r="AU1325" s="76"/>
      <c r="AV1325" s="47">
        <v>0.15256944444444445</v>
      </c>
      <c r="AW1325" s="77"/>
      <c r="AX1325" s="56"/>
    </row>
    <row r="1326" spans="1:55" s="49" customFormat="1" ht="12" customHeight="1" x14ac:dyDescent="0.2">
      <c r="A1326" s="62">
        <v>1322</v>
      </c>
      <c r="B1326" s="63" t="str">
        <f t="shared" si="196"/>
        <v>M-D</v>
      </c>
      <c r="C1326" s="62">
        <f>COUNTIF($B$4:$B1326,$B1326)</f>
        <v>59</v>
      </c>
      <c r="D1326" s="64">
        <f t="shared" si="197"/>
        <v>540.30560840172461</v>
      </c>
      <c r="E1326" s="65" t="s">
        <v>3209</v>
      </c>
      <c r="F1326" s="66" t="s">
        <v>1212</v>
      </c>
      <c r="G1326" s="66">
        <v>1954</v>
      </c>
      <c r="H1326" s="70" t="s">
        <v>1516</v>
      </c>
      <c r="I1326" s="66" t="s">
        <v>1214</v>
      </c>
      <c r="J1326" s="39">
        <f t="shared" si="198"/>
        <v>535.30560840172461</v>
      </c>
      <c r="K1326" s="40">
        <f t="shared" si="199"/>
        <v>1</v>
      </c>
      <c r="L1326" s="40">
        <f t="shared" si="200"/>
        <v>5</v>
      </c>
      <c r="M1326" s="41"/>
      <c r="N1326" s="41"/>
      <c r="O1326" s="41"/>
      <c r="P1326" s="42"/>
      <c r="Q1326" s="41"/>
      <c r="R1326" s="41"/>
      <c r="S1326" s="41"/>
      <c r="T1326" s="41"/>
      <c r="U1326" s="41"/>
      <c r="V1326" s="42"/>
      <c r="W1326" s="42"/>
      <c r="X1326" s="42"/>
      <c r="Y1326" s="42"/>
      <c r="Z1326" s="41"/>
      <c r="AA1326" s="42">
        <f>(AU$3-AU1326)/AU$3*500+500</f>
        <v>535.30560840172461</v>
      </c>
      <c r="AB1326" s="42"/>
      <c r="AC1326" s="43" t="e">
        <f t="shared" si="201"/>
        <v>#NUM!</v>
      </c>
      <c r="AD1326" s="43" t="s">
        <v>1215</v>
      </c>
      <c r="AE1326" s="44" t="e">
        <f t="shared" si="202"/>
        <v>#NUM!</v>
      </c>
      <c r="AF1326" s="43">
        <f t="shared" si="203"/>
        <v>0</v>
      </c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6">
        <v>7.3050578703703697E-2</v>
      </c>
      <c r="AV1326" s="50"/>
      <c r="AW1326" s="48"/>
      <c r="AX1326" s="72"/>
      <c r="AY1326" s="73"/>
      <c r="AZ1326" s="73"/>
      <c r="BA1326" s="73"/>
      <c r="BB1326" s="73"/>
      <c r="BC1326" s="73"/>
    </row>
    <row r="1327" spans="1:55" s="78" customFormat="1" ht="12" customHeight="1" x14ac:dyDescent="0.2">
      <c r="A1327" s="62">
        <v>1323</v>
      </c>
      <c r="B1327" s="63" t="str">
        <f t="shared" si="196"/>
        <v>M-C</v>
      </c>
      <c r="C1327" s="62">
        <f>COUNTIF($B$4:$B1327,$B1327)</f>
        <v>145</v>
      </c>
      <c r="D1327" s="64">
        <f t="shared" si="197"/>
        <v>540.2773852229484</v>
      </c>
      <c r="E1327" s="67" t="s">
        <v>3210</v>
      </c>
      <c r="F1327" s="68" t="s">
        <v>1212</v>
      </c>
      <c r="G1327" s="69">
        <v>1965</v>
      </c>
      <c r="H1327" s="70"/>
      <c r="I1327" s="69" t="s">
        <v>1673</v>
      </c>
      <c r="J1327" s="39">
        <f t="shared" si="198"/>
        <v>535.2773852229484</v>
      </c>
      <c r="K1327" s="40">
        <f t="shared" si="199"/>
        <v>1</v>
      </c>
      <c r="L1327" s="40">
        <f t="shared" si="200"/>
        <v>5</v>
      </c>
      <c r="M1327" s="74"/>
      <c r="N1327" s="74"/>
      <c r="O1327" s="74"/>
      <c r="P1327" s="74"/>
      <c r="Q1327" s="74"/>
      <c r="R1327" s="74"/>
      <c r="S1327" s="74"/>
      <c r="T1327" s="74"/>
      <c r="U1327" s="74"/>
      <c r="V1327" s="74"/>
      <c r="W1327" s="74"/>
      <c r="X1327" s="74"/>
      <c r="Y1327" s="74"/>
      <c r="Z1327" s="74"/>
      <c r="AA1327" s="42"/>
      <c r="AB1327" s="42">
        <f>(AV$3-AV1327)/AV$3*500+500</f>
        <v>535.2773852229484</v>
      </c>
      <c r="AC1327" s="43" t="e">
        <f t="shared" si="201"/>
        <v>#NUM!</v>
      </c>
      <c r="AD1327" s="43" t="s">
        <v>1215</v>
      </c>
      <c r="AE1327" s="44" t="e">
        <f t="shared" si="202"/>
        <v>#NUM!</v>
      </c>
      <c r="AF1327" s="43">
        <f t="shared" si="203"/>
        <v>0</v>
      </c>
      <c r="AG1327" s="75"/>
      <c r="AH1327" s="75"/>
      <c r="AI1327" s="75"/>
      <c r="AJ1327" s="75"/>
      <c r="AK1327" s="75"/>
      <c r="AL1327" s="75"/>
      <c r="AM1327" s="75"/>
      <c r="AN1327" s="75"/>
      <c r="AO1327" s="75"/>
      <c r="AP1327" s="75"/>
      <c r="AQ1327" s="75"/>
      <c r="AR1327" s="75"/>
      <c r="AS1327" s="75"/>
      <c r="AT1327" s="75"/>
      <c r="AU1327" s="76"/>
      <c r="AV1327" s="47">
        <v>0.15262731481481481</v>
      </c>
      <c r="AW1327" s="77"/>
      <c r="AX1327" s="49"/>
      <c r="AY1327" s="49"/>
      <c r="AZ1327" s="49"/>
      <c r="BA1327" s="49"/>
      <c r="BB1327" s="49"/>
      <c r="BC1327" s="49"/>
    </row>
    <row r="1328" spans="1:55" ht="12" customHeight="1" x14ac:dyDescent="0.2">
      <c r="A1328" s="62">
        <v>1324</v>
      </c>
      <c r="B1328" s="63" t="str">
        <f t="shared" si="196"/>
        <v>Ž-F</v>
      </c>
      <c r="C1328" s="62">
        <f>COUNTIF($B$4:$B1328,$B1328)</f>
        <v>105</v>
      </c>
      <c r="D1328" s="64">
        <f t="shared" si="197"/>
        <v>540.26284295087351</v>
      </c>
      <c r="E1328" s="65" t="s">
        <v>3211</v>
      </c>
      <c r="F1328" s="66" t="s">
        <v>1247</v>
      </c>
      <c r="G1328" s="66">
        <v>1984</v>
      </c>
      <c r="H1328" s="70" t="s">
        <v>1683</v>
      </c>
      <c r="I1328" s="66" t="s">
        <v>1214</v>
      </c>
      <c r="J1328" s="39">
        <f t="shared" si="198"/>
        <v>535.26284295087351</v>
      </c>
      <c r="K1328" s="40">
        <f t="shared" si="199"/>
        <v>1</v>
      </c>
      <c r="L1328" s="40">
        <f t="shared" si="200"/>
        <v>5</v>
      </c>
      <c r="M1328" s="41"/>
      <c r="N1328" s="41"/>
      <c r="O1328" s="41"/>
      <c r="P1328" s="42"/>
      <c r="Q1328" s="41"/>
      <c r="R1328" s="41"/>
      <c r="S1328" s="41"/>
      <c r="T1328" s="41">
        <f>(AN$3-AN1328)/AN$3*500+500</f>
        <v>535.26284295087351</v>
      </c>
      <c r="U1328" s="41"/>
      <c r="V1328" s="42"/>
      <c r="W1328" s="42"/>
      <c r="X1328" s="42"/>
      <c r="Y1328" s="42"/>
      <c r="Z1328" s="41"/>
      <c r="AA1328" s="42"/>
      <c r="AB1328" s="42"/>
      <c r="AC1328" s="43" t="e">
        <f t="shared" si="201"/>
        <v>#NUM!</v>
      </c>
      <c r="AD1328" s="43" t="s">
        <v>1215</v>
      </c>
      <c r="AE1328" s="44" t="e">
        <f t="shared" si="202"/>
        <v>#NUM!</v>
      </c>
      <c r="AF1328" s="43">
        <f t="shared" si="203"/>
        <v>0</v>
      </c>
      <c r="AG1328" s="45"/>
      <c r="AH1328" s="45"/>
      <c r="AI1328" s="45"/>
      <c r="AJ1328" s="45"/>
      <c r="AK1328" s="45"/>
      <c r="AL1328" s="45"/>
      <c r="AM1328" s="45"/>
      <c r="AN1328" s="45">
        <v>3.3032407407407406E-2</v>
      </c>
      <c r="AO1328" s="45"/>
      <c r="AP1328" s="45"/>
      <c r="AQ1328" s="45"/>
      <c r="AR1328" s="45"/>
      <c r="AS1328" s="45"/>
      <c r="AT1328" s="45"/>
      <c r="AU1328" s="46"/>
      <c r="AV1328" s="50"/>
      <c r="AW1328" s="48"/>
      <c r="AX1328" s="56"/>
    </row>
    <row r="1329" spans="1:55" s="49" customFormat="1" ht="12" customHeight="1" x14ac:dyDescent="0.2">
      <c r="A1329" s="62">
        <v>1325</v>
      </c>
      <c r="B1329" s="63" t="str">
        <f t="shared" si="196"/>
        <v>M-E</v>
      </c>
      <c r="C1329" s="62">
        <f>COUNTIF($B$4:$B1329,$B1329)</f>
        <v>13</v>
      </c>
      <c r="D1329" s="64">
        <f t="shared" si="197"/>
        <v>540.24214425724153</v>
      </c>
      <c r="E1329" s="67" t="s">
        <v>3212</v>
      </c>
      <c r="F1329" s="68" t="s">
        <v>1212</v>
      </c>
      <c r="G1329" s="69">
        <v>1901</v>
      </c>
      <c r="H1329" s="70" t="s">
        <v>3213</v>
      </c>
      <c r="I1329" s="69" t="s">
        <v>1673</v>
      </c>
      <c r="J1329" s="39">
        <f t="shared" si="198"/>
        <v>535.24214425724153</v>
      </c>
      <c r="K1329" s="40">
        <f t="shared" si="199"/>
        <v>1</v>
      </c>
      <c r="L1329" s="40">
        <f t="shared" si="200"/>
        <v>5</v>
      </c>
      <c r="M1329" s="74"/>
      <c r="N1329" s="74"/>
      <c r="O1329" s="74"/>
      <c r="P1329" s="74"/>
      <c r="Q1329" s="74"/>
      <c r="R1329" s="74"/>
      <c r="S1329" s="74"/>
      <c r="T1329" s="74"/>
      <c r="U1329" s="74"/>
      <c r="V1329" s="74"/>
      <c r="W1329" s="74"/>
      <c r="X1329" s="74"/>
      <c r="Y1329" s="74"/>
      <c r="Z1329" s="74"/>
      <c r="AA1329" s="42"/>
      <c r="AB1329" s="42">
        <f>(AV$3-AV1329)/AV$3*500+500</f>
        <v>535.24214425724153</v>
      </c>
      <c r="AC1329" s="43" t="e">
        <f t="shared" si="201"/>
        <v>#NUM!</v>
      </c>
      <c r="AD1329" s="43" t="s">
        <v>1215</v>
      </c>
      <c r="AE1329" s="44" t="e">
        <f t="shared" si="202"/>
        <v>#NUM!</v>
      </c>
      <c r="AF1329" s="43">
        <f t="shared" si="203"/>
        <v>0</v>
      </c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5"/>
      <c r="AR1329" s="75"/>
      <c r="AS1329" s="75"/>
      <c r="AT1329" s="75"/>
      <c r="AU1329" s="76"/>
      <c r="AV1329" s="47">
        <v>0.15263888888888888</v>
      </c>
      <c r="AW1329" s="77"/>
    </row>
    <row r="1330" spans="1:55" s="49" customFormat="1" ht="12" customHeight="1" x14ac:dyDescent="0.2">
      <c r="A1330" s="62">
        <v>1326</v>
      </c>
      <c r="B1330" s="63" t="str">
        <f t="shared" si="196"/>
        <v>M-A</v>
      </c>
      <c r="C1330" s="62">
        <f>COUNTIF($B$4:$B1330,$B1330)</f>
        <v>510</v>
      </c>
      <c r="D1330" s="64">
        <f t="shared" si="197"/>
        <v>540.20690329153456</v>
      </c>
      <c r="E1330" s="67" t="s">
        <v>3214</v>
      </c>
      <c r="F1330" s="68" t="s">
        <v>1212</v>
      </c>
      <c r="G1330" s="69">
        <v>1993</v>
      </c>
      <c r="H1330" s="70" t="s">
        <v>3215</v>
      </c>
      <c r="I1330" s="69" t="s">
        <v>1214</v>
      </c>
      <c r="J1330" s="39">
        <f t="shared" si="198"/>
        <v>535.20690329153456</v>
      </c>
      <c r="K1330" s="40">
        <f t="shared" si="199"/>
        <v>1</v>
      </c>
      <c r="L1330" s="40">
        <f t="shared" si="200"/>
        <v>5</v>
      </c>
      <c r="M1330" s="74"/>
      <c r="N1330" s="74"/>
      <c r="O1330" s="74"/>
      <c r="P1330" s="74"/>
      <c r="Q1330" s="74"/>
      <c r="R1330" s="74"/>
      <c r="S1330" s="74"/>
      <c r="T1330" s="74"/>
      <c r="U1330" s="74"/>
      <c r="V1330" s="74"/>
      <c r="W1330" s="74"/>
      <c r="X1330" s="74"/>
      <c r="Y1330" s="74"/>
      <c r="Z1330" s="74"/>
      <c r="AA1330" s="42"/>
      <c r="AB1330" s="42">
        <f>(AV$3-AV1330)/AV$3*500+500</f>
        <v>535.20690329153456</v>
      </c>
      <c r="AC1330" s="43" t="e">
        <f t="shared" si="201"/>
        <v>#NUM!</v>
      </c>
      <c r="AD1330" s="43" t="s">
        <v>1215</v>
      </c>
      <c r="AE1330" s="44" t="e">
        <f t="shared" si="202"/>
        <v>#NUM!</v>
      </c>
      <c r="AF1330" s="43">
        <f t="shared" si="203"/>
        <v>0</v>
      </c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5"/>
      <c r="AR1330" s="75"/>
      <c r="AS1330" s="75"/>
      <c r="AT1330" s="75"/>
      <c r="AU1330" s="76"/>
      <c r="AV1330" s="47">
        <v>0.15265046296296295</v>
      </c>
      <c r="AW1330" s="77"/>
    </row>
    <row r="1331" spans="1:55" ht="12" customHeight="1" x14ac:dyDescent="0.2">
      <c r="A1331" s="62">
        <v>1327</v>
      </c>
      <c r="B1331" s="63" t="str">
        <f t="shared" si="196"/>
        <v>M-A</v>
      </c>
      <c r="C1331" s="62">
        <f>COUNTIF($B$4:$B1331,$B1331)</f>
        <v>511</v>
      </c>
      <c r="D1331" s="64">
        <f t="shared" si="197"/>
        <v>540.13642136012072</v>
      </c>
      <c r="E1331" s="67" t="s">
        <v>3216</v>
      </c>
      <c r="F1331" s="68" t="s">
        <v>1212</v>
      </c>
      <c r="G1331" s="69">
        <v>1981</v>
      </c>
      <c r="H1331" s="70" t="s">
        <v>269</v>
      </c>
      <c r="I1331" s="69" t="s">
        <v>1680</v>
      </c>
      <c r="J1331" s="39">
        <f t="shared" si="198"/>
        <v>535.13642136012072</v>
      </c>
      <c r="K1331" s="40">
        <f t="shared" si="199"/>
        <v>1</v>
      </c>
      <c r="L1331" s="40">
        <f t="shared" si="200"/>
        <v>5</v>
      </c>
      <c r="M1331" s="74"/>
      <c r="N1331" s="74"/>
      <c r="O1331" s="74"/>
      <c r="P1331" s="74"/>
      <c r="Q1331" s="74"/>
      <c r="R1331" s="74"/>
      <c r="S1331" s="74"/>
      <c r="T1331" s="74"/>
      <c r="U1331" s="74"/>
      <c r="V1331" s="74"/>
      <c r="W1331" s="74"/>
      <c r="X1331" s="74"/>
      <c r="Y1331" s="74"/>
      <c r="Z1331" s="74"/>
      <c r="AA1331" s="42"/>
      <c r="AB1331" s="42">
        <f>(AV$3-AV1331)/AV$3*500+500</f>
        <v>535.13642136012072</v>
      </c>
      <c r="AC1331" s="43" t="e">
        <f t="shared" si="201"/>
        <v>#NUM!</v>
      </c>
      <c r="AD1331" s="43" t="s">
        <v>1215</v>
      </c>
      <c r="AE1331" s="44" t="e">
        <f t="shared" si="202"/>
        <v>#NUM!</v>
      </c>
      <c r="AF1331" s="43">
        <f t="shared" si="203"/>
        <v>0</v>
      </c>
      <c r="AG1331" s="75"/>
      <c r="AH1331" s="75"/>
      <c r="AI1331" s="75"/>
      <c r="AJ1331" s="75"/>
      <c r="AK1331" s="75"/>
      <c r="AL1331" s="75"/>
      <c r="AM1331" s="75"/>
      <c r="AN1331" s="75"/>
      <c r="AO1331" s="75"/>
      <c r="AP1331" s="75"/>
      <c r="AQ1331" s="75"/>
      <c r="AR1331" s="75"/>
      <c r="AS1331" s="75"/>
      <c r="AT1331" s="75"/>
      <c r="AU1331" s="76"/>
      <c r="AV1331" s="47">
        <v>0.15267361111111111</v>
      </c>
      <c r="AW1331" s="77"/>
      <c r="AX1331" s="56"/>
    </row>
    <row r="1332" spans="1:55" ht="12" customHeight="1" x14ac:dyDescent="0.2">
      <c r="A1332" s="62">
        <v>1328</v>
      </c>
      <c r="B1332" s="63" t="str">
        <f t="shared" si="196"/>
        <v>M-C</v>
      </c>
      <c r="C1332" s="62">
        <f>COUNTIF($B$4:$B1332,$B1332)</f>
        <v>146</v>
      </c>
      <c r="D1332" s="64">
        <f t="shared" si="197"/>
        <v>539.96021653158607</v>
      </c>
      <c r="E1332" s="67" t="s">
        <v>3217</v>
      </c>
      <c r="F1332" s="68" t="s">
        <v>1212</v>
      </c>
      <c r="G1332" s="69">
        <v>1965</v>
      </c>
      <c r="H1332" s="70" t="s">
        <v>3218</v>
      </c>
      <c r="I1332" s="69" t="s">
        <v>1214</v>
      </c>
      <c r="J1332" s="39">
        <f t="shared" si="198"/>
        <v>534.96021653158607</v>
      </c>
      <c r="K1332" s="40">
        <f t="shared" si="199"/>
        <v>1</v>
      </c>
      <c r="L1332" s="40">
        <f t="shared" si="200"/>
        <v>5</v>
      </c>
      <c r="M1332" s="74"/>
      <c r="N1332" s="74"/>
      <c r="O1332" s="74"/>
      <c r="P1332" s="74"/>
      <c r="Q1332" s="74"/>
      <c r="R1332" s="74"/>
      <c r="S1332" s="74"/>
      <c r="T1332" s="74"/>
      <c r="U1332" s="74"/>
      <c r="V1332" s="74"/>
      <c r="W1332" s="74"/>
      <c r="X1332" s="74"/>
      <c r="Y1332" s="74"/>
      <c r="Z1332" s="74"/>
      <c r="AA1332" s="42"/>
      <c r="AB1332" s="42">
        <f>(AV$3-AV1332)/AV$3*500+500</f>
        <v>534.96021653158607</v>
      </c>
      <c r="AC1332" s="43" t="e">
        <f t="shared" si="201"/>
        <v>#NUM!</v>
      </c>
      <c r="AD1332" s="43" t="s">
        <v>1215</v>
      </c>
      <c r="AE1332" s="44" t="e">
        <f t="shared" si="202"/>
        <v>#NUM!</v>
      </c>
      <c r="AF1332" s="43">
        <f t="shared" si="203"/>
        <v>0</v>
      </c>
      <c r="AG1332" s="75"/>
      <c r="AH1332" s="75"/>
      <c r="AI1332" s="75"/>
      <c r="AJ1332" s="75"/>
      <c r="AK1332" s="75"/>
      <c r="AL1332" s="75"/>
      <c r="AM1332" s="75"/>
      <c r="AN1332" s="75"/>
      <c r="AO1332" s="75"/>
      <c r="AP1332" s="75"/>
      <c r="AQ1332" s="75"/>
      <c r="AR1332" s="75"/>
      <c r="AS1332" s="75"/>
      <c r="AT1332" s="75"/>
      <c r="AU1332" s="76"/>
      <c r="AV1332" s="47">
        <v>0.1527314814814815</v>
      </c>
      <c r="AW1332" s="77"/>
      <c r="AX1332" s="56"/>
    </row>
    <row r="1333" spans="1:55" s="49" customFormat="1" ht="12" customHeight="1" x14ac:dyDescent="0.2">
      <c r="A1333" s="62">
        <v>1329</v>
      </c>
      <c r="B1333" s="63" t="str">
        <f t="shared" si="196"/>
        <v>M-A</v>
      </c>
      <c r="C1333" s="62">
        <f>COUNTIF($B$4:$B1333,$B1333)</f>
        <v>512</v>
      </c>
      <c r="D1333" s="64">
        <f t="shared" si="197"/>
        <v>539.93600688485571</v>
      </c>
      <c r="E1333" s="65" t="s">
        <v>3219</v>
      </c>
      <c r="F1333" s="66" t="s">
        <v>1212</v>
      </c>
      <c r="G1333" s="66">
        <v>1991</v>
      </c>
      <c r="H1333" s="70" t="s">
        <v>2996</v>
      </c>
      <c r="I1333" s="66" t="s">
        <v>1214</v>
      </c>
      <c r="J1333" s="39">
        <f t="shared" si="198"/>
        <v>534.93600688485571</v>
      </c>
      <c r="K1333" s="40">
        <f t="shared" si="199"/>
        <v>1</v>
      </c>
      <c r="L1333" s="40">
        <f t="shared" si="200"/>
        <v>5</v>
      </c>
      <c r="M1333" s="41"/>
      <c r="N1333" s="41"/>
      <c r="O1333" s="41"/>
      <c r="P1333" s="42"/>
      <c r="Q1333" s="41"/>
      <c r="R1333" s="41"/>
      <c r="S1333" s="41"/>
      <c r="T1333" s="41"/>
      <c r="U1333" s="41"/>
      <c r="V1333" s="42"/>
      <c r="W1333" s="42"/>
      <c r="X1333" s="42"/>
      <c r="Y1333" s="42"/>
      <c r="Z1333" s="41"/>
      <c r="AA1333" s="42">
        <f>(AU$3-AU1333)/AU$3*500+500</f>
        <v>534.93600688485571</v>
      </c>
      <c r="AB1333" s="42"/>
      <c r="AC1333" s="43" t="e">
        <f t="shared" si="201"/>
        <v>#NUM!</v>
      </c>
      <c r="AD1333" s="43" t="s">
        <v>1215</v>
      </c>
      <c r="AE1333" s="44" t="e">
        <f t="shared" si="202"/>
        <v>#NUM!</v>
      </c>
      <c r="AF1333" s="43">
        <f t="shared" si="203"/>
        <v>0</v>
      </c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6">
        <v>7.3108680555555555E-2</v>
      </c>
      <c r="AV1333" s="50"/>
      <c r="AW1333" s="48"/>
    </row>
    <row r="1334" spans="1:55" s="49" customFormat="1" ht="12" customHeight="1" x14ac:dyDescent="0.2">
      <c r="A1334" s="62">
        <v>1330</v>
      </c>
      <c r="B1334" s="63" t="str">
        <f t="shared" si="196"/>
        <v>M-E</v>
      </c>
      <c r="C1334" s="62">
        <f>COUNTIF($B$4:$B1334,$B1334)</f>
        <v>14</v>
      </c>
      <c r="D1334" s="64">
        <f t="shared" si="197"/>
        <v>539.88973460017235</v>
      </c>
      <c r="E1334" s="67" t="s">
        <v>3220</v>
      </c>
      <c r="F1334" s="68" t="s">
        <v>1212</v>
      </c>
      <c r="G1334" s="69">
        <v>1943</v>
      </c>
      <c r="H1334" s="70" t="s">
        <v>3221</v>
      </c>
      <c r="I1334" s="69" t="s">
        <v>1214</v>
      </c>
      <c r="J1334" s="39">
        <f t="shared" si="198"/>
        <v>534.88973460017235</v>
      </c>
      <c r="K1334" s="40">
        <f t="shared" si="199"/>
        <v>1</v>
      </c>
      <c r="L1334" s="40">
        <f t="shared" si="200"/>
        <v>5</v>
      </c>
      <c r="M1334" s="74"/>
      <c r="N1334" s="74"/>
      <c r="O1334" s="74"/>
      <c r="P1334" s="74"/>
      <c r="Q1334" s="74"/>
      <c r="R1334" s="74"/>
      <c r="S1334" s="74"/>
      <c r="T1334" s="74"/>
      <c r="U1334" s="74"/>
      <c r="V1334" s="74"/>
      <c r="W1334" s="74"/>
      <c r="X1334" s="74"/>
      <c r="Y1334" s="74"/>
      <c r="Z1334" s="74"/>
      <c r="AA1334" s="42"/>
      <c r="AB1334" s="42">
        <f>(AV$3-AV1334)/AV$3*500+500</f>
        <v>534.88973460017235</v>
      </c>
      <c r="AC1334" s="43" t="e">
        <f t="shared" si="201"/>
        <v>#NUM!</v>
      </c>
      <c r="AD1334" s="43" t="s">
        <v>1215</v>
      </c>
      <c r="AE1334" s="44" t="e">
        <f t="shared" si="202"/>
        <v>#NUM!</v>
      </c>
      <c r="AF1334" s="43">
        <f t="shared" si="203"/>
        <v>0</v>
      </c>
      <c r="AG1334" s="75"/>
      <c r="AH1334" s="75"/>
      <c r="AI1334" s="75"/>
      <c r="AJ1334" s="75"/>
      <c r="AK1334" s="75"/>
      <c r="AL1334" s="75"/>
      <c r="AM1334" s="75"/>
      <c r="AN1334" s="75"/>
      <c r="AO1334" s="75"/>
      <c r="AP1334" s="75"/>
      <c r="AQ1334" s="75"/>
      <c r="AR1334" s="75"/>
      <c r="AS1334" s="75"/>
      <c r="AT1334" s="75"/>
      <c r="AU1334" s="76"/>
      <c r="AV1334" s="47">
        <v>0.15275462962962963</v>
      </c>
      <c r="AW1334" s="77"/>
    </row>
    <row r="1335" spans="1:55" ht="12" customHeight="1" x14ac:dyDescent="0.2">
      <c r="A1335" s="62">
        <v>1331</v>
      </c>
      <c r="B1335" s="63" t="str">
        <f t="shared" si="196"/>
        <v>M-A</v>
      </c>
      <c r="C1335" s="62">
        <f>COUNTIF($B$4:$B1335,$B1335)</f>
        <v>513</v>
      </c>
      <c r="D1335" s="64">
        <f t="shared" si="197"/>
        <v>539.61943966097886</v>
      </c>
      <c r="E1335" s="65" t="s">
        <v>3222</v>
      </c>
      <c r="F1335" s="66" t="s">
        <v>1212</v>
      </c>
      <c r="G1335" s="66">
        <v>1997</v>
      </c>
      <c r="H1335" s="65"/>
      <c r="I1335" s="66" t="s">
        <v>1214</v>
      </c>
      <c r="J1335" s="39">
        <f t="shared" si="198"/>
        <v>534.61943966097886</v>
      </c>
      <c r="K1335" s="40">
        <f t="shared" si="199"/>
        <v>1</v>
      </c>
      <c r="L1335" s="40">
        <f t="shared" si="200"/>
        <v>5</v>
      </c>
      <c r="M1335" s="41"/>
      <c r="N1335" s="41"/>
      <c r="O1335" s="41"/>
      <c r="P1335" s="42"/>
      <c r="Q1335" s="41"/>
      <c r="R1335" s="41"/>
      <c r="S1335" s="41"/>
      <c r="T1335" s="41"/>
      <c r="U1335" s="41"/>
      <c r="V1335" s="42"/>
      <c r="W1335" s="42"/>
      <c r="X1335" s="42">
        <f>(AR$3-AR1335)/AR$3*500+500</f>
        <v>534.61943966097886</v>
      </c>
      <c r="Y1335" s="42"/>
      <c r="Z1335" s="41"/>
      <c r="AA1335" s="42"/>
      <c r="AB1335" s="42"/>
      <c r="AC1335" s="43" t="e">
        <f t="shared" si="201"/>
        <v>#NUM!</v>
      </c>
      <c r="AD1335" s="43" t="s">
        <v>1215</v>
      </c>
      <c r="AE1335" s="44" t="e">
        <f t="shared" si="202"/>
        <v>#NUM!</v>
      </c>
      <c r="AF1335" s="43">
        <f t="shared" si="203"/>
        <v>0</v>
      </c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>
        <v>4.0141435185185183E-2</v>
      </c>
      <c r="AS1335" s="45"/>
      <c r="AT1335" s="45"/>
      <c r="AU1335" s="46"/>
      <c r="AV1335" s="50"/>
      <c r="AW1335" s="48"/>
      <c r="AX1335" s="56"/>
    </row>
    <row r="1336" spans="1:55" s="49" customFormat="1" ht="12" customHeight="1" x14ac:dyDescent="0.2">
      <c r="A1336" s="62">
        <v>1332</v>
      </c>
      <c r="B1336" s="63" t="str">
        <f t="shared" si="196"/>
        <v>M-A</v>
      </c>
      <c r="C1336" s="62">
        <f>COUNTIF($B$4:$B1336,$B1336)</f>
        <v>514</v>
      </c>
      <c r="D1336" s="64">
        <f t="shared" si="197"/>
        <v>539.57256590881013</v>
      </c>
      <c r="E1336" s="67" t="s">
        <v>3223</v>
      </c>
      <c r="F1336" s="68" t="s">
        <v>1212</v>
      </c>
      <c r="G1336" s="69">
        <v>1985</v>
      </c>
      <c r="H1336" s="70"/>
      <c r="I1336" s="69" t="s">
        <v>1214</v>
      </c>
      <c r="J1336" s="39">
        <f t="shared" si="198"/>
        <v>534.57256590881013</v>
      </c>
      <c r="K1336" s="40">
        <f t="shared" si="199"/>
        <v>1</v>
      </c>
      <c r="L1336" s="40">
        <f t="shared" si="200"/>
        <v>5</v>
      </c>
      <c r="M1336" s="74"/>
      <c r="N1336" s="74"/>
      <c r="O1336" s="74"/>
      <c r="P1336" s="74"/>
      <c r="Q1336" s="74"/>
      <c r="R1336" s="74"/>
      <c r="S1336" s="74"/>
      <c r="T1336" s="74"/>
      <c r="U1336" s="74"/>
      <c r="V1336" s="74"/>
      <c r="W1336" s="74"/>
      <c r="X1336" s="74"/>
      <c r="Y1336" s="74"/>
      <c r="Z1336" s="74"/>
      <c r="AA1336" s="42"/>
      <c r="AB1336" s="42">
        <f>(AV$3-AV1336)/AV$3*500+500</f>
        <v>534.57256590881013</v>
      </c>
      <c r="AC1336" s="43" t="e">
        <f t="shared" si="201"/>
        <v>#NUM!</v>
      </c>
      <c r="AD1336" s="43" t="s">
        <v>1215</v>
      </c>
      <c r="AE1336" s="44" t="e">
        <f t="shared" si="202"/>
        <v>#NUM!</v>
      </c>
      <c r="AF1336" s="43">
        <f t="shared" si="203"/>
        <v>0</v>
      </c>
      <c r="AG1336" s="75"/>
      <c r="AH1336" s="75"/>
      <c r="AI1336" s="75"/>
      <c r="AJ1336" s="75"/>
      <c r="AK1336" s="75"/>
      <c r="AL1336" s="75"/>
      <c r="AM1336" s="75"/>
      <c r="AN1336" s="75"/>
      <c r="AO1336" s="75"/>
      <c r="AP1336" s="75"/>
      <c r="AQ1336" s="75"/>
      <c r="AR1336" s="75"/>
      <c r="AS1336" s="75"/>
      <c r="AT1336" s="75"/>
      <c r="AU1336" s="76"/>
      <c r="AV1336" s="47">
        <v>0.15285879629629631</v>
      </c>
      <c r="AW1336" s="77"/>
      <c r="AX1336" s="72"/>
      <c r="AY1336" s="73"/>
      <c r="AZ1336" s="73"/>
      <c r="BA1336" s="73"/>
      <c r="BB1336" s="73"/>
      <c r="BC1336" s="73"/>
    </row>
    <row r="1337" spans="1:55" s="49" customFormat="1" ht="12" customHeight="1" x14ac:dyDescent="0.2">
      <c r="A1337" s="62">
        <v>1333</v>
      </c>
      <c r="B1337" s="63" t="str">
        <f t="shared" si="196"/>
        <v>M-A</v>
      </c>
      <c r="C1337" s="62">
        <f>COUNTIF($B$4:$B1337,$B1337)</f>
        <v>515</v>
      </c>
      <c r="D1337" s="64">
        <f t="shared" si="197"/>
        <v>539.32587914886176</v>
      </c>
      <c r="E1337" s="67" t="s">
        <v>1940</v>
      </c>
      <c r="F1337" s="68" t="s">
        <v>1212</v>
      </c>
      <c r="G1337" s="69">
        <v>1981</v>
      </c>
      <c r="H1337" s="70"/>
      <c r="I1337" s="69" t="s">
        <v>1214</v>
      </c>
      <c r="J1337" s="39">
        <f t="shared" si="198"/>
        <v>534.32587914886176</v>
      </c>
      <c r="K1337" s="40">
        <f t="shared" si="199"/>
        <v>1</v>
      </c>
      <c r="L1337" s="40">
        <f t="shared" si="200"/>
        <v>5</v>
      </c>
      <c r="M1337" s="74"/>
      <c r="N1337" s="74"/>
      <c r="O1337" s="74"/>
      <c r="P1337" s="74"/>
      <c r="Q1337" s="74"/>
      <c r="R1337" s="74"/>
      <c r="S1337" s="74"/>
      <c r="T1337" s="74"/>
      <c r="U1337" s="74"/>
      <c r="V1337" s="74"/>
      <c r="W1337" s="74"/>
      <c r="X1337" s="74"/>
      <c r="Y1337" s="74"/>
      <c r="Z1337" s="74"/>
      <c r="AA1337" s="42"/>
      <c r="AB1337" s="42">
        <f>(AV$3-AV1337)/AV$3*500+500</f>
        <v>534.32587914886176</v>
      </c>
      <c r="AC1337" s="43" t="e">
        <f t="shared" si="201"/>
        <v>#NUM!</v>
      </c>
      <c r="AD1337" s="43" t="s">
        <v>1215</v>
      </c>
      <c r="AE1337" s="44" t="e">
        <f t="shared" si="202"/>
        <v>#NUM!</v>
      </c>
      <c r="AF1337" s="43">
        <f t="shared" si="203"/>
        <v>0</v>
      </c>
      <c r="AG1337" s="75"/>
      <c r="AH1337" s="75"/>
      <c r="AI1337" s="75"/>
      <c r="AJ1337" s="75"/>
      <c r="AK1337" s="75"/>
      <c r="AL1337" s="75"/>
      <c r="AM1337" s="75"/>
      <c r="AN1337" s="75"/>
      <c r="AO1337" s="75"/>
      <c r="AP1337" s="75"/>
      <c r="AQ1337" s="75"/>
      <c r="AR1337" s="75"/>
      <c r="AS1337" s="75"/>
      <c r="AT1337" s="75"/>
      <c r="AU1337" s="76"/>
      <c r="AV1337" s="47">
        <v>0.15293981481481481</v>
      </c>
      <c r="AW1337" s="77"/>
      <c r="BB1337" s="73"/>
      <c r="BC1337" s="73"/>
    </row>
    <row r="1338" spans="1:55" s="49" customFormat="1" ht="12" customHeight="1" x14ac:dyDescent="0.2">
      <c r="A1338" s="62">
        <v>1334</v>
      </c>
      <c r="B1338" s="63" t="str">
        <f t="shared" si="196"/>
        <v>M-jun.</v>
      </c>
      <c r="C1338" s="62">
        <f>COUNTIF($B$4:$B1338,$B1338)</f>
        <v>30</v>
      </c>
      <c r="D1338" s="64">
        <f t="shared" si="197"/>
        <v>539.2998799713605</v>
      </c>
      <c r="E1338" s="65" t="s">
        <v>3224</v>
      </c>
      <c r="F1338" s="66" t="s">
        <v>1212</v>
      </c>
      <c r="G1338" s="66">
        <v>2000</v>
      </c>
      <c r="H1338" s="70" t="s">
        <v>1433</v>
      </c>
      <c r="I1338" s="66" t="s">
        <v>1214</v>
      </c>
      <c r="J1338" s="39">
        <f t="shared" si="198"/>
        <v>534.2998799713605</v>
      </c>
      <c r="K1338" s="40">
        <f t="shared" si="199"/>
        <v>1</v>
      </c>
      <c r="L1338" s="40">
        <f t="shared" si="200"/>
        <v>5</v>
      </c>
      <c r="M1338" s="41"/>
      <c r="N1338" s="41"/>
      <c r="O1338" s="41"/>
      <c r="P1338" s="42"/>
      <c r="Q1338" s="41"/>
      <c r="R1338" s="41"/>
      <c r="S1338" s="41"/>
      <c r="T1338" s="41"/>
      <c r="U1338" s="41"/>
      <c r="V1338" s="42"/>
      <c r="W1338" s="42"/>
      <c r="X1338" s="42"/>
      <c r="Y1338" s="42"/>
      <c r="Z1338" s="41"/>
      <c r="AA1338" s="42">
        <f>(AU$3-AU1338)/AU$3*500+500</f>
        <v>534.2998799713605</v>
      </c>
      <c r="AB1338" s="42"/>
      <c r="AC1338" s="43" t="e">
        <f t="shared" si="201"/>
        <v>#NUM!</v>
      </c>
      <c r="AD1338" s="43" t="s">
        <v>1215</v>
      </c>
      <c r="AE1338" s="44" t="e">
        <f t="shared" si="202"/>
        <v>#NUM!</v>
      </c>
      <c r="AF1338" s="43">
        <f t="shared" si="203"/>
        <v>0</v>
      </c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6">
        <v>7.3208680555555558E-2</v>
      </c>
      <c r="AV1338" s="50"/>
      <c r="AW1338" s="48"/>
    </row>
    <row r="1339" spans="1:55" ht="12" customHeight="1" x14ac:dyDescent="0.2">
      <c r="A1339" s="62">
        <v>1335</v>
      </c>
      <c r="B1339" s="63" t="str">
        <f t="shared" si="196"/>
        <v>M-A</v>
      </c>
      <c r="C1339" s="62">
        <f>COUNTIF($B$4:$B1339,$B1339)</f>
        <v>516</v>
      </c>
      <c r="D1339" s="64">
        <f t="shared" si="197"/>
        <v>539.25539721744792</v>
      </c>
      <c r="E1339" s="67" t="s">
        <v>3225</v>
      </c>
      <c r="F1339" s="68" t="s">
        <v>1212</v>
      </c>
      <c r="G1339" s="69">
        <v>1985</v>
      </c>
      <c r="H1339" s="70" t="s">
        <v>3226</v>
      </c>
      <c r="I1339" s="69" t="s">
        <v>1214</v>
      </c>
      <c r="J1339" s="39">
        <f t="shared" si="198"/>
        <v>534.25539721744792</v>
      </c>
      <c r="K1339" s="40">
        <f t="shared" si="199"/>
        <v>1</v>
      </c>
      <c r="L1339" s="40">
        <f t="shared" si="200"/>
        <v>5</v>
      </c>
      <c r="M1339" s="74"/>
      <c r="N1339" s="74"/>
      <c r="O1339" s="74"/>
      <c r="P1339" s="74"/>
      <c r="Q1339" s="74"/>
      <c r="R1339" s="74"/>
      <c r="S1339" s="74"/>
      <c r="T1339" s="74"/>
      <c r="U1339" s="74"/>
      <c r="V1339" s="74"/>
      <c r="W1339" s="74"/>
      <c r="X1339" s="74"/>
      <c r="Y1339" s="74"/>
      <c r="Z1339" s="74"/>
      <c r="AA1339" s="42"/>
      <c r="AB1339" s="42">
        <f>(AV$3-AV1339)/AV$3*500+500</f>
        <v>534.25539721744792</v>
      </c>
      <c r="AC1339" s="43" t="e">
        <f t="shared" si="201"/>
        <v>#NUM!</v>
      </c>
      <c r="AD1339" s="43" t="s">
        <v>1215</v>
      </c>
      <c r="AE1339" s="44" t="e">
        <f t="shared" si="202"/>
        <v>#NUM!</v>
      </c>
      <c r="AF1339" s="43">
        <f t="shared" si="203"/>
        <v>0</v>
      </c>
      <c r="AG1339" s="75"/>
      <c r="AH1339" s="75"/>
      <c r="AI1339" s="75"/>
      <c r="AJ1339" s="75"/>
      <c r="AK1339" s="75"/>
      <c r="AL1339" s="75"/>
      <c r="AM1339" s="75"/>
      <c r="AN1339" s="75"/>
      <c r="AO1339" s="75"/>
      <c r="AP1339" s="75"/>
      <c r="AQ1339" s="75"/>
      <c r="AR1339" s="75"/>
      <c r="AS1339" s="75"/>
      <c r="AT1339" s="75"/>
      <c r="AU1339" s="76"/>
      <c r="AV1339" s="47">
        <v>0.15296296296296297</v>
      </c>
      <c r="AW1339" s="77"/>
      <c r="AX1339" s="56"/>
    </row>
    <row r="1340" spans="1:55" ht="12" customHeight="1" x14ac:dyDescent="0.2">
      <c r="A1340" s="62">
        <v>1336</v>
      </c>
      <c r="B1340" s="63" t="str">
        <f t="shared" si="196"/>
        <v>M-A</v>
      </c>
      <c r="C1340" s="62">
        <f>COUNTIF($B$4:$B1340,$B1340)</f>
        <v>517</v>
      </c>
      <c r="D1340" s="64">
        <f t="shared" si="197"/>
        <v>539.14967432032711</v>
      </c>
      <c r="E1340" s="67" t="s">
        <v>3227</v>
      </c>
      <c r="F1340" s="68" t="s">
        <v>1212</v>
      </c>
      <c r="G1340" s="69">
        <v>1983</v>
      </c>
      <c r="H1340" s="70" t="s">
        <v>3228</v>
      </c>
      <c r="I1340" s="69" t="s">
        <v>1214</v>
      </c>
      <c r="J1340" s="39">
        <f t="shared" si="198"/>
        <v>534.14967432032711</v>
      </c>
      <c r="K1340" s="40">
        <f t="shared" si="199"/>
        <v>1</v>
      </c>
      <c r="L1340" s="40">
        <f t="shared" si="200"/>
        <v>5</v>
      </c>
      <c r="M1340" s="74"/>
      <c r="N1340" s="74"/>
      <c r="O1340" s="74"/>
      <c r="P1340" s="74"/>
      <c r="Q1340" s="74"/>
      <c r="R1340" s="74"/>
      <c r="S1340" s="74"/>
      <c r="T1340" s="74"/>
      <c r="U1340" s="74"/>
      <c r="V1340" s="74"/>
      <c r="W1340" s="74"/>
      <c r="X1340" s="74"/>
      <c r="Y1340" s="74"/>
      <c r="Z1340" s="74"/>
      <c r="AA1340" s="42"/>
      <c r="AB1340" s="42">
        <f>(AV$3-AV1340)/AV$3*500+500</f>
        <v>534.14967432032711</v>
      </c>
      <c r="AC1340" s="43" t="e">
        <f t="shared" si="201"/>
        <v>#NUM!</v>
      </c>
      <c r="AD1340" s="43" t="s">
        <v>1215</v>
      </c>
      <c r="AE1340" s="44" t="e">
        <f t="shared" si="202"/>
        <v>#NUM!</v>
      </c>
      <c r="AF1340" s="43">
        <f t="shared" si="203"/>
        <v>0</v>
      </c>
      <c r="AG1340" s="75"/>
      <c r="AH1340" s="75"/>
      <c r="AI1340" s="75"/>
      <c r="AJ1340" s="75"/>
      <c r="AK1340" s="75"/>
      <c r="AL1340" s="75"/>
      <c r="AM1340" s="75"/>
      <c r="AN1340" s="75"/>
      <c r="AO1340" s="75"/>
      <c r="AP1340" s="75"/>
      <c r="AQ1340" s="75"/>
      <c r="AR1340" s="75"/>
      <c r="AS1340" s="75"/>
      <c r="AT1340" s="75"/>
      <c r="AU1340" s="76"/>
      <c r="AV1340" s="47">
        <v>0.15299768518518519</v>
      </c>
      <c r="AW1340" s="77"/>
      <c r="AX1340" s="56"/>
    </row>
    <row r="1341" spans="1:55" s="49" customFormat="1" ht="12" customHeight="1" x14ac:dyDescent="0.2">
      <c r="A1341" s="62">
        <v>1337</v>
      </c>
      <c r="B1341" s="63" t="str">
        <f t="shared" si="196"/>
        <v>M-B</v>
      </c>
      <c r="C1341" s="62">
        <f>COUNTIF($B$4:$B1341,$B1341)</f>
        <v>378</v>
      </c>
      <c r="D1341" s="64">
        <f t="shared" si="197"/>
        <v>539.10266281645659</v>
      </c>
      <c r="E1341" s="65" t="s">
        <v>3229</v>
      </c>
      <c r="F1341" s="66" t="s">
        <v>1212</v>
      </c>
      <c r="G1341" s="66">
        <v>1979</v>
      </c>
      <c r="H1341" s="70" t="s">
        <v>1683</v>
      </c>
      <c r="I1341" s="66" t="s">
        <v>1214</v>
      </c>
      <c r="J1341" s="39">
        <f t="shared" si="198"/>
        <v>534.10266281645659</v>
      </c>
      <c r="K1341" s="40">
        <f t="shared" si="199"/>
        <v>1</v>
      </c>
      <c r="L1341" s="40">
        <f t="shared" si="200"/>
        <v>5</v>
      </c>
      <c r="M1341" s="41"/>
      <c r="N1341" s="41"/>
      <c r="O1341" s="41"/>
      <c r="P1341" s="42"/>
      <c r="Q1341" s="41"/>
      <c r="R1341" s="41"/>
      <c r="S1341" s="41"/>
      <c r="T1341" s="41"/>
      <c r="U1341" s="41"/>
      <c r="V1341" s="42"/>
      <c r="W1341" s="42">
        <f>(AQ$3-AQ1341)/AQ$3*500+500</f>
        <v>534.10266281645659</v>
      </c>
      <c r="X1341" s="42"/>
      <c r="Y1341" s="42"/>
      <c r="Z1341" s="41"/>
      <c r="AA1341" s="42"/>
      <c r="AB1341" s="42"/>
      <c r="AC1341" s="43" t="e">
        <f t="shared" si="201"/>
        <v>#NUM!</v>
      </c>
      <c r="AD1341" s="43" t="s">
        <v>1215</v>
      </c>
      <c r="AE1341" s="44" t="e">
        <f t="shared" si="202"/>
        <v>#NUM!</v>
      </c>
      <c r="AF1341" s="43">
        <f t="shared" si="203"/>
        <v>0</v>
      </c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>
        <v>0.1044907407</v>
      </c>
      <c r="AR1341" s="45"/>
      <c r="AS1341" s="45"/>
      <c r="AT1341" s="45"/>
      <c r="AU1341" s="46"/>
      <c r="AV1341" s="50"/>
      <c r="AW1341" s="48"/>
    </row>
    <row r="1342" spans="1:55" ht="12" customHeight="1" x14ac:dyDescent="0.2">
      <c r="A1342" s="62">
        <v>1338</v>
      </c>
      <c r="B1342" s="63" t="str">
        <f t="shared" si="196"/>
        <v>M-A</v>
      </c>
      <c r="C1342" s="62">
        <f>COUNTIF($B$4:$B1342,$B1342)</f>
        <v>518</v>
      </c>
      <c r="D1342" s="64">
        <f t="shared" si="197"/>
        <v>539.06128710706116</v>
      </c>
      <c r="E1342" s="65" t="s">
        <v>3230</v>
      </c>
      <c r="F1342" s="66" t="s">
        <v>1212</v>
      </c>
      <c r="G1342" s="66">
        <v>1980</v>
      </c>
      <c r="H1342" s="65" t="s">
        <v>3231</v>
      </c>
      <c r="I1342" s="66" t="s">
        <v>1214</v>
      </c>
      <c r="J1342" s="39">
        <f t="shared" si="198"/>
        <v>534.06128710706116</v>
      </c>
      <c r="K1342" s="40">
        <f t="shared" si="199"/>
        <v>1</v>
      </c>
      <c r="L1342" s="40">
        <f t="shared" si="200"/>
        <v>5</v>
      </c>
      <c r="M1342" s="41"/>
      <c r="N1342" s="41"/>
      <c r="O1342" s="41"/>
      <c r="P1342" s="42"/>
      <c r="Q1342" s="41"/>
      <c r="R1342" s="41"/>
      <c r="S1342" s="41"/>
      <c r="T1342" s="41"/>
      <c r="U1342" s="41"/>
      <c r="V1342" s="42"/>
      <c r="W1342" s="42"/>
      <c r="X1342" s="42"/>
      <c r="Y1342" s="42">
        <f>(AS$3-AS1342)/AS$3*500+500</f>
        <v>534.06128710706116</v>
      </c>
      <c r="Z1342" s="41"/>
      <c r="AA1342" s="42"/>
      <c r="AB1342" s="42"/>
      <c r="AC1342" s="43" t="e">
        <f t="shared" si="201"/>
        <v>#NUM!</v>
      </c>
      <c r="AD1342" s="43" t="s">
        <v>1215</v>
      </c>
      <c r="AE1342" s="44" t="e">
        <f t="shared" si="202"/>
        <v>#NUM!</v>
      </c>
      <c r="AF1342" s="43">
        <f t="shared" si="203"/>
        <v>0</v>
      </c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>
        <v>6.9907407407407404E-2</v>
      </c>
      <c r="AT1342" s="45"/>
      <c r="AU1342" s="46"/>
      <c r="AV1342" s="50"/>
      <c r="AW1342" s="48"/>
      <c r="AX1342" s="56"/>
    </row>
    <row r="1343" spans="1:55" s="49" customFormat="1" ht="12" customHeight="1" x14ac:dyDescent="0.2">
      <c r="A1343" s="62">
        <v>1339</v>
      </c>
      <c r="B1343" s="63" t="str">
        <f t="shared" si="196"/>
        <v>M-C</v>
      </c>
      <c r="C1343" s="62">
        <f>COUNTIF($B$4:$B1343,$B1343)</f>
        <v>147</v>
      </c>
      <c r="D1343" s="64">
        <f t="shared" si="197"/>
        <v>538.96014594442886</v>
      </c>
      <c r="E1343" s="65" t="s">
        <v>3232</v>
      </c>
      <c r="F1343" s="66" t="s">
        <v>1212</v>
      </c>
      <c r="G1343" s="66">
        <v>1967</v>
      </c>
      <c r="H1343" s="70" t="s">
        <v>1784</v>
      </c>
      <c r="I1343" s="66" t="s">
        <v>1214</v>
      </c>
      <c r="J1343" s="39">
        <f t="shared" si="198"/>
        <v>533.96014594442886</v>
      </c>
      <c r="K1343" s="40">
        <f t="shared" si="199"/>
        <v>1</v>
      </c>
      <c r="L1343" s="40">
        <f t="shared" si="200"/>
        <v>5</v>
      </c>
      <c r="M1343" s="41"/>
      <c r="N1343" s="41"/>
      <c r="O1343" s="41"/>
      <c r="P1343" s="42"/>
      <c r="Q1343" s="41"/>
      <c r="R1343" s="41"/>
      <c r="S1343" s="41"/>
      <c r="T1343" s="41">
        <f>(AN$3-AN1343)/AN$3*500+500</f>
        <v>533.96014594442886</v>
      </c>
      <c r="U1343" s="41"/>
      <c r="V1343" s="42"/>
      <c r="W1343" s="42"/>
      <c r="X1343" s="42"/>
      <c r="Y1343" s="42"/>
      <c r="Z1343" s="41"/>
      <c r="AA1343" s="42"/>
      <c r="AB1343" s="42"/>
      <c r="AC1343" s="43" t="e">
        <f t="shared" si="201"/>
        <v>#NUM!</v>
      </c>
      <c r="AD1343" s="43" t="s">
        <v>1215</v>
      </c>
      <c r="AE1343" s="44" t="e">
        <f t="shared" si="202"/>
        <v>#NUM!</v>
      </c>
      <c r="AF1343" s="43">
        <f t="shared" si="203"/>
        <v>0</v>
      </c>
      <c r="AG1343" s="45"/>
      <c r="AH1343" s="45"/>
      <c r="AI1343" s="45"/>
      <c r="AJ1343" s="45"/>
      <c r="AK1343" s="45"/>
      <c r="AL1343" s="45"/>
      <c r="AM1343" s="45"/>
      <c r="AN1343" s="45">
        <v>3.3125000000000002E-2</v>
      </c>
      <c r="AO1343" s="45"/>
      <c r="AP1343" s="45"/>
      <c r="AQ1343" s="45"/>
      <c r="AR1343" s="45"/>
      <c r="AS1343" s="45"/>
      <c r="AT1343" s="45"/>
      <c r="AU1343" s="46"/>
      <c r="AV1343" s="50"/>
      <c r="AW1343" s="48"/>
      <c r="BB1343" s="73"/>
      <c r="BC1343" s="73"/>
    </row>
    <row r="1344" spans="1:55" ht="12" customHeight="1" x14ac:dyDescent="0.2">
      <c r="A1344" s="62">
        <v>1340</v>
      </c>
      <c r="B1344" s="63" t="str">
        <f t="shared" si="196"/>
        <v>M-B</v>
      </c>
      <c r="C1344" s="62">
        <f>COUNTIF($B$4:$B1344,$B1344)</f>
        <v>379</v>
      </c>
      <c r="D1344" s="64">
        <f t="shared" si="197"/>
        <v>538.69154176613733</v>
      </c>
      <c r="E1344" s="67" t="s">
        <v>3233</v>
      </c>
      <c r="F1344" s="68" t="s">
        <v>1212</v>
      </c>
      <c r="G1344" s="69">
        <v>1979</v>
      </c>
      <c r="H1344" s="70" t="s">
        <v>3234</v>
      </c>
      <c r="I1344" s="69" t="s">
        <v>1214</v>
      </c>
      <c r="J1344" s="39">
        <f t="shared" si="198"/>
        <v>533.69154176613733</v>
      </c>
      <c r="K1344" s="40">
        <f t="shared" si="199"/>
        <v>1</v>
      </c>
      <c r="L1344" s="40">
        <f t="shared" si="200"/>
        <v>5</v>
      </c>
      <c r="M1344" s="74"/>
      <c r="N1344" s="74"/>
      <c r="O1344" s="74"/>
      <c r="P1344" s="74"/>
      <c r="Q1344" s="74"/>
      <c r="R1344" s="74"/>
      <c r="S1344" s="74"/>
      <c r="T1344" s="74"/>
      <c r="U1344" s="74"/>
      <c r="V1344" s="74"/>
      <c r="W1344" s="74"/>
      <c r="X1344" s="74"/>
      <c r="Y1344" s="74"/>
      <c r="Z1344" s="74"/>
      <c r="AA1344" s="42"/>
      <c r="AB1344" s="42">
        <f>(AV$3-AV1344)/AV$3*500+500</f>
        <v>533.69154176613733</v>
      </c>
      <c r="AC1344" s="43" t="e">
        <f t="shared" si="201"/>
        <v>#NUM!</v>
      </c>
      <c r="AD1344" s="43" t="s">
        <v>1215</v>
      </c>
      <c r="AE1344" s="44" t="e">
        <f t="shared" si="202"/>
        <v>#NUM!</v>
      </c>
      <c r="AF1344" s="43">
        <f t="shared" si="203"/>
        <v>0</v>
      </c>
      <c r="AG1344" s="75"/>
      <c r="AH1344" s="75"/>
      <c r="AI1344" s="75"/>
      <c r="AJ1344" s="75"/>
      <c r="AK1344" s="75"/>
      <c r="AL1344" s="75"/>
      <c r="AM1344" s="75"/>
      <c r="AN1344" s="75"/>
      <c r="AO1344" s="75"/>
      <c r="AP1344" s="75"/>
      <c r="AQ1344" s="75"/>
      <c r="AR1344" s="75"/>
      <c r="AS1344" s="75"/>
      <c r="AT1344" s="75"/>
      <c r="AU1344" s="76"/>
      <c r="AV1344" s="47">
        <v>0.15314814814814814</v>
      </c>
      <c r="AW1344" s="77"/>
      <c r="AX1344" s="56"/>
    </row>
    <row r="1345" spans="1:50" ht="12" customHeight="1" x14ac:dyDescent="0.2">
      <c r="A1345" s="62">
        <v>1341</v>
      </c>
      <c r="B1345" s="63" t="str">
        <f t="shared" si="196"/>
        <v>M-A</v>
      </c>
      <c r="C1345" s="62">
        <f>COUNTIF($B$4:$B1345,$B1345)</f>
        <v>519</v>
      </c>
      <c r="D1345" s="64">
        <f t="shared" si="197"/>
        <v>538.65630080043047</v>
      </c>
      <c r="E1345" s="67" t="s">
        <v>3235</v>
      </c>
      <c r="F1345" s="68" t="s">
        <v>1212</v>
      </c>
      <c r="G1345" s="69">
        <v>1983</v>
      </c>
      <c r="H1345" s="70" t="s">
        <v>2304</v>
      </c>
      <c r="I1345" s="69" t="s">
        <v>1214</v>
      </c>
      <c r="J1345" s="39">
        <f t="shared" si="198"/>
        <v>533.65630080043047</v>
      </c>
      <c r="K1345" s="40">
        <f t="shared" si="199"/>
        <v>1</v>
      </c>
      <c r="L1345" s="40">
        <f t="shared" si="200"/>
        <v>5</v>
      </c>
      <c r="M1345" s="74"/>
      <c r="N1345" s="74"/>
      <c r="O1345" s="74"/>
      <c r="P1345" s="74"/>
      <c r="Q1345" s="74"/>
      <c r="R1345" s="74"/>
      <c r="S1345" s="74"/>
      <c r="T1345" s="74"/>
      <c r="U1345" s="74"/>
      <c r="V1345" s="74"/>
      <c r="W1345" s="74"/>
      <c r="X1345" s="74"/>
      <c r="Y1345" s="74"/>
      <c r="Z1345" s="74"/>
      <c r="AA1345" s="42"/>
      <c r="AB1345" s="42">
        <f>(AV$3-AV1345)/AV$3*500+500</f>
        <v>533.65630080043047</v>
      </c>
      <c r="AC1345" s="43" t="e">
        <f t="shared" si="201"/>
        <v>#NUM!</v>
      </c>
      <c r="AD1345" s="43" t="s">
        <v>1215</v>
      </c>
      <c r="AE1345" s="44" t="e">
        <f t="shared" si="202"/>
        <v>#NUM!</v>
      </c>
      <c r="AF1345" s="43">
        <f t="shared" si="203"/>
        <v>0</v>
      </c>
      <c r="AG1345" s="75"/>
      <c r="AH1345" s="75"/>
      <c r="AI1345" s="75"/>
      <c r="AJ1345" s="75"/>
      <c r="AK1345" s="75"/>
      <c r="AL1345" s="75"/>
      <c r="AM1345" s="75"/>
      <c r="AN1345" s="75"/>
      <c r="AO1345" s="75"/>
      <c r="AP1345" s="75"/>
      <c r="AQ1345" s="75"/>
      <c r="AR1345" s="75"/>
      <c r="AS1345" s="75"/>
      <c r="AT1345" s="75"/>
      <c r="AU1345" s="76"/>
      <c r="AV1345" s="47">
        <v>0.15315972222222221</v>
      </c>
      <c r="AW1345" s="77"/>
      <c r="AX1345" s="56"/>
    </row>
    <row r="1346" spans="1:50" ht="12" customHeight="1" x14ac:dyDescent="0.2">
      <c r="A1346" s="62">
        <v>1342</v>
      </c>
      <c r="B1346" s="63" t="str">
        <f t="shared" si="196"/>
        <v>M-B</v>
      </c>
      <c r="C1346" s="62">
        <f>COUNTIF($B$4:$B1346,$B1346)</f>
        <v>380</v>
      </c>
      <c r="D1346" s="64">
        <f t="shared" si="197"/>
        <v>538.6210598347235</v>
      </c>
      <c r="E1346" s="67" t="s">
        <v>3236</v>
      </c>
      <c r="F1346" s="68" t="s">
        <v>1212</v>
      </c>
      <c r="G1346" s="69">
        <v>1973</v>
      </c>
      <c r="H1346" s="70" t="s">
        <v>3237</v>
      </c>
      <c r="I1346" s="69" t="s">
        <v>1214</v>
      </c>
      <c r="J1346" s="39">
        <f t="shared" si="198"/>
        <v>533.6210598347235</v>
      </c>
      <c r="K1346" s="40">
        <f t="shared" si="199"/>
        <v>1</v>
      </c>
      <c r="L1346" s="40">
        <f t="shared" si="200"/>
        <v>5</v>
      </c>
      <c r="M1346" s="74"/>
      <c r="N1346" s="74"/>
      <c r="O1346" s="74"/>
      <c r="P1346" s="74"/>
      <c r="Q1346" s="74"/>
      <c r="R1346" s="74"/>
      <c r="S1346" s="74"/>
      <c r="T1346" s="74"/>
      <c r="U1346" s="74"/>
      <c r="V1346" s="74"/>
      <c r="W1346" s="74"/>
      <c r="X1346" s="74"/>
      <c r="Y1346" s="74"/>
      <c r="Z1346" s="74"/>
      <c r="AA1346" s="42"/>
      <c r="AB1346" s="42">
        <f>(AV$3-AV1346)/AV$3*500+500</f>
        <v>533.6210598347235</v>
      </c>
      <c r="AC1346" s="43" t="e">
        <f t="shared" si="201"/>
        <v>#NUM!</v>
      </c>
      <c r="AD1346" s="43" t="s">
        <v>1215</v>
      </c>
      <c r="AE1346" s="44" t="e">
        <f t="shared" si="202"/>
        <v>#NUM!</v>
      </c>
      <c r="AF1346" s="43">
        <f t="shared" si="203"/>
        <v>0</v>
      </c>
      <c r="AG1346" s="75"/>
      <c r="AH1346" s="75"/>
      <c r="AI1346" s="75"/>
      <c r="AJ1346" s="75"/>
      <c r="AK1346" s="75"/>
      <c r="AL1346" s="75"/>
      <c r="AM1346" s="75"/>
      <c r="AN1346" s="75"/>
      <c r="AO1346" s="75"/>
      <c r="AP1346" s="75"/>
      <c r="AQ1346" s="75"/>
      <c r="AR1346" s="75"/>
      <c r="AS1346" s="75"/>
      <c r="AT1346" s="75"/>
      <c r="AU1346" s="76"/>
      <c r="AV1346" s="47">
        <v>0.15317129629629631</v>
      </c>
      <c r="AW1346" s="77"/>
      <c r="AX1346" s="56"/>
    </row>
    <row r="1347" spans="1:50" ht="12" customHeight="1" x14ac:dyDescent="0.2">
      <c r="A1347" s="62">
        <v>1343</v>
      </c>
      <c r="B1347" s="63" t="str">
        <f t="shared" si="196"/>
        <v>M-D</v>
      </c>
      <c r="C1347" s="62">
        <f>COUNTIF($B$4:$B1347,$B1347)</f>
        <v>60</v>
      </c>
      <c r="D1347" s="64">
        <f t="shared" si="197"/>
        <v>538.58581886901652</v>
      </c>
      <c r="E1347" s="67" t="s">
        <v>3238</v>
      </c>
      <c r="F1347" s="68" t="s">
        <v>1212</v>
      </c>
      <c r="G1347" s="69">
        <v>1955</v>
      </c>
      <c r="H1347" s="70" t="s">
        <v>2209</v>
      </c>
      <c r="I1347" s="69" t="s">
        <v>1214</v>
      </c>
      <c r="J1347" s="39">
        <f t="shared" si="198"/>
        <v>533.58581886901652</v>
      </c>
      <c r="K1347" s="40">
        <f t="shared" si="199"/>
        <v>1</v>
      </c>
      <c r="L1347" s="40">
        <f t="shared" si="200"/>
        <v>5</v>
      </c>
      <c r="M1347" s="74"/>
      <c r="N1347" s="74"/>
      <c r="O1347" s="74"/>
      <c r="P1347" s="74"/>
      <c r="Q1347" s="74"/>
      <c r="R1347" s="74"/>
      <c r="S1347" s="74"/>
      <c r="T1347" s="74"/>
      <c r="U1347" s="74"/>
      <c r="V1347" s="74"/>
      <c r="W1347" s="74"/>
      <c r="X1347" s="74"/>
      <c r="Y1347" s="74"/>
      <c r="Z1347" s="74"/>
      <c r="AA1347" s="42"/>
      <c r="AB1347" s="42">
        <f>(AV$3-AV1347)/AV$3*500+500</f>
        <v>533.58581886901652</v>
      </c>
      <c r="AC1347" s="43" t="e">
        <f t="shared" si="201"/>
        <v>#NUM!</v>
      </c>
      <c r="AD1347" s="43" t="s">
        <v>1215</v>
      </c>
      <c r="AE1347" s="44" t="e">
        <f t="shared" si="202"/>
        <v>#NUM!</v>
      </c>
      <c r="AF1347" s="43">
        <f t="shared" si="203"/>
        <v>0</v>
      </c>
      <c r="AG1347" s="75"/>
      <c r="AH1347" s="75"/>
      <c r="AI1347" s="75"/>
      <c r="AJ1347" s="75"/>
      <c r="AK1347" s="75"/>
      <c r="AL1347" s="75"/>
      <c r="AM1347" s="75"/>
      <c r="AN1347" s="75"/>
      <c r="AO1347" s="75"/>
      <c r="AP1347" s="75"/>
      <c r="AQ1347" s="75"/>
      <c r="AR1347" s="75"/>
      <c r="AS1347" s="75"/>
      <c r="AT1347" s="75"/>
      <c r="AU1347" s="76"/>
      <c r="AV1347" s="47">
        <v>0.15318287037037037</v>
      </c>
      <c r="AW1347" s="77"/>
      <c r="AX1347" s="56"/>
    </row>
    <row r="1348" spans="1:50" ht="12" customHeight="1" x14ac:dyDescent="0.2">
      <c r="A1348" s="62">
        <v>1344</v>
      </c>
      <c r="B1348" s="63" t="str">
        <f t="shared" si="196"/>
        <v>M-A</v>
      </c>
      <c r="C1348" s="62">
        <f>COUNTIF($B$4:$B1348,$B1348)</f>
        <v>520</v>
      </c>
      <c r="D1348" s="64">
        <f t="shared" si="197"/>
        <v>538.58581886901652</v>
      </c>
      <c r="E1348" s="67" t="s">
        <v>3239</v>
      </c>
      <c r="F1348" s="68" t="s">
        <v>1212</v>
      </c>
      <c r="G1348" s="69">
        <v>1994</v>
      </c>
      <c r="H1348" s="70"/>
      <c r="I1348" s="69" t="s">
        <v>1214</v>
      </c>
      <c r="J1348" s="39">
        <f t="shared" si="198"/>
        <v>533.58581886901652</v>
      </c>
      <c r="K1348" s="40">
        <f t="shared" si="199"/>
        <v>1</v>
      </c>
      <c r="L1348" s="40">
        <f t="shared" si="200"/>
        <v>5</v>
      </c>
      <c r="M1348" s="74"/>
      <c r="N1348" s="74"/>
      <c r="O1348" s="74"/>
      <c r="P1348" s="74"/>
      <c r="Q1348" s="74"/>
      <c r="R1348" s="74"/>
      <c r="S1348" s="74"/>
      <c r="T1348" s="74"/>
      <c r="U1348" s="74"/>
      <c r="V1348" s="74"/>
      <c r="W1348" s="74"/>
      <c r="X1348" s="74"/>
      <c r="Y1348" s="74"/>
      <c r="Z1348" s="74"/>
      <c r="AA1348" s="42"/>
      <c r="AB1348" s="42">
        <f>(AV$3-AV1348)/AV$3*500+500</f>
        <v>533.58581886901652</v>
      </c>
      <c r="AC1348" s="43" t="e">
        <f t="shared" si="201"/>
        <v>#NUM!</v>
      </c>
      <c r="AD1348" s="43" t="s">
        <v>1215</v>
      </c>
      <c r="AE1348" s="44" t="e">
        <f t="shared" si="202"/>
        <v>#NUM!</v>
      </c>
      <c r="AF1348" s="43">
        <f t="shared" si="203"/>
        <v>0</v>
      </c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5"/>
      <c r="AR1348" s="75"/>
      <c r="AS1348" s="75"/>
      <c r="AT1348" s="75"/>
      <c r="AU1348" s="76"/>
      <c r="AV1348" s="47">
        <v>0.15318287037037037</v>
      </c>
      <c r="AW1348" s="77"/>
      <c r="AX1348" s="56"/>
    </row>
    <row r="1349" spans="1:50" ht="12" customHeight="1" x14ac:dyDescent="0.2">
      <c r="A1349" s="62">
        <v>1345</v>
      </c>
      <c r="B1349" s="63" t="str">
        <f t="shared" ref="B1349:B1412" si="204">IF($F1349="m",IF($C$1-$G1349&gt;19,IF($C$1-$G1349&lt;40,"M-A",IF($C$1-$G1349&gt;49,IF($C$1-$G1349&gt;59,IF($C$1-$G1349&gt;69,"M-E","M-D"),"M-C"),"M-B")),"M-jun."),IF($C$1-$G1349&lt;40,"Ž-F",IF($C$1-$G1349&gt;49,IF($C$1-$G1349&gt;59,"Ž-I","Ž-H"),"Ž-G")))</f>
        <v>M-A</v>
      </c>
      <c r="C1349" s="62">
        <f>COUNTIF($B$4:$B1349,$B1349)</f>
        <v>521</v>
      </c>
      <c r="D1349" s="64">
        <f t="shared" ref="D1349:D1412" si="205">SUM(L1349:AB1349,-AF1349)</f>
        <v>538.5617411973567</v>
      </c>
      <c r="E1349" s="65" t="s">
        <v>3240</v>
      </c>
      <c r="F1349" s="66" t="s">
        <v>1212</v>
      </c>
      <c r="G1349" s="66">
        <v>1981</v>
      </c>
      <c r="H1349" s="70" t="s">
        <v>1195</v>
      </c>
      <c r="I1349" s="66" t="s">
        <v>1214</v>
      </c>
      <c r="J1349" s="39">
        <f t="shared" ref="J1349:J1412" si="206">AVERAGE(M1349:AB1349)</f>
        <v>533.5617411973567</v>
      </c>
      <c r="K1349" s="40">
        <f t="shared" ref="K1349:K1412" si="207">SUBTOTAL(2,M1349:AB1349)</f>
        <v>1</v>
      </c>
      <c r="L1349" s="40">
        <f t="shared" ref="L1349:L1412" si="208">K1349*5</f>
        <v>5</v>
      </c>
      <c r="M1349" s="41"/>
      <c r="N1349" s="41"/>
      <c r="O1349" s="41">
        <f>(AI$3-AI1349)/AI$3*500+500</f>
        <v>533.5617411973567</v>
      </c>
      <c r="P1349" s="42"/>
      <c r="Q1349" s="41"/>
      <c r="R1349" s="41"/>
      <c r="S1349" s="41"/>
      <c r="T1349" s="41"/>
      <c r="U1349" s="41"/>
      <c r="V1349" s="42"/>
      <c r="W1349" s="42"/>
      <c r="X1349" s="42"/>
      <c r="Y1349" s="42"/>
      <c r="Z1349" s="41"/>
      <c r="AA1349" s="42"/>
      <c r="AB1349" s="42"/>
      <c r="AC1349" s="43" t="e">
        <f t="shared" ref="AC1349:AC1412" si="209">LARGE(M1349:AB1349,6)</f>
        <v>#NUM!</v>
      </c>
      <c r="AD1349" s="43" t="s">
        <v>1215</v>
      </c>
      <c r="AE1349" s="44" t="e">
        <f t="shared" ref="AE1349:AE1412" si="210">CONCATENATE(AD1349,AC1349)</f>
        <v>#NUM!</v>
      </c>
      <c r="AF1349" s="43">
        <f t="shared" ref="AF1349:AF1412" si="211">SUMIF(M1349:AB1349,AE1349)</f>
        <v>0</v>
      </c>
      <c r="AG1349" s="45"/>
      <c r="AH1349" s="45"/>
      <c r="AI1349" s="45">
        <v>3.2152777777777773E-2</v>
      </c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6"/>
      <c r="AV1349" s="50"/>
      <c r="AW1349" s="48"/>
      <c r="AX1349" s="56"/>
    </row>
    <row r="1350" spans="1:50" s="49" customFormat="1" ht="12" customHeight="1" x14ac:dyDescent="0.2">
      <c r="A1350" s="62">
        <v>1346</v>
      </c>
      <c r="B1350" s="63" t="str">
        <f t="shared" si="204"/>
        <v>M-B</v>
      </c>
      <c r="C1350" s="62">
        <f>COUNTIF($B$4:$B1350,$B1350)</f>
        <v>381</v>
      </c>
      <c r="D1350" s="64">
        <f t="shared" si="205"/>
        <v>538.33913210906815</v>
      </c>
      <c r="E1350" s="67" t="s">
        <v>3241</v>
      </c>
      <c r="F1350" s="68" t="s">
        <v>1212</v>
      </c>
      <c r="G1350" s="69">
        <v>1977</v>
      </c>
      <c r="H1350" s="70" t="s">
        <v>3242</v>
      </c>
      <c r="I1350" s="69" t="s">
        <v>1214</v>
      </c>
      <c r="J1350" s="39">
        <f t="shared" si="206"/>
        <v>533.33913210906815</v>
      </c>
      <c r="K1350" s="40">
        <f t="shared" si="207"/>
        <v>1</v>
      </c>
      <c r="L1350" s="40">
        <f t="shared" si="208"/>
        <v>5</v>
      </c>
      <c r="M1350" s="74"/>
      <c r="N1350" s="74"/>
      <c r="O1350" s="74"/>
      <c r="P1350" s="74"/>
      <c r="Q1350" s="74"/>
      <c r="R1350" s="74"/>
      <c r="S1350" s="74"/>
      <c r="T1350" s="74"/>
      <c r="U1350" s="74"/>
      <c r="V1350" s="74"/>
      <c r="W1350" s="74"/>
      <c r="X1350" s="74"/>
      <c r="Y1350" s="74"/>
      <c r="Z1350" s="74"/>
      <c r="AA1350" s="42"/>
      <c r="AB1350" s="42">
        <f>(AV$3-AV1350)/AV$3*500+500</f>
        <v>533.33913210906815</v>
      </c>
      <c r="AC1350" s="43" t="e">
        <f t="shared" si="209"/>
        <v>#NUM!</v>
      </c>
      <c r="AD1350" s="43" t="s">
        <v>1215</v>
      </c>
      <c r="AE1350" s="44" t="e">
        <f t="shared" si="210"/>
        <v>#NUM!</v>
      </c>
      <c r="AF1350" s="43">
        <f t="shared" si="211"/>
        <v>0</v>
      </c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5"/>
      <c r="AR1350" s="75"/>
      <c r="AS1350" s="75"/>
      <c r="AT1350" s="75"/>
      <c r="AU1350" s="76"/>
      <c r="AV1350" s="47">
        <v>0.15326388888888889</v>
      </c>
      <c r="AW1350" s="77"/>
    </row>
    <row r="1351" spans="1:50" ht="12" customHeight="1" x14ac:dyDescent="0.2">
      <c r="A1351" s="62">
        <v>1347</v>
      </c>
      <c r="B1351" s="63" t="str">
        <f t="shared" si="204"/>
        <v>M-B</v>
      </c>
      <c r="C1351" s="62">
        <f>COUNTIF($B$4:$B1351,$B1351)</f>
        <v>382</v>
      </c>
      <c r="D1351" s="64">
        <f t="shared" si="205"/>
        <v>538.30389114336128</v>
      </c>
      <c r="E1351" s="67" t="s">
        <v>3243</v>
      </c>
      <c r="F1351" s="68" t="s">
        <v>1212</v>
      </c>
      <c r="G1351" s="69">
        <v>1974</v>
      </c>
      <c r="H1351" s="65" t="s">
        <v>3244</v>
      </c>
      <c r="I1351" s="69" t="s">
        <v>1214</v>
      </c>
      <c r="J1351" s="39">
        <f t="shared" si="206"/>
        <v>533.30389114336128</v>
      </c>
      <c r="K1351" s="40">
        <f t="shared" si="207"/>
        <v>1</v>
      </c>
      <c r="L1351" s="40">
        <f t="shared" si="208"/>
        <v>5</v>
      </c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42"/>
      <c r="AB1351" s="42">
        <f>(AV$3-AV1351)/AV$3*500+500</f>
        <v>533.30389114336128</v>
      </c>
      <c r="AC1351" s="43" t="e">
        <f t="shared" si="209"/>
        <v>#NUM!</v>
      </c>
      <c r="AD1351" s="43" t="s">
        <v>1215</v>
      </c>
      <c r="AE1351" s="44" t="e">
        <f t="shared" si="210"/>
        <v>#NUM!</v>
      </c>
      <c r="AF1351" s="43">
        <f t="shared" si="211"/>
        <v>0</v>
      </c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/>
      <c r="AT1351" s="75"/>
      <c r="AU1351" s="76"/>
      <c r="AV1351" s="47">
        <v>0.15327546296296296</v>
      </c>
      <c r="AW1351" s="77"/>
      <c r="AX1351" s="56"/>
    </row>
    <row r="1352" spans="1:50" s="49" customFormat="1" ht="12" customHeight="1" x14ac:dyDescent="0.2">
      <c r="A1352" s="62">
        <v>1348</v>
      </c>
      <c r="B1352" s="63" t="str">
        <f t="shared" si="204"/>
        <v>M-A</v>
      </c>
      <c r="C1352" s="62">
        <f>COUNTIF($B$4:$B1352,$B1352)</f>
        <v>522</v>
      </c>
      <c r="D1352" s="64">
        <f t="shared" si="205"/>
        <v>538.23340921194745</v>
      </c>
      <c r="E1352" s="67" t="s">
        <v>3245</v>
      </c>
      <c r="F1352" s="68" t="s">
        <v>1212</v>
      </c>
      <c r="G1352" s="69">
        <v>1982</v>
      </c>
      <c r="H1352" s="70" t="s">
        <v>3246</v>
      </c>
      <c r="I1352" s="69" t="s">
        <v>1214</v>
      </c>
      <c r="J1352" s="39">
        <f t="shared" si="206"/>
        <v>533.23340921194745</v>
      </c>
      <c r="K1352" s="40">
        <f t="shared" si="207"/>
        <v>1</v>
      </c>
      <c r="L1352" s="40">
        <f t="shared" si="208"/>
        <v>5</v>
      </c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42"/>
      <c r="AB1352" s="42">
        <f>(AV$3-AV1352)/AV$3*500+500</f>
        <v>533.23340921194745</v>
      </c>
      <c r="AC1352" s="43" t="e">
        <f t="shared" si="209"/>
        <v>#NUM!</v>
      </c>
      <c r="AD1352" s="43" t="s">
        <v>1215</v>
      </c>
      <c r="AE1352" s="44" t="e">
        <f t="shared" si="210"/>
        <v>#NUM!</v>
      </c>
      <c r="AF1352" s="43">
        <f t="shared" si="211"/>
        <v>0</v>
      </c>
      <c r="AG1352" s="75"/>
      <c r="AH1352" s="75"/>
      <c r="AI1352" s="75"/>
      <c r="AJ1352" s="75"/>
      <c r="AK1352" s="75"/>
      <c r="AL1352" s="75"/>
      <c r="AM1352" s="75"/>
      <c r="AN1352" s="75"/>
      <c r="AO1352" s="75"/>
      <c r="AP1352" s="75"/>
      <c r="AQ1352" s="75"/>
      <c r="AR1352" s="75"/>
      <c r="AS1352" s="75"/>
      <c r="AT1352" s="75"/>
      <c r="AU1352" s="76"/>
      <c r="AV1352" s="47">
        <v>0.15329861111111112</v>
      </c>
      <c r="AW1352" s="77"/>
    </row>
    <row r="1353" spans="1:50" ht="12" customHeight="1" x14ac:dyDescent="0.2">
      <c r="A1353" s="62">
        <v>1349</v>
      </c>
      <c r="B1353" s="63" t="str">
        <f t="shared" si="204"/>
        <v>M-A</v>
      </c>
      <c r="C1353" s="62">
        <f>COUNTIF($B$4:$B1353,$B1353)</f>
        <v>523</v>
      </c>
      <c r="D1353" s="64">
        <f t="shared" si="205"/>
        <v>538.22273451482863</v>
      </c>
      <c r="E1353" s="65" t="s">
        <v>3247</v>
      </c>
      <c r="F1353" s="66" t="s">
        <v>1212</v>
      </c>
      <c r="G1353" s="66">
        <v>1990</v>
      </c>
      <c r="H1353" s="70" t="s">
        <v>3091</v>
      </c>
      <c r="I1353" s="66" t="s">
        <v>1214</v>
      </c>
      <c r="J1353" s="39">
        <f t="shared" si="206"/>
        <v>533.22273451482863</v>
      </c>
      <c r="K1353" s="40">
        <f t="shared" si="207"/>
        <v>1</v>
      </c>
      <c r="L1353" s="40">
        <f t="shared" si="208"/>
        <v>5</v>
      </c>
      <c r="M1353" s="41"/>
      <c r="N1353" s="41"/>
      <c r="O1353" s="41"/>
      <c r="P1353" s="42"/>
      <c r="Q1353" s="41"/>
      <c r="R1353" s="41"/>
      <c r="S1353" s="41"/>
      <c r="T1353" s="41"/>
      <c r="U1353" s="41"/>
      <c r="V1353" s="42"/>
      <c r="W1353" s="42"/>
      <c r="X1353" s="42"/>
      <c r="Y1353" s="42"/>
      <c r="Z1353" s="41"/>
      <c r="AA1353" s="42">
        <f>(AU$3-AU1353)/AU$3*500+500</f>
        <v>533.22273451482863</v>
      </c>
      <c r="AB1353" s="42"/>
      <c r="AC1353" s="43" t="e">
        <f t="shared" si="209"/>
        <v>#NUM!</v>
      </c>
      <c r="AD1353" s="43" t="s">
        <v>1215</v>
      </c>
      <c r="AE1353" s="44" t="e">
        <f t="shared" si="210"/>
        <v>#NUM!</v>
      </c>
      <c r="AF1353" s="43">
        <f t="shared" si="211"/>
        <v>0</v>
      </c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6">
        <v>7.3378009259259261E-2</v>
      </c>
      <c r="AV1353" s="50"/>
      <c r="AW1353" s="48"/>
      <c r="AX1353" s="56"/>
    </row>
    <row r="1354" spans="1:50" s="49" customFormat="1" ht="12" customHeight="1" x14ac:dyDescent="0.2">
      <c r="A1354" s="62">
        <v>1350</v>
      </c>
      <c r="B1354" s="63" t="str">
        <f t="shared" si="204"/>
        <v>M-D</v>
      </c>
      <c r="C1354" s="62">
        <f>COUNTIF($B$4:$B1354,$B1354)</f>
        <v>61</v>
      </c>
      <c r="D1354" s="64">
        <f t="shared" si="205"/>
        <v>538.16204398199875</v>
      </c>
      <c r="E1354" s="65" t="s">
        <v>3248</v>
      </c>
      <c r="F1354" s="66" t="s">
        <v>1212</v>
      </c>
      <c r="G1354" s="66">
        <v>1951</v>
      </c>
      <c r="H1354" s="65" t="s">
        <v>3249</v>
      </c>
      <c r="I1354" s="66" t="s">
        <v>1680</v>
      </c>
      <c r="J1354" s="39">
        <f t="shared" si="206"/>
        <v>533.16204398199875</v>
      </c>
      <c r="K1354" s="40">
        <f t="shared" si="207"/>
        <v>1</v>
      </c>
      <c r="L1354" s="40">
        <f t="shared" si="208"/>
        <v>5</v>
      </c>
      <c r="M1354" s="41"/>
      <c r="N1354" s="41"/>
      <c r="O1354" s="41"/>
      <c r="P1354" s="42"/>
      <c r="Q1354" s="41"/>
      <c r="R1354" s="41"/>
      <c r="S1354" s="41"/>
      <c r="T1354" s="41"/>
      <c r="U1354" s="41"/>
      <c r="V1354" s="42"/>
      <c r="W1354" s="42"/>
      <c r="X1354" s="42"/>
      <c r="Y1354" s="42"/>
      <c r="Z1354" s="41">
        <f>(AT$3-AT1354)/AT$3*500+500</f>
        <v>533.16204398199875</v>
      </c>
      <c r="AA1354" s="42"/>
      <c r="AB1354" s="42"/>
      <c r="AC1354" s="43" t="e">
        <f t="shared" si="209"/>
        <v>#NUM!</v>
      </c>
      <c r="AD1354" s="43" t="s">
        <v>1215</v>
      </c>
      <c r="AE1354" s="44" t="e">
        <f t="shared" si="210"/>
        <v>#NUM!</v>
      </c>
      <c r="AF1354" s="43">
        <f t="shared" si="211"/>
        <v>0</v>
      </c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>
        <v>3.2245370370370369E-2</v>
      </c>
      <c r="AU1354" s="46"/>
      <c r="AV1354" s="50"/>
      <c r="AW1354" s="48"/>
    </row>
    <row r="1355" spans="1:50" ht="12" customHeight="1" x14ac:dyDescent="0.2">
      <c r="A1355" s="62">
        <v>1351</v>
      </c>
      <c r="B1355" s="63" t="str">
        <f t="shared" si="204"/>
        <v>M-C</v>
      </c>
      <c r="C1355" s="62">
        <f>COUNTIF($B$4:$B1355,$B1355)</f>
        <v>148</v>
      </c>
      <c r="D1355" s="64">
        <f t="shared" si="205"/>
        <v>538.12768631482675</v>
      </c>
      <c r="E1355" s="67" t="s">
        <v>3250</v>
      </c>
      <c r="F1355" s="68" t="s">
        <v>1212</v>
      </c>
      <c r="G1355" s="69">
        <v>1960</v>
      </c>
      <c r="H1355" s="70"/>
      <c r="I1355" s="69" t="s">
        <v>1214</v>
      </c>
      <c r="J1355" s="39">
        <f t="shared" si="206"/>
        <v>533.12768631482675</v>
      </c>
      <c r="K1355" s="40">
        <f t="shared" si="207"/>
        <v>1</v>
      </c>
      <c r="L1355" s="40">
        <f t="shared" si="208"/>
        <v>5</v>
      </c>
      <c r="M1355" s="74"/>
      <c r="N1355" s="74"/>
      <c r="O1355" s="74"/>
      <c r="P1355" s="74"/>
      <c r="Q1355" s="74"/>
      <c r="R1355" s="74"/>
      <c r="S1355" s="74"/>
      <c r="T1355" s="74"/>
      <c r="U1355" s="74"/>
      <c r="V1355" s="74"/>
      <c r="W1355" s="74"/>
      <c r="X1355" s="74"/>
      <c r="Y1355" s="74"/>
      <c r="Z1355" s="74"/>
      <c r="AA1355" s="42"/>
      <c r="AB1355" s="42">
        <f>(AV$3-AV1355)/AV$3*500+500</f>
        <v>533.12768631482675</v>
      </c>
      <c r="AC1355" s="43" t="e">
        <f t="shared" si="209"/>
        <v>#NUM!</v>
      </c>
      <c r="AD1355" s="43" t="s">
        <v>1215</v>
      </c>
      <c r="AE1355" s="44" t="e">
        <f t="shared" si="210"/>
        <v>#NUM!</v>
      </c>
      <c r="AF1355" s="43">
        <f t="shared" si="211"/>
        <v>0</v>
      </c>
      <c r="AG1355" s="75"/>
      <c r="AH1355" s="75"/>
      <c r="AI1355" s="75"/>
      <c r="AJ1355" s="75"/>
      <c r="AK1355" s="75"/>
      <c r="AL1355" s="75"/>
      <c r="AM1355" s="75"/>
      <c r="AN1355" s="75"/>
      <c r="AO1355" s="75"/>
      <c r="AP1355" s="75"/>
      <c r="AQ1355" s="75"/>
      <c r="AR1355" s="75"/>
      <c r="AS1355" s="75"/>
      <c r="AT1355" s="75"/>
      <c r="AU1355" s="76"/>
      <c r="AV1355" s="47">
        <v>0.15333333333333332</v>
      </c>
      <c r="AW1355" s="77"/>
      <c r="AX1355" s="56"/>
    </row>
    <row r="1356" spans="1:50" s="49" customFormat="1" ht="12" customHeight="1" x14ac:dyDescent="0.2">
      <c r="A1356" s="62">
        <v>1352</v>
      </c>
      <c r="B1356" s="63" t="str">
        <f t="shared" si="204"/>
        <v>Ž-F</v>
      </c>
      <c r="C1356" s="62">
        <f>COUNTIF($B$4:$B1356,$B1356)</f>
        <v>106</v>
      </c>
      <c r="D1356" s="64">
        <f t="shared" si="205"/>
        <v>538.02196341770605</v>
      </c>
      <c r="E1356" s="67" t="s">
        <v>3251</v>
      </c>
      <c r="F1356" s="68" t="s">
        <v>1247</v>
      </c>
      <c r="G1356" s="69">
        <v>1991</v>
      </c>
      <c r="H1356" s="70"/>
      <c r="I1356" s="69" t="s">
        <v>1214</v>
      </c>
      <c r="J1356" s="39">
        <f t="shared" si="206"/>
        <v>533.02196341770605</v>
      </c>
      <c r="K1356" s="40">
        <f t="shared" si="207"/>
        <v>1</v>
      </c>
      <c r="L1356" s="40">
        <f t="shared" si="208"/>
        <v>5</v>
      </c>
      <c r="M1356" s="74"/>
      <c r="N1356" s="74"/>
      <c r="O1356" s="74"/>
      <c r="P1356" s="74"/>
      <c r="Q1356" s="74"/>
      <c r="R1356" s="74"/>
      <c r="S1356" s="74"/>
      <c r="T1356" s="74"/>
      <c r="U1356" s="74"/>
      <c r="V1356" s="74"/>
      <c r="W1356" s="74"/>
      <c r="X1356" s="74"/>
      <c r="Y1356" s="74"/>
      <c r="Z1356" s="74"/>
      <c r="AA1356" s="42"/>
      <c r="AB1356" s="42">
        <f>(AV$3-AV1356)/AV$3*500+500</f>
        <v>533.02196341770605</v>
      </c>
      <c r="AC1356" s="43" t="e">
        <f t="shared" si="209"/>
        <v>#NUM!</v>
      </c>
      <c r="AD1356" s="43" t="s">
        <v>1215</v>
      </c>
      <c r="AE1356" s="44" t="e">
        <f t="shared" si="210"/>
        <v>#NUM!</v>
      </c>
      <c r="AF1356" s="43">
        <f t="shared" si="211"/>
        <v>0</v>
      </c>
      <c r="AG1356" s="75"/>
      <c r="AH1356" s="75"/>
      <c r="AI1356" s="75"/>
      <c r="AJ1356" s="75"/>
      <c r="AK1356" s="75"/>
      <c r="AL1356" s="75"/>
      <c r="AM1356" s="75"/>
      <c r="AN1356" s="75"/>
      <c r="AO1356" s="75"/>
      <c r="AP1356" s="75"/>
      <c r="AQ1356" s="75"/>
      <c r="AR1356" s="75"/>
      <c r="AS1356" s="75"/>
      <c r="AT1356" s="75"/>
      <c r="AU1356" s="76"/>
      <c r="AV1356" s="47">
        <v>0.15336805555555555</v>
      </c>
      <c r="AW1356" s="77"/>
    </row>
    <row r="1357" spans="1:50" ht="12" customHeight="1" x14ac:dyDescent="0.2">
      <c r="A1357" s="62">
        <v>1353</v>
      </c>
      <c r="B1357" s="63" t="str">
        <f t="shared" si="204"/>
        <v>Ž-F</v>
      </c>
      <c r="C1357" s="62">
        <f>COUNTIF($B$4:$B1357,$B1357)</f>
        <v>107</v>
      </c>
      <c r="D1357" s="64">
        <f t="shared" si="205"/>
        <v>538.00788660792239</v>
      </c>
      <c r="E1357" s="65" t="s">
        <v>3252</v>
      </c>
      <c r="F1357" s="66" t="s">
        <v>1247</v>
      </c>
      <c r="G1357" s="66">
        <v>1983</v>
      </c>
      <c r="H1357" s="65" t="s">
        <v>3253</v>
      </c>
      <c r="I1357" s="66" t="s">
        <v>1214</v>
      </c>
      <c r="J1357" s="39">
        <f t="shared" si="206"/>
        <v>533.00788660792239</v>
      </c>
      <c r="K1357" s="40">
        <f t="shared" si="207"/>
        <v>1</v>
      </c>
      <c r="L1357" s="40">
        <f t="shared" si="208"/>
        <v>5</v>
      </c>
      <c r="M1357" s="41"/>
      <c r="N1357" s="41"/>
      <c r="O1357" s="41"/>
      <c r="P1357" s="42"/>
      <c r="Q1357" s="41"/>
      <c r="R1357" s="41"/>
      <c r="S1357" s="41"/>
      <c r="T1357" s="41"/>
      <c r="U1357" s="41"/>
      <c r="V1357" s="42"/>
      <c r="W1357" s="42"/>
      <c r="X1357" s="42">
        <f>(AR$3-AR1357)/AR$3*500+500</f>
        <v>533.00788660792239</v>
      </c>
      <c r="Y1357" s="42"/>
      <c r="Z1357" s="41"/>
      <c r="AA1357" s="42"/>
      <c r="AB1357" s="42"/>
      <c r="AC1357" s="43" t="e">
        <f t="shared" si="209"/>
        <v>#NUM!</v>
      </c>
      <c r="AD1357" s="43" t="s">
        <v>1215</v>
      </c>
      <c r="AE1357" s="44" t="e">
        <f t="shared" si="210"/>
        <v>#NUM!</v>
      </c>
      <c r="AF1357" s="43">
        <f t="shared" si="211"/>
        <v>0</v>
      </c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>
        <v>4.0280439814814814E-2</v>
      </c>
      <c r="AS1357" s="45"/>
      <c r="AT1357" s="45"/>
      <c r="AU1357" s="46"/>
      <c r="AV1357" s="50"/>
      <c r="AW1357" s="48"/>
      <c r="AX1357" s="56"/>
    </row>
    <row r="1358" spans="1:50" ht="12" customHeight="1" x14ac:dyDescent="0.2">
      <c r="A1358" s="62">
        <v>1354</v>
      </c>
      <c r="B1358" s="63" t="str">
        <f t="shared" si="204"/>
        <v>M-A</v>
      </c>
      <c r="C1358" s="62">
        <f>COUNTIF($B$4:$B1358,$B1358)</f>
        <v>524</v>
      </c>
      <c r="D1358" s="64">
        <f t="shared" si="205"/>
        <v>537.88099955487837</v>
      </c>
      <c r="E1358" s="67" t="s">
        <v>3254</v>
      </c>
      <c r="F1358" s="68" t="s">
        <v>1212</v>
      </c>
      <c r="G1358" s="69">
        <v>1984</v>
      </c>
      <c r="H1358" s="70" t="s">
        <v>3255</v>
      </c>
      <c r="I1358" s="69" t="s">
        <v>1214</v>
      </c>
      <c r="J1358" s="39">
        <f t="shared" si="206"/>
        <v>532.88099955487837</v>
      </c>
      <c r="K1358" s="40">
        <f t="shared" si="207"/>
        <v>1</v>
      </c>
      <c r="L1358" s="40">
        <f t="shared" si="208"/>
        <v>5</v>
      </c>
      <c r="M1358" s="74"/>
      <c r="N1358" s="74"/>
      <c r="O1358" s="74"/>
      <c r="P1358" s="74"/>
      <c r="Q1358" s="74"/>
      <c r="R1358" s="74"/>
      <c r="S1358" s="74"/>
      <c r="T1358" s="74"/>
      <c r="U1358" s="74"/>
      <c r="V1358" s="74"/>
      <c r="W1358" s="74"/>
      <c r="X1358" s="74"/>
      <c r="Y1358" s="74"/>
      <c r="Z1358" s="74"/>
      <c r="AA1358" s="42"/>
      <c r="AB1358" s="42">
        <f>(AV$3-AV1358)/AV$3*500+500</f>
        <v>532.88099955487837</v>
      </c>
      <c r="AC1358" s="43" t="e">
        <f t="shared" si="209"/>
        <v>#NUM!</v>
      </c>
      <c r="AD1358" s="43" t="s">
        <v>1215</v>
      </c>
      <c r="AE1358" s="44" t="e">
        <f t="shared" si="210"/>
        <v>#NUM!</v>
      </c>
      <c r="AF1358" s="43">
        <f t="shared" si="211"/>
        <v>0</v>
      </c>
      <c r="AG1358" s="75"/>
      <c r="AH1358" s="75"/>
      <c r="AI1358" s="75"/>
      <c r="AJ1358" s="75"/>
      <c r="AK1358" s="75"/>
      <c r="AL1358" s="75"/>
      <c r="AM1358" s="75"/>
      <c r="AN1358" s="75"/>
      <c r="AO1358" s="75"/>
      <c r="AP1358" s="75"/>
      <c r="AQ1358" s="75"/>
      <c r="AR1358" s="75"/>
      <c r="AS1358" s="75"/>
      <c r="AT1358" s="75"/>
      <c r="AU1358" s="76"/>
      <c r="AV1358" s="47">
        <v>0.15341435185185184</v>
      </c>
      <c r="AW1358" s="77"/>
      <c r="AX1358" s="56"/>
    </row>
    <row r="1359" spans="1:50" ht="12" customHeight="1" x14ac:dyDescent="0.2">
      <c r="A1359" s="62">
        <v>1355</v>
      </c>
      <c r="B1359" s="63" t="str">
        <f t="shared" si="204"/>
        <v>M-A</v>
      </c>
      <c r="C1359" s="62">
        <f>COUNTIF($B$4:$B1359,$B1359)</f>
        <v>525</v>
      </c>
      <c r="D1359" s="64">
        <f t="shared" si="205"/>
        <v>537.88099955487837</v>
      </c>
      <c r="E1359" s="67" t="s">
        <v>3256</v>
      </c>
      <c r="F1359" s="68" t="s">
        <v>1212</v>
      </c>
      <c r="G1359" s="69">
        <v>1991</v>
      </c>
      <c r="H1359" s="65" t="s">
        <v>3257</v>
      </c>
      <c r="I1359" s="69" t="s">
        <v>1214</v>
      </c>
      <c r="J1359" s="39">
        <f t="shared" si="206"/>
        <v>532.88099955487837</v>
      </c>
      <c r="K1359" s="40">
        <f t="shared" si="207"/>
        <v>1</v>
      </c>
      <c r="L1359" s="40">
        <f t="shared" si="208"/>
        <v>5</v>
      </c>
      <c r="M1359" s="74"/>
      <c r="N1359" s="74"/>
      <c r="O1359" s="74"/>
      <c r="P1359" s="74"/>
      <c r="Q1359" s="74"/>
      <c r="R1359" s="74"/>
      <c r="S1359" s="74"/>
      <c r="T1359" s="74"/>
      <c r="U1359" s="74"/>
      <c r="V1359" s="74"/>
      <c r="W1359" s="74"/>
      <c r="X1359" s="74"/>
      <c r="Y1359" s="74"/>
      <c r="Z1359" s="74"/>
      <c r="AA1359" s="42"/>
      <c r="AB1359" s="42">
        <f>(AV$3-AV1359)/AV$3*500+500</f>
        <v>532.88099955487837</v>
      </c>
      <c r="AC1359" s="43" t="e">
        <f t="shared" si="209"/>
        <v>#NUM!</v>
      </c>
      <c r="AD1359" s="43" t="s">
        <v>1215</v>
      </c>
      <c r="AE1359" s="44" t="e">
        <f t="shared" si="210"/>
        <v>#NUM!</v>
      </c>
      <c r="AF1359" s="43">
        <f t="shared" si="211"/>
        <v>0</v>
      </c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5"/>
      <c r="AR1359" s="75"/>
      <c r="AS1359" s="75"/>
      <c r="AT1359" s="75"/>
      <c r="AU1359" s="76"/>
      <c r="AV1359" s="47">
        <v>0.15341435185185184</v>
      </c>
      <c r="AW1359" s="77"/>
      <c r="AX1359" s="56"/>
    </row>
    <row r="1360" spans="1:50" ht="12" customHeight="1" x14ac:dyDescent="0.2">
      <c r="A1360" s="62">
        <v>1356</v>
      </c>
      <c r="B1360" s="63" t="str">
        <f t="shared" si="204"/>
        <v>Ž-G</v>
      </c>
      <c r="C1360" s="62">
        <f>COUNTIF($B$4:$B1360,$B1360)</f>
        <v>65</v>
      </c>
      <c r="D1360" s="64">
        <f t="shared" si="205"/>
        <v>537.49334893210232</v>
      </c>
      <c r="E1360" s="67" t="s">
        <v>3258</v>
      </c>
      <c r="F1360" s="68" t="s">
        <v>1247</v>
      </c>
      <c r="G1360" s="69">
        <v>1970</v>
      </c>
      <c r="H1360" s="70" t="s">
        <v>2209</v>
      </c>
      <c r="I1360" s="69" t="s">
        <v>1214</v>
      </c>
      <c r="J1360" s="39">
        <f t="shared" si="206"/>
        <v>532.49334893210232</v>
      </c>
      <c r="K1360" s="40">
        <f t="shared" si="207"/>
        <v>1</v>
      </c>
      <c r="L1360" s="40">
        <f t="shared" si="208"/>
        <v>5</v>
      </c>
      <c r="M1360" s="74"/>
      <c r="N1360" s="74"/>
      <c r="O1360" s="74"/>
      <c r="P1360" s="74"/>
      <c r="Q1360" s="74"/>
      <c r="R1360" s="74"/>
      <c r="S1360" s="74"/>
      <c r="T1360" s="74"/>
      <c r="U1360" s="74"/>
      <c r="V1360" s="74"/>
      <c r="W1360" s="74"/>
      <c r="X1360" s="74"/>
      <c r="Y1360" s="74"/>
      <c r="Z1360" s="74"/>
      <c r="AA1360" s="42"/>
      <c r="AB1360" s="42">
        <f>(AV$3-AV1360)/AV$3*500+500</f>
        <v>532.49334893210232</v>
      </c>
      <c r="AC1360" s="43" t="e">
        <f t="shared" si="209"/>
        <v>#NUM!</v>
      </c>
      <c r="AD1360" s="43" t="s">
        <v>1215</v>
      </c>
      <c r="AE1360" s="44" t="e">
        <f t="shared" si="210"/>
        <v>#NUM!</v>
      </c>
      <c r="AF1360" s="43">
        <f t="shared" si="211"/>
        <v>0</v>
      </c>
      <c r="AG1360" s="75"/>
      <c r="AH1360" s="75"/>
      <c r="AI1360" s="75"/>
      <c r="AJ1360" s="75"/>
      <c r="AK1360" s="75"/>
      <c r="AL1360" s="75"/>
      <c r="AM1360" s="75"/>
      <c r="AN1360" s="75"/>
      <c r="AO1360" s="75"/>
      <c r="AP1360" s="75"/>
      <c r="AQ1360" s="75"/>
      <c r="AR1360" s="75"/>
      <c r="AS1360" s="75"/>
      <c r="AT1360" s="75"/>
      <c r="AU1360" s="76"/>
      <c r="AV1360" s="47">
        <v>0.15354166666666666</v>
      </c>
      <c r="AW1360" s="77"/>
      <c r="AX1360" s="56"/>
    </row>
    <row r="1361" spans="1:55" ht="12" customHeight="1" x14ac:dyDescent="0.2">
      <c r="A1361" s="62">
        <v>1357</v>
      </c>
      <c r="B1361" s="63" t="str">
        <f t="shared" si="204"/>
        <v>M-C</v>
      </c>
      <c r="C1361" s="62">
        <f>COUNTIF($B$4:$B1361,$B1361)</f>
        <v>149</v>
      </c>
      <c r="D1361" s="64">
        <f t="shared" si="205"/>
        <v>537.17618024074011</v>
      </c>
      <c r="E1361" s="67" t="s">
        <v>3259</v>
      </c>
      <c r="F1361" s="68" t="s">
        <v>1212</v>
      </c>
      <c r="G1361" s="69">
        <v>1964</v>
      </c>
      <c r="H1361" s="70" t="s">
        <v>3260</v>
      </c>
      <c r="I1361" s="69" t="s">
        <v>193</v>
      </c>
      <c r="J1361" s="39">
        <f t="shared" si="206"/>
        <v>532.17618024074011</v>
      </c>
      <c r="K1361" s="40">
        <f t="shared" si="207"/>
        <v>1</v>
      </c>
      <c r="L1361" s="40">
        <f t="shared" si="208"/>
        <v>5</v>
      </c>
      <c r="M1361" s="74"/>
      <c r="N1361" s="74"/>
      <c r="O1361" s="74"/>
      <c r="P1361" s="74"/>
      <c r="Q1361" s="74"/>
      <c r="R1361" s="74"/>
      <c r="S1361" s="74"/>
      <c r="T1361" s="74"/>
      <c r="U1361" s="74"/>
      <c r="V1361" s="74"/>
      <c r="W1361" s="74"/>
      <c r="X1361" s="74"/>
      <c r="Y1361" s="74"/>
      <c r="Z1361" s="74"/>
      <c r="AA1361" s="42"/>
      <c r="AB1361" s="42">
        <f>(AV$3-AV1361)/AV$3*500+500</f>
        <v>532.17618024074011</v>
      </c>
      <c r="AC1361" s="43" t="e">
        <f t="shared" si="209"/>
        <v>#NUM!</v>
      </c>
      <c r="AD1361" s="43" t="s">
        <v>1215</v>
      </c>
      <c r="AE1361" s="44" t="e">
        <f t="shared" si="210"/>
        <v>#NUM!</v>
      </c>
      <c r="AF1361" s="43">
        <f t="shared" si="211"/>
        <v>0</v>
      </c>
      <c r="AG1361" s="75"/>
      <c r="AH1361" s="75"/>
      <c r="AI1361" s="75"/>
      <c r="AJ1361" s="75"/>
      <c r="AK1361" s="75"/>
      <c r="AL1361" s="75"/>
      <c r="AM1361" s="75"/>
      <c r="AN1361" s="75"/>
      <c r="AO1361" s="75"/>
      <c r="AP1361" s="75"/>
      <c r="AQ1361" s="75"/>
      <c r="AR1361" s="75"/>
      <c r="AS1361" s="75"/>
      <c r="AT1361" s="75"/>
      <c r="AU1361" s="76"/>
      <c r="AV1361" s="47">
        <v>0.15364583333333334</v>
      </c>
      <c r="AW1361" s="77"/>
      <c r="AX1361" s="56"/>
    </row>
    <row r="1362" spans="1:55" ht="12" customHeight="1" x14ac:dyDescent="0.2">
      <c r="A1362" s="62">
        <v>1358</v>
      </c>
      <c r="B1362" s="63" t="str">
        <f t="shared" si="204"/>
        <v>M-jun.</v>
      </c>
      <c r="C1362" s="62">
        <f>COUNTIF($B$4:$B1362,$B1362)</f>
        <v>31</v>
      </c>
      <c r="D1362" s="64">
        <f t="shared" si="205"/>
        <v>536.95342571984509</v>
      </c>
      <c r="E1362" s="65" t="s">
        <v>3261</v>
      </c>
      <c r="F1362" s="66" t="s">
        <v>1212</v>
      </c>
      <c r="G1362" s="66">
        <v>2000</v>
      </c>
      <c r="H1362" s="65" t="s">
        <v>3262</v>
      </c>
      <c r="I1362" s="66" t="s">
        <v>1673</v>
      </c>
      <c r="J1362" s="39">
        <f t="shared" si="206"/>
        <v>531.95342571984509</v>
      </c>
      <c r="K1362" s="40">
        <f t="shared" si="207"/>
        <v>1</v>
      </c>
      <c r="L1362" s="40">
        <f t="shared" si="208"/>
        <v>5</v>
      </c>
      <c r="M1362" s="41"/>
      <c r="N1362" s="41"/>
      <c r="O1362" s="41"/>
      <c r="P1362" s="42"/>
      <c r="Q1362" s="41"/>
      <c r="R1362" s="41"/>
      <c r="S1362" s="41"/>
      <c r="T1362" s="41"/>
      <c r="U1362" s="41"/>
      <c r="V1362" s="42"/>
      <c r="W1362" s="42"/>
      <c r="X1362" s="42"/>
      <c r="Y1362" s="42"/>
      <c r="Z1362" s="41"/>
      <c r="AA1362" s="42">
        <f>(AU$3-AU1362)/AU$3*500+500</f>
        <v>531.95342571984509</v>
      </c>
      <c r="AB1362" s="42"/>
      <c r="AC1362" s="43" t="e">
        <f t="shared" si="209"/>
        <v>#NUM!</v>
      </c>
      <c r="AD1362" s="43" t="s">
        <v>1215</v>
      </c>
      <c r="AE1362" s="44" t="e">
        <f t="shared" si="210"/>
        <v>#NUM!</v>
      </c>
      <c r="AF1362" s="43">
        <f t="shared" si="211"/>
        <v>0</v>
      </c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6">
        <v>7.3577546296296301E-2</v>
      </c>
      <c r="AV1362" s="50"/>
      <c r="AW1362" s="48"/>
      <c r="AX1362" s="56"/>
    </row>
    <row r="1363" spans="1:55" ht="12" customHeight="1" x14ac:dyDescent="0.2">
      <c r="A1363" s="62">
        <v>1359</v>
      </c>
      <c r="B1363" s="63" t="str">
        <f t="shared" si="204"/>
        <v>M-A</v>
      </c>
      <c r="C1363" s="62">
        <f>COUNTIF($B$4:$B1363,$B1363)</f>
        <v>526</v>
      </c>
      <c r="D1363" s="64">
        <f t="shared" si="205"/>
        <v>536.92949348079173</v>
      </c>
      <c r="E1363" s="67" t="s">
        <v>3263</v>
      </c>
      <c r="F1363" s="68" t="s">
        <v>1212</v>
      </c>
      <c r="G1363" s="69">
        <v>1982</v>
      </c>
      <c r="H1363" s="70" t="s">
        <v>3264</v>
      </c>
      <c r="I1363" s="69" t="s">
        <v>1214</v>
      </c>
      <c r="J1363" s="39">
        <f t="shared" si="206"/>
        <v>531.92949348079173</v>
      </c>
      <c r="K1363" s="40">
        <f t="shared" si="207"/>
        <v>1</v>
      </c>
      <c r="L1363" s="40">
        <f t="shared" si="208"/>
        <v>5</v>
      </c>
      <c r="M1363" s="74"/>
      <c r="N1363" s="74"/>
      <c r="O1363" s="74"/>
      <c r="P1363" s="74"/>
      <c r="Q1363" s="74"/>
      <c r="R1363" s="74"/>
      <c r="S1363" s="74"/>
      <c r="T1363" s="74"/>
      <c r="U1363" s="74"/>
      <c r="V1363" s="74"/>
      <c r="W1363" s="74"/>
      <c r="X1363" s="74"/>
      <c r="Y1363" s="74"/>
      <c r="Z1363" s="74"/>
      <c r="AA1363" s="42"/>
      <c r="AB1363" s="42">
        <f>(AV$3-AV1363)/AV$3*500+500</f>
        <v>531.92949348079173</v>
      </c>
      <c r="AC1363" s="43" t="e">
        <f t="shared" si="209"/>
        <v>#NUM!</v>
      </c>
      <c r="AD1363" s="43" t="s">
        <v>1215</v>
      </c>
      <c r="AE1363" s="44" t="e">
        <f t="shared" si="210"/>
        <v>#NUM!</v>
      </c>
      <c r="AF1363" s="43">
        <f t="shared" si="211"/>
        <v>0</v>
      </c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5"/>
      <c r="AR1363" s="75"/>
      <c r="AS1363" s="75"/>
      <c r="AT1363" s="75"/>
      <c r="AU1363" s="76"/>
      <c r="AV1363" s="47">
        <v>0.15372685185185184</v>
      </c>
      <c r="AW1363" s="77"/>
      <c r="AX1363" s="56"/>
    </row>
    <row r="1364" spans="1:55" s="78" customFormat="1" ht="12" customHeight="1" x14ac:dyDescent="0.2">
      <c r="A1364" s="62">
        <v>1360</v>
      </c>
      <c r="B1364" s="63" t="str">
        <f t="shared" si="204"/>
        <v>M-C</v>
      </c>
      <c r="C1364" s="62">
        <f>COUNTIF($B$4:$B1364,$B1364)</f>
        <v>150</v>
      </c>
      <c r="D1364" s="64">
        <f t="shared" si="205"/>
        <v>536.89425251508476</v>
      </c>
      <c r="E1364" s="67" t="s">
        <v>3265</v>
      </c>
      <c r="F1364" s="68" t="s">
        <v>1212</v>
      </c>
      <c r="G1364" s="69">
        <v>1962</v>
      </c>
      <c r="H1364" s="70"/>
      <c r="I1364" s="69" t="s">
        <v>1214</v>
      </c>
      <c r="J1364" s="39">
        <f t="shared" si="206"/>
        <v>531.89425251508476</v>
      </c>
      <c r="K1364" s="40">
        <f t="shared" si="207"/>
        <v>1</v>
      </c>
      <c r="L1364" s="40">
        <f t="shared" si="208"/>
        <v>5</v>
      </c>
      <c r="M1364" s="74"/>
      <c r="N1364" s="74"/>
      <c r="O1364" s="74"/>
      <c r="P1364" s="74"/>
      <c r="Q1364" s="74"/>
      <c r="R1364" s="74"/>
      <c r="S1364" s="74"/>
      <c r="T1364" s="74"/>
      <c r="U1364" s="74"/>
      <c r="V1364" s="74"/>
      <c r="W1364" s="74"/>
      <c r="X1364" s="74"/>
      <c r="Y1364" s="74"/>
      <c r="Z1364" s="74"/>
      <c r="AA1364" s="42"/>
      <c r="AB1364" s="42">
        <f>(AV$3-AV1364)/AV$3*500+500</f>
        <v>531.89425251508476</v>
      </c>
      <c r="AC1364" s="43" t="e">
        <f t="shared" si="209"/>
        <v>#NUM!</v>
      </c>
      <c r="AD1364" s="43" t="s">
        <v>1215</v>
      </c>
      <c r="AE1364" s="44" t="e">
        <f t="shared" si="210"/>
        <v>#NUM!</v>
      </c>
      <c r="AF1364" s="43">
        <f t="shared" si="211"/>
        <v>0</v>
      </c>
      <c r="AG1364" s="75"/>
      <c r="AH1364" s="75"/>
      <c r="AI1364" s="75"/>
      <c r="AJ1364" s="75"/>
      <c r="AK1364" s="75"/>
      <c r="AL1364" s="75"/>
      <c r="AM1364" s="75"/>
      <c r="AN1364" s="75"/>
      <c r="AO1364" s="75"/>
      <c r="AP1364" s="75"/>
      <c r="AQ1364" s="75"/>
      <c r="AR1364" s="75"/>
      <c r="AS1364" s="75"/>
      <c r="AT1364" s="75"/>
      <c r="AU1364" s="76"/>
      <c r="AV1364" s="47">
        <v>0.15373842592592593</v>
      </c>
      <c r="AW1364" s="77"/>
      <c r="AX1364" s="49"/>
      <c r="AY1364" s="49"/>
      <c r="AZ1364" s="49"/>
      <c r="BA1364" s="49"/>
      <c r="BB1364" s="49"/>
      <c r="BC1364" s="49"/>
    </row>
    <row r="1365" spans="1:55" ht="12" customHeight="1" x14ac:dyDescent="0.2">
      <c r="A1365" s="62">
        <v>1361</v>
      </c>
      <c r="B1365" s="63" t="str">
        <f t="shared" si="204"/>
        <v>M-D</v>
      </c>
      <c r="C1365" s="62">
        <f>COUNTIF($B$4:$B1365,$B1365)</f>
        <v>62</v>
      </c>
      <c r="D1365" s="64">
        <f t="shared" si="205"/>
        <v>536.80425372816228</v>
      </c>
      <c r="E1365" s="65" t="s">
        <v>3266</v>
      </c>
      <c r="F1365" s="66" t="s">
        <v>1212</v>
      </c>
      <c r="G1365" s="66">
        <v>1950</v>
      </c>
      <c r="H1365" s="65" t="s">
        <v>3267</v>
      </c>
      <c r="I1365" s="66" t="s">
        <v>1214</v>
      </c>
      <c r="J1365" s="39">
        <f t="shared" si="206"/>
        <v>531.80425372816228</v>
      </c>
      <c r="K1365" s="40">
        <f t="shared" si="207"/>
        <v>1</v>
      </c>
      <c r="L1365" s="40">
        <f t="shared" si="208"/>
        <v>5</v>
      </c>
      <c r="M1365" s="41"/>
      <c r="N1365" s="41"/>
      <c r="O1365" s="41"/>
      <c r="P1365" s="42"/>
      <c r="Q1365" s="41"/>
      <c r="R1365" s="41"/>
      <c r="S1365" s="41"/>
      <c r="T1365" s="41"/>
      <c r="U1365" s="41"/>
      <c r="V1365" s="42"/>
      <c r="W1365" s="42"/>
      <c r="X1365" s="42">
        <f>(AR$3-AR1365)/AR$3*500+500</f>
        <v>531.80425372816228</v>
      </c>
      <c r="Y1365" s="42"/>
      <c r="Z1365" s="41"/>
      <c r="AA1365" s="42"/>
      <c r="AB1365" s="42"/>
      <c r="AC1365" s="43" t="e">
        <f t="shared" si="209"/>
        <v>#NUM!</v>
      </c>
      <c r="AD1365" s="43" t="s">
        <v>1215</v>
      </c>
      <c r="AE1365" s="44" t="e">
        <f t="shared" si="210"/>
        <v>#NUM!</v>
      </c>
      <c r="AF1365" s="43">
        <f t="shared" si="211"/>
        <v>0</v>
      </c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>
        <v>4.0384259259259266E-2</v>
      </c>
      <c r="AS1365" s="45"/>
      <c r="AT1365" s="45"/>
      <c r="AU1365" s="46"/>
      <c r="AV1365" s="50"/>
      <c r="AW1365" s="48"/>
      <c r="AX1365" s="56"/>
    </row>
    <row r="1366" spans="1:55" s="49" customFormat="1" ht="12" customHeight="1" x14ac:dyDescent="0.2">
      <c r="A1366" s="62">
        <v>1362</v>
      </c>
      <c r="B1366" s="63" t="str">
        <f t="shared" si="204"/>
        <v>M-A</v>
      </c>
      <c r="C1366" s="62">
        <f>COUNTIF($B$4:$B1366,$B1366)</f>
        <v>527</v>
      </c>
      <c r="D1366" s="64">
        <f t="shared" si="205"/>
        <v>536.50660189230871</v>
      </c>
      <c r="E1366" s="67" t="s">
        <v>3268</v>
      </c>
      <c r="F1366" s="68" t="s">
        <v>1212</v>
      </c>
      <c r="G1366" s="69">
        <v>1980</v>
      </c>
      <c r="H1366" s="70" t="s">
        <v>2923</v>
      </c>
      <c r="I1366" s="69" t="s">
        <v>1387</v>
      </c>
      <c r="J1366" s="39">
        <f t="shared" si="206"/>
        <v>531.50660189230871</v>
      </c>
      <c r="K1366" s="40">
        <f t="shared" si="207"/>
        <v>1</v>
      </c>
      <c r="L1366" s="40">
        <f t="shared" si="208"/>
        <v>5</v>
      </c>
      <c r="M1366" s="74"/>
      <c r="N1366" s="74"/>
      <c r="O1366" s="74"/>
      <c r="P1366" s="74"/>
      <c r="Q1366" s="74"/>
      <c r="R1366" s="74"/>
      <c r="S1366" s="74"/>
      <c r="T1366" s="74"/>
      <c r="U1366" s="74"/>
      <c r="V1366" s="74"/>
      <c r="W1366" s="74"/>
      <c r="X1366" s="74"/>
      <c r="Y1366" s="74"/>
      <c r="Z1366" s="74"/>
      <c r="AA1366" s="42"/>
      <c r="AB1366" s="42">
        <f>(AV$3-AV1366)/AV$3*500+500</f>
        <v>531.50660189230871</v>
      </c>
      <c r="AC1366" s="43" t="e">
        <f t="shared" si="209"/>
        <v>#NUM!</v>
      </c>
      <c r="AD1366" s="43" t="s">
        <v>1215</v>
      </c>
      <c r="AE1366" s="44" t="e">
        <f t="shared" si="210"/>
        <v>#NUM!</v>
      </c>
      <c r="AF1366" s="43">
        <f t="shared" si="211"/>
        <v>0</v>
      </c>
      <c r="AG1366" s="75"/>
      <c r="AH1366" s="75"/>
      <c r="AI1366" s="75"/>
      <c r="AJ1366" s="75"/>
      <c r="AK1366" s="75"/>
      <c r="AL1366" s="75"/>
      <c r="AM1366" s="75"/>
      <c r="AN1366" s="75"/>
      <c r="AO1366" s="75"/>
      <c r="AP1366" s="75"/>
      <c r="AQ1366" s="75"/>
      <c r="AR1366" s="75"/>
      <c r="AS1366" s="75"/>
      <c r="AT1366" s="75"/>
      <c r="AU1366" s="76"/>
      <c r="AV1366" s="47">
        <v>0.15386574074074075</v>
      </c>
      <c r="AW1366" s="77"/>
    </row>
    <row r="1367" spans="1:55" s="49" customFormat="1" ht="12" customHeight="1" x14ac:dyDescent="0.2">
      <c r="A1367" s="62">
        <v>1363</v>
      </c>
      <c r="B1367" s="63" t="str">
        <f t="shared" si="204"/>
        <v>M-B</v>
      </c>
      <c r="C1367" s="62">
        <f>COUNTIF($B$4:$B1367,$B1367)</f>
        <v>383</v>
      </c>
      <c r="D1367" s="64">
        <f t="shared" si="205"/>
        <v>536.36563802948115</v>
      </c>
      <c r="E1367" s="67" t="s">
        <v>3269</v>
      </c>
      <c r="F1367" s="68" t="s">
        <v>1212</v>
      </c>
      <c r="G1367" s="69">
        <v>1974</v>
      </c>
      <c r="H1367" s="70"/>
      <c r="I1367" s="69" t="s">
        <v>1214</v>
      </c>
      <c r="J1367" s="39">
        <f t="shared" si="206"/>
        <v>531.36563802948115</v>
      </c>
      <c r="K1367" s="40">
        <f t="shared" si="207"/>
        <v>1</v>
      </c>
      <c r="L1367" s="40">
        <f t="shared" si="208"/>
        <v>5</v>
      </c>
      <c r="M1367" s="74"/>
      <c r="N1367" s="74"/>
      <c r="O1367" s="74"/>
      <c r="P1367" s="74"/>
      <c r="Q1367" s="74"/>
      <c r="R1367" s="74"/>
      <c r="S1367" s="74"/>
      <c r="T1367" s="74"/>
      <c r="U1367" s="74"/>
      <c r="V1367" s="74"/>
      <c r="W1367" s="74"/>
      <c r="X1367" s="74"/>
      <c r="Y1367" s="74"/>
      <c r="Z1367" s="74"/>
      <c r="AA1367" s="42"/>
      <c r="AB1367" s="42">
        <f>(AV$3-AV1367)/AV$3*500+500</f>
        <v>531.36563802948115</v>
      </c>
      <c r="AC1367" s="43" t="e">
        <f t="shared" si="209"/>
        <v>#NUM!</v>
      </c>
      <c r="AD1367" s="43" t="s">
        <v>1215</v>
      </c>
      <c r="AE1367" s="44" t="e">
        <f t="shared" si="210"/>
        <v>#NUM!</v>
      </c>
      <c r="AF1367" s="43">
        <f t="shared" si="211"/>
        <v>0</v>
      </c>
      <c r="AG1367" s="75"/>
      <c r="AH1367" s="75"/>
      <c r="AI1367" s="75"/>
      <c r="AJ1367" s="75"/>
      <c r="AK1367" s="75"/>
      <c r="AL1367" s="75"/>
      <c r="AM1367" s="75"/>
      <c r="AN1367" s="75"/>
      <c r="AO1367" s="75"/>
      <c r="AP1367" s="75"/>
      <c r="AQ1367" s="75"/>
      <c r="AR1367" s="75"/>
      <c r="AS1367" s="75"/>
      <c r="AT1367" s="75"/>
      <c r="AU1367" s="76"/>
      <c r="AV1367" s="47">
        <v>0.15391203703703704</v>
      </c>
      <c r="AW1367" s="77"/>
    </row>
    <row r="1368" spans="1:55" s="49" customFormat="1" ht="12" customHeight="1" x14ac:dyDescent="0.2">
      <c r="A1368" s="62">
        <v>1364</v>
      </c>
      <c r="B1368" s="63" t="str">
        <f t="shared" si="204"/>
        <v>M-B</v>
      </c>
      <c r="C1368" s="62">
        <f>COUNTIF($B$4:$B1368,$B1368)</f>
        <v>384</v>
      </c>
      <c r="D1368" s="64">
        <f t="shared" si="205"/>
        <v>536.2951560980672</v>
      </c>
      <c r="E1368" s="67" t="s">
        <v>3270</v>
      </c>
      <c r="F1368" s="68" t="s">
        <v>1212</v>
      </c>
      <c r="G1368" s="69">
        <v>1978</v>
      </c>
      <c r="H1368" s="70" t="s">
        <v>3271</v>
      </c>
      <c r="I1368" s="69" t="s">
        <v>1214</v>
      </c>
      <c r="J1368" s="39">
        <f t="shared" si="206"/>
        <v>531.2951560980672</v>
      </c>
      <c r="K1368" s="40">
        <f t="shared" si="207"/>
        <v>1</v>
      </c>
      <c r="L1368" s="40">
        <f t="shared" si="208"/>
        <v>5</v>
      </c>
      <c r="M1368" s="74"/>
      <c r="N1368" s="74"/>
      <c r="O1368" s="74"/>
      <c r="P1368" s="74"/>
      <c r="Q1368" s="74"/>
      <c r="R1368" s="74"/>
      <c r="S1368" s="74"/>
      <c r="T1368" s="74"/>
      <c r="U1368" s="74"/>
      <c r="V1368" s="74"/>
      <c r="W1368" s="74"/>
      <c r="X1368" s="74"/>
      <c r="Y1368" s="74"/>
      <c r="Z1368" s="74"/>
      <c r="AA1368" s="42"/>
      <c r="AB1368" s="42">
        <f>(AV$3-AV1368)/AV$3*500+500</f>
        <v>531.2951560980672</v>
      </c>
      <c r="AC1368" s="43" t="e">
        <f t="shared" si="209"/>
        <v>#NUM!</v>
      </c>
      <c r="AD1368" s="43" t="s">
        <v>1215</v>
      </c>
      <c r="AE1368" s="44" t="e">
        <f t="shared" si="210"/>
        <v>#NUM!</v>
      </c>
      <c r="AF1368" s="43">
        <f t="shared" si="211"/>
        <v>0</v>
      </c>
      <c r="AG1368" s="75"/>
      <c r="AH1368" s="75"/>
      <c r="AI1368" s="75"/>
      <c r="AJ1368" s="75"/>
      <c r="AK1368" s="75"/>
      <c r="AL1368" s="75"/>
      <c r="AM1368" s="75"/>
      <c r="AN1368" s="75"/>
      <c r="AO1368" s="75"/>
      <c r="AP1368" s="75"/>
      <c r="AQ1368" s="75"/>
      <c r="AR1368" s="75"/>
      <c r="AS1368" s="75"/>
      <c r="AT1368" s="75"/>
      <c r="AU1368" s="76"/>
      <c r="AV1368" s="47">
        <v>0.1539351851851852</v>
      </c>
      <c r="AW1368" s="77"/>
    </row>
    <row r="1369" spans="1:55" s="49" customFormat="1" ht="12" customHeight="1" x14ac:dyDescent="0.2">
      <c r="A1369" s="62">
        <v>1365</v>
      </c>
      <c r="B1369" s="63" t="str">
        <f t="shared" si="204"/>
        <v>M-B</v>
      </c>
      <c r="C1369" s="62">
        <f>COUNTIF($B$4:$B1369,$B1369)</f>
        <v>385</v>
      </c>
      <c r="D1369" s="64">
        <f t="shared" si="205"/>
        <v>536.23778294216311</v>
      </c>
      <c r="E1369" s="65" t="s">
        <v>3272</v>
      </c>
      <c r="F1369" s="66" t="s">
        <v>1212</v>
      </c>
      <c r="G1369" s="66">
        <v>1977</v>
      </c>
      <c r="H1369" s="70" t="s">
        <v>1377</v>
      </c>
      <c r="I1369" s="66" t="s">
        <v>1214</v>
      </c>
      <c r="J1369" s="39">
        <f t="shared" si="206"/>
        <v>531.23778294216311</v>
      </c>
      <c r="K1369" s="40">
        <f t="shared" si="207"/>
        <v>1</v>
      </c>
      <c r="L1369" s="40">
        <f t="shared" si="208"/>
        <v>5</v>
      </c>
      <c r="M1369" s="41"/>
      <c r="N1369" s="41"/>
      <c r="O1369" s="41"/>
      <c r="P1369" s="42"/>
      <c r="Q1369" s="41"/>
      <c r="R1369" s="41"/>
      <c r="S1369" s="41"/>
      <c r="T1369" s="41"/>
      <c r="U1369" s="41"/>
      <c r="V1369" s="42"/>
      <c r="W1369" s="42"/>
      <c r="X1369" s="42"/>
      <c r="Y1369" s="42"/>
      <c r="Z1369" s="41"/>
      <c r="AA1369" s="42">
        <f>(AU$3-AU1369)/AU$3*500+500</f>
        <v>531.23778294216311</v>
      </c>
      <c r="AB1369" s="42"/>
      <c r="AC1369" s="43" t="e">
        <f t="shared" si="209"/>
        <v>#NUM!</v>
      </c>
      <c r="AD1369" s="43" t="s">
        <v>1215</v>
      </c>
      <c r="AE1369" s="44" t="e">
        <f t="shared" si="210"/>
        <v>#NUM!</v>
      </c>
      <c r="AF1369" s="43">
        <f t="shared" si="211"/>
        <v>0</v>
      </c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6">
        <v>7.3690046296296288E-2</v>
      </c>
      <c r="AV1369" s="50"/>
      <c r="AW1369" s="48"/>
    </row>
    <row r="1370" spans="1:55" s="49" customFormat="1" ht="12" customHeight="1" x14ac:dyDescent="0.2">
      <c r="A1370" s="62">
        <v>1366</v>
      </c>
      <c r="B1370" s="63" t="str">
        <f t="shared" si="204"/>
        <v>M-B</v>
      </c>
      <c r="C1370" s="62">
        <f>COUNTIF($B$4:$B1370,$B1370)</f>
        <v>386</v>
      </c>
      <c r="D1370" s="64">
        <f t="shared" si="205"/>
        <v>536.21727782723724</v>
      </c>
      <c r="E1370" s="65" t="s">
        <v>1595</v>
      </c>
      <c r="F1370" s="66" t="s">
        <v>1212</v>
      </c>
      <c r="G1370" s="66">
        <v>1979</v>
      </c>
      <c r="H1370" s="70" t="s">
        <v>1738</v>
      </c>
      <c r="I1370" s="66" t="s">
        <v>1214</v>
      </c>
      <c r="J1370" s="39">
        <f t="shared" si="206"/>
        <v>531.21727782723724</v>
      </c>
      <c r="K1370" s="40">
        <f t="shared" si="207"/>
        <v>1</v>
      </c>
      <c r="L1370" s="40">
        <f t="shared" si="208"/>
        <v>5</v>
      </c>
      <c r="M1370" s="41">
        <f>(AG$3-AG1370)/AG$3*500+500</f>
        <v>531.21727782723724</v>
      </c>
      <c r="N1370" s="41"/>
      <c r="O1370" s="41"/>
      <c r="P1370" s="42"/>
      <c r="Q1370" s="41"/>
      <c r="R1370" s="41"/>
      <c r="S1370" s="41"/>
      <c r="T1370" s="41"/>
      <c r="U1370" s="41"/>
      <c r="V1370" s="42"/>
      <c r="W1370" s="42"/>
      <c r="X1370" s="42"/>
      <c r="Y1370" s="42"/>
      <c r="Z1370" s="41"/>
      <c r="AA1370" s="42"/>
      <c r="AB1370" s="42"/>
      <c r="AC1370" s="43" t="e">
        <f t="shared" si="209"/>
        <v>#NUM!</v>
      </c>
      <c r="AD1370" s="43" t="s">
        <v>1215</v>
      </c>
      <c r="AE1370" s="44" t="e">
        <f t="shared" si="210"/>
        <v>#NUM!</v>
      </c>
      <c r="AF1370" s="43">
        <f t="shared" si="211"/>
        <v>0</v>
      </c>
      <c r="AG1370" s="45">
        <v>5.388888889E-2</v>
      </c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6"/>
      <c r="AV1370" s="50"/>
      <c r="AW1370" s="48"/>
    </row>
    <row r="1371" spans="1:55" s="49" customFormat="1" ht="12" customHeight="1" x14ac:dyDescent="0.2">
      <c r="A1371" s="62">
        <v>1367</v>
      </c>
      <c r="B1371" s="63" t="str">
        <f t="shared" si="204"/>
        <v>M-B</v>
      </c>
      <c r="C1371" s="62">
        <f>COUNTIF($B$4:$B1371,$B1371)</f>
        <v>387</v>
      </c>
      <c r="D1371" s="64">
        <f t="shared" si="205"/>
        <v>536.01591066243236</v>
      </c>
      <c r="E1371" s="65" t="s">
        <v>3273</v>
      </c>
      <c r="F1371" s="66" t="s">
        <v>1212</v>
      </c>
      <c r="G1371" s="66">
        <v>1979</v>
      </c>
      <c r="H1371" s="70" t="s">
        <v>1716</v>
      </c>
      <c r="I1371" s="66" t="s">
        <v>1214</v>
      </c>
      <c r="J1371" s="39">
        <f t="shared" si="206"/>
        <v>531.01591066243236</v>
      </c>
      <c r="K1371" s="40">
        <f t="shared" si="207"/>
        <v>1</v>
      </c>
      <c r="L1371" s="40">
        <f t="shared" si="208"/>
        <v>5</v>
      </c>
      <c r="M1371" s="41">
        <f>(AG$3-AG1371)/AG$3*500+500</f>
        <v>531.01591066243236</v>
      </c>
      <c r="N1371" s="41"/>
      <c r="O1371" s="41"/>
      <c r="P1371" s="42"/>
      <c r="Q1371" s="41"/>
      <c r="R1371" s="41"/>
      <c r="S1371" s="41"/>
      <c r="T1371" s="41"/>
      <c r="U1371" s="41"/>
      <c r="V1371" s="42"/>
      <c r="W1371" s="42"/>
      <c r="X1371" s="42"/>
      <c r="Y1371" s="42"/>
      <c r="Z1371" s="41"/>
      <c r="AA1371" s="42"/>
      <c r="AB1371" s="42"/>
      <c r="AC1371" s="43" t="e">
        <f t="shared" si="209"/>
        <v>#NUM!</v>
      </c>
      <c r="AD1371" s="43" t="s">
        <v>1215</v>
      </c>
      <c r="AE1371" s="44" t="e">
        <f t="shared" si="210"/>
        <v>#NUM!</v>
      </c>
      <c r="AF1371" s="43">
        <f t="shared" si="211"/>
        <v>0</v>
      </c>
      <c r="AG1371" s="45">
        <v>5.3912037039999999E-2</v>
      </c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6"/>
      <c r="AV1371" s="50"/>
      <c r="AW1371" s="48"/>
    </row>
    <row r="1372" spans="1:55" s="49" customFormat="1" ht="12" customHeight="1" x14ac:dyDescent="0.2">
      <c r="A1372" s="62">
        <v>1368</v>
      </c>
      <c r="B1372" s="63" t="str">
        <f t="shared" si="204"/>
        <v>M-A</v>
      </c>
      <c r="C1372" s="62">
        <f>COUNTIF($B$4:$B1372,$B1372)</f>
        <v>528</v>
      </c>
      <c r="D1372" s="64">
        <f t="shared" si="205"/>
        <v>535.73130064675661</v>
      </c>
      <c r="E1372" s="67" t="s">
        <v>3274</v>
      </c>
      <c r="F1372" s="68" t="s">
        <v>1212</v>
      </c>
      <c r="G1372" s="69">
        <v>1984</v>
      </c>
      <c r="H1372" s="70"/>
      <c r="I1372" s="69" t="s">
        <v>1214</v>
      </c>
      <c r="J1372" s="39">
        <f t="shared" si="206"/>
        <v>530.73130064675661</v>
      </c>
      <c r="K1372" s="40">
        <f t="shared" si="207"/>
        <v>1</v>
      </c>
      <c r="L1372" s="40">
        <f t="shared" si="208"/>
        <v>5</v>
      </c>
      <c r="M1372" s="74"/>
      <c r="N1372" s="74"/>
      <c r="O1372" s="74"/>
      <c r="P1372" s="74"/>
      <c r="Q1372" s="74"/>
      <c r="R1372" s="74"/>
      <c r="S1372" s="74"/>
      <c r="T1372" s="74"/>
      <c r="U1372" s="74"/>
      <c r="V1372" s="74"/>
      <c r="W1372" s="74"/>
      <c r="X1372" s="74"/>
      <c r="Y1372" s="74"/>
      <c r="Z1372" s="74"/>
      <c r="AA1372" s="42"/>
      <c r="AB1372" s="42">
        <f>(AV$3-AV1372)/AV$3*500+500</f>
        <v>530.73130064675661</v>
      </c>
      <c r="AC1372" s="43" t="e">
        <f t="shared" si="209"/>
        <v>#NUM!</v>
      </c>
      <c r="AD1372" s="43" t="s">
        <v>1215</v>
      </c>
      <c r="AE1372" s="44" t="e">
        <f t="shared" si="210"/>
        <v>#NUM!</v>
      </c>
      <c r="AF1372" s="43">
        <f t="shared" si="211"/>
        <v>0</v>
      </c>
      <c r="AG1372" s="75"/>
      <c r="AH1372" s="75"/>
      <c r="AI1372" s="75"/>
      <c r="AJ1372" s="75"/>
      <c r="AK1372" s="75"/>
      <c r="AL1372" s="75"/>
      <c r="AM1372" s="75"/>
      <c r="AN1372" s="75"/>
      <c r="AO1372" s="75"/>
      <c r="AP1372" s="75"/>
      <c r="AQ1372" s="75"/>
      <c r="AR1372" s="75"/>
      <c r="AS1372" s="75"/>
      <c r="AT1372" s="75"/>
      <c r="AU1372" s="76"/>
      <c r="AV1372" s="47">
        <v>0.15412037037037038</v>
      </c>
      <c r="AW1372" s="77"/>
    </row>
    <row r="1373" spans="1:55" ht="12" customHeight="1" x14ac:dyDescent="0.2">
      <c r="A1373" s="62">
        <v>1369</v>
      </c>
      <c r="B1373" s="63" t="str">
        <f t="shared" si="204"/>
        <v>M-B</v>
      </c>
      <c r="C1373" s="62">
        <f>COUNTIF($B$4:$B1373,$B1373)</f>
        <v>388</v>
      </c>
      <c r="D1373" s="64">
        <f t="shared" si="205"/>
        <v>535.37772917670611</v>
      </c>
      <c r="E1373" s="65" t="s">
        <v>3275</v>
      </c>
      <c r="F1373" s="66" t="s">
        <v>1212</v>
      </c>
      <c r="G1373" s="66">
        <v>1975</v>
      </c>
      <c r="H1373" s="70" t="s">
        <v>1784</v>
      </c>
      <c r="I1373" s="66" t="s">
        <v>1214</v>
      </c>
      <c r="J1373" s="39">
        <f t="shared" si="206"/>
        <v>530.37772917670611</v>
      </c>
      <c r="K1373" s="40">
        <f t="shared" si="207"/>
        <v>1</v>
      </c>
      <c r="L1373" s="40">
        <f t="shared" si="208"/>
        <v>5</v>
      </c>
      <c r="M1373" s="41"/>
      <c r="N1373" s="41"/>
      <c r="O1373" s="41"/>
      <c r="P1373" s="42"/>
      <c r="Q1373" s="41"/>
      <c r="R1373" s="41"/>
      <c r="S1373" s="41"/>
      <c r="T1373" s="41">
        <f>(AN$3-AN1373)/AN$3*500+500</f>
        <v>530.37772917670611</v>
      </c>
      <c r="U1373" s="41"/>
      <c r="V1373" s="42"/>
      <c r="W1373" s="42"/>
      <c r="X1373" s="42"/>
      <c r="Y1373" s="42"/>
      <c r="Z1373" s="41"/>
      <c r="AA1373" s="42"/>
      <c r="AB1373" s="42"/>
      <c r="AC1373" s="43" t="e">
        <f t="shared" si="209"/>
        <v>#NUM!</v>
      </c>
      <c r="AD1373" s="43" t="s">
        <v>1215</v>
      </c>
      <c r="AE1373" s="44" t="e">
        <f t="shared" si="210"/>
        <v>#NUM!</v>
      </c>
      <c r="AF1373" s="43">
        <f t="shared" si="211"/>
        <v>0</v>
      </c>
      <c r="AG1373" s="45"/>
      <c r="AH1373" s="45"/>
      <c r="AI1373" s="45"/>
      <c r="AJ1373" s="45"/>
      <c r="AK1373" s="45"/>
      <c r="AL1373" s="45"/>
      <c r="AM1373" s="45"/>
      <c r="AN1373" s="45">
        <v>3.3379629629629634E-2</v>
      </c>
      <c r="AO1373" s="45"/>
      <c r="AP1373" s="45"/>
      <c r="AQ1373" s="45"/>
      <c r="AR1373" s="45"/>
      <c r="AS1373" s="45"/>
      <c r="AT1373" s="45"/>
      <c r="AU1373" s="46"/>
      <c r="AV1373" s="50"/>
      <c r="AW1373" s="48"/>
      <c r="AX1373" s="56"/>
    </row>
    <row r="1374" spans="1:55" s="49" customFormat="1" ht="12" customHeight="1" x14ac:dyDescent="0.2">
      <c r="A1374" s="62">
        <v>1370</v>
      </c>
      <c r="B1374" s="63" t="str">
        <f t="shared" si="204"/>
        <v>M-A</v>
      </c>
      <c r="C1374" s="62">
        <f>COUNTIF($B$4:$B1374,$B1374)</f>
        <v>529</v>
      </c>
      <c r="D1374" s="64">
        <f t="shared" si="205"/>
        <v>535.27316809256683</v>
      </c>
      <c r="E1374" s="67" t="s">
        <v>3276</v>
      </c>
      <c r="F1374" s="68" t="s">
        <v>1212</v>
      </c>
      <c r="G1374" s="69">
        <v>1984</v>
      </c>
      <c r="H1374" s="70" t="s">
        <v>3277</v>
      </c>
      <c r="I1374" s="69" t="s">
        <v>1680</v>
      </c>
      <c r="J1374" s="39">
        <f t="shared" si="206"/>
        <v>530.27316809256683</v>
      </c>
      <c r="K1374" s="40">
        <f t="shared" si="207"/>
        <v>1</v>
      </c>
      <c r="L1374" s="40">
        <f t="shared" si="208"/>
        <v>5</v>
      </c>
      <c r="M1374" s="74"/>
      <c r="N1374" s="74"/>
      <c r="O1374" s="74"/>
      <c r="P1374" s="74"/>
      <c r="Q1374" s="74"/>
      <c r="R1374" s="74"/>
      <c r="S1374" s="74"/>
      <c r="T1374" s="74"/>
      <c r="U1374" s="74"/>
      <c r="V1374" s="74"/>
      <c r="W1374" s="74"/>
      <c r="X1374" s="74"/>
      <c r="Y1374" s="74"/>
      <c r="Z1374" s="74"/>
      <c r="AA1374" s="42"/>
      <c r="AB1374" s="42">
        <f>(AV$3-AV1374)/AV$3*500+500</f>
        <v>530.27316809256683</v>
      </c>
      <c r="AC1374" s="43" t="e">
        <f t="shared" si="209"/>
        <v>#NUM!</v>
      </c>
      <c r="AD1374" s="43" t="s">
        <v>1215</v>
      </c>
      <c r="AE1374" s="44" t="e">
        <f t="shared" si="210"/>
        <v>#NUM!</v>
      </c>
      <c r="AF1374" s="43">
        <f t="shared" si="211"/>
        <v>0</v>
      </c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5"/>
      <c r="AR1374" s="75"/>
      <c r="AS1374" s="75"/>
      <c r="AT1374" s="75"/>
      <c r="AU1374" s="76"/>
      <c r="AV1374" s="47">
        <v>0.15427083333333333</v>
      </c>
      <c r="AW1374" s="77"/>
    </row>
    <row r="1375" spans="1:55" s="49" customFormat="1" ht="12" customHeight="1" x14ac:dyDescent="0.2">
      <c r="A1375" s="62">
        <v>1371</v>
      </c>
      <c r="B1375" s="63" t="str">
        <f t="shared" si="204"/>
        <v>M-A</v>
      </c>
      <c r="C1375" s="62">
        <f>COUNTIF($B$4:$B1375,$B1375)</f>
        <v>530</v>
      </c>
      <c r="D1375" s="64">
        <f t="shared" si="205"/>
        <v>535.02648133261846</v>
      </c>
      <c r="E1375" s="67" t="s">
        <v>3278</v>
      </c>
      <c r="F1375" s="68" t="s">
        <v>1212</v>
      </c>
      <c r="G1375" s="69">
        <v>1984</v>
      </c>
      <c r="H1375" s="70" t="s">
        <v>3279</v>
      </c>
      <c r="I1375" s="69" t="s">
        <v>1387</v>
      </c>
      <c r="J1375" s="39">
        <f t="shared" si="206"/>
        <v>530.02648133261846</v>
      </c>
      <c r="K1375" s="40">
        <f t="shared" si="207"/>
        <v>1</v>
      </c>
      <c r="L1375" s="40">
        <f t="shared" si="208"/>
        <v>5</v>
      </c>
      <c r="M1375" s="74"/>
      <c r="N1375" s="74"/>
      <c r="O1375" s="74"/>
      <c r="P1375" s="74"/>
      <c r="Q1375" s="74"/>
      <c r="R1375" s="74"/>
      <c r="S1375" s="74"/>
      <c r="T1375" s="74"/>
      <c r="U1375" s="74"/>
      <c r="V1375" s="74"/>
      <c r="W1375" s="74"/>
      <c r="X1375" s="74"/>
      <c r="Y1375" s="74"/>
      <c r="Z1375" s="74"/>
      <c r="AA1375" s="42"/>
      <c r="AB1375" s="42">
        <f>(AV$3-AV1375)/AV$3*500+500</f>
        <v>530.02648133261846</v>
      </c>
      <c r="AC1375" s="43" t="e">
        <f t="shared" si="209"/>
        <v>#NUM!</v>
      </c>
      <c r="AD1375" s="43" t="s">
        <v>1215</v>
      </c>
      <c r="AE1375" s="44" t="e">
        <f t="shared" si="210"/>
        <v>#NUM!</v>
      </c>
      <c r="AF1375" s="43">
        <f t="shared" si="211"/>
        <v>0</v>
      </c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5"/>
      <c r="AR1375" s="75"/>
      <c r="AS1375" s="75"/>
      <c r="AT1375" s="75"/>
      <c r="AU1375" s="76"/>
      <c r="AV1375" s="47">
        <v>0.15435185185185185</v>
      </c>
      <c r="AW1375" s="77"/>
    </row>
    <row r="1376" spans="1:55" ht="12" customHeight="1" x14ac:dyDescent="0.2">
      <c r="A1376" s="62">
        <v>1372</v>
      </c>
      <c r="B1376" s="63" t="str">
        <f t="shared" si="204"/>
        <v>M-C</v>
      </c>
      <c r="C1376" s="62">
        <f>COUNTIF($B$4:$B1376,$B1376)</f>
        <v>151</v>
      </c>
      <c r="D1376" s="64">
        <f t="shared" si="205"/>
        <v>535.00907492539864</v>
      </c>
      <c r="E1376" s="65" t="s">
        <v>3280</v>
      </c>
      <c r="F1376" s="66" t="s">
        <v>1212</v>
      </c>
      <c r="G1376" s="66">
        <v>1967</v>
      </c>
      <c r="H1376" s="70" t="s">
        <v>1738</v>
      </c>
      <c r="I1376" s="66" t="s">
        <v>1214</v>
      </c>
      <c r="J1376" s="39">
        <f t="shared" si="206"/>
        <v>530.00907492539864</v>
      </c>
      <c r="K1376" s="40">
        <f t="shared" si="207"/>
        <v>1</v>
      </c>
      <c r="L1376" s="40">
        <f t="shared" si="208"/>
        <v>5</v>
      </c>
      <c r="M1376" s="41">
        <f>(AG$3-AG1376)/AG$3*500+500</f>
        <v>530.00907492539864</v>
      </c>
      <c r="N1376" s="41"/>
      <c r="O1376" s="41"/>
      <c r="P1376" s="42"/>
      <c r="Q1376" s="41"/>
      <c r="R1376" s="41"/>
      <c r="S1376" s="41"/>
      <c r="T1376" s="41"/>
      <c r="U1376" s="41"/>
      <c r="V1376" s="42"/>
      <c r="W1376" s="42"/>
      <c r="X1376" s="42"/>
      <c r="Y1376" s="42"/>
      <c r="Z1376" s="41"/>
      <c r="AA1376" s="42"/>
      <c r="AB1376" s="42"/>
      <c r="AC1376" s="43" t="e">
        <f t="shared" si="209"/>
        <v>#NUM!</v>
      </c>
      <c r="AD1376" s="43" t="s">
        <v>1215</v>
      </c>
      <c r="AE1376" s="44" t="e">
        <f t="shared" si="210"/>
        <v>#NUM!</v>
      </c>
      <c r="AF1376" s="43">
        <f t="shared" si="211"/>
        <v>0</v>
      </c>
      <c r="AG1376" s="45">
        <v>5.4027777780000001E-2</v>
      </c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6"/>
      <c r="AV1376" s="50"/>
      <c r="AW1376" s="48"/>
      <c r="AX1376" s="56"/>
    </row>
    <row r="1377" spans="1:50" ht="12" customHeight="1" x14ac:dyDescent="0.2">
      <c r="A1377" s="62">
        <v>1373</v>
      </c>
      <c r="B1377" s="63" t="str">
        <f t="shared" si="204"/>
        <v>M-B</v>
      </c>
      <c r="C1377" s="62">
        <f>COUNTIF($B$4:$B1377,$B1377)</f>
        <v>389</v>
      </c>
      <c r="D1377" s="64">
        <f t="shared" si="205"/>
        <v>534.96108107959355</v>
      </c>
      <c r="E1377" s="65" t="s">
        <v>3281</v>
      </c>
      <c r="F1377" s="66" t="s">
        <v>1212</v>
      </c>
      <c r="G1377" s="66">
        <v>1972</v>
      </c>
      <c r="H1377" s="70" t="s">
        <v>90</v>
      </c>
      <c r="I1377" s="66" t="s">
        <v>1680</v>
      </c>
      <c r="J1377" s="39">
        <f t="shared" si="206"/>
        <v>529.96108107959355</v>
      </c>
      <c r="K1377" s="40">
        <f t="shared" si="207"/>
        <v>1</v>
      </c>
      <c r="L1377" s="40">
        <f t="shared" si="208"/>
        <v>5</v>
      </c>
      <c r="M1377" s="41"/>
      <c r="N1377" s="41"/>
      <c r="O1377" s="41"/>
      <c r="P1377" s="42"/>
      <c r="Q1377" s="41"/>
      <c r="R1377" s="41"/>
      <c r="S1377" s="41"/>
      <c r="T1377" s="41"/>
      <c r="U1377" s="41">
        <f>(AO$3-AO1377)/AO$3*500+500</f>
        <v>529.96108107959355</v>
      </c>
      <c r="V1377" s="42"/>
      <c r="W1377" s="42"/>
      <c r="X1377" s="42"/>
      <c r="Y1377" s="42"/>
      <c r="Z1377" s="41"/>
      <c r="AA1377" s="42"/>
      <c r="AB1377" s="42"/>
      <c r="AC1377" s="43" t="e">
        <f t="shared" si="209"/>
        <v>#NUM!</v>
      </c>
      <c r="AD1377" s="43" t="s">
        <v>1215</v>
      </c>
      <c r="AE1377" s="44" t="e">
        <f t="shared" si="210"/>
        <v>#NUM!</v>
      </c>
      <c r="AF1377" s="43">
        <f t="shared" si="211"/>
        <v>0</v>
      </c>
      <c r="AG1377" s="45"/>
      <c r="AH1377" s="45"/>
      <c r="AI1377" s="45"/>
      <c r="AJ1377" s="45"/>
      <c r="AK1377" s="45"/>
      <c r="AL1377" s="45"/>
      <c r="AM1377" s="45"/>
      <c r="AN1377" s="45"/>
      <c r="AO1377" s="45">
        <v>5.2083333330000002E-2</v>
      </c>
      <c r="AP1377" s="45"/>
      <c r="AQ1377" s="45"/>
      <c r="AR1377" s="45"/>
      <c r="AS1377" s="45"/>
      <c r="AT1377" s="45"/>
      <c r="AU1377" s="46"/>
      <c r="AV1377" s="50"/>
      <c r="AW1377" s="48"/>
      <c r="AX1377" s="56"/>
    </row>
    <row r="1378" spans="1:50" ht="12" customHeight="1" x14ac:dyDescent="0.2">
      <c r="A1378" s="62">
        <v>1374</v>
      </c>
      <c r="B1378" s="63" t="str">
        <f t="shared" si="204"/>
        <v>M-B</v>
      </c>
      <c r="C1378" s="62">
        <f>COUNTIF($B$4:$B1378,$B1378)</f>
        <v>390</v>
      </c>
      <c r="D1378" s="64">
        <f t="shared" si="205"/>
        <v>534.74455360696311</v>
      </c>
      <c r="E1378" s="67" t="s">
        <v>3282</v>
      </c>
      <c r="F1378" s="68" t="s">
        <v>1212</v>
      </c>
      <c r="G1378" s="69">
        <v>1974</v>
      </c>
      <c r="H1378" s="70" t="s">
        <v>38</v>
      </c>
      <c r="I1378" s="69" t="s">
        <v>1214</v>
      </c>
      <c r="J1378" s="39">
        <f t="shared" si="206"/>
        <v>529.74455360696311</v>
      </c>
      <c r="K1378" s="40">
        <f t="shared" si="207"/>
        <v>1</v>
      </c>
      <c r="L1378" s="40">
        <f t="shared" si="208"/>
        <v>5</v>
      </c>
      <c r="M1378" s="74"/>
      <c r="N1378" s="74"/>
      <c r="O1378" s="74"/>
      <c r="P1378" s="74"/>
      <c r="Q1378" s="74"/>
      <c r="R1378" s="74"/>
      <c r="S1378" s="74"/>
      <c r="T1378" s="74"/>
      <c r="U1378" s="74"/>
      <c r="V1378" s="74"/>
      <c r="W1378" s="74"/>
      <c r="X1378" s="74"/>
      <c r="Y1378" s="74"/>
      <c r="Z1378" s="74"/>
      <c r="AA1378" s="42"/>
      <c r="AB1378" s="42">
        <f>(AV$3-AV1378)/AV$3*500+500</f>
        <v>529.74455360696311</v>
      </c>
      <c r="AC1378" s="43" t="e">
        <f t="shared" si="209"/>
        <v>#NUM!</v>
      </c>
      <c r="AD1378" s="43" t="s">
        <v>1215</v>
      </c>
      <c r="AE1378" s="44" t="e">
        <f t="shared" si="210"/>
        <v>#NUM!</v>
      </c>
      <c r="AF1378" s="43">
        <f t="shared" si="211"/>
        <v>0</v>
      </c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5"/>
      <c r="AR1378" s="75"/>
      <c r="AS1378" s="75"/>
      <c r="AT1378" s="75"/>
      <c r="AU1378" s="76"/>
      <c r="AV1378" s="47">
        <v>0.15444444444444444</v>
      </c>
      <c r="AW1378" s="77"/>
      <c r="AX1378" s="56"/>
    </row>
    <row r="1379" spans="1:50" s="49" customFormat="1" ht="12" customHeight="1" x14ac:dyDescent="0.2">
      <c r="A1379" s="62">
        <v>1375</v>
      </c>
      <c r="B1379" s="63" t="str">
        <f t="shared" si="204"/>
        <v>M-C</v>
      </c>
      <c r="C1379" s="62">
        <f>COUNTIF($B$4:$B1379,$B1379)</f>
        <v>152</v>
      </c>
      <c r="D1379" s="64">
        <f t="shared" si="205"/>
        <v>534.64316491653642</v>
      </c>
      <c r="E1379" s="65" t="s">
        <v>3283</v>
      </c>
      <c r="F1379" s="66" t="s">
        <v>1212</v>
      </c>
      <c r="G1379" s="66">
        <v>1962</v>
      </c>
      <c r="H1379" s="65" t="s">
        <v>3284</v>
      </c>
      <c r="I1379" s="66" t="s">
        <v>1214</v>
      </c>
      <c r="J1379" s="39">
        <f t="shared" si="206"/>
        <v>529.64316491653642</v>
      </c>
      <c r="K1379" s="40">
        <f t="shared" si="207"/>
        <v>1</v>
      </c>
      <c r="L1379" s="40">
        <f t="shared" si="208"/>
        <v>5</v>
      </c>
      <c r="M1379" s="41"/>
      <c r="N1379" s="41"/>
      <c r="O1379" s="41"/>
      <c r="P1379" s="42"/>
      <c r="Q1379" s="41"/>
      <c r="R1379" s="41"/>
      <c r="S1379" s="41"/>
      <c r="T1379" s="41"/>
      <c r="U1379" s="41"/>
      <c r="V1379" s="42"/>
      <c r="W1379" s="42"/>
      <c r="X1379" s="42"/>
      <c r="Y1379" s="42"/>
      <c r="Z1379" s="41">
        <f>(AT$3-AT1379)/AT$3*500+500</f>
        <v>529.64316491653642</v>
      </c>
      <c r="AA1379" s="42"/>
      <c r="AB1379" s="42"/>
      <c r="AC1379" s="43" t="e">
        <f t="shared" si="209"/>
        <v>#NUM!</v>
      </c>
      <c r="AD1379" s="43" t="s">
        <v>1215</v>
      </c>
      <c r="AE1379" s="44" t="e">
        <f t="shared" si="210"/>
        <v>#NUM!</v>
      </c>
      <c r="AF1379" s="43">
        <f t="shared" si="211"/>
        <v>0</v>
      </c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>
        <v>3.2488425925925928E-2</v>
      </c>
      <c r="AU1379" s="46"/>
      <c r="AV1379" s="50"/>
      <c r="AW1379" s="48"/>
    </row>
    <row r="1380" spans="1:50" s="49" customFormat="1" ht="12" customHeight="1" x14ac:dyDescent="0.2">
      <c r="A1380" s="62">
        <v>1376</v>
      </c>
      <c r="B1380" s="63" t="str">
        <f t="shared" si="204"/>
        <v>M-A</v>
      </c>
      <c r="C1380" s="62">
        <f>COUNTIF($B$4:$B1380,$B1380)</f>
        <v>531</v>
      </c>
      <c r="D1380" s="64">
        <f t="shared" si="205"/>
        <v>534.64069473716461</v>
      </c>
      <c r="E1380" s="65" t="s">
        <v>3285</v>
      </c>
      <c r="F1380" s="66" t="s">
        <v>1212</v>
      </c>
      <c r="G1380" s="66">
        <v>1996</v>
      </c>
      <c r="H1380" s="65" t="s">
        <v>3286</v>
      </c>
      <c r="I1380" s="66" t="s">
        <v>1214</v>
      </c>
      <c r="J1380" s="39">
        <f t="shared" si="206"/>
        <v>529.64069473716461</v>
      </c>
      <c r="K1380" s="40">
        <f t="shared" si="207"/>
        <v>1</v>
      </c>
      <c r="L1380" s="40">
        <f t="shared" si="208"/>
        <v>5</v>
      </c>
      <c r="M1380" s="41"/>
      <c r="N1380" s="41"/>
      <c r="O1380" s="41"/>
      <c r="P1380" s="42"/>
      <c r="Q1380" s="41"/>
      <c r="R1380" s="41">
        <f>(AL$3-AL1380)/AL$3*500+500</f>
        <v>529.64069473716461</v>
      </c>
      <c r="S1380" s="41"/>
      <c r="T1380" s="41"/>
      <c r="U1380" s="41"/>
      <c r="V1380" s="42"/>
      <c r="W1380" s="42"/>
      <c r="X1380" s="42"/>
      <c r="Y1380" s="42"/>
      <c r="Z1380" s="41"/>
      <c r="AA1380" s="42"/>
      <c r="AB1380" s="42"/>
      <c r="AC1380" s="43" t="e">
        <f t="shared" si="209"/>
        <v>#NUM!</v>
      </c>
      <c r="AD1380" s="43" t="s">
        <v>1215</v>
      </c>
      <c r="AE1380" s="44" t="e">
        <f t="shared" si="210"/>
        <v>#NUM!</v>
      </c>
      <c r="AF1380" s="43">
        <f t="shared" si="211"/>
        <v>0</v>
      </c>
      <c r="AG1380" s="45"/>
      <c r="AH1380" s="45"/>
      <c r="AI1380" s="45"/>
      <c r="AJ1380" s="45"/>
      <c r="AK1380" s="45"/>
      <c r="AL1380" s="45">
        <v>0.16190972219999999</v>
      </c>
      <c r="AM1380" s="45"/>
      <c r="AN1380" s="45"/>
      <c r="AO1380" s="45"/>
      <c r="AP1380" s="45"/>
      <c r="AQ1380" s="45"/>
      <c r="AR1380" s="45"/>
      <c r="AS1380" s="45"/>
      <c r="AT1380" s="45"/>
      <c r="AU1380" s="46"/>
      <c r="AV1380" s="50"/>
      <c r="AW1380" s="48"/>
    </row>
    <row r="1381" spans="1:50" s="49" customFormat="1" ht="12" customHeight="1" x14ac:dyDescent="0.2">
      <c r="A1381" s="62">
        <v>1377</v>
      </c>
      <c r="B1381" s="63" t="str">
        <f t="shared" si="204"/>
        <v>M-C</v>
      </c>
      <c r="C1381" s="62">
        <f>COUNTIF($B$4:$B1381,$B1381)</f>
        <v>153</v>
      </c>
      <c r="D1381" s="64">
        <f t="shared" si="205"/>
        <v>534.56354354767825</v>
      </c>
      <c r="E1381" s="65" t="s">
        <v>3287</v>
      </c>
      <c r="F1381" s="66" t="s">
        <v>1212</v>
      </c>
      <c r="G1381" s="66">
        <v>1961</v>
      </c>
      <c r="H1381" s="65" t="s">
        <v>3288</v>
      </c>
      <c r="I1381" s="66" t="s">
        <v>1214</v>
      </c>
      <c r="J1381" s="39">
        <f t="shared" si="206"/>
        <v>529.56354354767825</v>
      </c>
      <c r="K1381" s="40">
        <f t="shared" si="207"/>
        <v>1</v>
      </c>
      <c r="L1381" s="40">
        <f t="shared" si="208"/>
        <v>5</v>
      </c>
      <c r="M1381" s="41"/>
      <c r="N1381" s="41"/>
      <c r="O1381" s="41"/>
      <c r="P1381" s="42"/>
      <c r="Q1381" s="41"/>
      <c r="R1381" s="41"/>
      <c r="S1381" s="41"/>
      <c r="T1381" s="41">
        <f>(AN$3-AN1381)/AN$3*500+500</f>
        <v>529.56354354767825</v>
      </c>
      <c r="U1381" s="41"/>
      <c r="V1381" s="42"/>
      <c r="W1381" s="42"/>
      <c r="X1381" s="42"/>
      <c r="Y1381" s="42"/>
      <c r="Z1381" s="41"/>
      <c r="AA1381" s="42"/>
      <c r="AB1381" s="42"/>
      <c r="AC1381" s="43" t="e">
        <f t="shared" si="209"/>
        <v>#NUM!</v>
      </c>
      <c r="AD1381" s="43" t="s">
        <v>1215</v>
      </c>
      <c r="AE1381" s="44" t="e">
        <f t="shared" si="210"/>
        <v>#NUM!</v>
      </c>
      <c r="AF1381" s="43">
        <f t="shared" si="211"/>
        <v>0</v>
      </c>
      <c r="AG1381" s="45"/>
      <c r="AH1381" s="45"/>
      <c r="AI1381" s="45"/>
      <c r="AJ1381" s="45"/>
      <c r="AK1381" s="45"/>
      <c r="AL1381" s="45"/>
      <c r="AM1381" s="45"/>
      <c r="AN1381" s="45">
        <v>3.3437500000000002E-2</v>
      </c>
      <c r="AO1381" s="45"/>
      <c r="AP1381" s="45"/>
      <c r="AQ1381" s="45"/>
      <c r="AR1381" s="45"/>
      <c r="AS1381" s="45"/>
      <c r="AT1381" s="45"/>
      <c r="AU1381" s="46"/>
      <c r="AV1381" s="50"/>
      <c r="AW1381" s="48"/>
    </row>
    <row r="1382" spans="1:50" s="49" customFormat="1" ht="12" customHeight="1" x14ac:dyDescent="0.2">
      <c r="A1382" s="62">
        <v>1378</v>
      </c>
      <c r="B1382" s="63" t="str">
        <f t="shared" si="204"/>
        <v>M-B</v>
      </c>
      <c r="C1382" s="62">
        <f>COUNTIF($B$4:$B1382,$B1382)</f>
        <v>391</v>
      </c>
      <c r="D1382" s="64">
        <f t="shared" si="205"/>
        <v>534.28642105277322</v>
      </c>
      <c r="E1382" s="67" t="s">
        <v>3289</v>
      </c>
      <c r="F1382" s="68" t="s">
        <v>1212</v>
      </c>
      <c r="G1382" s="69">
        <v>1977</v>
      </c>
      <c r="H1382" s="70" t="s">
        <v>3290</v>
      </c>
      <c r="I1382" s="69" t="s">
        <v>1214</v>
      </c>
      <c r="J1382" s="39">
        <f t="shared" si="206"/>
        <v>529.28642105277322</v>
      </c>
      <c r="K1382" s="40">
        <f t="shared" si="207"/>
        <v>1</v>
      </c>
      <c r="L1382" s="40">
        <f t="shared" si="208"/>
        <v>5</v>
      </c>
      <c r="M1382" s="74"/>
      <c r="N1382" s="74"/>
      <c r="O1382" s="74"/>
      <c r="P1382" s="74"/>
      <c r="Q1382" s="74"/>
      <c r="R1382" s="74"/>
      <c r="S1382" s="74"/>
      <c r="T1382" s="74"/>
      <c r="U1382" s="74"/>
      <c r="V1382" s="74"/>
      <c r="W1382" s="74"/>
      <c r="X1382" s="74"/>
      <c r="Y1382" s="74"/>
      <c r="Z1382" s="74"/>
      <c r="AA1382" s="42"/>
      <c r="AB1382" s="42">
        <f>(AV$3-AV1382)/AV$3*500+500</f>
        <v>529.28642105277322</v>
      </c>
      <c r="AC1382" s="43" t="e">
        <f t="shared" si="209"/>
        <v>#NUM!</v>
      </c>
      <c r="AD1382" s="43" t="s">
        <v>1215</v>
      </c>
      <c r="AE1382" s="44" t="e">
        <f t="shared" si="210"/>
        <v>#NUM!</v>
      </c>
      <c r="AF1382" s="43">
        <f t="shared" si="211"/>
        <v>0</v>
      </c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/>
      <c r="AT1382" s="75"/>
      <c r="AU1382" s="76"/>
      <c r="AV1382" s="47">
        <v>0.15459490740740742</v>
      </c>
      <c r="AW1382" s="77"/>
    </row>
    <row r="1383" spans="1:50" ht="12" customHeight="1" x14ac:dyDescent="0.2">
      <c r="A1383" s="62">
        <v>1379</v>
      </c>
      <c r="B1383" s="63" t="str">
        <f t="shared" si="204"/>
        <v>M-D</v>
      </c>
      <c r="C1383" s="62">
        <f>COUNTIF($B$4:$B1383,$B1383)</f>
        <v>63</v>
      </c>
      <c r="D1383" s="64">
        <f t="shared" si="205"/>
        <v>534.18069815565252</v>
      </c>
      <c r="E1383" s="67" t="s">
        <v>3291</v>
      </c>
      <c r="F1383" s="68" t="s">
        <v>1212</v>
      </c>
      <c r="G1383" s="69">
        <v>1954</v>
      </c>
      <c r="H1383" s="70" t="s">
        <v>3292</v>
      </c>
      <c r="I1383" s="69" t="s">
        <v>410</v>
      </c>
      <c r="J1383" s="39">
        <f t="shared" si="206"/>
        <v>529.18069815565252</v>
      </c>
      <c r="K1383" s="40">
        <f t="shared" si="207"/>
        <v>1</v>
      </c>
      <c r="L1383" s="40">
        <f t="shared" si="208"/>
        <v>5</v>
      </c>
      <c r="M1383" s="74"/>
      <c r="N1383" s="74"/>
      <c r="O1383" s="74"/>
      <c r="P1383" s="74"/>
      <c r="Q1383" s="74"/>
      <c r="R1383" s="74"/>
      <c r="S1383" s="74"/>
      <c r="T1383" s="74"/>
      <c r="U1383" s="74"/>
      <c r="V1383" s="74"/>
      <c r="W1383" s="74"/>
      <c r="X1383" s="74"/>
      <c r="Y1383" s="74"/>
      <c r="Z1383" s="74"/>
      <c r="AA1383" s="42"/>
      <c r="AB1383" s="42">
        <f>(AV$3-AV1383)/AV$3*500+500</f>
        <v>529.18069815565252</v>
      </c>
      <c r="AC1383" s="43" t="e">
        <f t="shared" si="209"/>
        <v>#NUM!</v>
      </c>
      <c r="AD1383" s="43" t="s">
        <v>1215</v>
      </c>
      <c r="AE1383" s="44" t="e">
        <f t="shared" si="210"/>
        <v>#NUM!</v>
      </c>
      <c r="AF1383" s="43">
        <f t="shared" si="211"/>
        <v>0</v>
      </c>
      <c r="AG1383" s="75"/>
      <c r="AH1383" s="75"/>
      <c r="AI1383" s="75"/>
      <c r="AJ1383" s="75"/>
      <c r="AK1383" s="75"/>
      <c r="AL1383" s="75"/>
      <c r="AM1383" s="75"/>
      <c r="AN1383" s="75"/>
      <c r="AO1383" s="75"/>
      <c r="AP1383" s="75"/>
      <c r="AQ1383" s="75"/>
      <c r="AR1383" s="75"/>
      <c r="AS1383" s="75"/>
      <c r="AT1383" s="75"/>
      <c r="AU1383" s="76"/>
      <c r="AV1383" s="47">
        <v>0.15462962962962964</v>
      </c>
      <c r="AW1383" s="77"/>
      <c r="AX1383" s="56"/>
    </row>
    <row r="1384" spans="1:50" ht="12" customHeight="1" x14ac:dyDescent="0.2">
      <c r="A1384" s="62">
        <v>1380</v>
      </c>
      <c r="B1384" s="63" t="str">
        <f t="shared" si="204"/>
        <v>M-B</v>
      </c>
      <c r="C1384" s="62">
        <f>COUNTIF($B$4:$B1384,$B1384)</f>
        <v>392</v>
      </c>
      <c r="D1384" s="64">
        <f t="shared" si="205"/>
        <v>534.11515112317375</v>
      </c>
      <c r="E1384" s="65" t="s">
        <v>3293</v>
      </c>
      <c r="F1384" s="66" t="s">
        <v>1212</v>
      </c>
      <c r="G1384" s="66">
        <v>1970</v>
      </c>
      <c r="H1384" s="70" t="s">
        <v>1377</v>
      </c>
      <c r="I1384" s="66" t="s">
        <v>1214</v>
      </c>
      <c r="J1384" s="39">
        <f t="shared" si="206"/>
        <v>529.11515112317375</v>
      </c>
      <c r="K1384" s="40">
        <f t="shared" si="207"/>
        <v>1</v>
      </c>
      <c r="L1384" s="40">
        <f t="shared" si="208"/>
        <v>5</v>
      </c>
      <c r="M1384" s="41"/>
      <c r="N1384" s="41"/>
      <c r="O1384" s="41"/>
      <c r="P1384" s="42"/>
      <c r="Q1384" s="41"/>
      <c r="R1384" s="41"/>
      <c r="S1384" s="41"/>
      <c r="T1384" s="41"/>
      <c r="U1384" s="41"/>
      <c r="V1384" s="42"/>
      <c r="W1384" s="42"/>
      <c r="X1384" s="42"/>
      <c r="Y1384" s="42"/>
      <c r="Z1384" s="41"/>
      <c r="AA1384" s="42">
        <f>(AU$3-AU1384)/AU$3*500+500</f>
        <v>529.11515112317375</v>
      </c>
      <c r="AB1384" s="42"/>
      <c r="AC1384" s="43" t="e">
        <f t="shared" si="209"/>
        <v>#NUM!</v>
      </c>
      <c r="AD1384" s="43" t="s">
        <v>1215</v>
      </c>
      <c r="AE1384" s="44" t="e">
        <f t="shared" si="210"/>
        <v>#NUM!</v>
      </c>
      <c r="AF1384" s="43">
        <f t="shared" si="211"/>
        <v>0</v>
      </c>
      <c r="AG1384" s="45"/>
      <c r="AH1384" s="45"/>
      <c r="AI1384" s="4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6">
        <v>7.4023726851851851E-2</v>
      </c>
      <c r="AV1384" s="50"/>
      <c r="AW1384" s="48"/>
      <c r="AX1384" s="56"/>
    </row>
    <row r="1385" spans="1:50" s="49" customFormat="1" ht="12" customHeight="1" x14ac:dyDescent="0.2">
      <c r="A1385" s="62">
        <v>1381</v>
      </c>
      <c r="B1385" s="63" t="str">
        <f t="shared" si="204"/>
        <v>Ž-G</v>
      </c>
      <c r="C1385" s="62">
        <f>COUNTIF($B$4:$B1385,$B1385)</f>
        <v>66</v>
      </c>
      <c r="D1385" s="64">
        <f t="shared" si="205"/>
        <v>534.0908546091166</v>
      </c>
      <c r="E1385" s="65" t="s">
        <v>3294</v>
      </c>
      <c r="F1385" s="66" t="s">
        <v>1247</v>
      </c>
      <c r="G1385" s="66">
        <v>1977</v>
      </c>
      <c r="H1385" s="65" t="s">
        <v>3295</v>
      </c>
      <c r="I1385" s="66" t="s">
        <v>1214</v>
      </c>
      <c r="J1385" s="39">
        <f t="shared" si="206"/>
        <v>529.0908546091166</v>
      </c>
      <c r="K1385" s="40">
        <f t="shared" si="207"/>
        <v>1</v>
      </c>
      <c r="L1385" s="40">
        <f t="shared" si="208"/>
        <v>5</v>
      </c>
      <c r="M1385" s="41"/>
      <c r="N1385" s="41"/>
      <c r="O1385" s="41"/>
      <c r="P1385" s="42"/>
      <c r="Q1385" s="41"/>
      <c r="R1385" s="41"/>
      <c r="S1385" s="41"/>
      <c r="T1385" s="41"/>
      <c r="U1385" s="41"/>
      <c r="V1385" s="42"/>
      <c r="W1385" s="42"/>
      <c r="X1385" s="42"/>
      <c r="Y1385" s="42"/>
      <c r="Z1385" s="41"/>
      <c r="AA1385" s="42">
        <f>(AU$3-AU1385)/AU$3*500+500</f>
        <v>529.0908546091166</v>
      </c>
      <c r="AB1385" s="42"/>
      <c r="AC1385" s="43" t="e">
        <f t="shared" si="209"/>
        <v>#NUM!</v>
      </c>
      <c r="AD1385" s="43" t="s">
        <v>1215</v>
      </c>
      <c r="AE1385" s="44" t="e">
        <f t="shared" si="210"/>
        <v>#NUM!</v>
      </c>
      <c r="AF1385" s="43">
        <f t="shared" si="211"/>
        <v>0</v>
      </c>
      <c r="AG1385" s="45"/>
      <c r="AH1385" s="45"/>
      <c r="AI1385" s="4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6">
        <v>7.4027546296296293E-2</v>
      </c>
      <c r="AV1385" s="50"/>
      <c r="AW1385" s="48"/>
    </row>
    <row r="1386" spans="1:50" ht="12" customHeight="1" x14ac:dyDescent="0.2">
      <c r="A1386" s="62">
        <v>1382</v>
      </c>
      <c r="B1386" s="63" t="str">
        <f t="shared" si="204"/>
        <v>M-A</v>
      </c>
      <c r="C1386" s="62">
        <f>COUNTIF($B$4:$B1386,$B1386)</f>
        <v>532</v>
      </c>
      <c r="D1386" s="64">
        <f t="shared" si="205"/>
        <v>533.66529748411631</v>
      </c>
      <c r="E1386" s="65" t="s">
        <v>3296</v>
      </c>
      <c r="F1386" s="66" t="s">
        <v>1212</v>
      </c>
      <c r="G1386" s="66">
        <v>1987</v>
      </c>
      <c r="H1386" s="65" t="s">
        <v>3297</v>
      </c>
      <c r="I1386" s="66" t="s">
        <v>1214</v>
      </c>
      <c r="J1386" s="39">
        <f t="shared" si="206"/>
        <v>528.66529748411631</v>
      </c>
      <c r="K1386" s="40">
        <f t="shared" si="207"/>
        <v>1</v>
      </c>
      <c r="L1386" s="40">
        <f t="shared" si="208"/>
        <v>5</v>
      </c>
      <c r="M1386" s="41"/>
      <c r="N1386" s="41"/>
      <c r="O1386" s="41"/>
      <c r="P1386" s="42"/>
      <c r="Q1386" s="41"/>
      <c r="R1386" s="41"/>
      <c r="S1386" s="41"/>
      <c r="T1386" s="41"/>
      <c r="U1386" s="41"/>
      <c r="V1386" s="42"/>
      <c r="W1386" s="42"/>
      <c r="X1386" s="42"/>
      <c r="Y1386" s="42"/>
      <c r="Z1386" s="41"/>
      <c r="AA1386" s="42">
        <f>(AU$3-AU1386)/AU$3*500+500</f>
        <v>528.66529748411631</v>
      </c>
      <c r="AB1386" s="42"/>
      <c r="AC1386" s="43" t="e">
        <f t="shared" si="209"/>
        <v>#NUM!</v>
      </c>
      <c r="AD1386" s="43" t="s">
        <v>1215</v>
      </c>
      <c r="AE1386" s="44" t="e">
        <f t="shared" si="210"/>
        <v>#NUM!</v>
      </c>
      <c r="AF1386" s="43">
        <f t="shared" si="211"/>
        <v>0</v>
      </c>
      <c r="AG1386" s="45"/>
      <c r="AH1386" s="45"/>
      <c r="AI1386" s="4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6">
        <v>7.4094444444444449E-2</v>
      </c>
      <c r="AV1386" s="50"/>
      <c r="AW1386" s="48"/>
      <c r="AX1386" s="56"/>
    </row>
    <row r="1387" spans="1:50" ht="12" customHeight="1" x14ac:dyDescent="0.2">
      <c r="A1387" s="62">
        <v>1383</v>
      </c>
      <c r="B1387" s="63" t="str">
        <f t="shared" si="204"/>
        <v>M-A</v>
      </c>
      <c r="C1387" s="62">
        <f>COUNTIF($B$4:$B1387,$B1387)</f>
        <v>533</v>
      </c>
      <c r="D1387" s="64">
        <f t="shared" si="205"/>
        <v>533.59950494574582</v>
      </c>
      <c r="E1387" s="65" t="s">
        <v>3298</v>
      </c>
      <c r="F1387" s="66" t="s">
        <v>1212</v>
      </c>
      <c r="G1387" s="66">
        <v>1999</v>
      </c>
      <c r="H1387" s="70" t="s">
        <v>1227</v>
      </c>
      <c r="I1387" s="66" t="s">
        <v>1214</v>
      </c>
      <c r="J1387" s="39">
        <f t="shared" si="206"/>
        <v>528.59950494574582</v>
      </c>
      <c r="K1387" s="40">
        <f t="shared" si="207"/>
        <v>1</v>
      </c>
      <c r="L1387" s="40">
        <f t="shared" si="208"/>
        <v>5</v>
      </c>
      <c r="M1387" s="41">
        <f>(AG$3-AG1387)/AG$3*500+500</f>
        <v>528.59950494574582</v>
      </c>
      <c r="N1387" s="41"/>
      <c r="O1387" s="41"/>
      <c r="P1387" s="42"/>
      <c r="Q1387" s="41"/>
      <c r="R1387" s="41"/>
      <c r="S1387" s="41"/>
      <c r="T1387" s="41"/>
      <c r="U1387" s="41"/>
      <c r="V1387" s="42"/>
      <c r="W1387" s="42"/>
      <c r="X1387" s="42"/>
      <c r="Y1387" s="42"/>
      <c r="Z1387" s="41"/>
      <c r="AA1387" s="42"/>
      <c r="AB1387" s="42"/>
      <c r="AC1387" s="43" t="e">
        <f t="shared" si="209"/>
        <v>#NUM!</v>
      </c>
      <c r="AD1387" s="43" t="s">
        <v>1215</v>
      </c>
      <c r="AE1387" s="44" t="e">
        <f t="shared" si="210"/>
        <v>#NUM!</v>
      </c>
      <c r="AF1387" s="43">
        <f t="shared" si="211"/>
        <v>0</v>
      </c>
      <c r="AG1387" s="45">
        <v>5.418981481E-2</v>
      </c>
      <c r="AH1387" s="45"/>
      <c r="AI1387" s="4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6"/>
      <c r="AV1387" s="50"/>
      <c r="AW1387" s="48"/>
      <c r="AX1387" s="56"/>
    </row>
    <row r="1388" spans="1:50" s="49" customFormat="1" ht="12" customHeight="1" x14ac:dyDescent="0.2">
      <c r="A1388" s="62">
        <v>1384</v>
      </c>
      <c r="B1388" s="63" t="str">
        <f t="shared" si="204"/>
        <v>M-B</v>
      </c>
      <c r="C1388" s="62">
        <f>COUNTIF($B$4:$B1388,$B1388)</f>
        <v>393</v>
      </c>
      <c r="D1388" s="64">
        <f t="shared" si="205"/>
        <v>533.5869786864954</v>
      </c>
      <c r="E1388" s="65" t="s">
        <v>3299</v>
      </c>
      <c r="F1388" s="66" t="s">
        <v>1212</v>
      </c>
      <c r="G1388" s="66">
        <v>1974</v>
      </c>
      <c r="H1388" s="65" t="s">
        <v>3300</v>
      </c>
      <c r="I1388" s="66" t="s">
        <v>1214</v>
      </c>
      <c r="J1388" s="39">
        <f t="shared" si="206"/>
        <v>528.5869786864954</v>
      </c>
      <c r="K1388" s="40">
        <f t="shared" si="207"/>
        <v>1</v>
      </c>
      <c r="L1388" s="40">
        <f t="shared" si="208"/>
        <v>5</v>
      </c>
      <c r="M1388" s="41"/>
      <c r="N1388" s="41"/>
      <c r="O1388" s="41"/>
      <c r="P1388" s="42"/>
      <c r="Q1388" s="41"/>
      <c r="R1388" s="41"/>
      <c r="S1388" s="41">
        <f>(AM$3-AM1388)/AM$3*500+500</f>
        <v>528.5869786864954</v>
      </c>
      <c r="T1388" s="41"/>
      <c r="U1388" s="41"/>
      <c r="V1388" s="42"/>
      <c r="W1388" s="42"/>
      <c r="X1388" s="42"/>
      <c r="Y1388" s="42"/>
      <c r="Z1388" s="41"/>
      <c r="AA1388" s="42"/>
      <c r="AB1388" s="42"/>
      <c r="AC1388" s="43" t="e">
        <f t="shared" si="209"/>
        <v>#NUM!</v>
      </c>
      <c r="AD1388" s="43" t="s">
        <v>1215</v>
      </c>
      <c r="AE1388" s="44" t="e">
        <f t="shared" si="210"/>
        <v>#NUM!</v>
      </c>
      <c r="AF1388" s="43">
        <f t="shared" si="211"/>
        <v>0</v>
      </c>
      <c r="AG1388" s="45"/>
      <c r="AH1388" s="45"/>
      <c r="AI1388" s="45"/>
      <c r="AJ1388" s="45"/>
      <c r="AK1388" s="45"/>
      <c r="AL1388" s="45"/>
      <c r="AM1388" s="45">
        <v>7.1018518518518522E-2</v>
      </c>
      <c r="AN1388" s="45"/>
      <c r="AO1388" s="45"/>
      <c r="AP1388" s="45"/>
      <c r="AQ1388" s="45"/>
      <c r="AR1388" s="45"/>
      <c r="AS1388" s="45"/>
      <c r="AT1388" s="45"/>
      <c r="AU1388" s="46"/>
      <c r="AV1388" s="50"/>
      <c r="AW1388" s="48"/>
    </row>
    <row r="1389" spans="1:50" s="49" customFormat="1" ht="12" customHeight="1" x14ac:dyDescent="0.2">
      <c r="A1389" s="62">
        <v>1385</v>
      </c>
      <c r="B1389" s="63" t="str">
        <f t="shared" si="204"/>
        <v>M-A</v>
      </c>
      <c r="C1389" s="62">
        <f>COUNTIF($B$4:$B1389,$B1389)</f>
        <v>534</v>
      </c>
      <c r="D1389" s="64">
        <f t="shared" si="205"/>
        <v>533.4406378758074</v>
      </c>
      <c r="E1389" s="67" t="s">
        <v>3301</v>
      </c>
      <c r="F1389" s="68" t="s">
        <v>1212</v>
      </c>
      <c r="G1389" s="69">
        <v>1987</v>
      </c>
      <c r="H1389" s="70" t="s">
        <v>3302</v>
      </c>
      <c r="I1389" s="69" t="s">
        <v>1214</v>
      </c>
      <c r="J1389" s="39">
        <f t="shared" si="206"/>
        <v>528.4406378758074</v>
      </c>
      <c r="K1389" s="40">
        <f t="shared" si="207"/>
        <v>1</v>
      </c>
      <c r="L1389" s="40">
        <f t="shared" si="208"/>
        <v>5</v>
      </c>
      <c r="M1389" s="74"/>
      <c r="N1389" s="74"/>
      <c r="O1389" s="74"/>
      <c r="P1389" s="74"/>
      <c r="Q1389" s="74"/>
      <c r="R1389" s="74"/>
      <c r="S1389" s="74"/>
      <c r="T1389" s="74"/>
      <c r="U1389" s="74"/>
      <c r="V1389" s="74"/>
      <c r="W1389" s="74"/>
      <c r="X1389" s="74"/>
      <c r="Y1389" s="74"/>
      <c r="Z1389" s="74"/>
      <c r="AA1389" s="42"/>
      <c r="AB1389" s="42">
        <f>(AV$3-AV1389)/AV$3*500+500</f>
        <v>528.4406378758074</v>
      </c>
      <c r="AC1389" s="43" t="e">
        <f t="shared" si="209"/>
        <v>#NUM!</v>
      </c>
      <c r="AD1389" s="43" t="s">
        <v>1215</v>
      </c>
      <c r="AE1389" s="44" t="e">
        <f t="shared" si="210"/>
        <v>#NUM!</v>
      </c>
      <c r="AF1389" s="43">
        <f t="shared" si="211"/>
        <v>0</v>
      </c>
      <c r="AG1389" s="75"/>
      <c r="AH1389" s="75"/>
      <c r="AI1389" s="75"/>
      <c r="AJ1389" s="75"/>
      <c r="AK1389" s="75"/>
      <c r="AL1389" s="75"/>
      <c r="AM1389" s="75"/>
      <c r="AN1389" s="75"/>
      <c r="AO1389" s="75"/>
      <c r="AP1389" s="75"/>
      <c r="AQ1389" s="75"/>
      <c r="AR1389" s="75"/>
      <c r="AS1389" s="75"/>
      <c r="AT1389" s="75"/>
      <c r="AU1389" s="76"/>
      <c r="AV1389" s="47">
        <v>0.15487268518518518</v>
      </c>
      <c r="AW1389" s="77"/>
    </row>
    <row r="1390" spans="1:50" ht="12" customHeight="1" x14ac:dyDescent="0.2">
      <c r="A1390" s="62">
        <v>1386</v>
      </c>
      <c r="B1390" s="63" t="str">
        <f t="shared" si="204"/>
        <v>M-B</v>
      </c>
      <c r="C1390" s="62">
        <f>COUNTIF($B$4:$B1390,$B1390)</f>
        <v>394</v>
      </c>
      <c r="D1390" s="64">
        <f t="shared" si="205"/>
        <v>533.22919208156588</v>
      </c>
      <c r="E1390" s="67" t="s">
        <v>3303</v>
      </c>
      <c r="F1390" s="68" t="s">
        <v>1212</v>
      </c>
      <c r="G1390" s="69">
        <v>1978</v>
      </c>
      <c r="H1390" s="70" t="s">
        <v>3304</v>
      </c>
      <c r="I1390" s="69" t="s">
        <v>1214</v>
      </c>
      <c r="J1390" s="39">
        <f t="shared" si="206"/>
        <v>528.22919208156588</v>
      </c>
      <c r="K1390" s="40">
        <f t="shared" si="207"/>
        <v>1</v>
      </c>
      <c r="L1390" s="40">
        <f t="shared" si="208"/>
        <v>5</v>
      </c>
      <c r="M1390" s="74"/>
      <c r="N1390" s="74"/>
      <c r="O1390" s="74"/>
      <c r="P1390" s="74"/>
      <c r="Q1390" s="74"/>
      <c r="R1390" s="74"/>
      <c r="S1390" s="74"/>
      <c r="T1390" s="74"/>
      <c r="U1390" s="74"/>
      <c r="V1390" s="74"/>
      <c r="W1390" s="74"/>
      <c r="X1390" s="74"/>
      <c r="Y1390" s="74"/>
      <c r="Z1390" s="74"/>
      <c r="AA1390" s="42"/>
      <c r="AB1390" s="42">
        <f>(AV$3-AV1390)/AV$3*500+500</f>
        <v>528.22919208156588</v>
      </c>
      <c r="AC1390" s="43" t="e">
        <f t="shared" si="209"/>
        <v>#NUM!</v>
      </c>
      <c r="AD1390" s="43" t="s">
        <v>1215</v>
      </c>
      <c r="AE1390" s="44" t="e">
        <f t="shared" si="210"/>
        <v>#NUM!</v>
      </c>
      <c r="AF1390" s="43">
        <f t="shared" si="211"/>
        <v>0</v>
      </c>
      <c r="AG1390" s="75"/>
      <c r="AH1390" s="75"/>
      <c r="AI1390" s="75"/>
      <c r="AJ1390" s="75"/>
      <c r="AK1390" s="75"/>
      <c r="AL1390" s="75"/>
      <c r="AM1390" s="75"/>
      <c r="AN1390" s="75"/>
      <c r="AO1390" s="75"/>
      <c r="AP1390" s="75"/>
      <c r="AQ1390" s="75"/>
      <c r="AR1390" s="75"/>
      <c r="AS1390" s="75"/>
      <c r="AT1390" s="75"/>
      <c r="AU1390" s="76"/>
      <c r="AV1390" s="47">
        <v>0.15494212962962964</v>
      </c>
      <c r="AW1390" s="77"/>
      <c r="AX1390" s="56"/>
    </row>
    <row r="1391" spans="1:50" s="49" customFormat="1" ht="12" customHeight="1" x14ac:dyDescent="0.2">
      <c r="A1391" s="62">
        <v>1387</v>
      </c>
      <c r="B1391" s="63" t="str">
        <f t="shared" si="204"/>
        <v>M-B</v>
      </c>
      <c r="C1391" s="62">
        <f>COUNTIF($B$4:$B1391,$B1391)</f>
        <v>395</v>
      </c>
      <c r="D1391" s="64">
        <f t="shared" si="205"/>
        <v>533.21959915939647</v>
      </c>
      <c r="E1391" s="65" t="s">
        <v>3305</v>
      </c>
      <c r="F1391" s="66" t="s">
        <v>1212</v>
      </c>
      <c r="G1391" s="66">
        <v>1971</v>
      </c>
      <c r="H1391" s="65" t="s">
        <v>3306</v>
      </c>
      <c r="I1391" s="66" t="s">
        <v>1214</v>
      </c>
      <c r="J1391" s="39">
        <f t="shared" si="206"/>
        <v>528.21959915939647</v>
      </c>
      <c r="K1391" s="40">
        <f t="shared" si="207"/>
        <v>1</v>
      </c>
      <c r="L1391" s="40">
        <f t="shared" si="208"/>
        <v>5</v>
      </c>
      <c r="M1391" s="41"/>
      <c r="N1391" s="41"/>
      <c r="O1391" s="41"/>
      <c r="P1391" s="42"/>
      <c r="Q1391" s="41"/>
      <c r="R1391" s="41"/>
      <c r="S1391" s="41"/>
      <c r="T1391" s="41"/>
      <c r="U1391" s="41"/>
      <c r="V1391" s="42"/>
      <c r="W1391" s="42">
        <f>(AQ$3-AQ1391)/AQ$3*500+500</f>
        <v>528.21959915939647</v>
      </c>
      <c r="X1391" s="42"/>
      <c r="Y1391" s="42"/>
      <c r="Z1391" s="41"/>
      <c r="AA1391" s="42"/>
      <c r="AB1391" s="42"/>
      <c r="AC1391" s="43" t="e">
        <f t="shared" si="209"/>
        <v>#NUM!</v>
      </c>
      <c r="AD1391" s="43" t="s">
        <v>1215</v>
      </c>
      <c r="AE1391" s="44" t="e">
        <f t="shared" si="210"/>
        <v>#NUM!</v>
      </c>
      <c r="AF1391" s="43">
        <f t="shared" si="211"/>
        <v>0</v>
      </c>
      <c r="AG1391" s="45"/>
      <c r="AH1391" s="45"/>
      <c r="AI1391" s="45"/>
      <c r="AJ1391" s="45"/>
      <c r="AK1391" s="45"/>
      <c r="AL1391" s="45"/>
      <c r="AM1391" s="45"/>
      <c r="AN1391" s="45"/>
      <c r="AO1391" s="45"/>
      <c r="AP1391" s="45"/>
      <c r="AQ1391" s="45">
        <v>0.1058101852</v>
      </c>
      <c r="AR1391" s="45"/>
      <c r="AS1391" s="45"/>
      <c r="AT1391" s="45"/>
      <c r="AU1391" s="46"/>
      <c r="AV1391" s="50"/>
      <c r="AW1391" s="48"/>
    </row>
    <row r="1392" spans="1:50" s="49" customFormat="1" ht="12" customHeight="1" x14ac:dyDescent="0.2">
      <c r="A1392" s="62">
        <v>1388</v>
      </c>
      <c r="B1392" s="63" t="str">
        <f t="shared" si="204"/>
        <v>M-B</v>
      </c>
      <c r="C1392" s="62">
        <f>COUNTIF($B$4:$B1392,$B1392)</f>
        <v>396</v>
      </c>
      <c r="D1392" s="64">
        <f t="shared" si="205"/>
        <v>533.19848211039505</v>
      </c>
      <c r="E1392" s="65" t="s">
        <v>3307</v>
      </c>
      <c r="F1392" s="66" t="s">
        <v>1212</v>
      </c>
      <c r="G1392" s="66">
        <v>1979</v>
      </c>
      <c r="H1392" s="70" t="s">
        <v>1315</v>
      </c>
      <c r="I1392" s="66" t="s">
        <v>1214</v>
      </c>
      <c r="J1392" s="39">
        <f t="shared" si="206"/>
        <v>528.19848211039505</v>
      </c>
      <c r="K1392" s="40">
        <f t="shared" si="207"/>
        <v>1</v>
      </c>
      <c r="L1392" s="40">
        <f t="shared" si="208"/>
        <v>5</v>
      </c>
      <c r="M1392" s="41"/>
      <c r="N1392" s="41"/>
      <c r="O1392" s="41"/>
      <c r="P1392" s="42"/>
      <c r="Q1392" s="41"/>
      <c r="R1392" s="41"/>
      <c r="S1392" s="41"/>
      <c r="T1392" s="41"/>
      <c r="U1392" s="41"/>
      <c r="V1392" s="42"/>
      <c r="W1392" s="42"/>
      <c r="X1392" s="42"/>
      <c r="Y1392" s="42">
        <f>(AS$3-AS1392)/AS$3*500+500</f>
        <v>528.19848211039505</v>
      </c>
      <c r="Z1392" s="41"/>
      <c r="AA1392" s="42"/>
      <c r="AB1392" s="42"/>
      <c r="AC1392" s="43" t="e">
        <f t="shared" si="209"/>
        <v>#NUM!</v>
      </c>
      <c r="AD1392" s="43" t="s">
        <v>1215</v>
      </c>
      <c r="AE1392" s="44" t="e">
        <f t="shared" si="210"/>
        <v>#NUM!</v>
      </c>
      <c r="AF1392" s="43">
        <f t="shared" si="211"/>
        <v>0</v>
      </c>
      <c r="AG1392" s="45"/>
      <c r="AH1392" s="45"/>
      <c r="AI1392" s="4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>
        <v>7.0787037037037037E-2</v>
      </c>
      <c r="AT1392" s="45"/>
      <c r="AU1392" s="46"/>
      <c r="AV1392" s="50"/>
      <c r="AW1392" s="48"/>
    </row>
    <row r="1393" spans="1:55" s="49" customFormat="1" ht="12" customHeight="1" x14ac:dyDescent="0.2">
      <c r="A1393" s="62">
        <v>1389</v>
      </c>
      <c r="B1393" s="63" t="str">
        <f t="shared" si="204"/>
        <v>M-B</v>
      </c>
      <c r="C1393" s="62">
        <f>COUNTIF($B$4:$B1393,$B1393)</f>
        <v>397</v>
      </c>
      <c r="D1393" s="64">
        <f t="shared" si="205"/>
        <v>533.15871015015216</v>
      </c>
      <c r="E1393" s="67" t="s">
        <v>3308</v>
      </c>
      <c r="F1393" s="68" t="s">
        <v>1212</v>
      </c>
      <c r="G1393" s="69">
        <v>1978</v>
      </c>
      <c r="H1393" s="70"/>
      <c r="I1393" s="69" t="s">
        <v>1214</v>
      </c>
      <c r="J1393" s="39">
        <f t="shared" si="206"/>
        <v>528.15871015015216</v>
      </c>
      <c r="K1393" s="40">
        <f t="shared" si="207"/>
        <v>1</v>
      </c>
      <c r="L1393" s="40">
        <f t="shared" si="208"/>
        <v>5</v>
      </c>
      <c r="M1393" s="74"/>
      <c r="N1393" s="74"/>
      <c r="O1393" s="74"/>
      <c r="P1393" s="74"/>
      <c r="Q1393" s="74"/>
      <c r="R1393" s="74"/>
      <c r="S1393" s="74"/>
      <c r="T1393" s="74"/>
      <c r="U1393" s="74"/>
      <c r="V1393" s="74"/>
      <c r="W1393" s="74"/>
      <c r="X1393" s="74"/>
      <c r="Y1393" s="74"/>
      <c r="Z1393" s="74"/>
      <c r="AA1393" s="42"/>
      <c r="AB1393" s="42">
        <f>(AV$3-AV1393)/AV$3*500+500</f>
        <v>528.15871015015216</v>
      </c>
      <c r="AC1393" s="43" t="e">
        <f t="shared" si="209"/>
        <v>#NUM!</v>
      </c>
      <c r="AD1393" s="43" t="s">
        <v>1215</v>
      </c>
      <c r="AE1393" s="44" t="e">
        <f t="shared" si="210"/>
        <v>#NUM!</v>
      </c>
      <c r="AF1393" s="43">
        <f t="shared" si="211"/>
        <v>0</v>
      </c>
      <c r="AG1393" s="75"/>
      <c r="AH1393" s="75"/>
      <c r="AI1393" s="75"/>
      <c r="AJ1393" s="75"/>
      <c r="AK1393" s="75"/>
      <c r="AL1393" s="75"/>
      <c r="AM1393" s="75"/>
      <c r="AN1393" s="75"/>
      <c r="AO1393" s="75"/>
      <c r="AP1393" s="75"/>
      <c r="AQ1393" s="75"/>
      <c r="AR1393" s="75"/>
      <c r="AS1393" s="75"/>
      <c r="AT1393" s="75"/>
      <c r="AU1393" s="76"/>
      <c r="AV1393" s="47">
        <v>0.15496527777777777</v>
      </c>
      <c r="AW1393" s="77"/>
    </row>
    <row r="1394" spans="1:55" ht="12" customHeight="1" x14ac:dyDescent="0.2">
      <c r="A1394" s="62">
        <v>1390</v>
      </c>
      <c r="B1394" s="63" t="str">
        <f t="shared" si="204"/>
        <v>M-B</v>
      </c>
      <c r="C1394" s="62">
        <f>COUNTIF($B$4:$B1394,$B1394)</f>
        <v>398</v>
      </c>
      <c r="D1394" s="64">
        <f t="shared" si="205"/>
        <v>533.09800941542801</v>
      </c>
      <c r="E1394" s="65" t="s">
        <v>3309</v>
      </c>
      <c r="F1394" s="66" t="s">
        <v>1212</v>
      </c>
      <c r="G1394" s="66">
        <v>1971</v>
      </c>
      <c r="H1394" s="70" t="s">
        <v>1826</v>
      </c>
      <c r="I1394" s="66" t="s">
        <v>1214</v>
      </c>
      <c r="J1394" s="39">
        <f t="shared" si="206"/>
        <v>528.09800941542801</v>
      </c>
      <c r="K1394" s="40">
        <f t="shared" si="207"/>
        <v>1</v>
      </c>
      <c r="L1394" s="40">
        <f t="shared" si="208"/>
        <v>5</v>
      </c>
      <c r="M1394" s="41"/>
      <c r="N1394" s="41"/>
      <c r="O1394" s="41"/>
      <c r="P1394" s="42"/>
      <c r="Q1394" s="41"/>
      <c r="R1394" s="41"/>
      <c r="S1394" s="41"/>
      <c r="T1394" s="41">
        <f>(AN$3-AN1394)/AN$3*500+500</f>
        <v>528.09800941542801</v>
      </c>
      <c r="U1394" s="41"/>
      <c r="V1394" s="42"/>
      <c r="W1394" s="42"/>
      <c r="X1394" s="42"/>
      <c r="Y1394" s="42"/>
      <c r="Z1394" s="41"/>
      <c r="AA1394" s="42"/>
      <c r="AB1394" s="42"/>
      <c r="AC1394" s="43" t="e">
        <f t="shared" si="209"/>
        <v>#NUM!</v>
      </c>
      <c r="AD1394" s="43" t="s">
        <v>1215</v>
      </c>
      <c r="AE1394" s="44" t="e">
        <f t="shared" si="210"/>
        <v>#NUM!</v>
      </c>
      <c r="AF1394" s="43">
        <f t="shared" si="211"/>
        <v>0</v>
      </c>
      <c r="AG1394" s="45"/>
      <c r="AH1394" s="45"/>
      <c r="AI1394" s="45"/>
      <c r="AJ1394" s="45"/>
      <c r="AK1394" s="45"/>
      <c r="AL1394" s="45"/>
      <c r="AM1394" s="45"/>
      <c r="AN1394" s="45">
        <v>3.3541666666666664E-2</v>
      </c>
      <c r="AO1394" s="45"/>
      <c r="AP1394" s="45"/>
      <c r="AQ1394" s="45"/>
      <c r="AR1394" s="45"/>
      <c r="AS1394" s="45"/>
      <c r="AT1394" s="45"/>
      <c r="AU1394" s="46"/>
      <c r="AV1394" s="50"/>
      <c r="AW1394" s="48"/>
      <c r="AX1394" s="56"/>
    </row>
    <row r="1395" spans="1:55" s="49" customFormat="1" ht="12" customHeight="1" x14ac:dyDescent="0.2">
      <c r="A1395" s="62">
        <v>1391</v>
      </c>
      <c r="B1395" s="63" t="str">
        <f t="shared" si="204"/>
        <v>M-C</v>
      </c>
      <c r="C1395" s="62">
        <f>COUNTIF($B$4:$B1395,$B1395)</f>
        <v>154</v>
      </c>
      <c r="D1395" s="64">
        <f t="shared" si="205"/>
        <v>532.91202339020367</v>
      </c>
      <c r="E1395" s="67" t="s">
        <v>3310</v>
      </c>
      <c r="F1395" s="68" t="s">
        <v>1212</v>
      </c>
      <c r="G1395" s="69">
        <v>1966</v>
      </c>
      <c r="H1395" s="70" t="s">
        <v>3311</v>
      </c>
      <c r="I1395" s="69" t="s">
        <v>1214</v>
      </c>
      <c r="J1395" s="39">
        <f t="shared" si="206"/>
        <v>527.91202339020367</v>
      </c>
      <c r="K1395" s="40">
        <f t="shared" si="207"/>
        <v>1</v>
      </c>
      <c r="L1395" s="40">
        <f t="shared" si="208"/>
        <v>5</v>
      </c>
      <c r="M1395" s="74"/>
      <c r="N1395" s="74"/>
      <c r="O1395" s="74"/>
      <c r="P1395" s="74"/>
      <c r="Q1395" s="74"/>
      <c r="R1395" s="74"/>
      <c r="S1395" s="74"/>
      <c r="T1395" s="74"/>
      <c r="U1395" s="74"/>
      <c r="V1395" s="74"/>
      <c r="W1395" s="74"/>
      <c r="X1395" s="74"/>
      <c r="Y1395" s="74"/>
      <c r="Z1395" s="74"/>
      <c r="AA1395" s="42"/>
      <c r="AB1395" s="42">
        <f>(AV$3-AV1395)/AV$3*500+500</f>
        <v>527.91202339020367</v>
      </c>
      <c r="AC1395" s="43" t="e">
        <f t="shared" si="209"/>
        <v>#NUM!</v>
      </c>
      <c r="AD1395" s="43" t="s">
        <v>1215</v>
      </c>
      <c r="AE1395" s="44" t="e">
        <f t="shared" si="210"/>
        <v>#NUM!</v>
      </c>
      <c r="AF1395" s="43">
        <f t="shared" si="211"/>
        <v>0</v>
      </c>
      <c r="AG1395" s="75"/>
      <c r="AH1395" s="75"/>
      <c r="AI1395" s="75"/>
      <c r="AJ1395" s="75"/>
      <c r="AK1395" s="75"/>
      <c r="AL1395" s="75"/>
      <c r="AM1395" s="75"/>
      <c r="AN1395" s="75"/>
      <c r="AO1395" s="75"/>
      <c r="AP1395" s="75"/>
      <c r="AQ1395" s="75"/>
      <c r="AR1395" s="75"/>
      <c r="AS1395" s="75"/>
      <c r="AT1395" s="75"/>
      <c r="AU1395" s="76"/>
      <c r="AV1395" s="47">
        <v>0.15504629629629629</v>
      </c>
      <c r="AW1395" s="77"/>
      <c r="BB1395" s="73"/>
      <c r="BC1395" s="73"/>
    </row>
    <row r="1396" spans="1:55" ht="12" customHeight="1" x14ac:dyDescent="0.2">
      <c r="A1396" s="62">
        <v>1392</v>
      </c>
      <c r="B1396" s="63" t="str">
        <f t="shared" si="204"/>
        <v>M-B</v>
      </c>
      <c r="C1396" s="62">
        <f>COUNTIF($B$4:$B1396,$B1396)</f>
        <v>399</v>
      </c>
      <c r="D1396" s="64">
        <f t="shared" si="205"/>
        <v>532.77233516381682</v>
      </c>
      <c r="E1396" s="65" t="s">
        <v>3312</v>
      </c>
      <c r="F1396" s="66" t="s">
        <v>1212</v>
      </c>
      <c r="G1396" s="66">
        <v>1975</v>
      </c>
      <c r="H1396" s="70" t="s">
        <v>1683</v>
      </c>
      <c r="I1396" s="66" t="s">
        <v>1214</v>
      </c>
      <c r="J1396" s="39">
        <f t="shared" si="206"/>
        <v>527.77233516381682</v>
      </c>
      <c r="K1396" s="40">
        <f t="shared" si="207"/>
        <v>1</v>
      </c>
      <c r="L1396" s="40">
        <f t="shared" si="208"/>
        <v>5</v>
      </c>
      <c r="M1396" s="41"/>
      <c r="N1396" s="41"/>
      <c r="O1396" s="41"/>
      <c r="P1396" s="42"/>
      <c r="Q1396" s="41"/>
      <c r="R1396" s="41"/>
      <c r="S1396" s="41"/>
      <c r="T1396" s="41">
        <f>(AN$3-AN1396)/AN$3*500+500</f>
        <v>527.77233516381682</v>
      </c>
      <c r="U1396" s="41"/>
      <c r="V1396" s="42"/>
      <c r="W1396" s="42"/>
      <c r="X1396" s="42"/>
      <c r="Y1396" s="42"/>
      <c r="Z1396" s="41"/>
      <c r="AA1396" s="42"/>
      <c r="AB1396" s="42"/>
      <c r="AC1396" s="43" t="e">
        <f t="shared" si="209"/>
        <v>#NUM!</v>
      </c>
      <c r="AD1396" s="43" t="s">
        <v>1215</v>
      </c>
      <c r="AE1396" s="44" t="e">
        <f t="shared" si="210"/>
        <v>#NUM!</v>
      </c>
      <c r="AF1396" s="43">
        <f t="shared" si="211"/>
        <v>0</v>
      </c>
      <c r="AG1396" s="45"/>
      <c r="AH1396" s="45"/>
      <c r="AI1396" s="45"/>
      <c r="AJ1396" s="45"/>
      <c r="AK1396" s="45"/>
      <c r="AL1396" s="45"/>
      <c r="AM1396" s="45"/>
      <c r="AN1396" s="45">
        <v>3.3564814814814818E-2</v>
      </c>
      <c r="AO1396" s="45"/>
      <c r="AP1396" s="45"/>
      <c r="AQ1396" s="45"/>
      <c r="AR1396" s="45"/>
      <c r="AS1396" s="45"/>
      <c r="AT1396" s="45"/>
      <c r="AU1396" s="46"/>
      <c r="AV1396" s="50"/>
      <c r="AW1396" s="48"/>
      <c r="AX1396" s="56"/>
    </row>
    <row r="1397" spans="1:55" ht="12" customHeight="1" x14ac:dyDescent="0.2">
      <c r="A1397" s="62">
        <v>1393</v>
      </c>
      <c r="B1397" s="63" t="str">
        <f t="shared" si="204"/>
        <v>M-A</v>
      </c>
      <c r="C1397" s="62">
        <f>COUNTIF($B$4:$B1397,$B1397)</f>
        <v>535</v>
      </c>
      <c r="D1397" s="64">
        <f t="shared" si="205"/>
        <v>532.77105952737611</v>
      </c>
      <c r="E1397" s="67" t="s">
        <v>3313</v>
      </c>
      <c r="F1397" s="68" t="s">
        <v>1212</v>
      </c>
      <c r="G1397" s="69">
        <v>1990</v>
      </c>
      <c r="H1397" s="70"/>
      <c r="I1397" s="69" t="s">
        <v>1214</v>
      </c>
      <c r="J1397" s="39">
        <f t="shared" si="206"/>
        <v>527.77105952737611</v>
      </c>
      <c r="K1397" s="40">
        <f t="shared" si="207"/>
        <v>1</v>
      </c>
      <c r="L1397" s="40">
        <f t="shared" si="208"/>
        <v>5</v>
      </c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42"/>
      <c r="AB1397" s="42">
        <f>(AV$3-AV1397)/AV$3*500+500</f>
        <v>527.77105952737611</v>
      </c>
      <c r="AC1397" s="43" t="e">
        <f t="shared" si="209"/>
        <v>#NUM!</v>
      </c>
      <c r="AD1397" s="43" t="s">
        <v>1215</v>
      </c>
      <c r="AE1397" s="44" t="e">
        <f t="shared" si="210"/>
        <v>#NUM!</v>
      </c>
      <c r="AF1397" s="43">
        <f t="shared" si="211"/>
        <v>0</v>
      </c>
      <c r="AG1397" s="75"/>
      <c r="AH1397" s="75"/>
      <c r="AI1397" s="75"/>
      <c r="AJ1397" s="75"/>
      <c r="AK1397" s="75"/>
      <c r="AL1397" s="75"/>
      <c r="AM1397" s="75"/>
      <c r="AN1397" s="75"/>
      <c r="AO1397" s="75"/>
      <c r="AP1397" s="75"/>
      <c r="AQ1397" s="75"/>
      <c r="AR1397" s="75"/>
      <c r="AS1397" s="75"/>
      <c r="AT1397" s="75"/>
      <c r="AU1397" s="76"/>
      <c r="AV1397" s="47">
        <v>0.15509259259259259</v>
      </c>
      <c r="AW1397" s="77"/>
      <c r="AX1397" s="56"/>
    </row>
    <row r="1398" spans="1:55" ht="12" customHeight="1" x14ac:dyDescent="0.2">
      <c r="A1398" s="62">
        <v>1394</v>
      </c>
      <c r="B1398" s="63" t="str">
        <f t="shared" si="204"/>
        <v>M-A</v>
      </c>
      <c r="C1398" s="62">
        <f>COUNTIF($B$4:$B1398,$B1398)</f>
        <v>536</v>
      </c>
      <c r="D1398" s="64">
        <f t="shared" si="205"/>
        <v>532.63009566454843</v>
      </c>
      <c r="E1398" s="67" t="s">
        <v>3314</v>
      </c>
      <c r="F1398" s="68" t="s">
        <v>1212</v>
      </c>
      <c r="G1398" s="69">
        <v>1985</v>
      </c>
      <c r="H1398" s="70" t="s">
        <v>180</v>
      </c>
      <c r="I1398" s="69" t="s">
        <v>1680</v>
      </c>
      <c r="J1398" s="39">
        <f t="shared" si="206"/>
        <v>527.63009566454843</v>
      </c>
      <c r="K1398" s="40">
        <f t="shared" si="207"/>
        <v>1</v>
      </c>
      <c r="L1398" s="40">
        <f t="shared" si="208"/>
        <v>5</v>
      </c>
      <c r="M1398" s="74"/>
      <c r="N1398" s="74"/>
      <c r="O1398" s="74"/>
      <c r="P1398" s="74"/>
      <c r="Q1398" s="74"/>
      <c r="R1398" s="74"/>
      <c r="S1398" s="74"/>
      <c r="T1398" s="74"/>
      <c r="U1398" s="74"/>
      <c r="V1398" s="74"/>
      <c r="W1398" s="74"/>
      <c r="X1398" s="74"/>
      <c r="Y1398" s="74"/>
      <c r="Z1398" s="74"/>
      <c r="AA1398" s="42"/>
      <c r="AB1398" s="42">
        <f>(AV$3-AV1398)/AV$3*500+500</f>
        <v>527.63009566454843</v>
      </c>
      <c r="AC1398" s="43" t="e">
        <f t="shared" si="209"/>
        <v>#NUM!</v>
      </c>
      <c r="AD1398" s="43" t="s">
        <v>1215</v>
      </c>
      <c r="AE1398" s="44" t="e">
        <f t="shared" si="210"/>
        <v>#NUM!</v>
      </c>
      <c r="AF1398" s="43">
        <f t="shared" si="211"/>
        <v>0</v>
      </c>
      <c r="AG1398" s="75"/>
      <c r="AH1398" s="75"/>
      <c r="AI1398" s="75"/>
      <c r="AJ1398" s="75"/>
      <c r="AK1398" s="75"/>
      <c r="AL1398" s="75"/>
      <c r="AM1398" s="75"/>
      <c r="AN1398" s="75"/>
      <c r="AO1398" s="75"/>
      <c r="AP1398" s="75"/>
      <c r="AQ1398" s="75"/>
      <c r="AR1398" s="75"/>
      <c r="AS1398" s="75"/>
      <c r="AT1398" s="75"/>
      <c r="AU1398" s="76"/>
      <c r="AV1398" s="47">
        <v>0.15513888888888888</v>
      </c>
      <c r="AW1398" s="77"/>
      <c r="AX1398" s="56"/>
    </row>
    <row r="1399" spans="1:55" ht="12" customHeight="1" x14ac:dyDescent="0.2">
      <c r="A1399" s="62">
        <v>1395</v>
      </c>
      <c r="B1399" s="63" t="str">
        <f t="shared" si="204"/>
        <v>M-A</v>
      </c>
      <c r="C1399" s="62">
        <f>COUNTIF($B$4:$B1399,$B1399)</f>
        <v>537</v>
      </c>
      <c r="D1399" s="64">
        <f t="shared" si="205"/>
        <v>532.53719402065235</v>
      </c>
      <c r="E1399" s="65" t="s">
        <v>3315</v>
      </c>
      <c r="F1399" s="66" t="s">
        <v>1212</v>
      </c>
      <c r="G1399" s="66">
        <v>1988</v>
      </c>
      <c r="H1399" s="65" t="s">
        <v>3316</v>
      </c>
      <c r="I1399" s="66" t="s">
        <v>1214</v>
      </c>
      <c r="J1399" s="39">
        <f t="shared" si="206"/>
        <v>527.53719402065235</v>
      </c>
      <c r="K1399" s="40">
        <f t="shared" si="207"/>
        <v>1</v>
      </c>
      <c r="L1399" s="40">
        <f t="shared" si="208"/>
        <v>5</v>
      </c>
      <c r="M1399" s="41"/>
      <c r="N1399" s="41"/>
      <c r="O1399" s="41"/>
      <c r="P1399" s="42"/>
      <c r="Q1399" s="41"/>
      <c r="R1399" s="41"/>
      <c r="S1399" s="41"/>
      <c r="T1399" s="41"/>
      <c r="U1399" s="41"/>
      <c r="V1399" s="42"/>
      <c r="W1399" s="42"/>
      <c r="X1399" s="42">
        <f>(AR$3-AR1399)/AR$3*500+500</f>
        <v>527.53719402065235</v>
      </c>
      <c r="Y1399" s="42"/>
      <c r="Z1399" s="41"/>
      <c r="AA1399" s="42"/>
      <c r="AB1399" s="42"/>
      <c r="AC1399" s="43" t="e">
        <f t="shared" si="209"/>
        <v>#NUM!</v>
      </c>
      <c r="AD1399" s="43" t="s">
        <v>1215</v>
      </c>
      <c r="AE1399" s="44" t="e">
        <f t="shared" si="210"/>
        <v>#NUM!</v>
      </c>
      <c r="AF1399" s="43">
        <f t="shared" si="211"/>
        <v>0</v>
      </c>
      <c r="AG1399" s="45"/>
      <c r="AH1399" s="45"/>
      <c r="AI1399" s="45"/>
      <c r="AJ1399" s="45"/>
      <c r="AK1399" s="45"/>
      <c r="AL1399" s="45"/>
      <c r="AM1399" s="45"/>
      <c r="AN1399" s="45"/>
      <c r="AO1399" s="45"/>
      <c r="AP1399" s="45"/>
      <c r="AQ1399" s="45"/>
      <c r="AR1399" s="45">
        <v>4.0752314814814811E-2</v>
      </c>
      <c r="AS1399" s="45"/>
      <c r="AT1399" s="45"/>
      <c r="AU1399" s="46"/>
      <c r="AV1399" s="50"/>
      <c r="AW1399" s="48"/>
      <c r="AX1399" s="56"/>
    </row>
    <row r="1400" spans="1:55" s="49" customFormat="1" ht="12" customHeight="1" x14ac:dyDescent="0.2">
      <c r="A1400" s="62">
        <v>1396</v>
      </c>
      <c r="B1400" s="63" t="str">
        <f t="shared" si="204"/>
        <v>M-A</v>
      </c>
      <c r="C1400" s="62">
        <f>COUNTIF($B$4:$B1400,$B1400)</f>
        <v>538</v>
      </c>
      <c r="D1400" s="64">
        <f t="shared" si="205"/>
        <v>532.45389083601378</v>
      </c>
      <c r="E1400" s="67" t="s">
        <v>3317</v>
      </c>
      <c r="F1400" s="68" t="s">
        <v>1212</v>
      </c>
      <c r="G1400" s="69">
        <v>1992</v>
      </c>
      <c r="H1400" s="70" t="s">
        <v>3318</v>
      </c>
      <c r="I1400" s="69" t="s">
        <v>1214</v>
      </c>
      <c r="J1400" s="39">
        <f t="shared" si="206"/>
        <v>527.45389083601378</v>
      </c>
      <c r="K1400" s="40">
        <f t="shared" si="207"/>
        <v>1</v>
      </c>
      <c r="L1400" s="40">
        <f t="shared" si="208"/>
        <v>5</v>
      </c>
      <c r="M1400" s="74"/>
      <c r="N1400" s="74"/>
      <c r="O1400" s="74"/>
      <c r="P1400" s="74"/>
      <c r="Q1400" s="74"/>
      <c r="R1400" s="74"/>
      <c r="S1400" s="74"/>
      <c r="T1400" s="74"/>
      <c r="U1400" s="74"/>
      <c r="V1400" s="74"/>
      <c r="W1400" s="74"/>
      <c r="X1400" s="74"/>
      <c r="Y1400" s="74"/>
      <c r="Z1400" s="74"/>
      <c r="AA1400" s="42"/>
      <c r="AB1400" s="42">
        <f>(AV$3-AV1400)/AV$3*500+500</f>
        <v>527.45389083601378</v>
      </c>
      <c r="AC1400" s="43" t="e">
        <f t="shared" si="209"/>
        <v>#NUM!</v>
      </c>
      <c r="AD1400" s="43" t="s">
        <v>1215</v>
      </c>
      <c r="AE1400" s="44" t="e">
        <f t="shared" si="210"/>
        <v>#NUM!</v>
      </c>
      <c r="AF1400" s="43">
        <f t="shared" si="211"/>
        <v>0</v>
      </c>
      <c r="AG1400" s="75"/>
      <c r="AH1400" s="75"/>
      <c r="AI1400" s="75"/>
      <c r="AJ1400" s="75"/>
      <c r="AK1400" s="75"/>
      <c r="AL1400" s="75"/>
      <c r="AM1400" s="75"/>
      <c r="AN1400" s="75"/>
      <c r="AO1400" s="75"/>
      <c r="AP1400" s="75"/>
      <c r="AQ1400" s="75"/>
      <c r="AR1400" s="75"/>
      <c r="AS1400" s="75"/>
      <c r="AT1400" s="75"/>
      <c r="AU1400" s="76"/>
      <c r="AV1400" s="47">
        <v>0.15519675925925927</v>
      </c>
      <c r="AW1400" s="77"/>
    </row>
    <row r="1401" spans="1:55" s="49" customFormat="1" ht="12" customHeight="1" x14ac:dyDescent="0.2">
      <c r="A1401" s="62">
        <v>1397</v>
      </c>
      <c r="B1401" s="63" t="str">
        <f t="shared" si="204"/>
        <v>M-C</v>
      </c>
      <c r="C1401" s="62">
        <f>COUNTIF($B$4:$B1401,$B1401)</f>
        <v>155</v>
      </c>
      <c r="D1401" s="64">
        <f t="shared" si="205"/>
        <v>532.44666091220563</v>
      </c>
      <c r="E1401" s="65" t="s">
        <v>3319</v>
      </c>
      <c r="F1401" s="66" t="s">
        <v>1212</v>
      </c>
      <c r="G1401" s="66">
        <v>1962</v>
      </c>
      <c r="H1401" s="70" t="s">
        <v>329</v>
      </c>
      <c r="I1401" s="66" t="s">
        <v>1214</v>
      </c>
      <c r="J1401" s="39">
        <f t="shared" si="206"/>
        <v>527.44666091220563</v>
      </c>
      <c r="K1401" s="40">
        <f t="shared" si="207"/>
        <v>1</v>
      </c>
      <c r="L1401" s="40">
        <f t="shared" si="208"/>
        <v>5</v>
      </c>
      <c r="M1401" s="41"/>
      <c r="N1401" s="41"/>
      <c r="O1401" s="41"/>
      <c r="P1401" s="42"/>
      <c r="Q1401" s="41"/>
      <c r="R1401" s="41"/>
      <c r="S1401" s="41"/>
      <c r="T1401" s="41">
        <f>(AN$3-AN1401)/AN$3*500+500</f>
        <v>527.44666091220563</v>
      </c>
      <c r="U1401" s="41"/>
      <c r="V1401" s="42"/>
      <c r="W1401" s="42"/>
      <c r="X1401" s="42"/>
      <c r="Y1401" s="42"/>
      <c r="Z1401" s="41"/>
      <c r="AA1401" s="42"/>
      <c r="AB1401" s="42"/>
      <c r="AC1401" s="43" t="e">
        <f t="shared" si="209"/>
        <v>#NUM!</v>
      </c>
      <c r="AD1401" s="43" t="s">
        <v>1215</v>
      </c>
      <c r="AE1401" s="44" t="e">
        <f t="shared" si="210"/>
        <v>#NUM!</v>
      </c>
      <c r="AF1401" s="43">
        <f t="shared" si="211"/>
        <v>0</v>
      </c>
      <c r="AG1401" s="45"/>
      <c r="AH1401" s="45"/>
      <c r="AI1401" s="45"/>
      <c r="AJ1401" s="45"/>
      <c r="AK1401" s="45"/>
      <c r="AL1401" s="45"/>
      <c r="AM1401" s="45"/>
      <c r="AN1401" s="45">
        <v>3.3587962962962965E-2</v>
      </c>
      <c r="AO1401" s="45"/>
      <c r="AP1401" s="45"/>
      <c r="AQ1401" s="45"/>
      <c r="AR1401" s="45"/>
      <c r="AS1401" s="45"/>
      <c r="AT1401" s="45"/>
      <c r="AU1401" s="46"/>
      <c r="AV1401" s="50"/>
      <c r="AW1401" s="48"/>
    </row>
    <row r="1402" spans="1:55" s="49" customFormat="1" ht="12" customHeight="1" x14ac:dyDescent="0.2">
      <c r="A1402" s="62">
        <v>1398</v>
      </c>
      <c r="B1402" s="63" t="str">
        <f t="shared" si="204"/>
        <v>M-B</v>
      </c>
      <c r="C1402" s="62">
        <f>COUNTIF($B$4:$B1402,$B1402)</f>
        <v>400</v>
      </c>
      <c r="D1402" s="64">
        <f t="shared" si="205"/>
        <v>532.34928058695425</v>
      </c>
      <c r="E1402" s="65" t="s">
        <v>3320</v>
      </c>
      <c r="F1402" s="66" t="s">
        <v>1212</v>
      </c>
      <c r="G1402" s="66">
        <v>1978</v>
      </c>
      <c r="H1402" s="70" t="s">
        <v>1195</v>
      </c>
      <c r="I1402" s="66" t="s">
        <v>1214</v>
      </c>
      <c r="J1402" s="39">
        <f t="shared" si="206"/>
        <v>527.34928058695425</v>
      </c>
      <c r="K1402" s="40">
        <f t="shared" si="207"/>
        <v>1</v>
      </c>
      <c r="L1402" s="40">
        <f t="shared" si="208"/>
        <v>5</v>
      </c>
      <c r="M1402" s="41"/>
      <c r="N1402" s="41"/>
      <c r="O1402" s="41">
        <f>(AI$3-AI1402)/AI$3*500+500</f>
        <v>527.34928058695425</v>
      </c>
      <c r="P1402" s="42"/>
      <c r="Q1402" s="41"/>
      <c r="R1402" s="41"/>
      <c r="S1402" s="41"/>
      <c r="T1402" s="41"/>
      <c r="U1402" s="41"/>
      <c r="V1402" s="42"/>
      <c r="W1402" s="42"/>
      <c r="X1402" s="42"/>
      <c r="Y1402" s="42"/>
      <c r="Z1402" s="41"/>
      <c r="AA1402" s="42"/>
      <c r="AB1402" s="42"/>
      <c r="AC1402" s="43" t="e">
        <f t="shared" si="209"/>
        <v>#NUM!</v>
      </c>
      <c r="AD1402" s="43" t="s">
        <v>1215</v>
      </c>
      <c r="AE1402" s="44" t="e">
        <f t="shared" si="210"/>
        <v>#NUM!</v>
      </c>
      <c r="AF1402" s="43">
        <f t="shared" si="211"/>
        <v>0</v>
      </c>
      <c r="AG1402" s="45"/>
      <c r="AH1402" s="45"/>
      <c r="AI1402" s="45">
        <v>3.2581018518518516E-2</v>
      </c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6"/>
      <c r="AV1402" s="50"/>
      <c r="AW1402" s="48"/>
      <c r="AX1402" s="72"/>
      <c r="AY1402" s="73"/>
      <c r="AZ1402" s="73"/>
      <c r="BA1402" s="73"/>
      <c r="BB1402" s="73"/>
      <c r="BC1402" s="73"/>
    </row>
    <row r="1403" spans="1:55" ht="12" customHeight="1" x14ac:dyDescent="0.2">
      <c r="A1403" s="62">
        <v>1399</v>
      </c>
      <c r="B1403" s="63" t="str">
        <f t="shared" si="204"/>
        <v>M-C</v>
      </c>
      <c r="C1403" s="62">
        <f>COUNTIF($B$4:$B1403,$B1403)</f>
        <v>156</v>
      </c>
      <c r="D1403" s="64">
        <f t="shared" si="205"/>
        <v>532.31292697318622</v>
      </c>
      <c r="E1403" s="67" t="s">
        <v>3321</v>
      </c>
      <c r="F1403" s="68" t="s">
        <v>1212</v>
      </c>
      <c r="G1403" s="69">
        <v>1963</v>
      </c>
      <c r="H1403" s="70" t="s">
        <v>1916</v>
      </c>
      <c r="I1403" s="69" t="s">
        <v>1214</v>
      </c>
      <c r="J1403" s="39">
        <f t="shared" si="206"/>
        <v>527.31292697318622</v>
      </c>
      <c r="K1403" s="40">
        <f t="shared" si="207"/>
        <v>1</v>
      </c>
      <c r="L1403" s="40">
        <f t="shared" si="208"/>
        <v>5</v>
      </c>
      <c r="M1403" s="74"/>
      <c r="N1403" s="74"/>
      <c r="O1403" s="74"/>
      <c r="P1403" s="74"/>
      <c r="Q1403" s="74"/>
      <c r="R1403" s="74"/>
      <c r="S1403" s="74"/>
      <c r="T1403" s="74"/>
      <c r="U1403" s="74"/>
      <c r="V1403" s="74"/>
      <c r="W1403" s="74"/>
      <c r="X1403" s="74"/>
      <c r="Y1403" s="74"/>
      <c r="Z1403" s="74"/>
      <c r="AA1403" s="42"/>
      <c r="AB1403" s="42">
        <f>(AV$3-AV1403)/AV$3*500+500</f>
        <v>527.31292697318622</v>
      </c>
      <c r="AC1403" s="43" t="e">
        <f t="shared" si="209"/>
        <v>#NUM!</v>
      </c>
      <c r="AD1403" s="43" t="s">
        <v>1215</v>
      </c>
      <c r="AE1403" s="44" t="e">
        <f t="shared" si="210"/>
        <v>#NUM!</v>
      </c>
      <c r="AF1403" s="43">
        <f t="shared" si="211"/>
        <v>0</v>
      </c>
      <c r="AG1403" s="75"/>
      <c r="AH1403" s="75"/>
      <c r="AI1403" s="75"/>
      <c r="AJ1403" s="75"/>
      <c r="AK1403" s="75"/>
      <c r="AL1403" s="75"/>
      <c r="AM1403" s="75"/>
      <c r="AN1403" s="75"/>
      <c r="AO1403" s="75"/>
      <c r="AP1403" s="75"/>
      <c r="AQ1403" s="75"/>
      <c r="AR1403" s="75"/>
      <c r="AS1403" s="75"/>
      <c r="AT1403" s="75"/>
      <c r="AU1403" s="76"/>
      <c r="AV1403" s="47">
        <v>0.15524305555555554</v>
      </c>
      <c r="AW1403" s="77"/>
      <c r="AX1403" s="56"/>
    </row>
    <row r="1404" spans="1:55" ht="12" customHeight="1" x14ac:dyDescent="0.2">
      <c r="A1404" s="62">
        <v>1400</v>
      </c>
      <c r="B1404" s="63" t="str">
        <f t="shared" si="204"/>
        <v>M-A</v>
      </c>
      <c r="C1404" s="62">
        <f>COUNTIF($B$4:$B1404,$B1404)</f>
        <v>539</v>
      </c>
      <c r="D1404" s="64">
        <f t="shared" si="205"/>
        <v>532.27768600747925</v>
      </c>
      <c r="E1404" s="67" t="s">
        <v>3322</v>
      </c>
      <c r="F1404" s="68" t="s">
        <v>1212</v>
      </c>
      <c r="G1404" s="69">
        <v>1984</v>
      </c>
      <c r="H1404" s="70"/>
      <c r="I1404" s="69" t="s">
        <v>1214</v>
      </c>
      <c r="J1404" s="39">
        <f t="shared" si="206"/>
        <v>527.27768600747925</v>
      </c>
      <c r="K1404" s="40">
        <f t="shared" si="207"/>
        <v>1</v>
      </c>
      <c r="L1404" s="40">
        <f t="shared" si="208"/>
        <v>5</v>
      </c>
      <c r="M1404" s="74"/>
      <c r="N1404" s="74"/>
      <c r="O1404" s="74"/>
      <c r="P1404" s="74"/>
      <c r="Q1404" s="74"/>
      <c r="R1404" s="74"/>
      <c r="S1404" s="74"/>
      <c r="T1404" s="74"/>
      <c r="U1404" s="74"/>
      <c r="V1404" s="74"/>
      <c r="W1404" s="74"/>
      <c r="X1404" s="74"/>
      <c r="Y1404" s="74"/>
      <c r="Z1404" s="74"/>
      <c r="AA1404" s="42"/>
      <c r="AB1404" s="42">
        <f>(AV$3-AV1404)/AV$3*500+500</f>
        <v>527.27768600747925</v>
      </c>
      <c r="AC1404" s="43" t="e">
        <f t="shared" si="209"/>
        <v>#NUM!</v>
      </c>
      <c r="AD1404" s="43" t="s">
        <v>1215</v>
      </c>
      <c r="AE1404" s="44" t="e">
        <f t="shared" si="210"/>
        <v>#NUM!</v>
      </c>
      <c r="AF1404" s="43">
        <f t="shared" si="211"/>
        <v>0</v>
      </c>
      <c r="AG1404" s="75"/>
      <c r="AH1404" s="75"/>
      <c r="AI1404" s="75"/>
      <c r="AJ1404" s="75"/>
      <c r="AK1404" s="75"/>
      <c r="AL1404" s="75"/>
      <c r="AM1404" s="75"/>
      <c r="AN1404" s="75"/>
      <c r="AO1404" s="75"/>
      <c r="AP1404" s="75"/>
      <c r="AQ1404" s="75"/>
      <c r="AR1404" s="75"/>
      <c r="AS1404" s="75"/>
      <c r="AT1404" s="75"/>
      <c r="AU1404" s="76"/>
      <c r="AV1404" s="47">
        <v>0.15525462962962963</v>
      </c>
      <c r="AW1404" s="77"/>
      <c r="AX1404" s="56"/>
    </row>
    <row r="1405" spans="1:55" s="49" customFormat="1" ht="12" customHeight="1" x14ac:dyDescent="0.2">
      <c r="A1405" s="62">
        <v>1401</v>
      </c>
      <c r="B1405" s="63" t="str">
        <f t="shared" si="204"/>
        <v>M-A</v>
      </c>
      <c r="C1405" s="62">
        <f>COUNTIF($B$4:$B1405,$B1405)</f>
        <v>540</v>
      </c>
      <c r="D1405" s="64">
        <f t="shared" si="205"/>
        <v>532.12098666059455</v>
      </c>
      <c r="E1405" s="65" t="s">
        <v>3323</v>
      </c>
      <c r="F1405" s="66" t="s">
        <v>1212</v>
      </c>
      <c r="G1405" s="66">
        <v>1988</v>
      </c>
      <c r="H1405" s="65" t="s">
        <v>3324</v>
      </c>
      <c r="I1405" s="66" t="s">
        <v>1214</v>
      </c>
      <c r="J1405" s="39">
        <f t="shared" si="206"/>
        <v>527.12098666059455</v>
      </c>
      <c r="K1405" s="40">
        <f t="shared" si="207"/>
        <v>1</v>
      </c>
      <c r="L1405" s="40">
        <f t="shared" si="208"/>
        <v>5</v>
      </c>
      <c r="M1405" s="41"/>
      <c r="N1405" s="41"/>
      <c r="O1405" s="41"/>
      <c r="P1405" s="42"/>
      <c r="Q1405" s="41"/>
      <c r="R1405" s="41"/>
      <c r="S1405" s="41"/>
      <c r="T1405" s="41">
        <f>(AN$3-AN1405)/AN$3*500+500</f>
        <v>527.12098666059455</v>
      </c>
      <c r="U1405" s="41"/>
      <c r="V1405" s="42"/>
      <c r="W1405" s="42"/>
      <c r="X1405" s="42"/>
      <c r="Y1405" s="42"/>
      <c r="Z1405" s="41"/>
      <c r="AA1405" s="42"/>
      <c r="AB1405" s="42"/>
      <c r="AC1405" s="43" t="e">
        <f t="shared" si="209"/>
        <v>#NUM!</v>
      </c>
      <c r="AD1405" s="43" t="s">
        <v>1215</v>
      </c>
      <c r="AE1405" s="44" t="e">
        <f t="shared" si="210"/>
        <v>#NUM!</v>
      </c>
      <c r="AF1405" s="43">
        <f t="shared" si="211"/>
        <v>0</v>
      </c>
      <c r="AG1405" s="45"/>
      <c r="AH1405" s="45"/>
      <c r="AI1405" s="45"/>
      <c r="AJ1405" s="45"/>
      <c r="AK1405" s="45"/>
      <c r="AL1405" s="45"/>
      <c r="AM1405" s="45"/>
      <c r="AN1405" s="45">
        <v>3.3611111111111112E-2</v>
      </c>
      <c r="AO1405" s="45"/>
      <c r="AP1405" s="45"/>
      <c r="AQ1405" s="45"/>
      <c r="AR1405" s="45"/>
      <c r="AS1405" s="45"/>
      <c r="AT1405" s="45"/>
      <c r="AU1405" s="46"/>
      <c r="AV1405" s="50"/>
      <c r="AW1405" s="48"/>
    </row>
    <row r="1406" spans="1:55" ht="12" customHeight="1" x14ac:dyDescent="0.2">
      <c r="A1406" s="62">
        <v>1402</v>
      </c>
      <c r="B1406" s="63" t="str">
        <f t="shared" si="204"/>
        <v>M-B</v>
      </c>
      <c r="C1406" s="62">
        <f>COUNTIF($B$4:$B1406,$B1406)</f>
        <v>401</v>
      </c>
      <c r="D1406" s="64">
        <f t="shared" si="205"/>
        <v>532.08925125320468</v>
      </c>
      <c r="E1406" s="65" t="s">
        <v>3325</v>
      </c>
      <c r="F1406" s="66" t="s">
        <v>1212</v>
      </c>
      <c r="G1406" s="66">
        <v>1976</v>
      </c>
      <c r="H1406" s="70" t="s">
        <v>1294</v>
      </c>
      <c r="I1406" s="66" t="s">
        <v>1214</v>
      </c>
      <c r="J1406" s="39">
        <f t="shared" si="206"/>
        <v>527.08925125320468</v>
      </c>
      <c r="K1406" s="40">
        <f t="shared" si="207"/>
        <v>1</v>
      </c>
      <c r="L1406" s="40">
        <f t="shared" si="208"/>
        <v>5</v>
      </c>
      <c r="M1406" s="41">
        <f>(AG$3-AG1406)/AG$3*500+500</f>
        <v>527.08925125320468</v>
      </c>
      <c r="N1406" s="41"/>
      <c r="O1406" s="41"/>
      <c r="P1406" s="42"/>
      <c r="Q1406" s="41"/>
      <c r="R1406" s="41"/>
      <c r="S1406" s="41"/>
      <c r="T1406" s="41"/>
      <c r="U1406" s="41"/>
      <c r="V1406" s="42"/>
      <c r="W1406" s="42"/>
      <c r="X1406" s="42"/>
      <c r="Y1406" s="42"/>
      <c r="Z1406" s="41"/>
      <c r="AA1406" s="42"/>
      <c r="AB1406" s="42"/>
      <c r="AC1406" s="43" t="e">
        <f t="shared" si="209"/>
        <v>#NUM!</v>
      </c>
      <c r="AD1406" s="43" t="s">
        <v>1215</v>
      </c>
      <c r="AE1406" s="44" t="e">
        <f t="shared" si="210"/>
        <v>#NUM!</v>
      </c>
      <c r="AF1406" s="43">
        <f t="shared" si="211"/>
        <v>0</v>
      </c>
      <c r="AG1406" s="45">
        <v>5.4363425930000001E-2</v>
      </c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6"/>
      <c r="AV1406" s="50"/>
      <c r="AW1406" s="48"/>
      <c r="AX1406" s="56"/>
    </row>
    <row r="1407" spans="1:55" s="49" customFormat="1" ht="12" customHeight="1" x14ac:dyDescent="0.2">
      <c r="A1407" s="62">
        <v>1403</v>
      </c>
      <c r="B1407" s="63" t="str">
        <f t="shared" si="204"/>
        <v>M-B</v>
      </c>
      <c r="C1407" s="62">
        <f>COUNTIF($B$4:$B1407,$B1407)</f>
        <v>402</v>
      </c>
      <c r="D1407" s="64">
        <f t="shared" si="205"/>
        <v>531.9836842081636</v>
      </c>
      <c r="E1407" s="65" t="s">
        <v>3326</v>
      </c>
      <c r="F1407" s="66" t="s">
        <v>1212</v>
      </c>
      <c r="G1407" s="66">
        <v>1975</v>
      </c>
      <c r="H1407" s="65" t="s">
        <v>3327</v>
      </c>
      <c r="I1407" s="66" t="s">
        <v>1214</v>
      </c>
      <c r="J1407" s="39">
        <f t="shared" si="206"/>
        <v>526.9836842081636</v>
      </c>
      <c r="K1407" s="40">
        <f t="shared" si="207"/>
        <v>1</v>
      </c>
      <c r="L1407" s="40">
        <f t="shared" si="208"/>
        <v>5</v>
      </c>
      <c r="M1407" s="41"/>
      <c r="N1407" s="41"/>
      <c r="O1407" s="41"/>
      <c r="P1407" s="42"/>
      <c r="Q1407" s="41"/>
      <c r="R1407" s="41"/>
      <c r="S1407" s="41"/>
      <c r="T1407" s="41"/>
      <c r="U1407" s="41"/>
      <c r="V1407" s="42"/>
      <c r="W1407" s="42"/>
      <c r="X1407" s="42"/>
      <c r="Y1407" s="42"/>
      <c r="Z1407" s="41"/>
      <c r="AA1407" s="42">
        <f>(AU$3-AU1407)/AU$3*500+500</f>
        <v>526.9836842081636</v>
      </c>
      <c r="AB1407" s="42"/>
      <c r="AC1407" s="43" t="e">
        <f t="shared" si="209"/>
        <v>#NUM!</v>
      </c>
      <c r="AD1407" s="43" t="s">
        <v>1215</v>
      </c>
      <c r="AE1407" s="44" t="e">
        <f t="shared" si="210"/>
        <v>#NUM!</v>
      </c>
      <c r="AF1407" s="43">
        <f t="shared" si="211"/>
        <v>0</v>
      </c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6">
        <v>7.4358796296296298E-2</v>
      </c>
      <c r="AV1407" s="50"/>
      <c r="AW1407" s="48"/>
    </row>
    <row r="1408" spans="1:55" s="49" customFormat="1" ht="12" customHeight="1" x14ac:dyDescent="0.2">
      <c r="A1408" s="62">
        <v>1404</v>
      </c>
      <c r="B1408" s="63" t="str">
        <f t="shared" si="204"/>
        <v>M-A</v>
      </c>
      <c r="C1408" s="62">
        <f>COUNTIF($B$4:$B1408,$B1408)</f>
        <v>541</v>
      </c>
      <c r="D1408" s="64">
        <f t="shared" si="205"/>
        <v>531.96051731611703</v>
      </c>
      <c r="E1408" s="67" t="s">
        <v>3328</v>
      </c>
      <c r="F1408" s="68" t="s">
        <v>1212</v>
      </c>
      <c r="G1408" s="69">
        <v>1990</v>
      </c>
      <c r="H1408" s="70" t="s">
        <v>1311</v>
      </c>
      <c r="I1408" s="69" t="s">
        <v>1214</v>
      </c>
      <c r="J1408" s="39">
        <f t="shared" si="206"/>
        <v>526.96051731611703</v>
      </c>
      <c r="K1408" s="40">
        <f t="shared" si="207"/>
        <v>1</v>
      </c>
      <c r="L1408" s="40">
        <f t="shared" si="208"/>
        <v>5</v>
      </c>
      <c r="M1408" s="74"/>
      <c r="N1408" s="74"/>
      <c r="O1408" s="74"/>
      <c r="P1408" s="74"/>
      <c r="Q1408" s="74"/>
      <c r="R1408" s="74"/>
      <c r="S1408" s="74"/>
      <c r="T1408" s="74"/>
      <c r="U1408" s="74"/>
      <c r="V1408" s="74"/>
      <c r="W1408" s="74"/>
      <c r="X1408" s="74"/>
      <c r="Y1408" s="74"/>
      <c r="Z1408" s="74"/>
      <c r="AA1408" s="42"/>
      <c r="AB1408" s="42">
        <f>(AV$3-AV1408)/AV$3*500+500</f>
        <v>526.96051731611703</v>
      </c>
      <c r="AC1408" s="43" t="e">
        <f t="shared" si="209"/>
        <v>#NUM!</v>
      </c>
      <c r="AD1408" s="43" t="s">
        <v>1215</v>
      </c>
      <c r="AE1408" s="44" t="e">
        <f t="shared" si="210"/>
        <v>#NUM!</v>
      </c>
      <c r="AF1408" s="43">
        <f t="shared" si="211"/>
        <v>0</v>
      </c>
      <c r="AG1408" s="75"/>
      <c r="AH1408" s="75"/>
      <c r="AI1408" s="75"/>
      <c r="AJ1408" s="75"/>
      <c r="AK1408" s="75"/>
      <c r="AL1408" s="75"/>
      <c r="AM1408" s="75"/>
      <c r="AN1408" s="75"/>
      <c r="AO1408" s="75"/>
      <c r="AP1408" s="75"/>
      <c r="AQ1408" s="75"/>
      <c r="AR1408" s="75"/>
      <c r="AS1408" s="75"/>
      <c r="AT1408" s="75"/>
      <c r="AU1408" s="76"/>
      <c r="AV1408" s="47">
        <v>0.15535879629629631</v>
      </c>
      <c r="AW1408" s="77"/>
    </row>
    <row r="1409" spans="1:53" s="49" customFormat="1" ht="12" customHeight="1" x14ac:dyDescent="0.2">
      <c r="A1409" s="62">
        <v>1405</v>
      </c>
      <c r="B1409" s="63" t="str">
        <f t="shared" si="204"/>
        <v>M-C</v>
      </c>
      <c r="C1409" s="62">
        <f>COUNTIF($B$4:$B1409,$B1409)</f>
        <v>157</v>
      </c>
      <c r="D1409" s="64">
        <f t="shared" si="205"/>
        <v>531.81955345328947</v>
      </c>
      <c r="E1409" s="67" t="s">
        <v>3329</v>
      </c>
      <c r="F1409" s="68" t="s">
        <v>1212</v>
      </c>
      <c r="G1409" s="69">
        <v>1966</v>
      </c>
      <c r="H1409" s="70" t="s">
        <v>3330</v>
      </c>
      <c r="I1409" s="69" t="s">
        <v>1673</v>
      </c>
      <c r="J1409" s="39">
        <f t="shared" si="206"/>
        <v>526.81955345328947</v>
      </c>
      <c r="K1409" s="40">
        <f t="shared" si="207"/>
        <v>1</v>
      </c>
      <c r="L1409" s="40">
        <f t="shared" si="208"/>
        <v>5</v>
      </c>
      <c r="M1409" s="74"/>
      <c r="N1409" s="74"/>
      <c r="O1409" s="74"/>
      <c r="P1409" s="74"/>
      <c r="Q1409" s="74"/>
      <c r="R1409" s="74"/>
      <c r="S1409" s="74"/>
      <c r="T1409" s="74"/>
      <c r="U1409" s="74"/>
      <c r="V1409" s="74"/>
      <c r="W1409" s="74"/>
      <c r="X1409" s="74"/>
      <c r="Y1409" s="74"/>
      <c r="Z1409" s="74"/>
      <c r="AA1409" s="42"/>
      <c r="AB1409" s="42">
        <f>(AV$3-AV1409)/AV$3*500+500</f>
        <v>526.81955345328947</v>
      </c>
      <c r="AC1409" s="43" t="e">
        <f t="shared" si="209"/>
        <v>#NUM!</v>
      </c>
      <c r="AD1409" s="43" t="s">
        <v>1215</v>
      </c>
      <c r="AE1409" s="44" t="e">
        <f t="shared" si="210"/>
        <v>#NUM!</v>
      </c>
      <c r="AF1409" s="43">
        <f t="shared" si="211"/>
        <v>0</v>
      </c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5"/>
      <c r="AR1409" s="75"/>
      <c r="AS1409" s="75"/>
      <c r="AT1409" s="75"/>
      <c r="AU1409" s="76"/>
      <c r="AV1409" s="47">
        <v>0.15540509259259258</v>
      </c>
      <c r="AW1409" s="77"/>
    </row>
    <row r="1410" spans="1:53" s="49" customFormat="1" ht="12" customHeight="1" x14ac:dyDescent="0.2">
      <c r="A1410" s="62">
        <v>1406</v>
      </c>
      <c r="B1410" s="63" t="str">
        <f t="shared" si="204"/>
        <v>M-B</v>
      </c>
      <c r="C1410" s="62">
        <f>COUNTIF($B$4:$B1410,$B1410)</f>
        <v>403</v>
      </c>
      <c r="D1410" s="64">
        <f t="shared" si="205"/>
        <v>531.71383055616877</v>
      </c>
      <c r="E1410" s="67" t="s">
        <v>3331</v>
      </c>
      <c r="F1410" s="68" t="s">
        <v>1212</v>
      </c>
      <c r="G1410" s="69">
        <v>1974</v>
      </c>
      <c r="H1410" s="70"/>
      <c r="I1410" s="69" t="s">
        <v>1214</v>
      </c>
      <c r="J1410" s="39">
        <f t="shared" si="206"/>
        <v>526.71383055616877</v>
      </c>
      <c r="K1410" s="40">
        <f t="shared" si="207"/>
        <v>1</v>
      </c>
      <c r="L1410" s="40">
        <f t="shared" si="208"/>
        <v>5</v>
      </c>
      <c r="M1410" s="74"/>
      <c r="N1410" s="74"/>
      <c r="O1410" s="74"/>
      <c r="P1410" s="74"/>
      <c r="Q1410" s="74"/>
      <c r="R1410" s="74"/>
      <c r="S1410" s="74"/>
      <c r="T1410" s="74"/>
      <c r="U1410" s="74"/>
      <c r="V1410" s="74"/>
      <c r="W1410" s="74"/>
      <c r="X1410" s="74"/>
      <c r="Y1410" s="74"/>
      <c r="Z1410" s="74"/>
      <c r="AA1410" s="42"/>
      <c r="AB1410" s="42">
        <f>(AV$3-AV1410)/AV$3*500+500</f>
        <v>526.71383055616877</v>
      </c>
      <c r="AC1410" s="43" t="e">
        <f t="shared" si="209"/>
        <v>#NUM!</v>
      </c>
      <c r="AD1410" s="43" t="s">
        <v>1215</v>
      </c>
      <c r="AE1410" s="44" t="e">
        <f t="shared" si="210"/>
        <v>#NUM!</v>
      </c>
      <c r="AF1410" s="43">
        <f t="shared" si="211"/>
        <v>0</v>
      </c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6"/>
      <c r="AV1410" s="47">
        <v>0.15543981481481481</v>
      </c>
      <c r="AW1410" s="77"/>
    </row>
    <row r="1411" spans="1:53" ht="12" customHeight="1" x14ac:dyDescent="0.2">
      <c r="A1411" s="62">
        <v>1407</v>
      </c>
      <c r="B1411" s="63" t="str">
        <f t="shared" si="204"/>
        <v>M-A</v>
      </c>
      <c r="C1411" s="62">
        <f>COUNTIF($B$4:$B1411,$B1411)</f>
        <v>542</v>
      </c>
      <c r="D1411" s="64">
        <f t="shared" si="205"/>
        <v>531.6785895904618</v>
      </c>
      <c r="E1411" s="67" t="s">
        <v>3332</v>
      </c>
      <c r="F1411" s="68" t="s">
        <v>1212</v>
      </c>
      <c r="G1411" s="69">
        <v>1984</v>
      </c>
      <c r="H1411" s="70"/>
      <c r="I1411" s="69" t="s">
        <v>1214</v>
      </c>
      <c r="J1411" s="39">
        <f t="shared" si="206"/>
        <v>526.6785895904618</v>
      </c>
      <c r="K1411" s="40">
        <f t="shared" si="207"/>
        <v>1</v>
      </c>
      <c r="L1411" s="40">
        <f t="shared" si="208"/>
        <v>5</v>
      </c>
      <c r="M1411" s="74"/>
      <c r="N1411" s="74"/>
      <c r="O1411" s="74"/>
      <c r="P1411" s="74"/>
      <c r="Q1411" s="74"/>
      <c r="R1411" s="74"/>
      <c r="S1411" s="74"/>
      <c r="T1411" s="74"/>
      <c r="U1411" s="74"/>
      <c r="V1411" s="74"/>
      <c r="W1411" s="74"/>
      <c r="X1411" s="74"/>
      <c r="Y1411" s="74"/>
      <c r="Z1411" s="74"/>
      <c r="AA1411" s="42"/>
      <c r="AB1411" s="42">
        <f>(AV$3-AV1411)/AV$3*500+500</f>
        <v>526.6785895904618</v>
      </c>
      <c r="AC1411" s="43" t="e">
        <f t="shared" si="209"/>
        <v>#NUM!</v>
      </c>
      <c r="AD1411" s="43" t="s">
        <v>1215</v>
      </c>
      <c r="AE1411" s="44" t="e">
        <f t="shared" si="210"/>
        <v>#NUM!</v>
      </c>
      <c r="AF1411" s="43">
        <f t="shared" si="211"/>
        <v>0</v>
      </c>
      <c r="AG1411" s="75"/>
      <c r="AH1411" s="75"/>
      <c r="AI1411" s="75"/>
      <c r="AJ1411" s="75"/>
      <c r="AK1411" s="75"/>
      <c r="AL1411" s="75"/>
      <c r="AM1411" s="75"/>
      <c r="AN1411" s="75"/>
      <c r="AO1411" s="75"/>
      <c r="AP1411" s="75"/>
      <c r="AQ1411" s="75"/>
      <c r="AR1411" s="75"/>
      <c r="AS1411" s="75"/>
      <c r="AT1411" s="75"/>
      <c r="AU1411" s="76"/>
      <c r="AV1411" s="47">
        <v>0.1554513888888889</v>
      </c>
      <c r="AW1411" s="77"/>
      <c r="AX1411" s="56"/>
    </row>
    <row r="1412" spans="1:53" s="49" customFormat="1" ht="12" customHeight="1" x14ac:dyDescent="0.2">
      <c r="A1412" s="62">
        <v>1408</v>
      </c>
      <c r="B1412" s="63" t="str">
        <f t="shared" si="204"/>
        <v>M-A</v>
      </c>
      <c r="C1412" s="62">
        <f>COUNTIF($B$4:$B1412,$B1412)</f>
        <v>543</v>
      </c>
      <c r="D1412" s="64">
        <f t="shared" si="205"/>
        <v>531.46714379622028</v>
      </c>
      <c r="E1412" s="67" t="s">
        <v>3333</v>
      </c>
      <c r="F1412" s="68" t="s">
        <v>1212</v>
      </c>
      <c r="G1412" s="69">
        <v>1999</v>
      </c>
      <c r="H1412" s="70"/>
      <c r="I1412" s="69" t="s">
        <v>1214</v>
      </c>
      <c r="J1412" s="39">
        <f t="shared" si="206"/>
        <v>526.46714379622028</v>
      </c>
      <c r="K1412" s="40">
        <f t="shared" si="207"/>
        <v>1</v>
      </c>
      <c r="L1412" s="40">
        <f t="shared" si="208"/>
        <v>5</v>
      </c>
      <c r="M1412" s="74"/>
      <c r="N1412" s="74"/>
      <c r="O1412" s="74"/>
      <c r="P1412" s="74"/>
      <c r="Q1412" s="74"/>
      <c r="R1412" s="74"/>
      <c r="S1412" s="74"/>
      <c r="T1412" s="74"/>
      <c r="U1412" s="74"/>
      <c r="V1412" s="74"/>
      <c r="W1412" s="74"/>
      <c r="X1412" s="74"/>
      <c r="Y1412" s="74"/>
      <c r="Z1412" s="74"/>
      <c r="AA1412" s="42"/>
      <c r="AB1412" s="42">
        <f>(AV$3-AV1412)/AV$3*500+500</f>
        <v>526.46714379622028</v>
      </c>
      <c r="AC1412" s="43" t="e">
        <f t="shared" si="209"/>
        <v>#NUM!</v>
      </c>
      <c r="AD1412" s="43" t="s">
        <v>1215</v>
      </c>
      <c r="AE1412" s="44" t="e">
        <f t="shared" si="210"/>
        <v>#NUM!</v>
      </c>
      <c r="AF1412" s="43">
        <f t="shared" si="211"/>
        <v>0</v>
      </c>
      <c r="AG1412" s="75"/>
      <c r="AH1412" s="75"/>
      <c r="AI1412" s="75"/>
      <c r="AJ1412" s="75"/>
      <c r="AK1412" s="75"/>
      <c r="AL1412" s="75"/>
      <c r="AM1412" s="75"/>
      <c r="AN1412" s="75"/>
      <c r="AO1412" s="75"/>
      <c r="AP1412" s="75"/>
      <c r="AQ1412" s="75"/>
      <c r="AR1412" s="75"/>
      <c r="AS1412" s="75"/>
      <c r="AT1412" s="75"/>
      <c r="AU1412" s="76"/>
      <c r="AV1412" s="47">
        <v>0.15552083333333333</v>
      </c>
      <c r="AW1412" s="77"/>
    </row>
    <row r="1413" spans="1:53" ht="12" customHeight="1" x14ac:dyDescent="0.2">
      <c r="A1413" s="62">
        <v>1409</v>
      </c>
      <c r="B1413" s="63" t="str">
        <f t="shared" ref="B1413:B1476" si="212">IF($F1413="m",IF($C$1-$G1413&gt;19,IF($C$1-$G1413&lt;40,"M-A",IF($C$1-$G1413&gt;49,IF($C$1-$G1413&gt;59,IF($C$1-$G1413&gt;69,"M-E","M-D"),"M-C"),"M-B")),"M-jun."),IF($C$1-$G1413&lt;40,"Ž-F",IF($C$1-$G1413&gt;49,IF($C$1-$G1413&gt;59,"Ž-I","Ž-H"),"Ž-G")))</f>
        <v>M-A</v>
      </c>
      <c r="C1413" s="62">
        <f>COUNTIF($B$4:$B1413,$B1413)</f>
        <v>544</v>
      </c>
      <c r="D1413" s="64">
        <f t="shared" ref="D1413:D1476" si="213">SUM(L1413:AB1413,-AF1413)</f>
        <v>531.38446630687361</v>
      </c>
      <c r="E1413" s="65" t="s">
        <v>3334</v>
      </c>
      <c r="F1413" s="66" t="s">
        <v>1212</v>
      </c>
      <c r="G1413" s="66">
        <v>1983</v>
      </c>
      <c r="H1413" s="65" t="s">
        <v>3335</v>
      </c>
      <c r="I1413" s="66" t="s">
        <v>1214</v>
      </c>
      <c r="J1413" s="39">
        <f t="shared" ref="J1413:J1476" si="214">AVERAGE(M1413:AB1413)</f>
        <v>526.38446630687361</v>
      </c>
      <c r="K1413" s="40">
        <f t="shared" ref="K1413:K1476" si="215">SUBTOTAL(2,M1413:AB1413)</f>
        <v>1</v>
      </c>
      <c r="L1413" s="40">
        <f t="shared" ref="L1413:L1476" si="216">K1413*5</f>
        <v>5</v>
      </c>
      <c r="M1413" s="41">
        <f>(AG$3-AG1413)/AG$3*500+500</f>
        <v>526.38446630687361</v>
      </c>
      <c r="N1413" s="41"/>
      <c r="O1413" s="41"/>
      <c r="P1413" s="42"/>
      <c r="Q1413" s="41"/>
      <c r="R1413" s="41"/>
      <c r="S1413" s="41"/>
      <c r="T1413" s="41"/>
      <c r="U1413" s="41"/>
      <c r="V1413" s="42"/>
      <c r="W1413" s="42"/>
      <c r="X1413" s="42"/>
      <c r="Y1413" s="42"/>
      <c r="Z1413" s="41"/>
      <c r="AA1413" s="42"/>
      <c r="AB1413" s="42"/>
      <c r="AC1413" s="43" t="e">
        <f t="shared" ref="AC1413:AC1476" si="217">LARGE(M1413:AB1413,6)</f>
        <v>#NUM!</v>
      </c>
      <c r="AD1413" s="43" t="s">
        <v>1215</v>
      </c>
      <c r="AE1413" s="44" t="e">
        <f t="shared" ref="AE1413:AE1476" si="218">CONCATENATE(AD1413,AC1413)</f>
        <v>#NUM!</v>
      </c>
      <c r="AF1413" s="43">
        <f t="shared" ref="AF1413:AF1476" si="219">SUMIF(M1413:AB1413,AE1413)</f>
        <v>0</v>
      </c>
      <c r="AG1413" s="45">
        <v>5.4444444440000003E-2</v>
      </c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6"/>
      <c r="AV1413" s="50"/>
      <c r="AW1413" s="48"/>
      <c r="AX1413" s="56"/>
    </row>
    <row r="1414" spans="1:53" ht="12" customHeight="1" x14ac:dyDescent="0.2">
      <c r="A1414" s="62">
        <v>1410</v>
      </c>
      <c r="B1414" s="63" t="str">
        <f t="shared" si="212"/>
        <v>M-A</v>
      </c>
      <c r="C1414" s="62">
        <f>COUNTIF($B$4:$B1414,$B1414)</f>
        <v>545</v>
      </c>
      <c r="D1414" s="64">
        <f t="shared" si="213"/>
        <v>531.32546955461646</v>
      </c>
      <c r="E1414" s="65" t="s">
        <v>3336</v>
      </c>
      <c r="F1414" s="66" t="s">
        <v>1212</v>
      </c>
      <c r="G1414" s="66">
        <v>1982</v>
      </c>
      <c r="H1414" s="70" t="s">
        <v>1377</v>
      </c>
      <c r="I1414" s="66" t="s">
        <v>1214</v>
      </c>
      <c r="J1414" s="39">
        <f t="shared" si="214"/>
        <v>526.32546955461646</v>
      </c>
      <c r="K1414" s="40">
        <f t="shared" si="215"/>
        <v>1</v>
      </c>
      <c r="L1414" s="40">
        <f t="shared" si="216"/>
        <v>5</v>
      </c>
      <c r="M1414" s="41"/>
      <c r="N1414" s="41"/>
      <c r="O1414" s="41"/>
      <c r="P1414" s="42"/>
      <c r="Q1414" s="41"/>
      <c r="R1414" s="41"/>
      <c r="S1414" s="41"/>
      <c r="T1414" s="41"/>
      <c r="U1414" s="41"/>
      <c r="V1414" s="42"/>
      <c r="W1414" s="42"/>
      <c r="X1414" s="42"/>
      <c r="Y1414" s="42"/>
      <c r="Z1414" s="41"/>
      <c r="AA1414" s="42">
        <f>(AU$3-AU1414)/AU$3*500+500</f>
        <v>526.32546955461646</v>
      </c>
      <c r="AB1414" s="42"/>
      <c r="AC1414" s="43" t="e">
        <f t="shared" si="217"/>
        <v>#NUM!</v>
      </c>
      <c r="AD1414" s="43" t="s">
        <v>1215</v>
      </c>
      <c r="AE1414" s="44" t="e">
        <f t="shared" si="218"/>
        <v>#NUM!</v>
      </c>
      <c r="AF1414" s="43">
        <f t="shared" si="219"/>
        <v>0</v>
      </c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6">
        <v>7.4462268518518518E-2</v>
      </c>
      <c r="AV1414" s="50"/>
      <c r="AW1414" s="48"/>
      <c r="AX1414" s="56"/>
    </row>
    <row r="1415" spans="1:53" s="49" customFormat="1" ht="12" customHeight="1" x14ac:dyDescent="0.2">
      <c r="A1415" s="62">
        <v>1411</v>
      </c>
      <c r="B1415" s="63" t="str">
        <f t="shared" si="212"/>
        <v>M-E</v>
      </c>
      <c r="C1415" s="62">
        <f>COUNTIF($B$4:$B1415,$B1415)</f>
        <v>15</v>
      </c>
      <c r="D1415" s="64">
        <f t="shared" si="213"/>
        <v>531.20697215402379</v>
      </c>
      <c r="E1415" s="65" t="s">
        <v>3337</v>
      </c>
      <c r="F1415" s="66" t="s">
        <v>1212</v>
      </c>
      <c r="G1415" s="66">
        <v>1949</v>
      </c>
      <c r="H1415" s="65" t="s">
        <v>3338</v>
      </c>
      <c r="I1415" s="66" t="s">
        <v>1680</v>
      </c>
      <c r="J1415" s="39">
        <f t="shared" si="214"/>
        <v>526.20697215402379</v>
      </c>
      <c r="K1415" s="40">
        <f t="shared" si="215"/>
        <v>1</v>
      </c>
      <c r="L1415" s="40">
        <f t="shared" si="216"/>
        <v>5</v>
      </c>
      <c r="M1415" s="41"/>
      <c r="N1415" s="41"/>
      <c r="O1415" s="41"/>
      <c r="P1415" s="42"/>
      <c r="Q1415" s="41"/>
      <c r="R1415" s="41"/>
      <c r="S1415" s="41"/>
      <c r="T1415" s="41"/>
      <c r="U1415" s="41"/>
      <c r="V1415" s="42"/>
      <c r="W1415" s="42">
        <f>(AQ$3-AQ1415)/AQ$3*500+500</f>
        <v>526.20697215402379</v>
      </c>
      <c r="X1415" s="42"/>
      <c r="Y1415" s="42"/>
      <c r="Z1415" s="41"/>
      <c r="AA1415" s="42"/>
      <c r="AB1415" s="42"/>
      <c r="AC1415" s="43" t="e">
        <f t="shared" si="217"/>
        <v>#NUM!</v>
      </c>
      <c r="AD1415" s="43" t="s">
        <v>1215</v>
      </c>
      <c r="AE1415" s="44" t="e">
        <f t="shared" si="218"/>
        <v>#NUM!</v>
      </c>
      <c r="AF1415" s="43">
        <f t="shared" si="219"/>
        <v>0</v>
      </c>
      <c r="AG1415" s="45"/>
      <c r="AH1415" s="45"/>
      <c r="AI1415" s="45"/>
      <c r="AJ1415" s="45"/>
      <c r="AK1415" s="45"/>
      <c r="AL1415" s="45"/>
      <c r="AM1415" s="45"/>
      <c r="AN1415" s="45"/>
      <c r="AO1415" s="45"/>
      <c r="AP1415" s="45"/>
      <c r="AQ1415" s="45">
        <v>0.10626157410000001</v>
      </c>
      <c r="AR1415" s="45"/>
      <c r="AS1415" s="45"/>
      <c r="AT1415" s="45"/>
      <c r="AU1415" s="46"/>
      <c r="AV1415" s="50"/>
      <c r="AW1415" s="48"/>
    </row>
    <row r="1416" spans="1:53" ht="12" customHeight="1" x14ac:dyDescent="0.2">
      <c r="A1416" s="62">
        <v>1412</v>
      </c>
      <c r="B1416" s="63" t="str">
        <f t="shared" si="212"/>
        <v>M-A</v>
      </c>
      <c r="C1416" s="62">
        <f>COUNTIF($B$4:$B1416,$B1416)</f>
        <v>546</v>
      </c>
      <c r="D1416" s="64">
        <f t="shared" si="213"/>
        <v>531.20076969790716</v>
      </c>
      <c r="E1416" s="65" t="s">
        <v>3339</v>
      </c>
      <c r="F1416" s="66" t="s">
        <v>1212</v>
      </c>
      <c r="G1416" s="66">
        <v>1981</v>
      </c>
      <c r="H1416" s="70" t="s">
        <v>1718</v>
      </c>
      <c r="I1416" s="66" t="s">
        <v>1214</v>
      </c>
      <c r="J1416" s="39">
        <f t="shared" si="214"/>
        <v>526.20076969790716</v>
      </c>
      <c r="K1416" s="40">
        <f t="shared" si="215"/>
        <v>1</v>
      </c>
      <c r="L1416" s="40">
        <f t="shared" si="216"/>
        <v>5</v>
      </c>
      <c r="M1416" s="41"/>
      <c r="N1416" s="41"/>
      <c r="O1416" s="41"/>
      <c r="P1416" s="42"/>
      <c r="Q1416" s="41"/>
      <c r="R1416" s="41"/>
      <c r="S1416" s="41"/>
      <c r="T1416" s="41"/>
      <c r="U1416" s="41">
        <f>(AO$3-AO1416)/AO$3*500+500</f>
        <v>526.20076969790716</v>
      </c>
      <c r="V1416" s="42"/>
      <c r="W1416" s="42"/>
      <c r="X1416" s="42"/>
      <c r="Y1416" s="42"/>
      <c r="Z1416" s="41"/>
      <c r="AA1416" s="42"/>
      <c r="AB1416" s="42"/>
      <c r="AC1416" s="43" t="e">
        <f t="shared" si="217"/>
        <v>#NUM!</v>
      </c>
      <c r="AD1416" s="43" t="s">
        <v>1215</v>
      </c>
      <c r="AE1416" s="44" t="e">
        <f t="shared" si="218"/>
        <v>#NUM!</v>
      </c>
      <c r="AF1416" s="43">
        <f t="shared" si="219"/>
        <v>0</v>
      </c>
      <c r="AG1416" s="45"/>
      <c r="AH1416" s="45"/>
      <c r="AI1416" s="45"/>
      <c r="AJ1416" s="45"/>
      <c r="AK1416" s="45"/>
      <c r="AL1416" s="45"/>
      <c r="AM1416" s="45"/>
      <c r="AN1416" s="45"/>
      <c r="AO1416" s="45">
        <v>5.2499999999999998E-2</v>
      </c>
      <c r="AP1416" s="45"/>
      <c r="AQ1416" s="45"/>
      <c r="AR1416" s="45"/>
      <c r="AS1416" s="45"/>
      <c r="AT1416" s="45"/>
      <c r="AU1416" s="46"/>
      <c r="AV1416" s="50"/>
      <c r="AW1416" s="48"/>
      <c r="AX1416" s="56"/>
    </row>
    <row r="1417" spans="1:53" ht="12" customHeight="1" x14ac:dyDescent="0.2">
      <c r="A1417" s="62">
        <v>1413</v>
      </c>
      <c r="B1417" s="63" t="str">
        <f t="shared" si="212"/>
        <v>M-B</v>
      </c>
      <c r="C1417" s="62">
        <f>COUNTIF($B$4:$B1417,$B1417)</f>
        <v>404</v>
      </c>
      <c r="D1417" s="64">
        <f t="shared" si="213"/>
        <v>531.14997510485807</v>
      </c>
      <c r="E1417" s="67" t="s">
        <v>3340</v>
      </c>
      <c r="F1417" s="68" t="s">
        <v>1212</v>
      </c>
      <c r="G1417" s="69">
        <v>1971</v>
      </c>
      <c r="H1417" s="70" t="s">
        <v>3341</v>
      </c>
      <c r="I1417" s="69" t="s">
        <v>1673</v>
      </c>
      <c r="J1417" s="39">
        <f t="shared" si="214"/>
        <v>526.14997510485807</v>
      </c>
      <c r="K1417" s="40">
        <f t="shared" si="215"/>
        <v>1</v>
      </c>
      <c r="L1417" s="40">
        <f t="shared" si="216"/>
        <v>5</v>
      </c>
      <c r="M1417" s="74"/>
      <c r="N1417" s="74"/>
      <c r="O1417" s="74"/>
      <c r="P1417" s="74"/>
      <c r="Q1417" s="74"/>
      <c r="R1417" s="74"/>
      <c r="S1417" s="74"/>
      <c r="T1417" s="74"/>
      <c r="U1417" s="74"/>
      <c r="V1417" s="74"/>
      <c r="W1417" s="74"/>
      <c r="X1417" s="74"/>
      <c r="Y1417" s="74"/>
      <c r="Z1417" s="74"/>
      <c r="AA1417" s="42"/>
      <c r="AB1417" s="42">
        <f>(AV$3-AV1417)/AV$3*500+500</f>
        <v>526.14997510485807</v>
      </c>
      <c r="AC1417" s="43" t="e">
        <f t="shared" si="217"/>
        <v>#NUM!</v>
      </c>
      <c r="AD1417" s="43" t="s">
        <v>1215</v>
      </c>
      <c r="AE1417" s="44" t="e">
        <f t="shared" si="218"/>
        <v>#NUM!</v>
      </c>
      <c r="AF1417" s="43">
        <f t="shared" si="219"/>
        <v>0</v>
      </c>
      <c r="AG1417" s="75"/>
      <c r="AH1417" s="75"/>
      <c r="AI1417" s="75"/>
      <c r="AJ1417" s="75"/>
      <c r="AK1417" s="75"/>
      <c r="AL1417" s="75"/>
      <c r="AM1417" s="75"/>
      <c r="AN1417" s="75"/>
      <c r="AO1417" s="75"/>
      <c r="AP1417" s="75"/>
      <c r="AQ1417" s="75"/>
      <c r="AR1417" s="75"/>
      <c r="AS1417" s="75"/>
      <c r="AT1417" s="75"/>
      <c r="AU1417" s="76"/>
      <c r="AV1417" s="47">
        <v>0.15562500000000001</v>
      </c>
      <c r="AW1417" s="77"/>
      <c r="AX1417" s="56"/>
    </row>
    <row r="1418" spans="1:53" s="49" customFormat="1" ht="12" customHeight="1" x14ac:dyDescent="0.2">
      <c r="A1418" s="62">
        <v>1414</v>
      </c>
      <c r="B1418" s="63" t="str">
        <f t="shared" si="212"/>
        <v>M-D</v>
      </c>
      <c r="C1418" s="62">
        <f>COUNTIF($B$4:$B1418,$B1418)</f>
        <v>64</v>
      </c>
      <c r="D1418" s="64">
        <f t="shared" si="213"/>
        <v>531.08241551617095</v>
      </c>
      <c r="E1418" s="65" t="s">
        <v>3342</v>
      </c>
      <c r="F1418" s="66" t="s">
        <v>1212</v>
      </c>
      <c r="G1418" s="66">
        <v>1957</v>
      </c>
      <c r="H1418" s="65" t="s">
        <v>3343</v>
      </c>
      <c r="I1418" s="66" t="s">
        <v>1680</v>
      </c>
      <c r="J1418" s="39">
        <f t="shared" si="214"/>
        <v>526.08241551617095</v>
      </c>
      <c r="K1418" s="40">
        <f t="shared" si="215"/>
        <v>1</v>
      </c>
      <c r="L1418" s="40">
        <f t="shared" si="216"/>
        <v>5</v>
      </c>
      <c r="M1418" s="41">
        <f>(AG$3-AG1418)/AG$3*500+500</f>
        <v>526.08241551617095</v>
      </c>
      <c r="N1418" s="41"/>
      <c r="O1418" s="41"/>
      <c r="P1418" s="42"/>
      <c r="Q1418" s="41"/>
      <c r="R1418" s="41"/>
      <c r="S1418" s="41"/>
      <c r="T1418" s="41"/>
      <c r="U1418" s="41"/>
      <c r="V1418" s="42"/>
      <c r="W1418" s="42"/>
      <c r="X1418" s="42"/>
      <c r="Y1418" s="42"/>
      <c r="Z1418" s="41"/>
      <c r="AA1418" s="42"/>
      <c r="AB1418" s="42"/>
      <c r="AC1418" s="43" t="e">
        <f t="shared" si="217"/>
        <v>#NUM!</v>
      </c>
      <c r="AD1418" s="43" t="s">
        <v>1215</v>
      </c>
      <c r="AE1418" s="44" t="e">
        <f t="shared" si="218"/>
        <v>#NUM!</v>
      </c>
      <c r="AF1418" s="43">
        <f t="shared" si="219"/>
        <v>0</v>
      </c>
      <c r="AG1418" s="45">
        <v>5.4479166670000002E-2</v>
      </c>
      <c r="AH1418" s="45"/>
      <c r="AI1418" s="4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6"/>
      <c r="AV1418" s="50"/>
      <c r="AW1418" s="48"/>
    </row>
    <row r="1419" spans="1:53" s="49" customFormat="1" ht="12" customHeight="1" x14ac:dyDescent="0.2">
      <c r="A1419" s="62">
        <v>1415</v>
      </c>
      <c r="B1419" s="63" t="str">
        <f t="shared" si="212"/>
        <v>M-B</v>
      </c>
      <c r="C1419" s="62">
        <f>COUNTIF($B$4:$B1419,$B1419)</f>
        <v>405</v>
      </c>
      <c r="D1419" s="64">
        <f t="shared" si="213"/>
        <v>530.97377027632353</v>
      </c>
      <c r="E1419" s="67" t="s">
        <v>3344</v>
      </c>
      <c r="F1419" s="68" t="s">
        <v>1212</v>
      </c>
      <c r="G1419" s="69">
        <v>1976</v>
      </c>
      <c r="H1419" s="70"/>
      <c r="I1419" s="69" t="s">
        <v>1680</v>
      </c>
      <c r="J1419" s="39">
        <f t="shared" si="214"/>
        <v>525.97377027632353</v>
      </c>
      <c r="K1419" s="40">
        <f t="shared" si="215"/>
        <v>1</v>
      </c>
      <c r="L1419" s="40">
        <f t="shared" si="216"/>
        <v>5</v>
      </c>
      <c r="M1419" s="74"/>
      <c r="N1419" s="74"/>
      <c r="O1419" s="74"/>
      <c r="P1419" s="74"/>
      <c r="Q1419" s="74"/>
      <c r="R1419" s="74"/>
      <c r="S1419" s="74"/>
      <c r="T1419" s="74"/>
      <c r="U1419" s="74"/>
      <c r="V1419" s="74"/>
      <c r="W1419" s="74"/>
      <c r="X1419" s="74"/>
      <c r="Y1419" s="74"/>
      <c r="Z1419" s="74"/>
      <c r="AA1419" s="42"/>
      <c r="AB1419" s="42">
        <f>(AV$3-AV1419)/AV$3*500+500</f>
        <v>525.97377027632353</v>
      </c>
      <c r="AC1419" s="43" t="e">
        <f t="shared" si="217"/>
        <v>#NUM!</v>
      </c>
      <c r="AD1419" s="43" t="s">
        <v>1215</v>
      </c>
      <c r="AE1419" s="44" t="e">
        <f t="shared" si="218"/>
        <v>#NUM!</v>
      </c>
      <c r="AF1419" s="43">
        <f t="shared" si="219"/>
        <v>0</v>
      </c>
      <c r="AG1419" s="75"/>
      <c r="AH1419" s="75"/>
      <c r="AI1419" s="75"/>
      <c r="AJ1419" s="75"/>
      <c r="AK1419" s="75"/>
      <c r="AL1419" s="75"/>
      <c r="AM1419" s="75"/>
      <c r="AN1419" s="75"/>
      <c r="AO1419" s="75"/>
      <c r="AP1419" s="75"/>
      <c r="AQ1419" s="75"/>
      <c r="AR1419" s="75"/>
      <c r="AS1419" s="75"/>
      <c r="AT1419" s="75"/>
      <c r="AU1419" s="76"/>
      <c r="AV1419" s="47">
        <v>0.15568287037037037</v>
      </c>
      <c r="AW1419" s="77"/>
    </row>
    <row r="1420" spans="1:53" ht="12" customHeight="1" x14ac:dyDescent="0.2">
      <c r="A1420" s="62">
        <v>1416</v>
      </c>
      <c r="B1420" s="63" t="str">
        <f t="shared" si="212"/>
        <v>M-A</v>
      </c>
      <c r="C1420" s="62">
        <f>COUNTIF($B$4:$B1420,$B1420)</f>
        <v>547</v>
      </c>
      <c r="D1420" s="64">
        <f t="shared" si="213"/>
        <v>530.83280641349586</v>
      </c>
      <c r="E1420" s="67" t="s">
        <v>3345</v>
      </c>
      <c r="F1420" s="68" t="s">
        <v>1212</v>
      </c>
      <c r="G1420" s="69">
        <v>1992</v>
      </c>
      <c r="H1420" s="70"/>
      <c r="I1420" s="69" t="s">
        <v>1214</v>
      </c>
      <c r="J1420" s="39">
        <f t="shared" si="214"/>
        <v>525.83280641349586</v>
      </c>
      <c r="K1420" s="40">
        <f t="shared" si="215"/>
        <v>1</v>
      </c>
      <c r="L1420" s="40">
        <f t="shared" si="216"/>
        <v>5</v>
      </c>
      <c r="M1420" s="74"/>
      <c r="N1420" s="74"/>
      <c r="O1420" s="74"/>
      <c r="P1420" s="74"/>
      <c r="Q1420" s="74"/>
      <c r="R1420" s="74"/>
      <c r="S1420" s="74"/>
      <c r="T1420" s="74"/>
      <c r="U1420" s="74"/>
      <c r="V1420" s="74"/>
      <c r="W1420" s="74"/>
      <c r="X1420" s="74"/>
      <c r="Y1420" s="74"/>
      <c r="Z1420" s="74"/>
      <c r="AA1420" s="42"/>
      <c r="AB1420" s="42">
        <f>(AV$3-AV1420)/AV$3*500+500</f>
        <v>525.83280641349586</v>
      </c>
      <c r="AC1420" s="43" t="e">
        <f t="shared" si="217"/>
        <v>#NUM!</v>
      </c>
      <c r="AD1420" s="43" t="s">
        <v>1215</v>
      </c>
      <c r="AE1420" s="44" t="e">
        <f t="shared" si="218"/>
        <v>#NUM!</v>
      </c>
      <c r="AF1420" s="43">
        <f t="shared" si="219"/>
        <v>0</v>
      </c>
      <c r="AG1420" s="75"/>
      <c r="AH1420" s="75"/>
      <c r="AI1420" s="75"/>
      <c r="AJ1420" s="75"/>
      <c r="AK1420" s="75"/>
      <c r="AL1420" s="75"/>
      <c r="AM1420" s="75"/>
      <c r="AN1420" s="75"/>
      <c r="AO1420" s="75"/>
      <c r="AP1420" s="75"/>
      <c r="AQ1420" s="75"/>
      <c r="AR1420" s="75"/>
      <c r="AS1420" s="75"/>
      <c r="AT1420" s="75"/>
      <c r="AU1420" s="76"/>
      <c r="AV1420" s="47">
        <v>0.15572916666666667</v>
      </c>
      <c r="AW1420" s="77"/>
      <c r="AX1420" s="56"/>
    </row>
    <row r="1421" spans="1:53" s="49" customFormat="1" ht="12" customHeight="1" x14ac:dyDescent="0.2">
      <c r="A1421" s="62">
        <v>1417</v>
      </c>
      <c r="B1421" s="63" t="str">
        <f t="shared" si="212"/>
        <v>M-B</v>
      </c>
      <c r="C1421" s="62">
        <f>COUNTIF($B$4:$B1421,$B1421)</f>
        <v>406</v>
      </c>
      <c r="D1421" s="64">
        <f t="shared" si="213"/>
        <v>530.78915451150624</v>
      </c>
      <c r="E1421" s="65" t="s">
        <v>3346</v>
      </c>
      <c r="F1421" s="66" t="s">
        <v>1212</v>
      </c>
      <c r="G1421" s="66">
        <v>1976</v>
      </c>
      <c r="H1421" s="70" t="s">
        <v>3156</v>
      </c>
      <c r="I1421" s="66" t="s">
        <v>1214</v>
      </c>
      <c r="J1421" s="39">
        <f t="shared" si="214"/>
        <v>525.78915451150624</v>
      </c>
      <c r="K1421" s="40">
        <f t="shared" si="215"/>
        <v>1</v>
      </c>
      <c r="L1421" s="40">
        <f t="shared" si="216"/>
        <v>5</v>
      </c>
      <c r="M1421" s="41"/>
      <c r="N1421" s="41"/>
      <c r="O1421" s="41"/>
      <c r="P1421" s="42"/>
      <c r="Q1421" s="41"/>
      <c r="R1421" s="41"/>
      <c r="S1421" s="41"/>
      <c r="T1421" s="41"/>
      <c r="U1421" s="41"/>
      <c r="V1421" s="42"/>
      <c r="W1421" s="42"/>
      <c r="X1421" s="42"/>
      <c r="Y1421" s="42"/>
      <c r="Z1421" s="41">
        <f>(AT$3-AT1421)/AT$3*500+500</f>
        <v>525.78915451150624</v>
      </c>
      <c r="AA1421" s="42"/>
      <c r="AB1421" s="42"/>
      <c r="AC1421" s="43" t="e">
        <f t="shared" si="217"/>
        <v>#NUM!</v>
      </c>
      <c r="AD1421" s="43" t="s">
        <v>1215</v>
      </c>
      <c r="AE1421" s="44" t="e">
        <f t="shared" si="218"/>
        <v>#NUM!</v>
      </c>
      <c r="AF1421" s="43">
        <f t="shared" si="219"/>
        <v>0</v>
      </c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>
        <v>3.2754629629629627E-2</v>
      </c>
      <c r="AU1421" s="46"/>
      <c r="AV1421" s="50"/>
      <c r="AW1421" s="48"/>
      <c r="AX1421" s="72"/>
      <c r="AY1421" s="73"/>
      <c r="AZ1421" s="73"/>
      <c r="BA1421" s="73"/>
    </row>
    <row r="1422" spans="1:53" ht="12" customHeight="1" x14ac:dyDescent="0.2">
      <c r="A1422" s="62">
        <v>1418</v>
      </c>
      <c r="B1422" s="63" t="str">
        <f t="shared" si="212"/>
        <v>M-A</v>
      </c>
      <c r="C1422" s="62">
        <f>COUNTIF($B$4:$B1422,$B1422)</f>
        <v>548</v>
      </c>
      <c r="D1422" s="64">
        <f t="shared" si="213"/>
        <v>530.48039675642679</v>
      </c>
      <c r="E1422" s="67" t="s">
        <v>3347</v>
      </c>
      <c r="F1422" s="68" t="s">
        <v>1212</v>
      </c>
      <c r="G1422" s="69">
        <v>1983</v>
      </c>
      <c r="H1422" s="70"/>
      <c r="I1422" s="69" t="s">
        <v>1214</v>
      </c>
      <c r="J1422" s="39">
        <f t="shared" si="214"/>
        <v>525.48039675642679</v>
      </c>
      <c r="K1422" s="40">
        <f t="shared" si="215"/>
        <v>1</v>
      </c>
      <c r="L1422" s="40">
        <f t="shared" si="216"/>
        <v>5</v>
      </c>
      <c r="M1422" s="74"/>
      <c r="N1422" s="74"/>
      <c r="O1422" s="74"/>
      <c r="P1422" s="74"/>
      <c r="Q1422" s="74"/>
      <c r="R1422" s="74"/>
      <c r="S1422" s="74"/>
      <c r="T1422" s="74"/>
      <c r="U1422" s="74"/>
      <c r="V1422" s="74"/>
      <c r="W1422" s="74"/>
      <c r="X1422" s="74"/>
      <c r="Y1422" s="74"/>
      <c r="Z1422" s="74"/>
      <c r="AA1422" s="42"/>
      <c r="AB1422" s="42">
        <f>(AV$3-AV1422)/AV$3*500+500</f>
        <v>525.48039675642679</v>
      </c>
      <c r="AC1422" s="43" t="e">
        <f t="shared" si="217"/>
        <v>#NUM!</v>
      </c>
      <c r="AD1422" s="43" t="s">
        <v>1215</v>
      </c>
      <c r="AE1422" s="44" t="e">
        <f t="shared" si="218"/>
        <v>#NUM!</v>
      </c>
      <c r="AF1422" s="43">
        <f t="shared" si="219"/>
        <v>0</v>
      </c>
      <c r="AG1422" s="75"/>
      <c r="AH1422" s="75"/>
      <c r="AI1422" s="75"/>
      <c r="AJ1422" s="75"/>
      <c r="AK1422" s="75"/>
      <c r="AL1422" s="75"/>
      <c r="AM1422" s="75"/>
      <c r="AN1422" s="75"/>
      <c r="AO1422" s="75"/>
      <c r="AP1422" s="75"/>
      <c r="AQ1422" s="75"/>
      <c r="AR1422" s="75"/>
      <c r="AS1422" s="75"/>
      <c r="AT1422" s="75"/>
      <c r="AU1422" s="76"/>
      <c r="AV1422" s="47">
        <v>0.15584490740740739</v>
      </c>
      <c r="AW1422" s="77"/>
      <c r="AX1422" s="56"/>
    </row>
    <row r="1423" spans="1:53" s="49" customFormat="1" ht="12" customHeight="1" x14ac:dyDescent="0.2">
      <c r="A1423" s="62">
        <v>1419</v>
      </c>
      <c r="B1423" s="63" t="str">
        <f t="shared" si="212"/>
        <v>M-C</v>
      </c>
      <c r="C1423" s="62">
        <f>COUNTIF($B$4:$B1423,$B1423)</f>
        <v>158</v>
      </c>
      <c r="D1423" s="64">
        <f t="shared" si="213"/>
        <v>530.48039675642679</v>
      </c>
      <c r="E1423" s="67" t="s">
        <v>3348</v>
      </c>
      <c r="F1423" s="68" t="s">
        <v>1212</v>
      </c>
      <c r="G1423" s="69">
        <v>1962</v>
      </c>
      <c r="H1423" s="70" t="s">
        <v>33</v>
      </c>
      <c r="I1423" s="69" t="s">
        <v>1214</v>
      </c>
      <c r="J1423" s="39">
        <f t="shared" si="214"/>
        <v>525.48039675642679</v>
      </c>
      <c r="K1423" s="40">
        <f t="shared" si="215"/>
        <v>1</v>
      </c>
      <c r="L1423" s="40">
        <f t="shared" si="216"/>
        <v>5</v>
      </c>
      <c r="M1423" s="74"/>
      <c r="N1423" s="74"/>
      <c r="O1423" s="74"/>
      <c r="P1423" s="74"/>
      <c r="Q1423" s="74"/>
      <c r="R1423" s="74"/>
      <c r="S1423" s="74"/>
      <c r="T1423" s="74"/>
      <c r="U1423" s="74"/>
      <c r="V1423" s="74"/>
      <c r="W1423" s="74"/>
      <c r="X1423" s="74"/>
      <c r="Y1423" s="74"/>
      <c r="Z1423" s="74"/>
      <c r="AA1423" s="42"/>
      <c r="AB1423" s="42">
        <f>(AV$3-AV1423)/AV$3*500+500</f>
        <v>525.48039675642679</v>
      </c>
      <c r="AC1423" s="43" t="e">
        <f t="shared" si="217"/>
        <v>#NUM!</v>
      </c>
      <c r="AD1423" s="43" t="s">
        <v>1215</v>
      </c>
      <c r="AE1423" s="44" t="e">
        <f t="shared" si="218"/>
        <v>#NUM!</v>
      </c>
      <c r="AF1423" s="43">
        <f t="shared" si="219"/>
        <v>0</v>
      </c>
      <c r="AG1423" s="75"/>
      <c r="AH1423" s="75"/>
      <c r="AI1423" s="75"/>
      <c r="AJ1423" s="75"/>
      <c r="AK1423" s="75"/>
      <c r="AL1423" s="75"/>
      <c r="AM1423" s="75"/>
      <c r="AN1423" s="75"/>
      <c r="AO1423" s="75"/>
      <c r="AP1423" s="75"/>
      <c r="AQ1423" s="75"/>
      <c r="AR1423" s="75"/>
      <c r="AS1423" s="75"/>
      <c r="AT1423" s="75"/>
      <c r="AU1423" s="76"/>
      <c r="AV1423" s="47">
        <v>0.15584490740740739</v>
      </c>
      <c r="AW1423" s="77"/>
    </row>
    <row r="1424" spans="1:53" s="49" customFormat="1" ht="12" customHeight="1" x14ac:dyDescent="0.2">
      <c r="A1424" s="62">
        <v>1420</v>
      </c>
      <c r="B1424" s="63" t="str">
        <f t="shared" si="212"/>
        <v>M-B</v>
      </c>
      <c r="C1424" s="62">
        <f>COUNTIF($B$4:$B1424,$B1424)</f>
        <v>407</v>
      </c>
      <c r="D1424" s="64">
        <f t="shared" si="213"/>
        <v>530.46270524461113</v>
      </c>
      <c r="E1424" s="65" t="s">
        <v>3349</v>
      </c>
      <c r="F1424" s="66" t="s">
        <v>1212</v>
      </c>
      <c r="G1424" s="66">
        <v>1972</v>
      </c>
      <c r="H1424" s="65"/>
      <c r="I1424" s="66" t="s">
        <v>1214</v>
      </c>
      <c r="J1424" s="39">
        <f t="shared" si="214"/>
        <v>525.46270524461113</v>
      </c>
      <c r="K1424" s="40">
        <f t="shared" si="215"/>
        <v>1</v>
      </c>
      <c r="L1424" s="40">
        <f t="shared" si="216"/>
        <v>5</v>
      </c>
      <c r="M1424" s="41"/>
      <c r="N1424" s="41"/>
      <c r="O1424" s="41"/>
      <c r="P1424" s="42"/>
      <c r="Q1424" s="41"/>
      <c r="R1424" s="41"/>
      <c r="S1424" s="41"/>
      <c r="T1424" s="41"/>
      <c r="U1424" s="41"/>
      <c r="V1424" s="42"/>
      <c r="W1424" s="42"/>
      <c r="X1424" s="42">
        <f>(AR$3-AR1424)/AR$3*500+500</f>
        <v>525.46270524461113</v>
      </c>
      <c r="Y1424" s="42"/>
      <c r="Z1424" s="41"/>
      <c r="AA1424" s="42"/>
      <c r="AB1424" s="42"/>
      <c r="AC1424" s="43" t="e">
        <f t="shared" si="217"/>
        <v>#NUM!</v>
      </c>
      <c r="AD1424" s="43" t="s">
        <v>1215</v>
      </c>
      <c r="AE1424" s="44" t="e">
        <f t="shared" si="218"/>
        <v>#NUM!</v>
      </c>
      <c r="AF1424" s="43">
        <f t="shared" si="219"/>
        <v>0</v>
      </c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>
        <v>4.0931250000000002E-2</v>
      </c>
      <c r="AS1424" s="45"/>
      <c r="AT1424" s="45"/>
      <c r="AU1424" s="46"/>
      <c r="AV1424" s="50"/>
      <c r="AW1424" s="48"/>
    </row>
    <row r="1425" spans="1:55" s="49" customFormat="1" ht="12" customHeight="1" x14ac:dyDescent="0.2">
      <c r="A1425" s="62">
        <v>1421</v>
      </c>
      <c r="B1425" s="63" t="str">
        <f t="shared" si="212"/>
        <v>M-A</v>
      </c>
      <c r="C1425" s="62">
        <f>COUNTIF($B$4:$B1425,$B1425)</f>
        <v>549</v>
      </c>
      <c r="D1425" s="64">
        <f t="shared" si="213"/>
        <v>530.44515579071981</v>
      </c>
      <c r="E1425" s="67" t="s">
        <v>3350</v>
      </c>
      <c r="F1425" s="68" t="s">
        <v>1212</v>
      </c>
      <c r="G1425" s="69">
        <v>1992</v>
      </c>
      <c r="H1425" s="70"/>
      <c r="I1425" s="69" t="s">
        <v>1214</v>
      </c>
      <c r="J1425" s="39">
        <f t="shared" si="214"/>
        <v>525.44515579071981</v>
      </c>
      <c r="K1425" s="40">
        <f t="shared" si="215"/>
        <v>1</v>
      </c>
      <c r="L1425" s="40">
        <f t="shared" si="216"/>
        <v>5</v>
      </c>
      <c r="M1425" s="74"/>
      <c r="N1425" s="74"/>
      <c r="O1425" s="74"/>
      <c r="P1425" s="74"/>
      <c r="Q1425" s="74"/>
      <c r="R1425" s="74"/>
      <c r="S1425" s="74"/>
      <c r="T1425" s="74"/>
      <c r="U1425" s="74"/>
      <c r="V1425" s="74"/>
      <c r="W1425" s="74"/>
      <c r="X1425" s="74"/>
      <c r="Y1425" s="74"/>
      <c r="Z1425" s="74"/>
      <c r="AA1425" s="42"/>
      <c r="AB1425" s="42">
        <f>(AV$3-AV1425)/AV$3*500+500</f>
        <v>525.44515579071981</v>
      </c>
      <c r="AC1425" s="43" t="e">
        <f t="shared" si="217"/>
        <v>#NUM!</v>
      </c>
      <c r="AD1425" s="43" t="s">
        <v>1215</v>
      </c>
      <c r="AE1425" s="44" t="e">
        <f t="shared" si="218"/>
        <v>#NUM!</v>
      </c>
      <c r="AF1425" s="43">
        <f t="shared" si="219"/>
        <v>0</v>
      </c>
      <c r="AG1425" s="75"/>
      <c r="AH1425" s="75"/>
      <c r="AI1425" s="75"/>
      <c r="AJ1425" s="75"/>
      <c r="AK1425" s="75"/>
      <c r="AL1425" s="75"/>
      <c r="AM1425" s="75"/>
      <c r="AN1425" s="75"/>
      <c r="AO1425" s="75"/>
      <c r="AP1425" s="75"/>
      <c r="AQ1425" s="75"/>
      <c r="AR1425" s="75"/>
      <c r="AS1425" s="75"/>
      <c r="AT1425" s="75"/>
      <c r="AU1425" s="76"/>
      <c r="AV1425" s="47">
        <v>0.15585648148148148</v>
      </c>
      <c r="AW1425" s="77"/>
      <c r="AX1425" s="72"/>
      <c r="AY1425" s="73"/>
      <c r="AZ1425" s="73"/>
      <c r="BA1425" s="73"/>
      <c r="BB1425" s="73"/>
      <c r="BC1425" s="73"/>
    </row>
    <row r="1426" spans="1:55" s="49" customFormat="1" ht="12" customHeight="1" x14ac:dyDescent="0.2">
      <c r="A1426" s="62">
        <v>1422</v>
      </c>
      <c r="B1426" s="63" t="str">
        <f t="shared" si="212"/>
        <v>Ž-F</v>
      </c>
      <c r="C1426" s="62">
        <f>COUNTIF($B$4:$B1426,$B1426)</f>
        <v>108</v>
      </c>
      <c r="D1426" s="64">
        <f t="shared" si="213"/>
        <v>530.44515579071981</v>
      </c>
      <c r="E1426" s="67" t="s">
        <v>3351</v>
      </c>
      <c r="F1426" s="68" t="s">
        <v>1247</v>
      </c>
      <c r="G1426" s="69">
        <v>1985</v>
      </c>
      <c r="H1426" s="70"/>
      <c r="I1426" s="69" t="s">
        <v>1214</v>
      </c>
      <c r="J1426" s="39">
        <f t="shared" si="214"/>
        <v>525.44515579071981</v>
      </c>
      <c r="K1426" s="40">
        <f t="shared" si="215"/>
        <v>1</v>
      </c>
      <c r="L1426" s="40">
        <f t="shared" si="216"/>
        <v>5</v>
      </c>
      <c r="M1426" s="74"/>
      <c r="N1426" s="74"/>
      <c r="O1426" s="74"/>
      <c r="P1426" s="74"/>
      <c r="Q1426" s="74"/>
      <c r="R1426" s="74"/>
      <c r="S1426" s="74"/>
      <c r="T1426" s="74"/>
      <c r="U1426" s="74"/>
      <c r="V1426" s="74"/>
      <c r="W1426" s="74"/>
      <c r="X1426" s="74"/>
      <c r="Y1426" s="74"/>
      <c r="Z1426" s="74"/>
      <c r="AA1426" s="42"/>
      <c r="AB1426" s="42">
        <f>(AV$3-AV1426)/AV$3*500+500</f>
        <v>525.44515579071981</v>
      </c>
      <c r="AC1426" s="43" t="e">
        <f t="shared" si="217"/>
        <v>#NUM!</v>
      </c>
      <c r="AD1426" s="43" t="s">
        <v>1215</v>
      </c>
      <c r="AE1426" s="44" t="e">
        <f t="shared" si="218"/>
        <v>#NUM!</v>
      </c>
      <c r="AF1426" s="43">
        <f t="shared" si="219"/>
        <v>0</v>
      </c>
      <c r="AG1426" s="75"/>
      <c r="AH1426" s="75"/>
      <c r="AI1426" s="75"/>
      <c r="AJ1426" s="75"/>
      <c r="AK1426" s="75"/>
      <c r="AL1426" s="75"/>
      <c r="AM1426" s="75"/>
      <c r="AN1426" s="75"/>
      <c r="AO1426" s="75"/>
      <c r="AP1426" s="75"/>
      <c r="AQ1426" s="75"/>
      <c r="AR1426" s="75"/>
      <c r="AS1426" s="75"/>
      <c r="AT1426" s="75"/>
      <c r="AU1426" s="76"/>
      <c r="AV1426" s="47">
        <v>0.15585648148148148</v>
      </c>
      <c r="AW1426" s="77"/>
      <c r="AX1426" s="72"/>
      <c r="AY1426" s="73"/>
      <c r="AZ1426" s="73"/>
      <c r="BA1426" s="73"/>
    </row>
    <row r="1427" spans="1:55" s="49" customFormat="1" ht="12" customHeight="1" x14ac:dyDescent="0.2">
      <c r="A1427" s="62">
        <v>1423</v>
      </c>
      <c r="B1427" s="63" t="str">
        <f t="shared" si="212"/>
        <v>M-jun.</v>
      </c>
      <c r="C1427" s="62">
        <f>COUNTIF($B$4:$B1427,$B1427)</f>
        <v>32</v>
      </c>
      <c r="D1427" s="64">
        <f t="shared" si="213"/>
        <v>530.32857622027325</v>
      </c>
      <c r="E1427" s="65" t="s">
        <v>3352</v>
      </c>
      <c r="F1427" s="66" t="s">
        <v>1212</v>
      </c>
      <c r="G1427" s="66">
        <v>2001</v>
      </c>
      <c r="H1427" s="65" t="s">
        <v>3353</v>
      </c>
      <c r="I1427" s="66" t="s">
        <v>1673</v>
      </c>
      <c r="J1427" s="39">
        <f t="shared" si="214"/>
        <v>525.32857622027325</v>
      </c>
      <c r="K1427" s="40">
        <f t="shared" si="215"/>
        <v>1</v>
      </c>
      <c r="L1427" s="40">
        <f t="shared" si="216"/>
        <v>5</v>
      </c>
      <c r="M1427" s="41"/>
      <c r="N1427" s="41"/>
      <c r="O1427" s="41"/>
      <c r="P1427" s="42"/>
      <c r="Q1427" s="41"/>
      <c r="R1427" s="41"/>
      <c r="S1427" s="41"/>
      <c r="T1427" s="41"/>
      <c r="U1427" s="41"/>
      <c r="V1427" s="42"/>
      <c r="W1427" s="42"/>
      <c r="X1427" s="42"/>
      <c r="Y1427" s="42"/>
      <c r="Z1427" s="41"/>
      <c r="AA1427" s="42">
        <f>(AU$3-AU1427)/AU$3*500+500</f>
        <v>525.32857622027325</v>
      </c>
      <c r="AB1427" s="42"/>
      <c r="AC1427" s="43" t="e">
        <f t="shared" si="217"/>
        <v>#NUM!</v>
      </c>
      <c r="AD1427" s="43" t="s">
        <v>1215</v>
      </c>
      <c r="AE1427" s="44" t="e">
        <f t="shared" si="218"/>
        <v>#NUM!</v>
      </c>
      <c r="AF1427" s="43">
        <f t="shared" si="219"/>
        <v>0</v>
      </c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6">
        <v>7.4618981481481481E-2</v>
      </c>
      <c r="AV1427" s="50"/>
      <c r="AW1427" s="48"/>
    </row>
    <row r="1428" spans="1:55" s="49" customFormat="1" ht="12" customHeight="1" x14ac:dyDescent="0.2">
      <c r="A1428" s="62">
        <v>1424</v>
      </c>
      <c r="B1428" s="63" t="str">
        <f t="shared" si="212"/>
        <v>M-A</v>
      </c>
      <c r="C1428" s="62">
        <f>COUNTIF($B$4:$B1428,$B1428)</f>
        <v>550</v>
      </c>
      <c r="D1428" s="64">
        <f t="shared" si="213"/>
        <v>530.30419192789225</v>
      </c>
      <c r="E1428" s="67" t="s">
        <v>3354</v>
      </c>
      <c r="F1428" s="68" t="s">
        <v>1212</v>
      </c>
      <c r="G1428" s="69">
        <v>1980</v>
      </c>
      <c r="H1428" s="70"/>
      <c r="I1428" s="69" t="s">
        <v>1214</v>
      </c>
      <c r="J1428" s="39">
        <f t="shared" si="214"/>
        <v>525.30419192789225</v>
      </c>
      <c r="K1428" s="40">
        <f t="shared" si="215"/>
        <v>1</v>
      </c>
      <c r="L1428" s="40">
        <f t="shared" si="216"/>
        <v>5</v>
      </c>
      <c r="M1428" s="74"/>
      <c r="N1428" s="74"/>
      <c r="O1428" s="74"/>
      <c r="P1428" s="74"/>
      <c r="Q1428" s="74"/>
      <c r="R1428" s="74"/>
      <c r="S1428" s="74"/>
      <c r="T1428" s="74"/>
      <c r="U1428" s="74"/>
      <c r="V1428" s="74"/>
      <c r="W1428" s="74"/>
      <c r="X1428" s="74"/>
      <c r="Y1428" s="74"/>
      <c r="Z1428" s="74"/>
      <c r="AA1428" s="42"/>
      <c r="AB1428" s="42">
        <f>(AV$3-AV1428)/AV$3*500+500</f>
        <v>525.30419192789225</v>
      </c>
      <c r="AC1428" s="43" t="e">
        <f t="shared" si="217"/>
        <v>#NUM!</v>
      </c>
      <c r="AD1428" s="43" t="s">
        <v>1215</v>
      </c>
      <c r="AE1428" s="44" t="e">
        <f t="shared" si="218"/>
        <v>#NUM!</v>
      </c>
      <c r="AF1428" s="43">
        <f t="shared" si="219"/>
        <v>0</v>
      </c>
      <c r="AG1428" s="75"/>
      <c r="AH1428" s="75"/>
      <c r="AI1428" s="75"/>
      <c r="AJ1428" s="75"/>
      <c r="AK1428" s="75"/>
      <c r="AL1428" s="75"/>
      <c r="AM1428" s="75"/>
      <c r="AN1428" s="75"/>
      <c r="AO1428" s="75"/>
      <c r="AP1428" s="75"/>
      <c r="AQ1428" s="75"/>
      <c r="AR1428" s="75"/>
      <c r="AS1428" s="75"/>
      <c r="AT1428" s="75"/>
      <c r="AU1428" s="76"/>
      <c r="AV1428" s="47">
        <v>0.15590277777777778</v>
      </c>
      <c r="AW1428" s="77"/>
    </row>
    <row r="1429" spans="1:55" s="49" customFormat="1" ht="12" customHeight="1" x14ac:dyDescent="0.2">
      <c r="A1429" s="62">
        <v>1425</v>
      </c>
      <c r="B1429" s="63" t="str">
        <f t="shared" si="212"/>
        <v>M-E</v>
      </c>
      <c r="C1429" s="62">
        <f>COUNTIF($B$4:$B1429,$B1429)</f>
        <v>16</v>
      </c>
      <c r="D1429" s="64">
        <f t="shared" si="213"/>
        <v>530.30419192789225</v>
      </c>
      <c r="E1429" s="67" t="s">
        <v>1734</v>
      </c>
      <c r="F1429" s="68" t="s">
        <v>1212</v>
      </c>
      <c r="G1429" s="69">
        <v>1901</v>
      </c>
      <c r="H1429" s="70"/>
      <c r="I1429" s="69" t="s">
        <v>1214</v>
      </c>
      <c r="J1429" s="39">
        <f t="shared" si="214"/>
        <v>525.30419192789225</v>
      </c>
      <c r="K1429" s="40">
        <f t="shared" si="215"/>
        <v>1</v>
      </c>
      <c r="L1429" s="40">
        <f t="shared" si="216"/>
        <v>5</v>
      </c>
      <c r="M1429" s="74"/>
      <c r="N1429" s="74"/>
      <c r="O1429" s="74"/>
      <c r="P1429" s="74"/>
      <c r="Q1429" s="74"/>
      <c r="R1429" s="74"/>
      <c r="S1429" s="74"/>
      <c r="T1429" s="74"/>
      <c r="U1429" s="74"/>
      <c r="V1429" s="74"/>
      <c r="W1429" s="74"/>
      <c r="X1429" s="74"/>
      <c r="Y1429" s="74"/>
      <c r="Z1429" s="74"/>
      <c r="AA1429" s="42"/>
      <c r="AB1429" s="42">
        <f>(AV$3-AV1429)/AV$3*500+500</f>
        <v>525.30419192789225</v>
      </c>
      <c r="AC1429" s="43" t="e">
        <f t="shared" si="217"/>
        <v>#NUM!</v>
      </c>
      <c r="AD1429" s="43" t="s">
        <v>1215</v>
      </c>
      <c r="AE1429" s="44" t="e">
        <f t="shared" si="218"/>
        <v>#NUM!</v>
      </c>
      <c r="AF1429" s="43">
        <f t="shared" si="219"/>
        <v>0</v>
      </c>
      <c r="AG1429" s="75"/>
      <c r="AH1429" s="75"/>
      <c r="AI1429" s="75"/>
      <c r="AJ1429" s="75"/>
      <c r="AK1429" s="75"/>
      <c r="AL1429" s="75"/>
      <c r="AM1429" s="75"/>
      <c r="AN1429" s="75"/>
      <c r="AO1429" s="75"/>
      <c r="AP1429" s="75"/>
      <c r="AQ1429" s="75"/>
      <c r="AR1429" s="75"/>
      <c r="AS1429" s="75"/>
      <c r="AT1429" s="75"/>
      <c r="AU1429" s="76"/>
      <c r="AV1429" s="47">
        <v>0.15590277777777778</v>
      </c>
      <c r="AW1429" s="77"/>
    </row>
    <row r="1430" spans="1:55" s="49" customFormat="1" ht="12" customHeight="1" x14ac:dyDescent="0.2">
      <c r="A1430" s="62">
        <v>1426</v>
      </c>
      <c r="B1430" s="63" t="str">
        <f t="shared" si="212"/>
        <v>M-A</v>
      </c>
      <c r="C1430" s="62">
        <f>COUNTIF($B$4:$B1430,$B1430)</f>
        <v>551</v>
      </c>
      <c r="D1430" s="64">
        <f t="shared" si="213"/>
        <v>530.27806755380345</v>
      </c>
      <c r="E1430" s="65" t="s">
        <v>3355</v>
      </c>
      <c r="F1430" s="66" t="s">
        <v>1212</v>
      </c>
      <c r="G1430" s="66">
        <v>1982</v>
      </c>
      <c r="H1430" s="70" t="s">
        <v>1670</v>
      </c>
      <c r="I1430" s="66" t="s">
        <v>1214</v>
      </c>
      <c r="J1430" s="39">
        <f t="shared" si="214"/>
        <v>525.27806755380345</v>
      </c>
      <c r="K1430" s="40">
        <f t="shared" si="215"/>
        <v>1</v>
      </c>
      <c r="L1430" s="40">
        <f t="shared" si="216"/>
        <v>5</v>
      </c>
      <c r="M1430" s="41"/>
      <c r="N1430" s="41"/>
      <c r="O1430" s="41"/>
      <c r="P1430" s="42"/>
      <c r="Q1430" s="41"/>
      <c r="R1430" s="41"/>
      <c r="S1430" s="41"/>
      <c r="T1430" s="41"/>
      <c r="U1430" s="41"/>
      <c r="V1430" s="42"/>
      <c r="W1430" s="42">
        <f>(AQ$3-AQ1430)/AQ$3*500+500</f>
        <v>525.27806755380345</v>
      </c>
      <c r="X1430" s="42"/>
      <c r="Y1430" s="42"/>
      <c r="Z1430" s="41"/>
      <c r="AA1430" s="42"/>
      <c r="AB1430" s="42"/>
      <c r="AC1430" s="43" t="e">
        <f t="shared" si="217"/>
        <v>#NUM!</v>
      </c>
      <c r="AD1430" s="43" t="s">
        <v>1215</v>
      </c>
      <c r="AE1430" s="44" t="e">
        <f t="shared" si="218"/>
        <v>#NUM!</v>
      </c>
      <c r="AF1430" s="43">
        <f t="shared" si="219"/>
        <v>0</v>
      </c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>
        <v>0.10646990739999999</v>
      </c>
      <c r="AR1430" s="45"/>
      <c r="AS1430" s="45"/>
      <c r="AT1430" s="45"/>
      <c r="AU1430" s="46"/>
      <c r="AV1430" s="50"/>
      <c r="AW1430" s="48"/>
    </row>
    <row r="1431" spans="1:55" ht="12" customHeight="1" x14ac:dyDescent="0.2">
      <c r="A1431" s="62">
        <v>1427</v>
      </c>
      <c r="B1431" s="63" t="str">
        <f t="shared" si="212"/>
        <v>Ž-F</v>
      </c>
      <c r="C1431" s="62">
        <f>COUNTIF($B$4:$B1431,$B1431)</f>
        <v>109</v>
      </c>
      <c r="D1431" s="64">
        <f t="shared" si="213"/>
        <v>530.26895096218527</v>
      </c>
      <c r="E1431" s="67" t="s">
        <v>3356</v>
      </c>
      <c r="F1431" s="68" t="s">
        <v>1247</v>
      </c>
      <c r="G1431" s="69">
        <v>1984</v>
      </c>
      <c r="H1431" s="70"/>
      <c r="I1431" s="69" t="s">
        <v>1257</v>
      </c>
      <c r="J1431" s="39">
        <f t="shared" si="214"/>
        <v>525.26895096218527</v>
      </c>
      <c r="K1431" s="40">
        <f t="shared" si="215"/>
        <v>1</v>
      </c>
      <c r="L1431" s="40">
        <f t="shared" si="216"/>
        <v>5</v>
      </c>
      <c r="M1431" s="74"/>
      <c r="N1431" s="74"/>
      <c r="O1431" s="74"/>
      <c r="P1431" s="74"/>
      <c r="Q1431" s="74"/>
      <c r="R1431" s="74"/>
      <c r="S1431" s="74"/>
      <c r="T1431" s="74"/>
      <c r="U1431" s="74"/>
      <c r="V1431" s="74"/>
      <c r="W1431" s="74"/>
      <c r="X1431" s="74"/>
      <c r="Y1431" s="74"/>
      <c r="Z1431" s="74"/>
      <c r="AA1431" s="42"/>
      <c r="AB1431" s="42">
        <f>(AV$3-AV1431)/AV$3*500+500</f>
        <v>525.26895096218527</v>
      </c>
      <c r="AC1431" s="43" t="e">
        <f t="shared" si="217"/>
        <v>#NUM!</v>
      </c>
      <c r="AD1431" s="43" t="s">
        <v>1215</v>
      </c>
      <c r="AE1431" s="44" t="e">
        <f t="shared" si="218"/>
        <v>#NUM!</v>
      </c>
      <c r="AF1431" s="43">
        <f t="shared" si="219"/>
        <v>0</v>
      </c>
      <c r="AG1431" s="75"/>
      <c r="AH1431" s="75"/>
      <c r="AI1431" s="75"/>
      <c r="AJ1431" s="75"/>
      <c r="AK1431" s="75"/>
      <c r="AL1431" s="75"/>
      <c r="AM1431" s="75"/>
      <c r="AN1431" s="75"/>
      <c r="AO1431" s="75"/>
      <c r="AP1431" s="75"/>
      <c r="AQ1431" s="75"/>
      <c r="AR1431" s="75"/>
      <c r="AS1431" s="75"/>
      <c r="AT1431" s="75"/>
      <c r="AU1431" s="76"/>
      <c r="AV1431" s="47">
        <v>0.15591435185185185</v>
      </c>
      <c r="AW1431" s="77"/>
      <c r="AX1431" s="56"/>
    </row>
    <row r="1432" spans="1:55" s="49" customFormat="1" ht="12" customHeight="1" x14ac:dyDescent="0.2">
      <c r="A1432" s="62">
        <v>1428</v>
      </c>
      <c r="B1432" s="63" t="str">
        <f t="shared" si="212"/>
        <v>M-B</v>
      </c>
      <c r="C1432" s="62">
        <f>COUNTIF($B$4:$B1432,$B1432)</f>
        <v>408</v>
      </c>
      <c r="D1432" s="64">
        <f t="shared" si="213"/>
        <v>530.2337099964783</v>
      </c>
      <c r="E1432" s="67" t="s">
        <v>3357</v>
      </c>
      <c r="F1432" s="68" t="s">
        <v>1212</v>
      </c>
      <c r="G1432" s="69">
        <v>1979</v>
      </c>
      <c r="H1432" s="70" t="s">
        <v>302</v>
      </c>
      <c r="I1432" s="69" t="s">
        <v>1214</v>
      </c>
      <c r="J1432" s="39">
        <f t="shared" si="214"/>
        <v>525.2337099964783</v>
      </c>
      <c r="K1432" s="40">
        <f t="shared" si="215"/>
        <v>1</v>
      </c>
      <c r="L1432" s="40">
        <f t="shared" si="216"/>
        <v>5</v>
      </c>
      <c r="M1432" s="74"/>
      <c r="N1432" s="74"/>
      <c r="O1432" s="74"/>
      <c r="P1432" s="74"/>
      <c r="Q1432" s="74"/>
      <c r="R1432" s="74"/>
      <c r="S1432" s="74"/>
      <c r="T1432" s="74"/>
      <c r="U1432" s="74"/>
      <c r="V1432" s="74"/>
      <c r="W1432" s="74"/>
      <c r="X1432" s="74"/>
      <c r="Y1432" s="74"/>
      <c r="Z1432" s="74"/>
      <c r="AA1432" s="42"/>
      <c r="AB1432" s="42">
        <f>(AV$3-AV1432)/AV$3*500+500</f>
        <v>525.2337099964783</v>
      </c>
      <c r="AC1432" s="43" t="e">
        <f t="shared" si="217"/>
        <v>#NUM!</v>
      </c>
      <c r="AD1432" s="43" t="s">
        <v>1215</v>
      </c>
      <c r="AE1432" s="44" t="e">
        <f t="shared" si="218"/>
        <v>#NUM!</v>
      </c>
      <c r="AF1432" s="43">
        <f t="shared" si="219"/>
        <v>0</v>
      </c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/>
      <c r="AT1432" s="75"/>
      <c r="AU1432" s="76"/>
      <c r="AV1432" s="47">
        <v>0.15592592592592594</v>
      </c>
      <c r="AW1432" s="77"/>
    </row>
    <row r="1433" spans="1:55" s="49" customFormat="1" ht="12" customHeight="1" x14ac:dyDescent="0.2">
      <c r="A1433" s="62">
        <v>1429</v>
      </c>
      <c r="B1433" s="63" t="str">
        <f t="shared" si="212"/>
        <v>Ž-H</v>
      </c>
      <c r="C1433" s="62">
        <f>COUNTIF($B$4:$B1433,$B1433)</f>
        <v>19</v>
      </c>
      <c r="D1433" s="64">
        <f t="shared" si="213"/>
        <v>530.19628653016093</v>
      </c>
      <c r="E1433" s="65" t="s">
        <v>3358</v>
      </c>
      <c r="F1433" s="66" t="s">
        <v>1247</v>
      </c>
      <c r="G1433" s="66">
        <v>1969</v>
      </c>
      <c r="H1433" s="70" t="s">
        <v>2090</v>
      </c>
      <c r="I1433" s="66" t="s">
        <v>1214</v>
      </c>
      <c r="J1433" s="39">
        <f t="shared" si="214"/>
        <v>260.09814326508047</v>
      </c>
      <c r="K1433" s="40">
        <f t="shared" si="215"/>
        <v>2</v>
      </c>
      <c r="L1433" s="40">
        <f t="shared" si="216"/>
        <v>10</v>
      </c>
      <c r="M1433" s="41">
        <f>(AG$3-AG1433)/AG$3*500+500</f>
        <v>247.89369965134745</v>
      </c>
      <c r="N1433" s="41"/>
      <c r="O1433" s="41">
        <f>(AI$3-AI1433)/AI$3*500+500</f>
        <v>272.30258687881343</v>
      </c>
      <c r="P1433" s="42"/>
      <c r="Q1433" s="41"/>
      <c r="R1433" s="41"/>
      <c r="S1433" s="41"/>
      <c r="T1433" s="41"/>
      <c r="U1433" s="41"/>
      <c r="V1433" s="42"/>
      <c r="W1433" s="42"/>
      <c r="X1433" s="42"/>
      <c r="Y1433" s="42"/>
      <c r="Z1433" s="41"/>
      <c r="AA1433" s="42"/>
      <c r="AB1433" s="42"/>
      <c r="AC1433" s="43" t="e">
        <f t="shared" si="217"/>
        <v>#NUM!</v>
      </c>
      <c r="AD1433" s="43" t="s">
        <v>1215</v>
      </c>
      <c r="AE1433" s="44" t="e">
        <f t="shared" si="218"/>
        <v>#NUM!</v>
      </c>
      <c r="AF1433" s="43">
        <f t="shared" si="219"/>
        <v>0</v>
      </c>
      <c r="AG1433" s="45">
        <v>8.6458333329999998E-2</v>
      </c>
      <c r="AH1433" s="45"/>
      <c r="AI1433" s="45">
        <v>5.0162037037037033E-2</v>
      </c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6"/>
      <c r="AV1433" s="50"/>
      <c r="AW1433" s="48"/>
    </row>
    <row r="1434" spans="1:55" ht="12" customHeight="1" x14ac:dyDescent="0.2">
      <c r="A1434" s="62">
        <v>1430</v>
      </c>
      <c r="B1434" s="63" t="str">
        <f t="shared" si="212"/>
        <v>M-B</v>
      </c>
      <c r="C1434" s="62">
        <f>COUNTIF($B$4:$B1434,$B1434)</f>
        <v>409</v>
      </c>
      <c r="D1434" s="64">
        <f t="shared" si="213"/>
        <v>530.05750516794376</v>
      </c>
      <c r="E1434" s="67" t="s">
        <v>3359</v>
      </c>
      <c r="F1434" s="68" t="s">
        <v>1212</v>
      </c>
      <c r="G1434" s="69">
        <v>1970</v>
      </c>
      <c r="H1434" s="70" t="s">
        <v>3360</v>
      </c>
      <c r="I1434" s="69" t="s">
        <v>1214</v>
      </c>
      <c r="J1434" s="39">
        <f t="shared" si="214"/>
        <v>525.05750516794376</v>
      </c>
      <c r="K1434" s="40">
        <f t="shared" si="215"/>
        <v>1</v>
      </c>
      <c r="L1434" s="40">
        <f t="shared" si="216"/>
        <v>5</v>
      </c>
      <c r="M1434" s="74"/>
      <c r="N1434" s="74"/>
      <c r="O1434" s="74"/>
      <c r="P1434" s="74"/>
      <c r="Q1434" s="74"/>
      <c r="R1434" s="74"/>
      <c r="S1434" s="74"/>
      <c r="T1434" s="74"/>
      <c r="U1434" s="74"/>
      <c r="V1434" s="74"/>
      <c r="W1434" s="74"/>
      <c r="X1434" s="74"/>
      <c r="Y1434" s="74"/>
      <c r="Z1434" s="74"/>
      <c r="AA1434" s="42"/>
      <c r="AB1434" s="42">
        <f>(AV$3-AV1434)/AV$3*500+500</f>
        <v>525.05750516794376</v>
      </c>
      <c r="AC1434" s="43" t="e">
        <f t="shared" si="217"/>
        <v>#NUM!</v>
      </c>
      <c r="AD1434" s="43" t="s">
        <v>1215</v>
      </c>
      <c r="AE1434" s="44" t="e">
        <f t="shared" si="218"/>
        <v>#NUM!</v>
      </c>
      <c r="AF1434" s="43">
        <f t="shared" si="219"/>
        <v>0</v>
      </c>
      <c r="AG1434" s="75"/>
      <c r="AH1434" s="75"/>
      <c r="AI1434" s="75"/>
      <c r="AJ1434" s="75"/>
      <c r="AK1434" s="75"/>
      <c r="AL1434" s="75"/>
      <c r="AM1434" s="75"/>
      <c r="AN1434" s="75"/>
      <c r="AO1434" s="75"/>
      <c r="AP1434" s="75"/>
      <c r="AQ1434" s="75"/>
      <c r="AR1434" s="75"/>
      <c r="AS1434" s="75"/>
      <c r="AT1434" s="75"/>
      <c r="AU1434" s="76"/>
      <c r="AV1434" s="47">
        <v>0.1559837962962963</v>
      </c>
      <c r="AW1434" s="77"/>
      <c r="AX1434" s="56"/>
    </row>
    <row r="1435" spans="1:55" s="49" customFormat="1" ht="12" customHeight="1" x14ac:dyDescent="0.2">
      <c r="A1435" s="62">
        <v>1431</v>
      </c>
      <c r="B1435" s="63" t="str">
        <f t="shared" si="212"/>
        <v>M-C</v>
      </c>
      <c r="C1435" s="62">
        <f>COUNTIF($B$4:$B1435,$B1435)</f>
        <v>159</v>
      </c>
      <c r="D1435" s="64">
        <f t="shared" si="213"/>
        <v>529.9165413051162</v>
      </c>
      <c r="E1435" s="67" t="s">
        <v>3361</v>
      </c>
      <c r="F1435" s="68" t="s">
        <v>1212</v>
      </c>
      <c r="G1435" s="69">
        <v>1967</v>
      </c>
      <c r="H1435" s="70" t="s">
        <v>3362</v>
      </c>
      <c r="I1435" s="69" t="s">
        <v>1257</v>
      </c>
      <c r="J1435" s="39">
        <f t="shared" si="214"/>
        <v>524.9165413051162</v>
      </c>
      <c r="K1435" s="40">
        <f t="shared" si="215"/>
        <v>1</v>
      </c>
      <c r="L1435" s="40">
        <f t="shared" si="216"/>
        <v>5</v>
      </c>
      <c r="M1435" s="74"/>
      <c r="N1435" s="74"/>
      <c r="O1435" s="74"/>
      <c r="P1435" s="74"/>
      <c r="Q1435" s="74"/>
      <c r="R1435" s="74"/>
      <c r="S1435" s="74"/>
      <c r="T1435" s="74"/>
      <c r="U1435" s="74"/>
      <c r="V1435" s="74"/>
      <c r="W1435" s="74"/>
      <c r="X1435" s="74"/>
      <c r="Y1435" s="74"/>
      <c r="Z1435" s="74"/>
      <c r="AA1435" s="42"/>
      <c r="AB1435" s="42">
        <f>(AV$3-AV1435)/AV$3*500+500</f>
        <v>524.9165413051162</v>
      </c>
      <c r="AC1435" s="43" t="e">
        <f t="shared" si="217"/>
        <v>#NUM!</v>
      </c>
      <c r="AD1435" s="43" t="s">
        <v>1215</v>
      </c>
      <c r="AE1435" s="44" t="e">
        <f t="shared" si="218"/>
        <v>#NUM!</v>
      </c>
      <c r="AF1435" s="43">
        <f t="shared" si="219"/>
        <v>0</v>
      </c>
      <c r="AG1435" s="75"/>
      <c r="AH1435" s="75"/>
      <c r="AI1435" s="75"/>
      <c r="AJ1435" s="75"/>
      <c r="AK1435" s="75"/>
      <c r="AL1435" s="75"/>
      <c r="AM1435" s="75"/>
      <c r="AN1435" s="75"/>
      <c r="AO1435" s="75"/>
      <c r="AP1435" s="75"/>
      <c r="AQ1435" s="75"/>
      <c r="AR1435" s="75"/>
      <c r="AS1435" s="75"/>
      <c r="AT1435" s="75"/>
      <c r="AU1435" s="76"/>
      <c r="AV1435" s="47">
        <v>0.1560300925925926</v>
      </c>
      <c r="AW1435" s="77"/>
    </row>
    <row r="1436" spans="1:55" ht="12" customHeight="1" x14ac:dyDescent="0.2">
      <c r="A1436" s="62">
        <v>1432</v>
      </c>
      <c r="B1436" s="63" t="str">
        <f t="shared" si="212"/>
        <v>M-C</v>
      </c>
      <c r="C1436" s="62">
        <f>COUNTIF($B$4:$B1436,$B1436)</f>
        <v>160</v>
      </c>
      <c r="D1436" s="64">
        <f t="shared" si="213"/>
        <v>529.88130033940922</v>
      </c>
      <c r="E1436" s="67" t="s">
        <v>3363</v>
      </c>
      <c r="F1436" s="68" t="s">
        <v>1212</v>
      </c>
      <c r="G1436" s="69">
        <v>1967</v>
      </c>
      <c r="H1436" s="70" t="s">
        <v>3364</v>
      </c>
      <c r="I1436" s="69" t="s">
        <v>1214</v>
      </c>
      <c r="J1436" s="39">
        <f t="shared" si="214"/>
        <v>524.88130033940922</v>
      </c>
      <c r="K1436" s="40">
        <f t="shared" si="215"/>
        <v>1</v>
      </c>
      <c r="L1436" s="40">
        <f t="shared" si="216"/>
        <v>5</v>
      </c>
      <c r="M1436" s="74"/>
      <c r="N1436" s="74"/>
      <c r="O1436" s="74"/>
      <c r="P1436" s="74"/>
      <c r="Q1436" s="74"/>
      <c r="R1436" s="74"/>
      <c r="S1436" s="74"/>
      <c r="T1436" s="74"/>
      <c r="U1436" s="74"/>
      <c r="V1436" s="74"/>
      <c r="W1436" s="74"/>
      <c r="X1436" s="74"/>
      <c r="Y1436" s="74"/>
      <c r="Z1436" s="74"/>
      <c r="AA1436" s="42"/>
      <c r="AB1436" s="42">
        <f>(AV$3-AV1436)/AV$3*500+500</f>
        <v>524.88130033940922</v>
      </c>
      <c r="AC1436" s="43" t="e">
        <f t="shared" si="217"/>
        <v>#NUM!</v>
      </c>
      <c r="AD1436" s="43" t="s">
        <v>1215</v>
      </c>
      <c r="AE1436" s="44" t="e">
        <f t="shared" si="218"/>
        <v>#NUM!</v>
      </c>
      <c r="AF1436" s="43">
        <f t="shared" si="219"/>
        <v>0</v>
      </c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5"/>
      <c r="AR1436" s="75"/>
      <c r="AS1436" s="75"/>
      <c r="AT1436" s="75"/>
      <c r="AU1436" s="76"/>
      <c r="AV1436" s="47">
        <v>0.15604166666666666</v>
      </c>
      <c r="AW1436" s="77"/>
      <c r="AX1436" s="56"/>
    </row>
    <row r="1437" spans="1:55" s="49" customFormat="1" ht="12" customHeight="1" x14ac:dyDescent="0.2">
      <c r="A1437" s="62">
        <v>1433</v>
      </c>
      <c r="B1437" s="63" t="str">
        <f t="shared" si="212"/>
        <v>M-B</v>
      </c>
      <c r="C1437" s="62">
        <f>COUNTIF($B$4:$B1437,$B1437)</f>
        <v>410</v>
      </c>
      <c r="D1437" s="64">
        <f t="shared" si="213"/>
        <v>529.84287951434578</v>
      </c>
      <c r="E1437" s="65" t="s">
        <v>3365</v>
      </c>
      <c r="F1437" s="66" t="s">
        <v>1212</v>
      </c>
      <c r="G1437" s="66">
        <v>1975</v>
      </c>
      <c r="H1437" s="65" t="s">
        <v>3366</v>
      </c>
      <c r="I1437" s="66" t="s">
        <v>1214</v>
      </c>
      <c r="J1437" s="39">
        <f t="shared" si="214"/>
        <v>524.84287951434578</v>
      </c>
      <c r="K1437" s="40">
        <f t="shared" si="215"/>
        <v>1</v>
      </c>
      <c r="L1437" s="40">
        <f t="shared" si="216"/>
        <v>5</v>
      </c>
      <c r="M1437" s="41"/>
      <c r="N1437" s="41"/>
      <c r="O1437" s="41"/>
      <c r="P1437" s="42"/>
      <c r="Q1437" s="41"/>
      <c r="R1437" s="41"/>
      <c r="S1437" s="41"/>
      <c r="T1437" s="41"/>
      <c r="U1437" s="41">
        <f>(AO$3-AO1437)/AO$3*500+500</f>
        <v>524.84287951434578</v>
      </c>
      <c r="V1437" s="42"/>
      <c r="W1437" s="42"/>
      <c r="X1437" s="42"/>
      <c r="Y1437" s="42"/>
      <c r="Z1437" s="41"/>
      <c r="AA1437" s="42"/>
      <c r="AB1437" s="42"/>
      <c r="AC1437" s="43" t="e">
        <f t="shared" si="217"/>
        <v>#NUM!</v>
      </c>
      <c r="AD1437" s="43" t="s">
        <v>1215</v>
      </c>
      <c r="AE1437" s="44" t="e">
        <f t="shared" si="218"/>
        <v>#NUM!</v>
      </c>
      <c r="AF1437" s="43">
        <f t="shared" si="219"/>
        <v>0</v>
      </c>
      <c r="AG1437" s="45"/>
      <c r="AH1437" s="45"/>
      <c r="AI1437" s="45"/>
      <c r="AJ1437" s="45"/>
      <c r="AK1437" s="45"/>
      <c r="AL1437" s="45"/>
      <c r="AM1437" s="45"/>
      <c r="AN1437" s="45"/>
      <c r="AO1437" s="45">
        <v>5.2650462959999998E-2</v>
      </c>
      <c r="AP1437" s="45"/>
      <c r="AQ1437" s="45"/>
      <c r="AR1437" s="45"/>
      <c r="AS1437" s="45"/>
      <c r="AT1437" s="45"/>
      <c r="AU1437" s="46"/>
      <c r="AV1437" s="50"/>
      <c r="AW1437" s="48"/>
    </row>
    <row r="1438" spans="1:55" ht="12" customHeight="1" x14ac:dyDescent="0.2">
      <c r="A1438" s="62">
        <v>1434</v>
      </c>
      <c r="B1438" s="63" t="str">
        <f t="shared" si="212"/>
        <v>Ž-H</v>
      </c>
      <c r="C1438" s="62">
        <f>COUNTIF($B$4:$B1438,$B1438)</f>
        <v>20</v>
      </c>
      <c r="D1438" s="64">
        <f t="shared" si="213"/>
        <v>529.83203918721176</v>
      </c>
      <c r="E1438" s="65" t="s">
        <v>3367</v>
      </c>
      <c r="F1438" s="66" t="s">
        <v>1247</v>
      </c>
      <c r="G1438" s="66">
        <v>1961</v>
      </c>
      <c r="H1438" s="70" t="s">
        <v>3</v>
      </c>
      <c r="I1438" s="66" t="s">
        <v>1214</v>
      </c>
      <c r="J1438" s="39">
        <f t="shared" si="214"/>
        <v>524.83203918721176</v>
      </c>
      <c r="K1438" s="40">
        <f t="shared" si="215"/>
        <v>1</v>
      </c>
      <c r="L1438" s="40">
        <f t="shared" si="216"/>
        <v>5</v>
      </c>
      <c r="M1438" s="41"/>
      <c r="N1438" s="41"/>
      <c r="O1438" s="41"/>
      <c r="P1438" s="42"/>
      <c r="Q1438" s="41"/>
      <c r="R1438" s="41"/>
      <c r="S1438" s="41"/>
      <c r="T1438" s="41"/>
      <c r="U1438" s="41"/>
      <c r="V1438" s="42"/>
      <c r="W1438" s="42"/>
      <c r="X1438" s="42">
        <f>(AR$3-AR1438)/AR$3*500+500</f>
        <v>524.83203918721176</v>
      </c>
      <c r="Y1438" s="42"/>
      <c r="Z1438" s="41"/>
      <c r="AA1438" s="42"/>
      <c r="AB1438" s="42"/>
      <c r="AC1438" s="43" t="e">
        <f t="shared" si="217"/>
        <v>#NUM!</v>
      </c>
      <c r="AD1438" s="43" t="s">
        <v>1215</v>
      </c>
      <c r="AE1438" s="44" t="e">
        <f t="shared" si="218"/>
        <v>#NUM!</v>
      </c>
      <c r="AF1438" s="43">
        <f t="shared" si="219"/>
        <v>0</v>
      </c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>
        <v>4.0985648148148153E-2</v>
      </c>
      <c r="AS1438" s="45"/>
      <c r="AT1438" s="45"/>
      <c r="AU1438" s="46"/>
      <c r="AV1438" s="50"/>
      <c r="AW1438" s="48"/>
      <c r="AX1438" s="56"/>
    </row>
    <row r="1439" spans="1:55" s="49" customFormat="1" ht="12" customHeight="1" x14ac:dyDescent="0.2">
      <c r="A1439" s="62">
        <v>1435</v>
      </c>
      <c r="B1439" s="63" t="str">
        <f t="shared" si="212"/>
        <v>M-B</v>
      </c>
      <c r="C1439" s="62">
        <f>COUNTIF($B$4:$B1439,$B1439)</f>
        <v>411</v>
      </c>
      <c r="D1439" s="64">
        <f t="shared" si="213"/>
        <v>529.77557744228852</v>
      </c>
      <c r="E1439" s="67" t="s">
        <v>3368</v>
      </c>
      <c r="F1439" s="68" t="s">
        <v>1212</v>
      </c>
      <c r="G1439" s="69">
        <v>1973</v>
      </c>
      <c r="H1439" s="70" t="s">
        <v>3369</v>
      </c>
      <c r="I1439" s="69" t="s">
        <v>1214</v>
      </c>
      <c r="J1439" s="39">
        <f t="shared" si="214"/>
        <v>524.77557744228852</v>
      </c>
      <c r="K1439" s="40">
        <f t="shared" si="215"/>
        <v>1</v>
      </c>
      <c r="L1439" s="40">
        <f t="shared" si="216"/>
        <v>5</v>
      </c>
      <c r="M1439" s="74"/>
      <c r="N1439" s="74"/>
      <c r="O1439" s="74"/>
      <c r="P1439" s="74"/>
      <c r="Q1439" s="74"/>
      <c r="R1439" s="74"/>
      <c r="S1439" s="74"/>
      <c r="T1439" s="74"/>
      <c r="U1439" s="74"/>
      <c r="V1439" s="74"/>
      <c r="W1439" s="74"/>
      <c r="X1439" s="74"/>
      <c r="Y1439" s="74"/>
      <c r="Z1439" s="74"/>
      <c r="AA1439" s="42"/>
      <c r="AB1439" s="42">
        <f t="shared" ref="AB1439:AB1447" si="220">(AV$3-AV1439)/AV$3*500+500</f>
        <v>524.77557744228852</v>
      </c>
      <c r="AC1439" s="43" t="e">
        <f t="shared" si="217"/>
        <v>#NUM!</v>
      </c>
      <c r="AD1439" s="43" t="s">
        <v>1215</v>
      </c>
      <c r="AE1439" s="44" t="e">
        <f t="shared" si="218"/>
        <v>#NUM!</v>
      </c>
      <c r="AF1439" s="43">
        <f t="shared" si="219"/>
        <v>0</v>
      </c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5"/>
      <c r="AR1439" s="75"/>
      <c r="AS1439" s="75"/>
      <c r="AT1439" s="75"/>
      <c r="AU1439" s="76"/>
      <c r="AV1439" s="47">
        <v>0.15607638888888889</v>
      </c>
      <c r="AW1439" s="77"/>
    </row>
    <row r="1440" spans="1:55" s="49" customFormat="1" ht="12" customHeight="1" x14ac:dyDescent="0.2">
      <c r="A1440" s="62">
        <v>1436</v>
      </c>
      <c r="B1440" s="63" t="str">
        <f t="shared" si="212"/>
        <v>Ž-H</v>
      </c>
      <c r="C1440" s="62">
        <f>COUNTIF($B$4:$B1440,$B1440)</f>
        <v>21</v>
      </c>
      <c r="D1440" s="64">
        <f t="shared" si="213"/>
        <v>529.56413164804701</v>
      </c>
      <c r="E1440" s="67" t="s">
        <v>3370</v>
      </c>
      <c r="F1440" s="68" t="s">
        <v>1247</v>
      </c>
      <c r="G1440" s="69">
        <v>1969</v>
      </c>
      <c r="H1440" s="70" t="s">
        <v>3116</v>
      </c>
      <c r="I1440" s="69" t="s">
        <v>3117</v>
      </c>
      <c r="J1440" s="39">
        <f t="shared" si="214"/>
        <v>524.56413164804701</v>
      </c>
      <c r="K1440" s="40">
        <f t="shared" si="215"/>
        <v>1</v>
      </c>
      <c r="L1440" s="40">
        <f t="shared" si="216"/>
        <v>5</v>
      </c>
      <c r="M1440" s="74"/>
      <c r="N1440" s="74"/>
      <c r="O1440" s="74"/>
      <c r="P1440" s="74"/>
      <c r="Q1440" s="74"/>
      <c r="R1440" s="74"/>
      <c r="S1440" s="74"/>
      <c r="T1440" s="74"/>
      <c r="U1440" s="74"/>
      <c r="V1440" s="74"/>
      <c r="W1440" s="74"/>
      <c r="X1440" s="74"/>
      <c r="Y1440" s="74"/>
      <c r="Z1440" s="74"/>
      <c r="AA1440" s="42"/>
      <c r="AB1440" s="42">
        <f t="shared" si="220"/>
        <v>524.56413164804701</v>
      </c>
      <c r="AC1440" s="43" t="e">
        <f t="shared" si="217"/>
        <v>#NUM!</v>
      </c>
      <c r="AD1440" s="43" t="s">
        <v>1215</v>
      </c>
      <c r="AE1440" s="44" t="e">
        <f t="shared" si="218"/>
        <v>#NUM!</v>
      </c>
      <c r="AF1440" s="43">
        <f t="shared" si="219"/>
        <v>0</v>
      </c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5"/>
      <c r="AR1440" s="75"/>
      <c r="AS1440" s="75"/>
      <c r="AT1440" s="75"/>
      <c r="AU1440" s="76"/>
      <c r="AV1440" s="47">
        <v>0.15614583333333334</v>
      </c>
      <c r="AW1440" s="77"/>
    </row>
    <row r="1441" spans="1:50" ht="12" customHeight="1" x14ac:dyDescent="0.2">
      <c r="A1441" s="62">
        <v>1437</v>
      </c>
      <c r="B1441" s="63" t="str">
        <f t="shared" si="212"/>
        <v>M-B</v>
      </c>
      <c r="C1441" s="62">
        <f>COUNTIF($B$4:$B1441,$B1441)</f>
        <v>412</v>
      </c>
      <c r="D1441" s="64">
        <f t="shared" si="213"/>
        <v>529.52889068234015</v>
      </c>
      <c r="E1441" s="67" t="s">
        <v>3371</v>
      </c>
      <c r="F1441" s="68" t="s">
        <v>1212</v>
      </c>
      <c r="G1441" s="69">
        <v>1972</v>
      </c>
      <c r="H1441" s="70" t="s">
        <v>3372</v>
      </c>
      <c r="I1441" s="69" t="s">
        <v>1214</v>
      </c>
      <c r="J1441" s="39">
        <f t="shared" si="214"/>
        <v>524.52889068234015</v>
      </c>
      <c r="K1441" s="40">
        <f t="shared" si="215"/>
        <v>1</v>
      </c>
      <c r="L1441" s="40">
        <f t="shared" si="216"/>
        <v>5</v>
      </c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42"/>
      <c r="AB1441" s="42">
        <f t="shared" si="220"/>
        <v>524.52889068234015</v>
      </c>
      <c r="AC1441" s="43" t="e">
        <f t="shared" si="217"/>
        <v>#NUM!</v>
      </c>
      <c r="AD1441" s="43" t="s">
        <v>1215</v>
      </c>
      <c r="AE1441" s="44" t="e">
        <f t="shared" si="218"/>
        <v>#NUM!</v>
      </c>
      <c r="AF1441" s="43">
        <f t="shared" si="219"/>
        <v>0</v>
      </c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5"/>
      <c r="AR1441" s="75"/>
      <c r="AS1441" s="75"/>
      <c r="AT1441" s="75"/>
      <c r="AU1441" s="76"/>
      <c r="AV1441" s="47">
        <v>0.15615740740740741</v>
      </c>
      <c r="AW1441" s="77"/>
      <c r="AX1441" s="56"/>
    </row>
    <row r="1442" spans="1:50" s="49" customFormat="1" ht="12" customHeight="1" x14ac:dyDescent="0.2">
      <c r="A1442" s="62">
        <v>1438</v>
      </c>
      <c r="B1442" s="63" t="str">
        <f t="shared" si="212"/>
        <v>M-B</v>
      </c>
      <c r="C1442" s="62">
        <f>COUNTIF($B$4:$B1442,$B1442)</f>
        <v>413</v>
      </c>
      <c r="D1442" s="64">
        <f t="shared" si="213"/>
        <v>529.49364971663329</v>
      </c>
      <c r="E1442" s="67" t="s">
        <v>3373</v>
      </c>
      <c r="F1442" s="68" t="s">
        <v>1212</v>
      </c>
      <c r="G1442" s="69">
        <v>1972</v>
      </c>
      <c r="H1442" s="70" t="s">
        <v>1670</v>
      </c>
      <c r="I1442" s="69" t="s">
        <v>1214</v>
      </c>
      <c r="J1442" s="39">
        <f t="shared" si="214"/>
        <v>524.49364971663329</v>
      </c>
      <c r="K1442" s="40">
        <f t="shared" si="215"/>
        <v>1</v>
      </c>
      <c r="L1442" s="40">
        <f t="shared" si="216"/>
        <v>5</v>
      </c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42"/>
      <c r="AB1442" s="42">
        <f t="shared" si="220"/>
        <v>524.49364971663329</v>
      </c>
      <c r="AC1442" s="43" t="e">
        <f t="shared" si="217"/>
        <v>#NUM!</v>
      </c>
      <c r="AD1442" s="43" t="s">
        <v>1215</v>
      </c>
      <c r="AE1442" s="44" t="e">
        <f t="shared" si="218"/>
        <v>#NUM!</v>
      </c>
      <c r="AF1442" s="43">
        <f t="shared" si="219"/>
        <v>0</v>
      </c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5"/>
      <c r="AR1442" s="75"/>
      <c r="AS1442" s="75"/>
      <c r="AT1442" s="75"/>
      <c r="AU1442" s="76"/>
      <c r="AV1442" s="47">
        <v>0.15616898148148148</v>
      </c>
      <c r="AW1442" s="77"/>
    </row>
    <row r="1443" spans="1:50" s="49" customFormat="1" ht="12" customHeight="1" x14ac:dyDescent="0.2">
      <c r="A1443" s="62">
        <v>1439</v>
      </c>
      <c r="B1443" s="63" t="str">
        <f t="shared" si="212"/>
        <v>Ž-G</v>
      </c>
      <c r="C1443" s="62">
        <f>COUNTIF($B$4:$B1443,$B1443)</f>
        <v>67</v>
      </c>
      <c r="D1443" s="64">
        <f t="shared" si="213"/>
        <v>529.49364971663329</v>
      </c>
      <c r="E1443" s="67" t="s">
        <v>3374</v>
      </c>
      <c r="F1443" s="68" t="s">
        <v>1247</v>
      </c>
      <c r="G1443" s="69">
        <v>1979</v>
      </c>
      <c r="H1443" s="70" t="s">
        <v>3375</v>
      </c>
      <c r="I1443" s="69" t="s">
        <v>1214</v>
      </c>
      <c r="J1443" s="39">
        <f t="shared" si="214"/>
        <v>524.49364971663329</v>
      </c>
      <c r="K1443" s="40">
        <f t="shared" si="215"/>
        <v>1</v>
      </c>
      <c r="L1443" s="40">
        <f t="shared" si="216"/>
        <v>5</v>
      </c>
      <c r="M1443" s="74"/>
      <c r="N1443" s="74"/>
      <c r="O1443" s="74"/>
      <c r="P1443" s="74"/>
      <c r="Q1443" s="74"/>
      <c r="R1443" s="74"/>
      <c r="S1443" s="74"/>
      <c r="T1443" s="74"/>
      <c r="U1443" s="74"/>
      <c r="V1443" s="74"/>
      <c r="W1443" s="74"/>
      <c r="X1443" s="74"/>
      <c r="Y1443" s="74"/>
      <c r="Z1443" s="74"/>
      <c r="AA1443" s="42"/>
      <c r="AB1443" s="42">
        <f t="shared" si="220"/>
        <v>524.49364971663329</v>
      </c>
      <c r="AC1443" s="43" t="e">
        <f t="shared" si="217"/>
        <v>#NUM!</v>
      </c>
      <c r="AD1443" s="43" t="s">
        <v>1215</v>
      </c>
      <c r="AE1443" s="44" t="e">
        <f t="shared" si="218"/>
        <v>#NUM!</v>
      </c>
      <c r="AF1443" s="43">
        <f t="shared" si="219"/>
        <v>0</v>
      </c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5"/>
      <c r="AR1443" s="75"/>
      <c r="AS1443" s="75"/>
      <c r="AT1443" s="75"/>
      <c r="AU1443" s="76"/>
      <c r="AV1443" s="47">
        <v>0.15616898148148148</v>
      </c>
      <c r="AW1443" s="77"/>
    </row>
    <row r="1444" spans="1:50" ht="12" customHeight="1" x14ac:dyDescent="0.2">
      <c r="A1444" s="62">
        <v>1440</v>
      </c>
      <c r="B1444" s="63" t="str">
        <f t="shared" si="212"/>
        <v>M-B</v>
      </c>
      <c r="C1444" s="62">
        <f>COUNTIF($B$4:$B1444,$B1444)</f>
        <v>414</v>
      </c>
      <c r="D1444" s="64">
        <f t="shared" si="213"/>
        <v>529.45840875092631</v>
      </c>
      <c r="E1444" s="67" t="s">
        <v>3376</v>
      </c>
      <c r="F1444" s="68" t="s">
        <v>1212</v>
      </c>
      <c r="G1444" s="69">
        <v>1972</v>
      </c>
      <c r="H1444" s="70" t="s">
        <v>2308</v>
      </c>
      <c r="I1444" s="69" t="s">
        <v>1214</v>
      </c>
      <c r="J1444" s="39">
        <f t="shared" si="214"/>
        <v>524.45840875092631</v>
      </c>
      <c r="K1444" s="40">
        <f t="shared" si="215"/>
        <v>1</v>
      </c>
      <c r="L1444" s="40">
        <f t="shared" si="216"/>
        <v>5</v>
      </c>
      <c r="M1444" s="74"/>
      <c r="N1444" s="74"/>
      <c r="O1444" s="74"/>
      <c r="P1444" s="74"/>
      <c r="Q1444" s="74"/>
      <c r="R1444" s="74"/>
      <c r="S1444" s="74"/>
      <c r="T1444" s="74"/>
      <c r="U1444" s="74"/>
      <c r="V1444" s="74"/>
      <c r="W1444" s="74"/>
      <c r="X1444" s="74"/>
      <c r="Y1444" s="74"/>
      <c r="Z1444" s="74"/>
      <c r="AA1444" s="42"/>
      <c r="AB1444" s="42">
        <f t="shared" si="220"/>
        <v>524.45840875092631</v>
      </c>
      <c r="AC1444" s="43" t="e">
        <f t="shared" si="217"/>
        <v>#NUM!</v>
      </c>
      <c r="AD1444" s="43" t="s">
        <v>1215</v>
      </c>
      <c r="AE1444" s="44" t="e">
        <f t="shared" si="218"/>
        <v>#NUM!</v>
      </c>
      <c r="AF1444" s="43">
        <f t="shared" si="219"/>
        <v>0</v>
      </c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5"/>
      <c r="AR1444" s="75"/>
      <c r="AS1444" s="75"/>
      <c r="AT1444" s="75"/>
      <c r="AU1444" s="76"/>
      <c r="AV1444" s="47">
        <v>0.15618055555555554</v>
      </c>
      <c r="AW1444" s="77"/>
      <c r="AX1444" s="56"/>
    </row>
    <row r="1445" spans="1:50" ht="12" customHeight="1" x14ac:dyDescent="0.2">
      <c r="A1445" s="62">
        <v>1441</v>
      </c>
      <c r="B1445" s="63" t="str">
        <f t="shared" si="212"/>
        <v>M-C</v>
      </c>
      <c r="C1445" s="62">
        <f>COUNTIF($B$4:$B1445,$B1445)</f>
        <v>161</v>
      </c>
      <c r="D1445" s="64">
        <f t="shared" si="213"/>
        <v>529.21172199097794</v>
      </c>
      <c r="E1445" s="67" t="s">
        <v>3377</v>
      </c>
      <c r="F1445" s="68" t="s">
        <v>1212</v>
      </c>
      <c r="G1445" s="69">
        <v>1961</v>
      </c>
      <c r="H1445" s="70" t="s">
        <v>3378</v>
      </c>
      <c r="I1445" s="69" t="s">
        <v>1673</v>
      </c>
      <c r="J1445" s="39">
        <f t="shared" si="214"/>
        <v>524.21172199097794</v>
      </c>
      <c r="K1445" s="40">
        <f t="shared" si="215"/>
        <v>1</v>
      </c>
      <c r="L1445" s="40">
        <f t="shared" si="216"/>
        <v>5</v>
      </c>
      <c r="M1445" s="74"/>
      <c r="N1445" s="74"/>
      <c r="O1445" s="74"/>
      <c r="P1445" s="74"/>
      <c r="Q1445" s="74"/>
      <c r="R1445" s="74"/>
      <c r="S1445" s="74"/>
      <c r="T1445" s="74"/>
      <c r="U1445" s="74"/>
      <c r="V1445" s="74"/>
      <c r="W1445" s="74"/>
      <c r="X1445" s="74"/>
      <c r="Y1445" s="74"/>
      <c r="Z1445" s="74"/>
      <c r="AA1445" s="42"/>
      <c r="AB1445" s="42">
        <f t="shared" si="220"/>
        <v>524.21172199097794</v>
      </c>
      <c r="AC1445" s="43" t="e">
        <f t="shared" si="217"/>
        <v>#NUM!</v>
      </c>
      <c r="AD1445" s="43" t="s">
        <v>1215</v>
      </c>
      <c r="AE1445" s="44" t="e">
        <f t="shared" si="218"/>
        <v>#NUM!</v>
      </c>
      <c r="AF1445" s="43">
        <f t="shared" si="219"/>
        <v>0</v>
      </c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5"/>
      <c r="AR1445" s="75"/>
      <c r="AS1445" s="75"/>
      <c r="AT1445" s="75"/>
      <c r="AU1445" s="76"/>
      <c r="AV1445" s="47">
        <v>0.15626157407407407</v>
      </c>
      <c r="AW1445" s="77"/>
      <c r="AX1445" s="56"/>
    </row>
    <row r="1446" spans="1:50" ht="12" customHeight="1" x14ac:dyDescent="0.2">
      <c r="A1446" s="62">
        <v>1442</v>
      </c>
      <c r="B1446" s="63" t="str">
        <f t="shared" si="212"/>
        <v>M-B</v>
      </c>
      <c r="C1446" s="62">
        <f>COUNTIF($B$4:$B1446,$B1446)</f>
        <v>415</v>
      </c>
      <c r="D1446" s="64">
        <f t="shared" si="213"/>
        <v>529.07075812815026</v>
      </c>
      <c r="E1446" s="67" t="s">
        <v>3379</v>
      </c>
      <c r="F1446" s="68" t="s">
        <v>1212</v>
      </c>
      <c r="G1446" s="69">
        <v>1979</v>
      </c>
      <c r="H1446" s="70"/>
      <c r="I1446" s="69" t="s">
        <v>1214</v>
      </c>
      <c r="J1446" s="39">
        <f t="shared" si="214"/>
        <v>524.07075812815026</v>
      </c>
      <c r="K1446" s="40">
        <f t="shared" si="215"/>
        <v>1</v>
      </c>
      <c r="L1446" s="40">
        <f t="shared" si="216"/>
        <v>5</v>
      </c>
      <c r="M1446" s="74"/>
      <c r="N1446" s="74"/>
      <c r="O1446" s="74"/>
      <c r="P1446" s="74"/>
      <c r="Q1446" s="74"/>
      <c r="R1446" s="74"/>
      <c r="S1446" s="74"/>
      <c r="T1446" s="74"/>
      <c r="U1446" s="74"/>
      <c r="V1446" s="74"/>
      <c r="W1446" s="74"/>
      <c r="X1446" s="74"/>
      <c r="Y1446" s="74"/>
      <c r="Z1446" s="74"/>
      <c r="AA1446" s="42"/>
      <c r="AB1446" s="42">
        <f t="shared" si="220"/>
        <v>524.07075812815026</v>
      </c>
      <c r="AC1446" s="43" t="e">
        <f t="shared" si="217"/>
        <v>#NUM!</v>
      </c>
      <c r="AD1446" s="43" t="s">
        <v>1215</v>
      </c>
      <c r="AE1446" s="44" t="e">
        <f t="shared" si="218"/>
        <v>#NUM!</v>
      </c>
      <c r="AF1446" s="43">
        <f t="shared" si="219"/>
        <v>0</v>
      </c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5"/>
      <c r="AR1446" s="75"/>
      <c r="AS1446" s="75"/>
      <c r="AT1446" s="75"/>
      <c r="AU1446" s="76"/>
      <c r="AV1446" s="47">
        <v>0.15630787037037039</v>
      </c>
      <c r="AW1446" s="77"/>
      <c r="AX1446" s="56"/>
    </row>
    <row r="1447" spans="1:50" s="49" customFormat="1" ht="12" customHeight="1" x14ac:dyDescent="0.2">
      <c r="A1447" s="62">
        <v>1443</v>
      </c>
      <c r="B1447" s="63" t="str">
        <f t="shared" si="212"/>
        <v>M-B</v>
      </c>
      <c r="C1447" s="62">
        <f>COUNTIF($B$4:$B1447,$B1447)</f>
        <v>416</v>
      </c>
      <c r="D1447" s="64">
        <f t="shared" si="213"/>
        <v>529.03551716244328</v>
      </c>
      <c r="E1447" s="67" t="s">
        <v>3380</v>
      </c>
      <c r="F1447" s="68" t="s">
        <v>1212</v>
      </c>
      <c r="G1447" s="69">
        <v>1971</v>
      </c>
      <c r="H1447" s="70" t="s">
        <v>3381</v>
      </c>
      <c r="I1447" s="69" t="s">
        <v>1214</v>
      </c>
      <c r="J1447" s="39">
        <f t="shared" si="214"/>
        <v>524.03551716244328</v>
      </c>
      <c r="K1447" s="40">
        <f t="shared" si="215"/>
        <v>1</v>
      </c>
      <c r="L1447" s="40">
        <f t="shared" si="216"/>
        <v>5</v>
      </c>
      <c r="M1447" s="74"/>
      <c r="N1447" s="74"/>
      <c r="O1447" s="74"/>
      <c r="P1447" s="74"/>
      <c r="Q1447" s="74"/>
      <c r="R1447" s="74"/>
      <c r="S1447" s="74"/>
      <c r="T1447" s="74"/>
      <c r="U1447" s="74"/>
      <c r="V1447" s="74"/>
      <c r="W1447" s="74"/>
      <c r="X1447" s="74"/>
      <c r="Y1447" s="74"/>
      <c r="Z1447" s="74"/>
      <c r="AA1447" s="42"/>
      <c r="AB1447" s="42">
        <f t="shared" si="220"/>
        <v>524.03551716244328</v>
      </c>
      <c r="AC1447" s="43" t="e">
        <f t="shared" si="217"/>
        <v>#NUM!</v>
      </c>
      <c r="AD1447" s="43" t="s">
        <v>1215</v>
      </c>
      <c r="AE1447" s="44" t="e">
        <f t="shared" si="218"/>
        <v>#NUM!</v>
      </c>
      <c r="AF1447" s="43">
        <f t="shared" si="219"/>
        <v>0</v>
      </c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5"/>
      <c r="AR1447" s="75"/>
      <c r="AS1447" s="75"/>
      <c r="AT1447" s="75"/>
      <c r="AU1447" s="76"/>
      <c r="AV1447" s="47">
        <v>0.15631944444444446</v>
      </c>
      <c r="AW1447" s="77"/>
    </row>
    <row r="1448" spans="1:50" s="49" customFormat="1" ht="12" customHeight="1" x14ac:dyDescent="0.2">
      <c r="A1448" s="62">
        <v>1444</v>
      </c>
      <c r="B1448" s="63" t="str">
        <f t="shared" si="212"/>
        <v>M-jun.</v>
      </c>
      <c r="C1448" s="62">
        <f>COUNTIF($B$4:$B1448,$B1448)</f>
        <v>33</v>
      </c>
      <c r="D1448" s="64">
        <f t="shared" si="213"/>
        <v>529.02708127028848</v>
      </c>
      <c r="E1448" s="65" t="s">
        <v>3382</v>
      </c>
      <c r="F1448" s="66" t="s">
        <v>1212</v>
      </c>
      <c r="G1448" s="66">
        <v>2003</v>
      </c>
      <c r="H1448" s="70" t="s">
        <v>80</v>
      </c>
      <c r="I1448" s="66" t="s">
        <v>1214</v>
      </c>
      <c r="J1448" s="39">
        <f t="shared" si="214"/>
        <v>524.02708127028848</v>
      </c>
      <c r="K1448" s="40">
        <f t="shared" si="215"/>
        <v>1</v>
      </c>
      <c r="L1448" s="40">
        <f t="shared" si="216"/>
        <v>5</v>
      </c>
      <c r="M1448" s="41"/>
      <c r="N1448" s="41"/>
      <c r="O1448" s="41"/>
      <c r="P1448" s="42"/>
      <c r="Q1448" s="41"/>
      <c r="R1448" s="41"/>
      <c r="S1448" s="41"/>
      <c r="T1448" s="41">
        <f>(AN$3-AN1448)/AN$3*500+500</f>
        <v>524.02708127028848</v>
      </c>
      <c r="U1448" s="41"/>
      <c r="V1448" s="42"/>
      <c r="W1448" s="42"/>
      <c r="X1448" s="42"/>
      <c r="Y1448" s="42"/>
      <c r="Z1448" s="41"/>
      <c r="AA1448" s="42"/>
      <c r="AB1448" s="42"/>
      <c r="AC1448" s="43" t="e">
        <f t="shared" si="217"/>
        <v>#NUM!</v>
      </c>
      <c r="AD1448" s="43" t="s">
        <v>1215</v>
      </c>
      <c r="AE1448" s="44" t="e">
        <f t="shared" si="218"/>
        <v>#NUM!</v>
      </c>
      <c r="AF1448" s="43">
        <f t="shared" si="219"/>
        <v>0</v>
      </c>
      <c r="AG1448" s="45"/>
      <c r="AH1448" s="45"/>
      <c r="AI1448" s="45"/>
      <c r="AJ1448" s="45"/>
      <c r="AK1448" s="45"/>
      <c r="AL1448" s="45"/>
      <c r="AM1448" s="45"/>
      <c r="AN1448" s="45">
        <v>3.3831018518518517E-2</v>
      </c>
      <c r="AO1448" s="45"/>
      <c r="AP1448" s="45"/>
      <c r="AQ1448" s="45"/>
      <c r="AR1448" s="45"/>
      <c r="AS1448" s="45"/>
      <c r="AT1448" s="45"/>
      <c r="AU1448" s="46"/>
      <c r="AV1448" s="50"/>
      <c r="AW1448" s="48"/>
    </row>
    <row r="1449" spans="1:50" s="49" customFormat="1" ht="12" customHeight="1" x14ac:dyDescent="0.2">
      <c r="A1449" s="62">
        <v>1445</v>
      </c>
      <c r="B1449" s="63" t="str">
        <f t="shared" si="212"/>
        <v>M-A</v>
      </c>
      <c r="C1449" s="62">
        <f>COUNTIF($B$4:$B1449,$B1449)</f>
        <v>552</v>
      </c>
      <c r="D1449" s="64">
        <f t="shared" si="213"/>
        <v>529.00027619673642</v>
      </c>
      <c r="E1449" s="67" t="s">
        <v>3383</v>
      </c>
      <c r="F1449" s="68" t="s">
        <v>1212</v>
      </c>
      <c r="G1449" s="69">
        <v>1980</v>
      </c>
      <c r="H1449" s="65" t="s">
        <v>3384</v>
      </c>
      <c r="I1449" s="69" t="s">
        <v>1387</v>
      </c>
      <c r="J1449" s="39">
        <f t="shared" si="214"/>
        <v>524.00027619673642</v>
      </c>
      <c r="K1449" s="40">
        <f t="shared" si="215"/>
        <v>1</v>
      </c>
      <c r="L1449" s="40">
        <f t="shared" si="216"/>
        <v>5</v>
      </c>
      <c r="M1449" s="74"/>
      <c r="N1449" s="74"/>
      <c r="O1449" s="74"/>
      <c r="P1449" s="74"/>
      <c r="Q1449" s="74"/>
      <c r="R1449" s="74"/>
      <c r="S1449" s="74"/>
      <c r="T1449" s="74"/>
      <c r="U1449" s="74"/>
      <c r="V1449" s="74"/>
      <c r="W1449" s="74"/>
      <c r="X1449" s="74"/>
      <c r="Y1449" s="74"/>
      <c r="Z1449" s="74"/>
      <c r="AA1449" s="42"/>
      <c r="AB1449" s="42">
        <f>(AV$3-AV1449)/AV$3*500+500</f>
        <v>524.00027619673642</v>
      </c>
      <c r="AC1449" s="43" t="e">
        <f t="shared" si="217"/>
        <v>#NUM!</v>
      </c>
      <c r="AD1449" s="43" t="s">
        <v>1215</v>
      </c>
      <c r="AE1449" s="44" t="e">
        <f t="shared" si="218"/>
        <v>#NUM!</v>
      </c>
      <c r="AF1449" s="43">
        <f t="shared" si="219"/>
        <v>0</v>
      </c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5"/>
      <c r="AR1449" s="75"/>
      <c r="AS1449" s="75"/>
      <c r="AT1449" s="75"/>
      <c r="AU1449" s="76"/>
      <c r="AV1449" s="47">
        <v>0.15633101851851852</v>
      </c>
      <c r="AW1449" s="77"/>
    </row>
    <row r="1450" spans="1:50" ht="12" customHeight="1" x14ac:dyDescent="0.2">
      <c r="A1450" s="62">
        <v>1446</v>
      </c>
      <c r="B1450" s="63" t="str">
        <f t="shared" si="212"/>
        <v>M-B</v>
      </c>
      <c r="C1450" s="62">
        <f>COUNTIF($B$4:$B1450,$B1450)</f>
        <v>417</v>
      </c>
      <c r="D1450" s="64">
        <f t="shared" si="213"/>
        <v>528.99119377052045</v>
      </c>
      <c r="E1450" s="65" t="s">
        <v>3385</v>
      </c>
      <c r="F1450" s="66" t="s">
        <v>1212</v>
      </c>
      <c r="G1450" s="66">
        <v>1974</v>
      </c>
      <c r="H1450" s="65" t="s">
        <v>3386</v>
      </c>
      <c r="I1450" s="66" t="s">
        <v>1214</v>
      </c>
      <c r="J1450" s="39">
        <f t="shared" si="214"/>
        <v>523.99119377052045</v>
      </c>
      <c r="K1450" s="40">
        <f t="shared" si="215"/>
        <v>1</v>
      </c>
      <c r="L1450" s="40">
        <f t="shared" si="216"/>
        <v>5</v>
      </c>
      <c r="M1450" s="41"/>
      <c r="N1450" s="41"/>
      <c r="O1450" s="41">
        <f>(AI$3-AI1450)/AI$3*500+500</f>
        <v>523.99119377052045</v>
      </c>
      <c r="P1450" s="42"/>
      <c r="Q1450" s="41"/>
      <c r="R1450" s="41"/>
      <c r="S1450" s="41"/>
      <c r="T1450" s="41"/>
      <c r="U1450" s="41"/>
      <c r="V1450" s="42"/>
      <c r="W1450" s="42"/>
      <c r="X1450" s="42"/>
      <c r="Y1450" s="42"/>
      <c r="Z1450" s="41"/>
      <c r="AA1450" s="42"/>
      <c r="AB1450" s="42"/>
      <c r="AC1450" s="43" t="e">
        <f t="shared" si="217"/>
        <v>#NUM!</v>
      </c>
      <c r="AD1450" s="43" t="s">
        <v>1215</v>
      </c>
      <c r="AE1450" s="44" t="e">
        <f t="shared" si="218"/>
        <v>#NUM!</v>
      </c>
      <c r="AF1450" s="43">
        <f t="shared" si="219"/>
        <v>0</v>
      </c>
      <c r="AG1450" s="45"/>
      <c r="AH1450" s="45"/>
      <c r="AI1450" s="45">
        <v>3.2812500000000001E-2</v>
      </c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6"/>
      <c r="AV1450" s="50"/>
      <c r="AW1450" s="48"/>
      <c r="AX1450" s="56"/>
    </row>
    <row r="1451" spans="1:50" s="49" customFormat="1" ht="12" customHeight="1" x14ac:dyDescent="0.2">
      <c r="A1451" s="62">
        <v>1447</v>
      </c>
      <c r="B1451" s="63" t="str">
        <f t="shared" si="212"/>
        <v>M-B</v>
      </c>
      <c r="C1451" s="62">
        <f>COUNTIF($B$4:$B1451,$B1451)</f>
        <v>418</v>
      </c>
      <c r="D1451" s="64">
        <f t="shared" si="213"/>
        <v>528.96655066163203</v>
      </c>
      <c r="E1451" s="65" t="s">
        <v>3387</v>
      </c>
      <c r="F1451" s="66" t="s">
        <v>1212</v>
      </c>
      <c r="G1451" s="66">
        <v>1977</v>
      </c>
      <c r="H1451" s="65"/>
      <c r="I1451" s="66" t="s">
        <v>1214</v>
      </c>
      <c r="J1451" s="39">
        <f t="shared" si="214"/>
        <v>523.96655066163203</v>
      </c>
      <c r="K1451" s="40">
        <f t="shared" si="215"/>
        <v>1</v>
      </c>
      <c r="L1451" s="40">
        <f t="shared" si="216"/>
        <v>5</v>
      </c>
      <c r="M1451" s="41"/>
      <c r="N1451" s="41"/>
      <c r="O1451" s="41"/>
      <c r="P1451" s="42"/>
      <c r="Q1451" s="41"/>
      <c r="R1451" s="41"/>
      <c r="S1451" s="41"/>
      <c r="T1451" s="41"/>
      <c r="U1451" s="41"/>
      <c r="V1451" s="42"/>
      <c r="W1451" s="42"/>
      <c r="X1451" s="42">
        <f>(AR$3-AR1451)/AR$3*500+500</f>
        <v>523.96655066163203</v>
      </c>
      <c r="Y1451" s="42"/>
      <c r="Z1451" s="41"/>
      <c r="AA1451" s="42"/>
      <c r="AB1451" s="42"/>
      <c r="AC1451" s="43" t="e">
        <f t="shared" si="217"/>
        <v>#NUM!</v>
      </c>
      <c r="AD1451" s="43" t="s">
        <v>1215</v>
      </c>
      <c r="AE1451" s="44" t="e">
        <f t="shared" si="218"/>
        <v>#NUM!</v>
      </c>
      <c r="AF1451" s="43">
        <f t="shared" si="219"/>
        <v>0</v>
      </c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>
        <v>4.106030092592592E-2</v>
      </c>
      <c r="AS1451" s="45"/>
      <c r="AT1451" s="45"/>
      <c r="AU1451" s="46"/>
      <c r="AV1451" s="50"/>
      <c r="AW1451" s="48"/>
    </row>
    <row r="1452" spans="1:50" ht="12" customHeight="1" x14ac:dyDescent="0.2">
      <c r="A1452" s="62">
        <v>1448</v>
      </c>
      <c r="B1452" s="63" t="str">
        <f t="shared" si="212"/>
        <v>Ž-H</v>
      </c>
      <c r="C1452" s="62">
        <f>COUNTIF($B$4:$B1452,$B1452)</f>
        <v>22</v>
      </c>
      <c r="D1452" s="64">
        <f t="shared" si="213"/>
        <v>528.85931233390875</v>
      </c>
      <c r="E1452" s="67" t="s">
        <v>3388</v>
      </c>
      <c r="F1452" s="68" t="s">
        <v>1247</v>
      </c>
      <c r="G1452" s="69">
        <v>1968</v>
      </c>
      <c r="H1452" s="70" t="s">
        <v>2209</v>
      </c>
      <c r="I1452" s="69" t="s">
        <v>1214</v>
      </c>
      <c r="J1452" s="39">
        <f t="shared" si="214"/>
        <v>523.85931233390875</v>
      </c>
      <c r="K1452" s="40">
        <f t="shared" si="215"/>
        <v>1</v>
      </c>
      <c r="L1452" s="40">
        <f t="shared" si="216"/>
        <v>5</v>
      </c>
      <c r="M1452" s="74"/>
      <c r="N1452" s="74"/>
      <c r="O1452" s="74"/>
      <c r="P1452" s="74"/>
      <c r="Q1452" s="74"/>
      <c r="R1452" s="74"/>
      <c r="S1452" s="74"/>
      <c r="T1452" s="74"/>
      <c r="U1452" s="74"/>
      <c r="V1452" s="74"/>
      <c r="W1452" s="74"/>
      <c r="X1452" s="74"/>
      <c r="Y1452" s="74"/>
      <c r="Z1452" s="74"/>
      <c r="AA1452" s="42"/>
      <c r="AB1452" s="42">
        <f>(AV$3-AV1452)/AV$3*500+500</f>
        <v>523.85931233390875</v>
      </c>
      <c r="AC1452" s="43" t="e">
        <f t="shared" si="217"/>
        <v>#NUM!</v>
      </c>
      <c r="AD1452" s="43" t="s">
        <v>1215</v>
      </c>
      <c r="AE1452" s="44" t="e">
        <f t="shared" si="218"/>
        <v>#NUM!</v>
      </c>
      <c r="AF1452" s="43">
        <f t="shared" si="219"/>
        <v>0</v>
      </c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5"/>
      <c r="AR1452" s="75"/>
      <c r="AS1452" s="75"/>
      <c r="AT1452" s="75"/>
      <c r="AU1452" s="76"/>
      <c r="AV1452" s="47">
        <v>0.15637731481481482</v>
      </c>
      <c r="AW1452" s="77"/>
      <c r="AX1452" s="56"/>
    </row>
    <row r="1453" spans="1:50" s="49" customFormat="1" ht="12" customHeight="1" x14ac:dyDescent="0.2">
      <c r="A1453" s="62">
        <v>1449</v>
      </c>
      <c r="B1453" s="63" t="str">
        <f t="shared" si="212"/>
        <v>M-A</v>
      </c>
      <c r="C1453" s="62">
        <f>COUNTIF($B$4:$B1453,$B1453)</f>
        <v>553</v>
      </c>
      <c r="D1453" s="64">
        <f t="shared" si="213"/>
        <v>528.83986254077399</v>
      </c>
      <c r="E1453" s="65" t="s">
        <v>3389</v>
      </c>
      <c r="F1453" s="66" t="s">
        <v>1212</v>
      </c>
      <c r="G1453" s="66">
        <v>1995</v>
      </c>
      <c r="H1453" s="70" t="s">
        <v>429</v>
      </c>
      <c r="I1453" s="66" t="s">
        <v>1214</v>
      </c>
      <c r="J1453" s="39">
        <f t="shared" si="214"/>
        <v>523.83986254077399</v>
      </c>
      <c r="K1453" s="40">
        <f t="shared" si="215"/>
        <v>1</v>
      </c>
      <c r="L1453" s="40">
        <f t="shared" si="216"/>
        <v>5</v>
      </c>
      <c r="M1453" s="41"/>
      <c r="N1453" s="41"/>
      <c r="O1453" s="41"/>
      <c r="P1453" s="42"/>
      <c r="Q1453" s="41"/>
      <c r="R1453" s="41"/>
      <c r="S1453" s="41"/>
      <c r="T1453" s="41"/>
      <c r="U1453" s="41"/>
      <c r="V1453" s="42"/>
      <c r="W1453" s="42"/>
      <c r="X1453" s="42"/>
      <c r="Y1453" s="42"/>
      <c r="Z1453" s="41"/>
      <c r="AA1453" s="42">
        <f>(AU$3-AU1453)/AU$3*500+500</f>
        <v>523.83986254077399</v>
      </c>
      <c r="AB1453" s="42"/>
      <c r="AC1453" s="43" t="e">
        <f t="shared" si="217"/>
        <v>#NUM!</v>
      </c>
      <c r="AD1453" s="43" t="s">
        <v>1215</v>
      </c>
      <c r="AE1453" s="44" t="e">
        <f t="shared" si="218"/>
        <v>#NUM!</v>
      </c>
      <c r="AF1453" s="43">
        <f t="shared" si="219"/>
        <v>0</v>
      </c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6">
        <v>7.4853009259259265E-2</v>
      </c>
      <c r="AV1453" s="50"/>
      <c r="AW1453" s="48"/>
    </row>
    <row r="1454" spans="1:50" s="49" customFormat="1" ht="12" customHeight="1" x14ac:dyDescent="0.2">
      <c r="A1454" s="62">
        <v>1450</v>
      </c>
      <c r="B1454" s="63" t="str">
        <f t="shared" si="212"/>
        <v>Ž-G</v>
      </c>
      <c r="C1454" s="62">
        <f>COUNTIF($B$4:$B1454,$B1454)</f>
        <v>68</v>
      </c>
      <c r="D1454" s="64">
        <f t="shared" si="213"/>
        <v>528.68310750537432</v>
      </c>
      <c r="E1454" s="67" t="s">
        <v>3390</v>
      </c>
      <c r="F1454" s="68" t="s">
        <v>1247</v>
      </c>
      <c r="G1454" s="69">
        <v>1970</v>
      </c>
      <c r="H1454" s="70"/>
      <c r="I1454" s="69" t="s">
        <v>1673</v>
      </c>
      <c r="J1454" s="39">
        <f t="shared" si="214"/>
        <v>523.68310750537432</v>
      </c>
      <c r="K1454" s="40">
        <f t="shared" si="215"/>
        <v>1</v>
      </c>
      <c r="L1454" s="40">
        <f t="shared" si="216"/>
        <v>5</v>
      </c>
      <c r="M1454" s="74"/>
      <c r="N1454" s="74"/>
      <c r="O1454" s="74"/>
      <c r="P1454" s="74"/>
      <c r="Q1454" s="74"/>
      <c r="R1454" s="74"/>
      <c r="S1454" s="74"/>
      <c r="T1454" s="74"/>
      <c r="U1454" s="74"/>
      <c r="V1454" s="74"/>
      <c r="W1454" s="74"/>
      <c r="X1454" s="74"/>
      <c r="Y1454" s="74"/>
      <c r="Z1454" s="74"/>
      <c r="AA1454" s="42"/>
      <c r="AB1454" s="42">
        <f>(AV$3-AV1454)/AV$3*500+500</f>
        <v>523.68310750537432</v>
      </c>
      <c r="AC1454" s="43" t="e">
        <f t="shared" si="217"/>
        <v>#NUM!</v>
      </c>
      <c r="AD1454" s="43" t="s">
        <v>1215</v>
      </c>
      <c r="AE1454" s="44" t="e">
        <f t="shared" si="218"/>
        <v>#NUM!</v>
      </c>
      <c r="AF1454" s="43">
        <f t="shared" si="219"/>
        <v>0</v>
      </c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5"/>
      <c r="AR1454" s="75"/>
      <c r="AS1454" s="75"/>
      <c r="AT1454" s="75"/>
      <c r="AU1454" s="76"/>
      <c r="AV1454" s="47">
        <v>0.15643518518518518</v>
      </c>
      <c r="AW1454" s="77"/>
    </row>
    <row r="1455" spans="1:50" s="49" customFormat="1" ht="12" customHeight="1" x14ac:dyDescent="0.2">
      <c r="A1455" s="62">
        <v>1451</v>
      </c>
      <c r="B1455" s="63" t="str">
        <f t="shared" si="212"/>
        <v>Ž-F</v>
      </c>
      <c r="C1455" s="62">
        <f>COUNTIF($B$4:$B1455,$B1455)</f>
        <v>110</v>
      </c>
      <c r="D1455" s="64">
        <f t="shared" si="213"/>
        <v>528.57738460825351</v>
      </c>
      <c r="E1455" s="67" t="s">
        <v>3391</v>
      </c>
      <c r="F1455" s="68" t="s">
        <v>1247</v>
      </c>
      <c r="G1455" s="69">
        <v>1991</v>
      </c>
      <c r="H1455" s="70"/>
      <c r="I1455" s="69" t="s">
        <v>3392</v>
      </c>
      <c r="J1455" s="39">
        <f t="shared" si="214"/>
        <v>523.57738460825351</v>
      </c>
      <c r="K1455" s="40">
        <f t="shared" si="215"/>
        <v>1</v>
      </c>
      <c r="L1455" s="40">
        <f t="shared" si="216"/>
        <v>5</v>
      </c>
      <c r="M1455" s="74"/>
      <c r="N1455" s="74"/>
      <c r="O1455" s="74"/>
      <c r="P1455" s="74"/>
      <c r="Q1455" s="74"/>
      <c r="R1455" s="74"/>
      <c r="S1455" s="74"/>
      <c r="T1455" s="74"/>
      <c r="U1455" s="74"/>
      <c r="V1455" s="74"/>
      <c r="W1455" s="74"/>
      <c r="X1455" s="74"/>
      <c r="Y1455" s="74"/>
      <c r="Z1455" s="74"/>
      <c r="AA1455" s="42"/>
      <c r="AB1455" s="42">
        <f>(AV$3-AV1455)/AV$3*500+500</f>
        <v>523.57738460825351</v>
      </c>
      <c r="AC1455" s="43" t="e">
        <f t="shared" si="217"/>
        <v>#NUM!</v>
      </c>
      <c r="AD1455" s="43" t="s">
        <v>1215</v>
      </c>
      <c r="AE1455" s="44" t="e">
        <f t="shared" si="218"/>
        <v>#NUM!</v>
      </c>
      <c r="AF1455" s="43">
        <f t="shared" si="219"/>
        <v>0</v>
      </c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5"/>
      <c r="AR1455" s="75"/>
      <c r="AS1455" s="75"/>
      <c r="AT1455" s="75"/>
      <c r="AU1455" s="76"/>
      <c r="AV1455" s="47">
        <v>0.1564699074074074</v>
      </c>
      <c r="AW1455" s="77"/>
    </row>
    <row r="1456" spans="1:50" s="49" customFormat="1" ht="12" customHeight="1" x14ac:dyDescent="0.2">
      <c r="A1456" s="62">
        <v>1452</v>
      </c>
      <c r="B1456" s="63" t="str">
        <f t="shared" si="212"/>
        <v>M-C</v>
      </c>
      <c r="C1456" s="62">
        <f>COUNTIF($B$4:$B1456,$B1456)</f>
        <v>162</v>
      </c>
      <c r="D1456" s="64">
        <f t="shared" si="213"/>
        <v>528.57507526654615</v>
      </c>
      <c r="E1456" s="65" t="s">
        <v>3393</v>
      </c>
      <c r="F1456" s="66" t="s">
        <v>1212</v>
      </c>
      <c r="G1456" s="66">
        <v>1964</v>
      </c>
      <c r="H1456" s="65" t="s">
        <v>3394</v>
      </c>
      <c r="I1456" s="66" t="s">
        <v>1214</v>
      </c>
      <c r="J1456" s="39">
        <f t="shared" si="214"/>
        <v>523.57507526654615</v>
      </c>
      <c r="K1456" s="40">
        <f t="shared" si="215"/>
        <v>1</v>
      </c>
      <c r="L1456" s="40">
        <f t="shared" si="216"/>
        <v>5</v>
      </c>
      <c r="M1456" s="41"/>
      <c r="N1456" s="41"/>
      <c r="O1456" s="41"/>
      <c r="P1456" s="42"/>
      <c r="Q1456" s="41"/>
      <c r="R1456" s="41"/>
      <c r="S1456" s="41"/>
      <c r="T1456" s="41"/>
      <c r="U1456" s="41"/>
      <c r="V1456" s="42"/>
      <c r="W1456" s="42">
        <f>(AQ$3-AQ1456)/AQ$3*500+500</f>
        <v>523.57507526654615</v>
      </c>
      <c r="X1456" s="42"/>
      <c r="Y1456" s="42"/>
      <c r="Z1456" s="41"/>
      <c r="AA1456" s="42"/>
      <c r="AB1456" s="42"/>
      <c r="AC1456" s="43" t="e">
        <f t="shared" si="217"/>
        <v>#NUM!</v>
      </c>
      <c r="AD1456" s="43" t="s">
        <v>1215</v>
      </c>
      <c r="AE1456" s="44" t="e">
        <f t="shared" si="218"/>
        <v>#NUM!</v>
      </c>
      <c r="AF1456" s="43">
        <f t="shared" si="219"/>
        <v>0</v>
      </c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>
        <v>0.1068518519</v>
      </c>
      <c r="AR1456" s="45"/>
      <c r="AS1456" s="45"/>
      <c r="AT1456" s="45"/>
      <c r="AU1456" s="46"/>
      <c r="AV1456" s="50"/>
      <c r="AW1456" s="48"/>
    </row>
    <row r="1457" spans="1:55" ht="12" customHeight="1" x14ac:dyDescent="0.2">
      <c r="A1457" s="62">
        <v>1453</v>
      </c>
      <c r="B1457" s="63" t="str">
        <f t="shared" si="212"/>
        <v>M-A</v>
      </c>
      <c r="C1457" s="62">
        <f>COUNTIF($B$4:$B1457,$B1457)</f>
        <v>554</v>
      </c>
      <c r="D1457" s="64">
        <f t="shared" si="213"/>
        <v>528.48748074805542</v>
      </c>
      <c r="E1457" s="65" t="s">
        <v>3395</v>
      </c>
      <c r="F1457" s="66" t="s">
        <v>1212</v>
      </c>
      <c r="G1457" s="66">
        <v>1991</v>
      </c>
      <c r="H1457" s="65" t="s">
        <v>3396</v>
      </c>
      <c r="I1457" s="66" t="s">
        <v>1214</v>
      </c>
      <c r="J1457" s="39">
        <f t="shared" si="214"/>
        <v>523.48748074805542</v>
      </c>
      <c r="K1457" s="40">
        <f t="shared" si="215"/>
        <v>1</v>
      </c>
      <c r="L1457" s="40">
        <f t="shared" si="216"/>
        <v>5</v>
      </c>
      <c r="M1457" s="41"/>
      <c r="N1457" s="41"/>
      <c r="O1457" s="41">
        <f>(AI$3-AI1457)/AI$3*500+500</f>
        <v>523.48748074805542</v>
      </c>
      <c r="P1457" s="42"/>
      <c r="Q1457" s="41"/>
      <c r="R1457" s="41"/>
      <c r="S1457" s="41"/>
      <c r="T1457" s="41"/>
      <c r="U1457" s="41"/>
      <c r="V1457" s="42"/>
      <c r="W1457" s="42"/>
      <c r="X1457" s="42"/>
      <c r="Y1457" s="42"/>
      <c r="Z1457" s="41"/>
      <c r="AA1457" s="42"/>
      <c r="AB1457" s="42"/>
      <c r="AC1457" s="43" t="e">
        <f t="shared" si="217"/>
        <v>#NUM!</v>
      </c>
      <c r="AD1457" s="43" t="s">
        <v>1215</v>
      </c>
      <c r="AE1457" s="44" t="e">
        <f t="shared" si="218"/>
        <v>#NUM!</v>
      </c>
      <c r="AF1457" s="43">
        <f t="shared" si="219"/>
        <v>0</v>
      </c>
      <c r="AG1457" s="45"/>
      <c r="AH1457" s="45"/>
      <c r="AI1457" s="45">
        <v>3.2847222222222222E-2</v>
      </c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6"/>
      <c r="AV1457" s="50"/>
      <c r="AW1457" s="48"/>
      <c r="AX1457" s="56"/>
    </row>
    <row r="1458" spans="1:55" ht="12" customHeight="1" x14ac:dyDescent="0.2">
      <c r="A1458" s="62">
        <v>1454</v>
      </c>
      <c r="B1458" s="63" t="str">
        <f t="shared" si="212"/>
        <v>M-B</v>
      </c>
      <c r="C1458" s="62">
        <f>COUNTIF($B$4:$B1458,$B1458)</f>
        <v>419</v>
      </c>
      <c r="D1458" s="64">
        <f t="shared" si="213"/>
        <v>528.40117977971886</v>
      </c>
      <c r="E1458" s="67" t="s">
        <v>3397</v>
      </c>
      <c r="F1458" s="68" t="s">
        <v>1212</v>
      </c>
      <c r="G1458" s="69">
        <v>1977</v>
      </c>
      <c r="H1458" s="70"/>
      <c r="I1458" s="69" t="s">
        <v>1214</v>
      </c>
      <c r="J1458" s="39">
        <f t="shared" si="214"/>
        <v>523.40117977971886</v>
      </c>
      <c r="K1458" s="40">
        <f t="shared" si="215"/>
        <v>1</v>
      </c>
      <c r="L1458" s="40">
        <f t="shared" si="216"/>
        <v>5</v>
      </c>
      <c r="M1458" s="74"/>
      <c r="N1458" s="74"/>
      <c r="O1458" s="74"/>
      <c r="P1458" s="74"/>
      <c r="Q1458" s="74"/>
      <c r="R1458" s="74"/>
      <c r="S1458" s="74"/>
      <c r="T1458" s="74"/>
      <c r="U1458" s="74"/>
      <c r="V1458" s="74"/>
      <c r="W1458" s="74"/>
      <c r="X1458" s="74"/>
      <c r="Y1458" s="74"/>
      <c r="Z1458" s="74"/>
      <c r="AA1458" s="42"/>
      <c r="AB1458" s="42">
        <f>(AV$3-AV1458)/AV$3*500+500</f>
        <v>523.40117977971886</v>
      </c>
      <c r="AC1458" s="43" t="e">
        <f t="shared" si="217"/>
        <v>#NUM!</v>
      </c>
      <c r="AD1458" s="43" t="s">
        <v>1215</v>
      </c>
      <c r="AE1458" s="44" t="e">
        <f t="shared" si="218"/>
        <v>#NUM!</v>
      </c>
      <c r="AF1458" s="43">
        <f t="shared" si="219"/>
        <v>0</v>
      </c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5"/>
      <c r="AR1458" s="75"/>
      <c r="AS1458" s="75"/>
      <c r="AT1458" s="75"/>
      <c r="AU1458" s="76"/>
      <c r="AV1458" s="47">
        <v>0.15652777777777779</v>
      </c>
      <c r="AW1458" s="77"/>
      <c r="AX1458" s="56"/>
    </row>
    <row r="1459" spans="1:55" s="49" customFormat="1" ht="12" customHeight="1" x14ac:dyDescent="0.2">
      <c r="A1459" s="62">
        <v>1455</v>
      </c>
      <c r="B1459" s="63" t="str">
        <f t="shared" si="212"/>
        <v>M-B</v>
      </c>
      <c r="C1459" s="62">
        <f>COUNTIF($B$4:$B1459,$B1459)</f>
        <v>420</v>
      </c>
      <c r="D1459" s="64">
        <f t="shared" si="213"/>
        <v>528.33069784830514</v>
      </c>
      <c r="E1459" s="67" t="s">
        <v>3398</v>
      </c>
      <c r="F1459" s="68" t="s">
        <v>1212</v>
      </c>
      <c r="G1459" s="69">
        <v>1976</v>
      </c>
      <c r="H1459" s="70" t="s">
        <v>3399</v>
      </c>
      <c r="I1459" s="69" t="s">
        <v>1214</v>
      </c>
      <c r="J1459" s="39">
        <f t="shared" si="214"/>
        <v>523.33069784830514</v>
      </c>
      <c r="K1459" s="40">
        <f t="shared" si="215"/>
        <v>1</v>
      </c>
      <c r="L1459" s="40">
        <f t="shared" si="216"/>
        <v>5</v>
      </c>
      <c r="M1459" s="74"/>
      <c r="N1459" s="74"/>
      <c r="O1459" s="74"/>
      <c r="P1459" s="74"/>
      <c r="Q1459" s="74"/>
      <c r="R1459" s="74"/>
      <c r="S1459" s="74"/>
      <c r="T1459" s="74"/>
      <c r="U1459" s="74"/>
      <c r="V1459" s="74"/>
      <c r="W1459" s="74"/>
      <c r="X1459" s="74"/>
      <c r="Y1459" s="74"/>
      <c r="Z1459" s="74"/>
      <c r="AA1459" s="42"/>
      <c r="AB1459" s="42">
        <f>(AV$3-AV1459)/AV$3*500+500</f>
        <v>523.33069784830514</v>
      </c>
      <c r="AC1459" s="43" t="e">
        <f t="shared" si="217"/>
        <v>#NUM!</v>
      </c>
      <c r="AD1459" s="43" t="s">
        <v>1215</v>
      </c>
      <c r="AE1459" s="44" t="e">
        <f t="shared" si="218"/>
        <v>#NUM!</v>
      </c>
      <c r="AF1459" s="43">
        <f t="shared" si="219"/>
        <v>0</v>
      </c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5"/>
      <c r="AR1459" s="75"/>
      <c r="AS1459" s="75"/>
      <c r="AT1459" s="75"/>
      <c r="AU1459" s="76"/>
      <c r="AV1459" s="47">
        <v>0.15655092592592593</v>
      </c>
      <c r="AW1459" s="77"/>
    </row>
    <row r="1460" spans="1:55" ht="12" customHeight="1" x14ac:dyDescent="0.2">
      <c r="A1460" s="62">
        <v>1456</v>
      </c>
      <c r="B1460" s="63" t="str">
        <f t="shared" si="212"/>
        <v>M-B</v>
      </c>
      <c r="C1460" s="62">
        <f>COUNTIF($B$4:$B1460,$B1460)</f>
        <v>421</v>
      </c>
      <c r="D1460" s="64">
        <f t="shared" si="213"/>
        <v>528.22497495118432</v>
      </c>
      <c r="E1460" s="67" t="s">
        <v>3400</v>
      </c>
      <c r="F1460" s="68" t="s">
        <v>1212</v>
      </c>
      <c r="G1460" s="69">
        <v>1972</v>
      </c>
      <c r="H1460" s="70" t="s">
        <v>1865</v>
      </c>
      <c r="I1460" s="69" t="s">
        <v>1214</v>
      </c>
      <c r="J1460" s="39">
        <f t="shared" si="214"/>
        <v>523.22497495118432</v>
      </c>
      <c r="K1460" s="40">
        <f t="shared" si="215"/>
        <v>1</v>
      </c>
      <c r="L1460" s="40">
        <f t="shared" si="216"/>
        <v>5</v>
      </c>
      <c r="M1460" s="74"/>
      <c r="N1460" s="74"/>
      <c r="O1460" s="74"/>
      <c r="P1460" s="74"/>
      <c r="Q1460" s="74"/>
      <c r="R1460" s="74"/>
      <c r="S1460" s="74"/>
      <c r="T1460" s="74"/>
      <c r="U1460" s="74"/>
      <c r="V1460" s="74"/>
      <c r="W1460" s="74"/>
      <c r="X1460" s="74"/>
      <c r="Y1460" s="74"/>
      <c r="Z1460" s="74"/>
      <c r="AA1460" s="42"/>
      <c r="AB1460" s="42">
        <f>(AV$3-AV1460)/AV$3*500+500</f>
        <v>523.22497495118432</v>
      </c>
      <c r="AC1460" s="43" t="e">
        <f t="shared" si="217"/>
        <v>#NUM!</v>
      </c>
      <c r="AD1460" s="43" t="s">
        <v>1215</v>
      </c>
      <c r="AE1460" s="44" t="e">
        <f t="shared" si="218"/>
        <v>#NUM!</v>
      </c>
      <c r="AF1460" s="43">
        <f t="shared" si="219"/>
        <v>0</v>
      </c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5"/>
      <c r="AR1460" s="75"/>
      <c r="AS1460" s="75"/>
      <c r="AT1460" s="75"/>
      <c r="AU1460" s="76"/>
      <c r="AV1460" s="47">
        <v>0.15658564814814815</v>
      </c>
      <c r="AW1460" s="77"/>
      <c r="AX1460" s="56"/>
    </row>
    <row r="1461" spans="1:55" s="49" customFormat="1" ht="12" customHeight="1" x14ac:dyDescent="0.2">
      <c r="A1461" s="62">
        <v>1457</v>
      </c>
      <c r="B1461" s="63" t="str">
        <f t="shared" si="212"/>
        <v>M-B</v>
      </c>
      <c r="C1461" s="62">
        <f>COUNTIF($B$4:$B1461,$B1461)</f>
        <v>422</v>
      </c>
      <c r="D1461" s="64">
        <f t="shared" si="213"/>
        <v>528.16259193096766</v>
      </c>
      <c r="E1461" s="65" t="s">
        <v>3401</v>
      </c>
      <c r="F1461" s="66" t="s">
        <v>1212</v>
      </c>
      <c r="G1461" s="66">
        <v>1979</v>
      </c>
      <c r="H1461" s="70" t="s">
        <v>1263</v>
      </c>
      <c r="I1461" s="66" t="s">
        <v>1214</v>
      </c>
      <c r="J1461" s="39">
        <f t="shared" si="214"/>
        <v>523.16259193096766</v>
      </c>
      <c r="K1461" s="40">
        <f t="shared" si="215"/>
        <v>1</v>
      </c>
      <c r="L1461" s="40">
        <f t="shared" si="216"/>
        <v>5</v>
      </c>
      <c r="M1461" s="41">
        <f>(AG$3-AG1461)/AG$3*500+500</f>
        <v>523.16259193096766</v>
      </c>
      <c r="N1461" s="41"/>
      <c r="O1461" s="41"/>
      <c r="P1461" s="42"/>
      <c r="Q1461" s="41"/>
      <c r="R1461" s="41"/>
      <c r="S1461" s="41"/>
      <c r="T1461" s="41"/>
      <c r="U1461" s="41"/>
      <c r="V1461" s="42"/>
      <c r="W1461" s="42"/>
      <c r="X1461" s="42"/>
      <c r="Y1461" s="42"/>
      <c r="Z1461" s="41"/>
      <c r="AA1461" s="42"/>
      <c r="AB1461" s="42"/>
      <c r="AC1461" s="43" t="e">
        <f t="shared" si="217"/>
        <v>#NUM!</v>
      </c>
      <c r="AD1461" s="43" t="s">
        <v>1215</v>
      </c>
      <c r="AE1461" s="44" t="e">
        <f t="shared" si="218"/>
        <v>#NUM!</v>
      </c>
      <c r="AF1461" s="43">
        <f t="shared" si="219"/>
        <v>0</v>
      </c>
      <c r="AG1461" s="45">
        <v>5.4814814810000001E-2</v>
      </c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6"/>
      <c r="AV1461" s="50"/>
      <c r="AW1461" s="48"/>
    </row>
    <row r="1462" spans="1:55" s="49" customFormat="1" ht="12" customHeight="1" x14ac:dyDescent="0.2">
      <c r="A1462" s="62">
        <v>1458</v>
      </c>
      <c r="B1462" s="63" t="str">
        <f t="shared" si="212"/>
        <v>M-B</v>
      </c>
      <c r="C1462" s="62">
        <f>COUNTIF($B$4:$B1462,$B1462)</f>
        <v>423</v>
      </c>
      <c r="D1462" s="64">
        <f t="shared" si="213"/>
        <v>528.1544930197706</v>
      </c>
      <c r="E1462" s="67" t="s">
        <v>3402</v>
      </c>
      <c r="F1462" s="68" t="s">
        <v>1212</v>
      </c>
      <c r="G1462" s="69">
        <v>1977</v>
      </c>
      <c r="H1462" s="70"/>
      <c r="I1462" s="69" t="s">
        <v>1214</v>
      </c>
      <c r="J1462" s="39">
        <f t="shared" si="214"/>
        <v>523.1544930197706</v>
      </c>
      <c r="K1462" s="40">
        <f t="shared" si="215"/>
        <v>1</v>
      </c>
      <c r="L1462" s="40">
        <f t="shared" si="216"/>
        <v>5</v>
      </c>
      <c r="M1462" s="74"/>
      <c r="N1462" s="74"/>
      <c r="O1462" s="74"/>
      <c r="P1462" s="74"/>
      <c r="Q1462" s="74"/>
      <c r="R1462" s="74"/>
      <c r="S1462" s="74"/>
      <c r="T1462" s="74"/>
      <c r="U1462" s="74"/>
      <c r="V1462" s="74"/>
      <c r="W1462" s="74"/>
      <c r="X1462" s="74"/>
      <c r="Y1462" s="74"/>
      <c r="Z1462" s="74"/>
      <c r="AA1462" s="42"/>
      <c r="AB1462" s="42">
        <f>(AV$3-AV1462)/AV$3*500+500</f>
        <v>523.1544930197706</v>
      </c>
      <c r="AC1462" s="43" t="e">
        <f t="shared" si="217"/>
        <v>#NUM!</v>
      </c>
      <c r="AD1462" s="43" t="s">
        <v>1215</v>
      </c>
      <c r="AE1462" s="44" t="e">
        <f t="shared" si="218"/>
        <v>#NUM!</v>
      </c>
      <c r="AF1462" s="43">
        <f t="shared" si="219"/>
        <v>0</v>
      </c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5"/>
      <c r="AR1462" s="75"/>
      <c r="AS1462" s="75"/>
      <c r="AT1462" s="75"/>
      <c r="AU1462" s="76"/>
      <c r="AV1462" s="47">
        <v>0.15660879629629629</v>
      </c>
      <c r="AW1462" s="77"/>
    </row>
    <row r="1463" spans="1:55" s="49" customFormat="1" ht="12" customHeight="1" x14ac:dyDescent="0.2">
      <c r="A1463" s="62">
        <v>1459</v>
      </c>
      <c r="B1463" s="63" t="str">
        <f t="shared" si="212"/>
        <v>M-B</v>
      </c>
      <c r="C1463" s="62">
        <f>COUNTIF($B$4:$B1463,$B1463)</f>
        <v>424</v>
      </c>
      <c r="D1463" s="64">
        <f t="shared" si="213"/>
        <v>528.11925205406362</v>
      </c>
      <c r="E1463" s="67" t="s">
        <v>3403</v>
      </c>
      <c r="F1463" s="68" t="s">
        <v>1212</v>
      </c>
      <c r="G1463" s="69">
        <v>1979</v>
      </c>
      <c r="H1463" s="70"/>
      <c r="I1463" s="69" t="s">
        <v>1214</v>
      </c>
      <c r="J1463" s="39">
        <f t="shared" si="214"/>
        <v>523.11925205406362</v>
      </c>
      <c r="K1463" s="40">
        <f t="shared" si="215"/>
        <v>1</v>
      </c>
      <c r="L1463" s="40">
        <f t="shared" si="216"/>
        <v>5</v>
      </c>
      <c r="M1463" s="74"/>
      <c r="N1463" s="74"/>
      <c r="O1463" s="74"/>
      <c r="P1463" s="74"/>
      <c r="Q1463" s="74"/>
      <c r="R1463" s="74"/>
      <c r="S1463" s="74"/>
      <c r="T1463" s="74"/>
      <c r="U1463" s="74"/>
      <c r="V1463" s="74"/>
      <c r="W1463" s="74"/>
      <c r="X1463" s="74"/>
      <c r="Y1463" s="74"/>
      <c r="Z1463" s="74"/>
      <c r="AA1463" s="42"/>
      <c r="AB1463" s="42">
        <f>(AV$3-AV1463)/AV$3*500+500</f>
        <v>523.11925205406362</v>
      </c>
      <c r="AC1463" s="43" t="e">
        <f t="shared" si="217"/>
        <v>#NUM!</v>
      </c>
      <c r="AD1463" s="43" t="s">
        <v>1215</v>
      </c>
      <c r="AE1463" s="44" t="e">
        <f t="shared" si="218"/>
        <v>#NUM!</v>
      </c>
      <c r="AF1463" s="43">
        <f t="shared" si="219"/>
        <v>0</v>
      </c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5"/>
      <c r="AR1463" s="75"/>
      <c r="AS1463" s="75"/>
      <c r="AT1463" s="75"/>
      <c r="AU1463" s="76"/>
      <c r="AV1463" s="47">
        <v>0.15662037037037038</v>
      </c>
      <c r="AW1463" s="77"/>
    </row>
    <row r="1464" spans="1:55" s="49" customFormat="1" ht="12" customHeight="1" x14ac:dyDescent="0.2">
      <c r="A1464" s="62">
        <v>1460</v>
      </c>
      <c r="B1464" s="63" t="str">
        <f t="shared" si="212"/>
        <v>Ž-G</v>
      </c>
      <c r="C1464" s="62">
        <f>COUNTIF($B$4:$B1464,$B1464)</f>
        <v>69</v>
      </c>
      <c r="D1464" s="64">
        <f t="shared" si="213"/>
        <v>528.11925205406362</v>
      </c>
      <c r="E1464" s="67" t="s">
        <v>3404</v>
      </c>
      <c r="F1464" s="68" t="s">
        <v>1247</v>
      </c>
      <c r="G1464" s="69">
        <v>1975</v>
      </c>
      <c r="H1464" s="70"/>
      <c r="I1464" s="69" t="s">
        <v>1214</v>
      </c>
      <c r="J1464" s="39">
        <f t="shared" si="214"/>
        <v>523.11925205406362</v>
      </c>
      <c r="K1464" s="40">
        <f t="shared" si="215"/>
        <v>1</v>
      </c>
      <c r="L1464" s="40">
        <f t="shared" si="216"/>
        <v>5</v>
      </c>
      <c r="M1464" s="74"/>
      <c r="N1464" s="74"/>
      <c r="O1464" s="74"/>
      <c r="P1464" s="74"/>
      <c r="Q1464" s="74"/>
      <c r="R1464" s="74"/>
      <c r="S1464" s="74"/>
      <c r="T1464" s="74"/>
      <c r="U1464" s="74"/>
      <c r="V1464" s="74"/>
      <c r="W1464" s="74"/>
      <c r="X1464" s="74"/>
      <c r="Y1464" s="74"/>
      <c r="Z1464" s="74"/>
      <c r="AA1464" s="42"/>
      <c r="AB1464" s="42">
        <f>(AV$3-AV1464)/AV$3*500+500</f>
        <v>523.11925205406362</v>
      </c>
      <c r="AC1464" s="43" t="e">
        <f t="shared" si="217"/>
        <v>#NUM!</v>
      </c>
      <c r="AD1464" s="43" t="s">
        <v>1215</v>
      </c>
      <c r="AE1464" s="44" t="e">
        <f t="shared" si="218"/>
        <v>#NUM!</v>
      </c>
      <c r="AF1464" s="43">
        <f t="shared" si="219"/>
        <v>0</v>
      </c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5"/>
      <c r="AR1464" s="75"/>
      <c r="AS1464" s="75"/>
      <c r="AT1464" s="75"/>
      <c r="AU1464" s="76"/>
      <c r="AV1464" s="47">
        <v>0.15662037037037038</v>
      </c>
      <c r="AW1464" s="77"/>
    </row>
    <row r="1465" spans="1:55" ht="12" customHeight="1" x14ac:dyDescent="0.2">
      <c r="A1465" s="62">
        <v>1461</v>
      </c>
      <c r="B1465" s="63" t="str">
        <f t="shared" si="212"/>
        <v>M-A</v>
      </c>
      <c r="C1465" s="62">
        <f>COUNTIF($B$4:$B1465,$B1465)</f>
        <v>555</v>
      </c>
      <c r="D1465" s="64">
        <f t="shared" si="213"/>
        <v>528.08401108835676</v>
      </c>
      <c r="E1465" s="67" t="s">
        <v>3405</v>
      </c>
      <c r="F1465" s="68" t="s">
        <v>1212</v>
      </c>
      <c r="G1465" s="69">
        <v>1992</v>
      </c>
      <c r="H1465" s="70"/>
      <c r="I1465" s="69" t="s">
        <v>1673</v>
      </c>
      <c r="J1465" s="39">
        <f t="shared" si="214"/>
        <v>523.08401108835676</v>
      </c>
      <c r="K1465" s="40">
        <f t="shared" si="215"/>
        <v>1</v>
      </c>
      <c r="L1465" s="40">
        <f t="shared" si="216"/>
        <v>5</v>
      </c>
      <c r="M1465" s="74"/>
      <c r="N1465" s="74"/>
      <c r="O1465" s="74"/>
      <c r="P1465" s="74"/>
      <c r="Q1465" s="74"/>
      <c r="R1465" s="74"/>
      <c r="S1465" s="74"/>
      <c r="T1465" s="74"/>
      <c r="U1465" s="74"/>
      <c r="V1465" s="74"/>
      <c r="W1465" s="74"/>
      <c r="X1465" s="74"/>
      <c r="Y1465" s="74"/>
      <c r="Z1465" s="74"/>
      <c r="AA1465" s="42"/>
      <c r="AB1465" s="42">
        <f>(AV$3-AV1465)/AV$3*500+500</f>
        <v>523.08401108835676</v>
      </c>
      <c r="AC1465" s="43" t="e">
        <f t="shared" si="217"/>
        <v>#NUM!</v>
      </c>
      <c r="AD1465" s="43" t="s">
        <v>1215</v>
      </c>
      <c r="AE1465" s="44" t="e">
        <f t="shared" si="218"/>
        <v>#NUM!</v>
      </c>
      <c r="AF1465" s="43">
        <f t="shared" si="219"/>
        <v>0</v>
      </c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5"/>
      <c r="AR1465" s="75"/>
      <c r="AS1465" s="75"/>
      <c r="AT1465" s="75"/>
      <c r="AU1465" s="76"/>
      <c r="AV1465" s="47">
        <v>0.15663194444444445</v>
      </c>
      <c r="AW1465" s="77"/>
      <c r="AX1465" s="56"/>
    </row>
    <row r="1466" spans="1:55" ht="12" customHeight="1" x14ac:dyDescent="0.2">
      <c r="A1466" s="62">
        <v>1462</v>
      </c>
      <c r="B1466" s="63" t="str">
        <f t="shared" si="212"/>
        <v>M-B</v>
      </c>
      <c r="C1466" s="62">
        <f>COUNTIF($B$4:$B1466,$B1466)</f>
        <v>425</v>
      </c>
      <c r="D1466" s="64">
        <f t="shared" si="213"/>
        <v>528.05005851545502</v>
      </c>
      <c r="E1466" s="65" t="s">
        <v>3406</v>
      </c>
      <c r="F1466" s="66" t="s">
        <v>1212</v>
      </c>
      <c r="G1466" s="66">
        <v>1972</v>
      </c>
      <c r="H1466" s="70" t="s">
        <v>1683</v>
      </c>
      <c r="I1466" s="66" t="s">
        <v>1214</v>
      </c>
      <c r="J1466" s="39">
        <f t="shared" si="214"/>
        <v>523.05005851545502</v>
      </c>
      <c r="K1466" s="40">
        <f t="shared" si="215"/>
        <v>1</v>
      </c>
      <c r="L1466" s="40">
        <f t="shared" si="216"/>
        <v>5</v>
      </c>
      <c r="M1466" s="41"/>
      <c r="N1466" s="41"/>
      <c r="O1466" s="41"/>
      <c r="P1466" s="42"/>
      <c r="Q1466" s="41"/>
      <c r="R1466" s="41"/>
      <c r="S1466" s="41"/>
      <c r="T1466" s="41">
        <f>(AN$3-AN1466)/AN$3*500+500</f>
        <v>523.05005851545502</v>
      </c>
      <c r="U1466" s="41"/>
      <c r="V1466" s="42"/>
      <c r="W1466" s="42"/>
      <c r="X1466" s="42"/>
      <c r="Y1466" s="42"/>
      <c r="Z1466" s="41"/>
      <c r="AA1466" s="42"/>
      <c r="AB1466" s="42"/>
      <c r="AC1466" s="43" t="e">
        <f t="shared" si="217"/>
        <v>#NUM!</v>
      </c>
      <c r="AD1466" s="43" t="s">
        <v>1215</v>
      </c>
      <c r="AE1466" s="44" t="e">
        <f t="shared" si="218"/>
        <v>#NUM!</v>
      </c>
      <c r="AF1466" s="43">
        <f t="shared" si="219"/>
        <v>0</v>
      </c>
      <c r="AG1466" s="45"/>
      <c r="AH1466" s="45"/>
      <c r="AI1466" s="45"/>
      <c r="AJ1466" s="45"/>
      <c r="AK1466" s="45"/>
      <c r="AL1466" s="45"/>
      <c r="AM1466" s="45"/>
      <c r="AN1466" s="45">
        <v>3.3900462962962966E-2</v>
      </c>
      <c r="AO1466" s="45"/>
      <c r="AP1466" s="45"/>
      <c r="AQ1466" s="45"/>
      <c r="AR1466" s="45"/>
      <c r="AS1466" s="45"/>
      <c r="AT1466" s="45"/>
      <c r="AU1466" s="46"/>
      <c r="AV1466" s="50"/>
      <c r="AW1466" s="48"/>
      <c r="AX1466" s="56"/>
    </row>
    <row r="1467" spans="1:55" s="81" customFormat="1" ht="12" customHeight="1" x14ac:dyDescent="0.2">
      <c r="A1467" s="62">
        <v>1463</v>
      </c>
      <c r="B1467" s="63" t="str">
        <f t="shared" si="212"/>
        <v>M-C</v>
      </c>
      <c r="C1467" s="62">
        <f>COUNTIF($B$4:$B1467,$B1467)</f>
        <v>163</v>
      </c>
      <c r="D1467" s="64">
        <f t="shared" si="213"/>
        <v>527.97828819123606</v>
      </c>
      <c r="E1467" s="67" t="s">
        <v>3407</v>
      </c>
      <c r="F1467" s="68" t="s">
        <v>1212</v>
      </c>
      <c r="G1467" s="69">
        <v>1962</v>
      </c>
      <c r="H1467" s="70" t="s">
        <v>2157</v>
      </c>
      <c r="I1467" s="69" t="s">
        <v>1214</v>
      </c>
      <c r="J1467" s="39">
        <f t="shared" si="214"/>
        <v>522.97828819123606</v>
      </c>
      <c r="K1467" s="40">
        <f t="shared" si="215"/>
        <v>1</v>
      </c>
      <c r="L1467" s="40">
        <f t="shared" si="216"/>
        <v>5</v>
      </c>
      <c r="M1467" s="74"/>
      <c r="N1467" s="74"/>
      <c r="O1467" s="74"/>
      <c r="P1467" s="74"/>
      <c r="Q1467" s="74"/>
      <c r="R1467" s="74"/>
      <c r="S1467" s="74"/>
      <c r="T1467" s="74"/>
      <c r="U1467" s="74"/>
      <c r="V1467" s="74"/>
      <c r="W1467" s="74"/>
      <c r="X1467" s="74"/>
      <c r="Y1467" s="74"/>
      <c r="Z1467" s="74"/>
      <c r="AA1467" s="42"/>
      <c r="AB1467" s="42">
        <f>(AV$3-AV1467)/AV$3*500+500</f>
        <v>522.97828819123606</v>
      </c>
      <c r="AC1467" s="43" t="e">
        <f t="shared" si="217"/>
        <v>#NUM!</v>
      </c>
      <c r="AD1467" s="43" t="s">
        <v>1215</v>
      </c>
      <c r="AE1467" s="44" t="e">
        <f t="shared" si="218"/>
        <v>#NUM!</v>
      </c>
      <c r="AF1467" s="43">
        <f t="shared" si="219"/>
        <v>0</v>
      </c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5"/>
      <c r="AR1467" s="75"/>
      <c r="AS1467" s="75"/>
      <c r="AT1467" s="75"/>
      <c r="AU1467" s="76"/>
      <c r="AV1467" s="47">
        <v>0.15666666666666665</v>
      </c>
      <c r="AW1467" s="77"/>
      <c r="AX1467" s="56"/>
      <c r="AY1467" s="57"/>
      <c r="AZ1467" s="57"/>
      <c r="BA1467" s="57"/>
      <c r="BB1467" s="57"/>
      <c r="BC1467" s="57"/>
    </row>
    <row r="1468" spans="1:55" ht="12" customHeight="1" x14ac:dyDescent="0.2">
      <c r="A1468" s="62">
        <v>1464</v>
      </c>
      <c r="B1468" s="63" t="str">
        <f t="shared" si="212"/>
        <v>M-B</v>
      </c>
      <c r="C1468" s="62">
        <f>COUNTIF($B$4:$B1468,$B1468)</f>
        <v>426</v>
      </c>
      <c r="D1468" s="64">
        <f t="shared" si="213"/>
        <v>527.94304722552909</v>
      </c>
      <c r="E1468" s="67" t="s">
        <v>3408</v>
      </c>
      <c r="F1468" s="68" t="s">
        <v>1212</v>
      </c>
      <c r="G1468" s="69">
        <v>1970</v>
      </c>
      <c r="H1468" s="70">
        <v>6300</v>
      </c>
      <c r="I1468" s="69" t="s">
        <v>1680</v>
      </c>
      <c r="J1468" s="39">
        <f t="shared" si="214"/>
        <v>522.94304722552909</v>
      </c>
      <c r="K1468" s="40">
        <f t="shared" si="215"/>
        <v>1</v>
      </c>
      <c r="L1468" s="40">
        <f t="shared" si="216"/>
        <v>5</v>
      </c>
      <c r="M1468" s="74"/>
      <c r="N1468" s="74"/>
      <c r="O1468" s="74"/>
      <c r="P1468" s="74"/>
      <c r="Q1468" s="74"/>
      <c r="R1468" s="74"/>
      <c r="S1468" s="74"/>
      <c r="T1468" s="74"/>
      <c r="U1468" s="74"/>
      <c r="V1468" s="74"/>
      <c r="W1468" s="74"/>
      <c r="X1468" s="74"/>
      <c r="Y1468" s="74"/>
      <c r="Z1468" s="74"/>
      <c r="AA1468" s="42"/>
      <c r="AB1468" s="42">
        <f>(AV$3-AV1468)/AV$3*500+500</f>
        <v>522.94304722552909</v>
      </c>
      <c r="AC1468" s="43" t="e">
        <f t="shared" si="217"/>
        <v>#NUM!</v>
      </c>
      <c r="AD1468" s="43" t="s">
        <v>1215</v>
      </c>
      <c r="AE1468" s="44" t="e">
        <f t="shared" si="218"/>
        <v>#NUM!</v>
      </c>
      <c r="AF1468" s="43">
        <f t="shared" si="219"/>
        <v>0</v>
      </c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5"/>
      <c r="AR1468" s="75"/>
      <c r="AS1468" s="75"/>
      <c r="AT1468" s="75"/>
      <c r="AU1468" s="76"/>
      <c r="AV1468" s="47">
        <v>0.15667824074074074</v>
      </c>
      <c r="AW1468" s="77"/>
      <c r="AX1468" s="56"/>
    </row>
    <row r="1469" spans="1:55" ht="12" customHeight="1" x14ac:dyDescent="0.2">
      <c r="A1469" s="62">
        <v>1465</v>
      </c>
      <c r="B1469" s="63" t="str">
        <f t="shared" si="212"/>
        <v>M-C</v>
      </c>
      <c r="C1469" s="62">
        <f>COUNTIF($B$4:$B1469,$B1469)</f>
        <v>164</v>
      </c>
      <c r="D1469" s="64">
        <f t="shared" si="213"/>
        <v>527.88722138964943</v>
      </c>
      <c r="E1469" s="65" t="s">
        <v>385</v>
      </c>
      <c r="F1469" s="66" t="s">
        <v>1212</v>
      </c>
      <c r="G1469" s="66">
        <v>1968</v>
      </c>
      <c r="H1469" s="70" t="s">
        <v>80</v>
      </c>
      <c r="I1469" s="66" t="s">
        <v>1214</v>
      </c>
      <c r="J1469" s="39">
        <f t="shared" si="214"/>
        <v>522.88722138964943</v>
      </c>
      <c r="K1469" s="40">
        <f t="shared" si="215"/>
        <v>1</v>
      </c>
      <c r="L1469" s="40">
        <f t="shared" si="216"/>
        <v>5</v>
      </c>
      <c r="M1469" s="41"/>
      <c r="N1469" s="41"/>
      <c r="O1469" s="41"/>
      <c r="P1469" s="42"/>
      <c r="Q1469" s="41"/>
      <c r="R1469" s="41"/>
      <c r="S1469" s="41"/>
      <c r="T1469" s="41">
        <f>(AN$3-AN1469)/AN$3*500+500</f>
        <v>522.88722138964943</v>
      </c>
      <c r="U1469" s="41"/>
      <c r="V1469" s="42"/>
      <c r="W1469" s="42"/>
      <c r="X1469" s="42"/>
      <c r="Y1469" s="42"/>
      <c r="Z1469" s="41"/>
      <c r="AA1469" s="42"/>
      <c r="AB1469" s="42"/>
      <c r="AC1469" s="43" t="e">
        <f t="shared" si="217"/>
        <v>#NUM!</v>
      </c>
      <c r="AD1469" s="43" t="s">
        <v>1215</v>
      </c>
      <c r="AE1469" s="44" t="e">
        <f t="shared" si="218"/>
        <v>#NUM!</v>
      </c>
      <c r="AF1469" s="43">
        <f t="shared" si="219"/>
        <v>0</v>
      </c>
      <c r="AG1469" s="45"/>
      <c r="AH1469" s="45"/>
      <c r="AI1469" s="45"/>
      <c r="AJ1469" s="45"/>
      <c r="AK1469" s="45"/>
      <c r="AL1469" s="45"/>
      <c r="AM1469" s="45"/>
      <c r="AN1469" s="45">
        <v>3.3912037037037039E-2</v>
      </c>
      <c r="AO1469" s="45"/>
      <c r="AP1469" s="45"/>
      <c r="AQ1469" s="45"/>
      <c r="AR1469" s="45"/>
      <c r="AS1469" s="45"/>
      <c r="AT1469" s="45"/>
      <c r="AU1469" s="46"/>
      <c r="AV1469" s="50"/>
      <c r="AW1469" s="48"/>
      <c r="AX1469" s="56"/>
    </row>
    <row r="1470" spans="1:55" s="49" customFormat="1" ht="12" customHeight="1" x14ac:dyDescent="0.2">
      <c r="A1470" s="62">
        <v>1466</v>
      </c>
      <c r="B1470" s="63" t="str">
        <f t="shared" si="212"/>
        <v>M-A</v>
      </c>
      <c r="C1470" s="62">
        <f>COUNTIF($B$4:$B1470,$B1470)</f>
        <v>556</v>
      </c>
      <c r="D1470" s="64">
        <f t="shared" si="213"/>
        <v>527.87256529411525</v>
      </c>
      <c r="E1470" s="67" t="s">
        <v>3409</v>
      </c>
      <c r="F1470" s="68" t="s">
        <v>1212</v>
      </c>
      <c r="G1470" s="69">
        <v>1994</v>
      </c>
      <c r="H1470" s="70" t="s">
        <v>3410</v>
      </c>
      <c r="I1470" s="69" t="s">
        <v>1673</v>
      </c>
      <c r="J1470" s="39">
        <f t="shared" si="214"/>
        <v>522.87256529411525</v>
      </c>
      <c r="K1470" s="40">
        <f t="shared" si="215"/>
        <v>1</v>
      </c>
      <c r="L1470" s="40">
        <f t="shared" si="216"/>
        <v>5</v>
      </c>
      <c r="M1470" s="74"/>
      <c r="N1470" s="74"/>
      <c r="O1470" s="74"/>
      <c r="P1470" s="74"/>
      <c r="Q1470" s="74"/>
      <c r="R1470" s="74"/>
      <c r="S1470" s="74"/>
      <c r="T1470" s="74"/>
      <c r="U1470" s="74"/>
      <c r="V1470" s="74"/>
      <c r="W1470" s="74"/>
      <c r="X1470" s="74"/>
      <c r="Y1470" s="74"/>
      <c r="Z1470" s="74"/>
      <c r="AA1470" s="42"/>
      <c r="AB1470" s="42">
        <f t="shared" ref="AB1470:AB1477" si="221">(AV$3-AV1470)/AV$3*500+500</f>
        <v>522.87256529411525</v>
      </c>
      <c r="AC1470" s="43" t="e">
        <f t="shared" si="217"/>
        <v>#NUM!</v>
      </c>
      <c r="AD1470" s="43" t="s">
        <v>1215</v>
      </c>
      <c r="AE1470" s="44" t="e">
        <f t="shared" si="218"/>
        <v>#NUM!</v>
      </c>
      <c r="AF1470" s="43">
        <f t="shared" si="219"/>
        <v>0</v>
      </c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5"/>
      <c r="AR1470" s="75"/>
      <c r="AS1470" s="75"/>
      <c r="AT1470" s="75"/>
      <c r="AU1470" s="76"/>
      <c r="AV1470" s="47">
        <v>0.15670138888888888</v>
      </c>
      <c r="AW1470" s="77"/>
    </row>
    <row r="1471" spans="1:55" s="49" customFormat="1" ht="12" customHeight="1" x14ac:dyDescent="0.2">
      <c r="A1471" s="62">
        <v>1467</v>
      </c>
      <c r="B1471" s="63" t="str">
        <f t="shared" si="212"/>
        <v>M-A</v>
      </c>
      <c r="C1471" s="62">
        <f>COUNTIF($B$4:$B1471,$B1471)</f>
        <v>557</v>
      </c>
      <c r="D1471" s="64">
        <f t="shared" si="213"/>
        <v>527.83732432840839</v>
      </c>
      <c r="E1471" s="67" t="s">
        <v>3411</v>
      </c>
      <c r="F1471" s="68" t="s">
        <v>1212</v>
      </c>
      <c r="G1471" s="69">
        <v>1980</v>
      </c>
      <c r="H1471" s="70"/>
      <c r="I1471" s="69" t="s">
        <v>193</v>
      </c>
      <c r="J1471" s="39">
        <f t="shared" si="214"/>
        <v>522.83732432840839</v>
      </c>
      <c r="K1471" s="40">
        <f t="shared" si="215"/>
        <v>1</v>
      </c>
      <c r="L1471" s="40">
        <f t="shared" si="216"/>
        <v>5</v>
      </c>
      <c r="M1471" s="74"/>
      <c r="N1471" s="74"/>
      <c r="O1471" s="74"/>
      <c r="P1471" s="74"/>
      <c r="Q1471" s="74"/>
      <c r="R1471" s="74"/>
      <c r="S1471" s="74"/>
      <c r="T1471" s="74"/>
      <c r="U1471" s="74"/>
      <c r="V1471" s="74"/>
      <c r="W1471" s="74"/>
      <c r="X1471" s="74"/>
      <c r="Y1471" s="74"/>
      <c r="Z1471" s="74"/>
      <c r="AA1471" s="42"/>
      <c r="AB1471" s="42">
        <f t="shared" si="221"/>
        <v>522.83732432840839</v>
      </c>
      <c r="AC1471" s="43" t="e">
        <f t="shared" si="217"/>
        <v>#NUM!</v>
      </c>
      <c r="AD1471" s="43" t="s">
        <v>1215</v>
      </c>
      <c r="AE1471" s="44" t="e">
        <f t="shared" si="218"/>
        <v>#NUM!</v>
      </c>
      <c r="AF1471" s="43">
        <f t="shared" si="219"/>
        <v>0</v>
      </c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5"/>
      <c r="AR1471" s="75"/>
      <c r="AS1471" s="75"/>
      <c r="AT1471" s="75"/>
      <c r="AU1471" s="76"/>
      <c r="AV1471" s="47">
        <v>0.15671296296296297</v>
      </c>
      <c r="AW1471" s="77"/>
    </row>
    <row r="1472" spans="1:55" ht="12" customHeight="1" x14ac:dyDescent="0.2">
      <c r="A1472" s="62">
        <v>1468</v>
      </c>
      <c r="B1472" s="63" t="str">
        <f t="shared" si="212"/>
        <v>M-B</v>
      </c>
      <c r="C1472" s="62">
        <f>COUNTIF($B$4:$B1472,$B1472)</f>
        <v>427</v>
      </c>
      <c r="D1472" s="64">
        <f t="shared" si="213"/>
        <v>527.73160143128757</v>
      </c>
      <c r="E1472" s="67" t="s">
        <v>3412</v>
      </c>
      <c r="F1472" s="68" t="s">
        <v>1212</v>
      </c>
      <c r="G1472" s="69">
        <v>1970</v>
      </c>
      <c r="H1472" s="70" t="s">
        <v>3413</v>
      </c>
      <c r="I1472" s="69" t="s">
        <v>1214</v>
      </c>
      <c r="J1472" s="39">
        <f t="shared" si="214"/>
        <v>522.73160143128757</v>
      </c>
      <c r="K1472" s="40">
        <f t="shared" si="215"/>
        <v>1</v>
      </c>
      <c r="L1472" s="40">
        <f t="shared" si="216"/>
        <v>5</v>
      </c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  <c r="AA1472" s="42"/>
      <c r="AB1472" s="42">
        <f t="shared" si="221"/>
        <v>522.73160143128757</v>
      </c>
      <c r="AC1472" s="43" t="e">
        <f t="shared" si="217"/>
        <v>#NUM!</v>
      </c>
      <c r="AD1472" s="43" t="s">
        <v>1215</v>
      </c>
      <c r="AE1472" s="44" t="e">
        <f t="shared" si="218"/>
        <v>#NUM!</v>
      </c>
      <c r="AF1472" s="43">
        <f t="shared" si="219"/>
        <v>0</v>
      </c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5"/>
      <c r="AR1472" s="75"/>
      <c r="AS1472" s="75"/>
      <c r="AT1472" s="75"/>
      <c r="AU1472" s="76"/>
      <c r="AV1472" s="47">
        <v>0.1567476851851852</v>
      </c>
      <c r="AW1472" s="77"/>
      <c r="AX1472" s="56"/>
    </row>
    <row r="1473" spans="1:53" ht="12" customHeight="1" x14ac:dyDescent="0.2">
      <c r="A1473" s="62">
        <v>1469</v>
      </c>
      <c r="B1473" s="63" t="str">
        <f t="shared" si="212"/>
        <v>M-B</v>
      </c>
      <c r="C1473" s="62">
        <f>COUNTIF($B$4:$B1473,$B1473)</f>
        <v>428</v>
      </c>
      <c r="D1473" s="64">
        <f t="shared" si="213"/>
        <v>527.73160143128757</v>
      </c>
      <c r="E1473" s="67" t="s">
        <v>3414</v>
      </c>
      <c r="F1473" s="68" t="s">
        <v>1212</v>
      </c>
      <c r="G1473" s="69">
        <v>1976</v>
      </c>
      <c r="H1473" s="70" t="s">
        <v>3415</v>
      </c>
      <c r="I1473" s="69" t="s">
        <v>1680</v>
      </c>
      <c r="J1473" s="39">
        <f t="shared" si="214"/>
        <v>522.73160143128757</v>
      </c>
      <c r="K1473" s="40">
        <f t="shared" si="215"/>
        <v>1</v>
      </c>
      <c r="L1473" s="40">
        <f t="shared" si="216"/>
        <v>5</v>
      </c>
      <c r="M1473" s="74"/>
      <c r="N1473" s="74"/>
      <c r="O1473" s="74"/>
      <c r="P1473" s="74"/>
      <c r="Q1473" s="74"/>
      <c r="R1473" s="74"/>
      <c r="S1473" s="74"/>
      <c r="T1473" s="74"/>
      <c r="U1473" s="74"/>
      <c r="V1473" s="74"/>
      <c r="W1473" s="74"/>
      <c r="X1473" s="74"/>
      <c r="Y1473" s="74"/>
      <c r="Z1473" s="74"/>
      <c r="AA1473" s="42"/>
      <c r="AB1473" s="42">
        <f t="shared" si="221"/>
        <v>522.73160143128757</v>
      </c>
      <c r="AC1473" s="43" t="e">
        <f t="shared" si="217"/>
        <v>#NUM!</v>
      </c>
      <c r="AD1473" s="43" t="s">
        <v>1215</v>
      </c>
      <c r="AE1473" s="44" t="e">
        <f t="shared" si="218"/>
        <v>#NUM!</v>
      </c>
      <c r="AF1473" s="43">
        <f t="shared" si="219"/>
        <v>0</v>
      </c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5"/>
      <c r="AR1473" s="75"/>
      <c r="AS1473" s="75"/>
      <c r="AT1473" s="75"/>
      <c r="AU1473" s="76"/>
      <c r="AV1473" s="47">
        <v>0.1567476851851852</v>
      </c>
      <c r="AW1473" s="77"/>
      <c r="AX1473" s="56"/>
    </row>
    <row r="1474" spans="1:53" s="49" customFormat="1" ht="12" customHeight="1" x14ac:dyDescent="0.2">
      <c r="A1474" s="62">
        <v>1470</v>
      </c>
      <c r="B1474" s="63" t="str">
        <f t="shared" si="212"/>
        <v>M-C</v>
      </c>
      <c r="C1474" s="62">
        <f>COUNTIF($B$4:$B1474,$B1474)</f>
        <v>165</v>
      </c>
      <c r="D1474" s="64">
        <f t="shared" si="213"/>
        <v>527.41443273992536</v>
      </c>
      <c r="E1474" s="67" t="s">
        <v>3416</v>
      </c>
      <c r="F1474" s="68" t="s">
        <v>1212</v>
      </c>
      <c r="G1474" s="69">
        <v>1968</v>
      </c>
      <c r="H1474" s="70" t="s">
        <v>2085</v>
      </c>
      <c r="I1474" s="69" t="s">
        <v>1214</v>
      </c>
      <c r="J1474" s="39">
        <f t="shared" si="214"/>
        <v>522.41443273992536</v>
      </c>
      <c r="K1474" s="40">
        <f t="shared" si="215"/>
        <v>1</v>
      </c>
      <c r="L1474" s="40">
        <f t="shared" si="216"/>
        <v>5</v>
      </c>
      <c r="M1474" s="74"/>
      <c r="N1474" s="74"/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74"/>
      <c r="Z1474" s="74"/>
      <c r="AA1474" s="42"/>
      <c r="AB1474" s="42">
        <f t="shared" si="221"/>
        <v>522.41443273992536</v>
      </c>
      <c r="AC1474" s="43" t="e">
        <f t="shared" si="217"/>
        <v>#NUM!</v>
      </c>
      <c r="AD1474" s="43" t="s">
        <v>1215</v>
      </c>
      <c r="AE1474" s="44" t="e">
        <f t="shared" si="218"/>
        <v>#NUM!</v>
      </c>
      <c r="AF1474" s="43">
        <f t="shared" si="219"/>
        <v>0</v>
      </c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5"/>
      <c r="AR1474" s="75"/>
      <c r="AS1474" s="75"/>
      <c r="AT1474" s="75"/>
      <c r="AU1474" s="76"/>
      <c r="AV1474" s="47">
        <v>0.15685185185185185</v>
      </c>
      <c r="AW1474" s="77"/>
    </row>
    <row r="1475" spans="1:53" s="49" customFormat="1" ht="12" customHeight="1" x14ac:dyDescent="0.2">
      <c r="A1475" s="62">
        <v>1471</v>
      </c>
      <c r="B1475" s="63" t="str">
        <f t="shared" si="212"/>
        <v>Ž-H</v>
      </c>
      <c r="C1475" s="62">
        <f>COUNTIF($B$4:$B1475,$B1475)</f>
        <v>23</v>
      </c>
      <c r="D1475" s="64">
        <f t="shared" si="213"/>
        <v>527.34395080851164</v>
      </c>
      <c r="E1475" s="67" t="s">
        <v>3417</v>
      </c>
      <c r="F1475" s="68" t="s">
        <v>1247</v>
      </c>
      <c r="G1475" s="69">
        <v>1969</v>
      </c>
      <c r="H1475" s="70"/>
      <c r="I1475" s="69" t="s">
        <v>1680</v>
      </c>
      <c r="J1475" s="39">
        <f t="shared" si="214"/>
        <v>522.34395080851164</v>
      </c>
      <c r="K1475" s="40">
        <f t="shared" si="215"/>
        <v>1</v>
      </c>
      <c r="L1475" s="40">
        <f t="shared" si="216"/>
        <v>5</v>
      </c>
      <c r="M1475" s="74"/>
      <c r="N1475" s="74"/>
      <c r="O1475" s="74"/>
      <c r="P1475" s="74"/>
      <c r="Q1475" s="74"/>
      <c r="R1475" s="74"/>
      <c r="S1475" s="74"/>
      <c r="T1475" s="74"/>
      <c r="U1475" s="74"/>
      <c r="V1475" s="74"/>
      <c r="W1475" s="74"/>
      <c r="X1475" s="74"/>
      <c r="Y1475" s="74"/>
      <c r="Z1475" s="74"/>
      <c r="AA1475" s="42"/>
      <c r="AB1475" s="42">
        <f t="shared" si="221"/>
        <v>522.34395080851164</v>
      </c>
      <c r="AC1475" s="43" t="e">
        <f t="shared" si="217"/>
        <v>#NUM!</v>
      </c>
      <c r="AD1475" s="43" t="s">
        <v>1215</v>
      </c>
      <c r="AE1475" s="44" t="e">
        <f t="shared" si="218"/>
        <v>#NUM!</v>
      </c>
      <c r="AF1475" s="43">
        <f t="shared" si="219"/>
        <v>0</v>
      </c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5"/>
      <c r="AR1475" s="75"/>
      <c r="AS1475" s="75"/>
      <c r="AT1475" s="75"/>
      <c r="AU1475" s="76"/>
      <c r="AV1475" s="47">
        <v>0.15687499999999999</v>
      </c>
      <c r="AW1475" s="77"/>
    </row>
    <row r="1476" spans="1:53" s="49" customFormat="1" ht="12" customHeight="1" x14ac:dyDescent="0.2">
      <c r="A1476" s="62">
        <v>1472</v>
      </c>
      <c r="B1476" s="63" t="str">
        <f t="shared" si="212"/>
        <v>M-A</v>
      </c>
      <c r="C1476" s="62">
        <f>COUNTIF($B$4:$B1476,$B1476)</f>
        <v>558</v>
      </c>
      <c r="D1476" s="64">
        <f t="shared" si="213"/>
        <v>527.34395080851164</v>
      </c>
      <c r="E1476" s="67" t="s">
        <v>3418</v>
      </c>
      <c r="F1476" s="68" t="s">
        <v>1212</v>
      </c>
      <c r="G1476" s="69">
        <v>1982</v>
      </c>
      <c r="H1476" s="70"/>
      <c r="I1476" s="69" t="s">
        <v>1257</v>
      </c>
      <c r="J1476" s="39">
        <f t="shared" si="214"/>
        <v>522.34395080851164</v>
      </c>
      <c r="K1476" s="40">
        <f t="shared" si="215"/>
        <v>1</v>
      </c>
      <c r="L1476" s="40">
        <f t="shared" si="216"/>
        <v>5</v>
      </c>
      <c r="M1476" s="74"/>
      <c r="N1476" s="74"/>
      <c r="O1476" s="74"/>
      <c r="P1476" s="74"/>
      <c r="Q1476" s="74"/>
      <c r="R1476" s="74"/>
      <c r="S1476" s="74"/>
      <c r="T1476" s="74"/>
      <c r="U1476" s="74"/>
      <c r="V1476" s="74"/>
      <c r="W1476" s="74"/>
      <c r="X1476" s="74"/>
      <c r="Y1476" s="74"/>
      <c r="Z1476" s="74"/>
      <c r="AA1476" s="42"/>
      <c r="AB1476" s="42">
        <f t="shared" si="221"/>
        <v>522.34395080851164</v>
      </c>
      <c r="AC1476" s="43" t="e">
        <f t="shared" si="217"/>
        <v>#NUM!</v>
      </c>
      <c r="AD1476" s="43" t="s">
        <v>1215</v>
      </c>
      <c r="AE1476" s="44" t="e">
        <f t="shared" si="218"/>
        <v>#NUM!</v>
      </c>
      <c r="AF1476" s="43">
        <f t="shared" si="219"/>
        <v>0</v>
      </c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5"/>
      <c r="AR1476" s="75"/>
      <c r="AS1476" s="75"/>
      <c r="AT1476" s="75"/>
      <c r="AU1476" s="76"/>
      <c r="AV1476" s="47">
        <v>0.15687499999999999</v>
      </c>
      <c r="AW1476" s="77"/>
    </row>
    <row r="1477" spans="1:53" ht="12" customHeight="1" x14ac:dyDescent="0.2">
      <c r="A1477" s="62">
        <v>1473</v>
      </c>
      <c r="B1477" s="63" t="str">
        <f t="shared" ref="B1477:B1540" si="222">IF($F1477="m",IF($C$1-$G1477&gt;19,IF($C$1-$G1477&lt;40,"M-A",IF($C$1-$G1477&gt;49,IF($C$1-$G1477&gt;59,IF($C$1-$G1477&gt;69,"M-E","M-D"),"M-C"),"M-B")),"M-jun."),IF($C$1-$G1477&lt;40,"Ž-F",IF($C$1-$G1477&gt;49,IF($C$1-$G1477&gt;59,"Ž-I","Ž-H"),"Ž-G")))</f>
        <v>M-A</v>
      </c>
      <c r="C1477" s="62">
        <f>COUNTIF($B$4:$B1477,$B1477)</f>
        <v>559</v>
      </c>
      <c r="D1477" s="64">
        <f t="shared" ref="D1477:D1540" si="223">SUM(L1477:AB1477,-AF1477)</f>
        <v>527.30870984280477</v>
      </c>
      <c r="E1477" s="67" t="s">
        <v>3419</v>
      </c>
      <c r="F1477" s="68" t="s">
        <v>1212</v>
      </c>
      <c r="G1477" s="69">
        <v>1986</v>
      </c>
      <c r="H1477" s="70"/>
      <c r="I1477" s="69" t="s">
        <v>1214</v>
      </c>
      <c r="J1477" s="39">
        <f t="shared" ref="J1477:J1540" si="224">AVERAGE(M1477:AB1477)</f>
        <v>522.30870984280477</v>
      </c>
      <c r="K1477" s="40">
        <f t="shared" ref="K1477:K1540" si="225">SUBTOTAL(2,M1477:AB1477)</f>
        <v>1</v>
      </c>
      <c r="L1477" s="40">
        <f t="shared" ref="L1477:L1540" si="226">K1477*5</f>
        <v>5</v>
      </c>
      <c r="M1477" s="74"/>
      <c r="N1477" s="74"/>
      <c r="O1477" s="74"/>
      <c r="P1477" s="74"/>
      <c r="Q1477" s="74"/>
      <c r="R1477" s="74"/>
      <c r="S1477" s="74"/>
      <c r="T1477" s="74"/>
      <c r="U1477" s="74"/>
      <c r="V1477" s="74"/>
      <c r="W1477" s="74"/>
      <c r="X1477" s="74"/>
      <c r="Y1477" s="74"/>
      <c r="Z1477" s="74"/>
      <c r="AA1477" s="42"/>
      <c r="AB1477" s="42">
        <f t="shared" si="221"/>
        <v>522.30870984280477</v>
      </c>
      <c r="AC1477" s="43" t="e">
        <f t="shared" ref="AC1477:AC1540" si="227">LARGE(M1477:AB1477,6)</f>
        <v>#NUM!</v>
      </c>
      <c r="AD1477" s="43" t="s">
        <v>1215</v>
      </c>
      <c r="AE1477" s="44" t="e">
        <f t="shared" ref="AE1477:AE1540" si="228">CONCATENATE(AD1477,AC1477)</f>
        <v>#NUM!</v>
      </c>
      <c r="AF1477" s="43">
        <f t="shared" ref="AF1477:AF1540" si="229">SUMIF(M1477:AB1477,AE1477)</f>
        <v>0</v>
      </c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5"/>
      <c r="AR1477" s="75"/>
      <c r="AS1477" s="75"/>
      <c r="AT1477" s="75"/>
      <c r="AU1477" s="76"/>
      <c r="AV1477" s="47">
        <v>0.15688657407407405</v>
      </c>
      <c r="AW1477" s="77"/>
      <c r="AX1477" s="56"/>
    </row>
    <row r="1478" spans="1:53" s="49" customFormat="1" ht="12" customHeight="1" x14ac:dyDescent="0.2">
      <c r="A1478" s="62">
        <v>1474</v>
      </c>
      <c r="B1478" s="63" t="str">
        <f t="shared" si="222"/>
        <v>M-A</v>
      </c>
      <c r="C1478" s="62">
        <f>COUNTIF($B$4:$B1478,$B1478)</f>
        <v>560</v>
      </c>
      <c r="D1478" s="64">
        <f t="shared" si="223"/>
        <v>527.23587288642716</v>
      </c>
      <c r="E1478" s="65" t="s">
        <v>3420</v>
      </c>
      <c r="F1478" s="66" t="s">
        <v>1212</v>
      </c>
      <c r="G1478" s="66">
        <v>1989</v>
      </c>
      <c r="H1478" s="65" t="s">
        <v>3421</v>
      </c>
      <c r="I1478" s="66" t="s">
        <v>1214</v>
      </c>
      <c r="J1478" s="39">
        <f t="shared" si="224"/>
        <v>522.23587288642716</v>
      </c>
      <c r="K1478" s="40">
        <f t="shared" si="225"/>
        <v>1</v>
      </c>
      <c r="L1478" s="40">
        <f t="shared" si="226"/>
        <v>5</v>
      </c>
      <c r="M1478" s="41"/>
      <c r="N1478" s="41"/>
      <c r="O1478" s="41"/>
      <c r="P1478" s="42"/>
      <c r="Q1478" s="41"/>
      <c r="R1478" s="41"/>
      <c r="S1478" s="41"/>
      <c r="T1478" s="41">
        <f>(AN$3-AN1478)/AN$3*500+500</f>
        <v>522.23587288642716</v>
      </c>
      <c r="U1478" s="41"/>
      <c r="V1478" s="42"/>
      <c r="W1478" s="42"/>
      <c r="X1478" s="42"/>
      <c r="Y1478" s="42"/>
      <c r="Z1478" s="41"/>
      <c r="AA1478" s="42"/>
      <c r="AB1478" s="42"/>
      <c r="AC1478" s="43" t="e">
        <f t="shared" si="227"/>
        <v>#NUM!</v>
      </c>
      <c r="AD1478" s="43" t="s">
        <v>1215</v>
      </c>
      <c r="AE1478" s="44" t="e">
        <f t="shared" si="228"/>
        <v>#NUM!</v>
      </c>
      <c r="AF1478" s="43">
        <f t="shared" si="229"/>
        <v>0</v>
      </c>
      <c r="AG1478" s="45"/>
      <c r="AH1478" s="45"/>
      <c r="AI1478" s="45"/>
      <c r="AJ1478" s="45"/>
      <c r="AK1478" s="45"/>
      <c r="AL1478" s="45"/>
      <c r="AM1478" s="45"/>
      <c r="AN1478" s="45">
        <v>3.3958333333333333E-2</v>
      </c>
      <c r="AO1478" s="45"/>
      <c r="AP1478" s="45"/>
      <c r="AQ1478" s="45"/>
      <c r="AR1478" s="45"/>
      <c r="AS1478" s="45"/>
      <c r="AT1478" s="45"/>
      <c r="AU1478" s="46"/>
      <c r="AV1478" s="50"/>
      <c r="AW1478" s="48"/>
    </row>
    <row r="1479" spans="1:53" s="49" customFormat="1" ht="12" customHeight="1" x14ac:dyDescent="0.2">
      <c r="A1479" s="62">
        <v>1475</v>
      </c>
      <c r="B1479" s="63" t="str">
        <f t="shared" si="222"/>
        <v>M-B</v>
      </c>
      <c r="C1479" s="62">
        <f>COUNTIF($B$4:$B1479,$B1479)</f>
        <v>429</v>
      </c>
      <c r="D1479" s="64">
        <f t="shared" si="223"/>
        <v>527.09726404856326</v>
      </c>
      <c r="E1479" s="67" t="s">
        <v>3422</v>
      </c>
      <c r="F1479" s="68" t="s">
        <v>1212</v>
      </c>
      <c r="G1479" s="69">
        <v>1979</v>
      </c>
      <c r="H1479" s="70"/>
      <c r="I1479" s="69" t="s">
        <v>1673</v>
      </c>
      <c r="J1479" s="39">
        <f t="shared" si="224"/>
        <v>522.09726404856326</v>
      </c>
      <c r="K1479" s="40">
        <f t="shared" si="225"/>
        <v>1</v>
      </c>
      <c r="L1479" s="40">
        <f t="shared" si="226"/>
        <v>5</v>
      </c>
      <c r="M1479" s="74"/>
      <c r="N1479" s="74"/>
      <c r="O1479" s="74"/>
      <c r="P1479" s="74"/>
      <c r="Q1479" s="74"/>
      <c r="R1479" s="74"/>
      <c r="S1479" s="74"/>
      <c r="T1479" s="74"/>
      <c r="U1479" s="74"/>
      <c r="V1479" s="74"/>
      <c r="W1479" s="74"/>
      <c r="X1479" s="74"/>
      <c r="Y1479" s="74"/>
      <c r="Z1479" s="74"/>
      <c r="AA1479" s="42"/>
      <c r="AB1479" s="42">
        <f>(AV$3-AV1479)/AV$3*500+500</f>
        <v>522.09726404856326</v>
      </c>
      <c r="AC1479" s="43" t="e">
        <f t="shared" si="227"/>
        <v>#NUM!</v>
      </c>
      <c r="AD1479" s="43" t="s">
        <v>1215</v>
      </c>
      <c r="AE1479" s="44" t="e">
        <f t="shared" si="228"/>
        <v>#NUM!</v>
      </c>
      <c r="AF1479" s="43">
        <f t="shared" si="229"/>
        <v>0</v>
      </c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5"/>
      <c r="AR1479" s="75"/>
      <c r="AS1479" s="75"/>
      <c r="AT1479" s="75"/>
      <c r="AU1479" s="76"/>
      <c r="AV1479" s="47">
        <v>0.15695601851851851</v>
      </c>
      <c r="AW1479" s="77"/>
      <c r="AX1479" s="72"/>
      <c r="AY1479" s="73"/>
      <c r="AZ1479" s="73"/>
      <c r="BA1479" s="73"/>
    </row>
    <row r="1480" spans="1:53" s="49" customFormat="1" ht="12" customHeight="1" x14ac:dyDescent="0.2">
      <c r="A1480" s="62">
        <v>1476</v>
      </c>
      <c r="B1480" s="63" t="str">
        <f t="shared" si="222"/>
        <v>M-A</v>
      </c>
      <c r="C1480" s="62">
        <f>COUNTIF($B$4:$B1480,$B1480)</f>
        <v>561</v>
      </c>
      <c r="D1480" s="64">
        <f t="shared" si="223"/>
        <v>527.06202308285629</v>
      </c>
      <c r="E1480" s="67" t="s">
        <v>3423</v>
      </c>
      <c r="F1480" s="68" t="s">
        <v>1212</v>
      </c>
      <c r="G1480" s="69">
        <v>1991</v>
      </c>
      <c r="H1480" s="70" t="s">
        <v>3424</v>
      </c>
      <c r="I1480" s="69" t="s">
        <v>1214</v>
      </c>
      <c r="J1480" s="39">
        <f t="shared" si="224"/>
        <v>522.06202308285629</v>
      </c>
      <c r="K1480" s="40">
        <f t="shared" si="225"/>
        <v>1</v>
      </c>
      <c r="L1480" s="40">
        <f t="shared" si="226"/>
        <v>5</v>
      </c>
      <c r="M1480" s="74"/>
      <c r="N1480" s="74"/>
      <c r="O1480" s="74"/>
      <c r="P1480" s="74"/>
      <c r="Q1480" s="74"/>
      <c r="R1480" s="74"/>
      <c r="S1480" s="74"/>
      <c r="T1480" s="74"/>
      <c r="U1480" s="74"/>
      <c r="V1480" s="74"/>
      <c r="W1480" s="74"/>
      <c r="X1480" s="74"/>
      <c r="Y1480" s="74"/>
      <c r="Z1480" s="74"/>
      <c r="AA1480" s="42"/>
      <c r="AB1480" s="42">
        <f>(AV$3-AV1480)/AV$3*500+500</f>
        <v>522.06202308285629</v>
      </c>
      <c r="AC1480" s="43" t="e">
        <f t="shared" si="227"/>
        <v>#NUM!</v>
      </c>
      <c r="AD1480" s="43" t="s">
        <v>1215</v>
      </c>
      <c r="AE1480" s="44" t="e">
        <f t="shared" si="228"/>
        <v>#NUM!</v>
      </c>
      <c r="AF1480" s="43">
        <f t="shared" si="229"/>
        <v>0</v>
      </c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5"/>
      <c r="AR1480" s="75"/>
      <c r="AS1480" s="75"/>
      <c r="AT1480" s="75"/>
      <c r="AU1480" s="76"/>
      <c r="AV1480" s="47">
        <v>0.1569675925925926</v>
      </c>
      <c r="AW1480" s="77"/>
      <c r="AX1480" s="72"/>
      <c r="AY1480" s="73"/>
      <c r="AZ1480" s="73"/>
      <c r="BA1480" s="73"/>
    </row>
    <row r="1481" spans="1:53" s="49" customFormat="1" ht="12" customHeight="1" x14ac:dyDescent="0.2">
      <c r="A1481" s="62">
        <v>1477</v>
      </c>
      <c r="B1481" s="63" t="str">
        <f t="shared" si="222"/>
        <v>M-B</v>
      </c>
      <c r="C1481" s="62">
        <f>COUNTIF($B$4:$B1481,$B1481)</f>
        <v>430</v>
      </c>
      <c r="D1481" s="64">
        <f t="shared" si="223"/>
        <v>526.99154115144245</v>
      </c>
      <c r="E1481" s="67" t="s">
        <v>3425</v>
      </c>
      <c r="F1481" s="68" t="s">
        <v>1212</v>
      </c>
      <c r="G1481" s="69">
        <v>1973</v>
      </c>
      <c r="H1481" s="70" t="s">
        <v>544</v>
      </c>
      <c r="I1481" s="69" t="s">
        <v>1387</v>
      </c>
      <c r="J1481" s="39">
        <f t="shared" si="224"/>
        <v>521.99154115144245</v>
      </c>
      <c r="K1481" s="40">
        <f t="shared" si="225"/>
        <v>1</v>
      </c>
      <c r="L1481" s="40">
        <f t="shared" si="226"/>
        <v>5</v>
      </c>
      <c r="M1481" s="74"/>
      <c r="N1481" s="74"/>
      <c r="O1481" s="74"/>
      <c r="P1481" s="74"/>
      <c r="Q1481" s="74"/>
      <c r="R1481" s="74"/>
      <c r="S1481" s="74"/>
      <c r="T1481" s="74"/>
      <c r="U1481" s="74"/>
      <c r="V1481" s="74"/>
      <c r="W1481" s="74"/>
      <c r="X1481" s="74"/>
      <c r="Y1481" s="74"/>
      <c r="Z1481" s="74"/>
      <c r="AA1481" s="42"/>
      <c r="AB1481" s="42">
        <f>(AV$3-AV1481)/AV$3*500+500</f>
        <v>521.99154115144245</v>
      </c>
      <c r="AC1481" s="43" t="e">
        <f t="shared" si="227"/>
        <v>#NUM!</v>
      </c>
      <c r="AD1481" s="43" t="s">
        <v>1215</v>
      </c>
      <c r="AE1481" s="44" t="e">
        <f t="shared" si="228"/>
        <v>#NUM!</v>
      </c>
      <c r="AF1481" s="43">
        <f t="shared" si="229"/>
        <v>0</v>
      </c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5"/>
      <c r="AR1481" s="75"/>
      <c r="AS1481" s="75"/>
      <c r="AT1481" s="75"/>
      <c r="AU1481" s="76"/>
      <c r="AV1481" s="47">
        <v>0.15699074074074074</v>
      </c>
      <c r="AW1481" s="77"/>
    </row>
    <row r="1482" spans="1:53" s="49" customFormat="1" ht="12" customHeight="1" x14ac:dyDescent="0.2">
      <c r="A1482" s="62">
        <v>1478</v>
      </c>
      <c r="B1482" s="63" t="str">
        <f t="shared" si="222"/>
        <v>M-A</v>
      </c>
      <c r="C1482" s="62">
        <f>COUNTIF($B$4:$B1482,$B1482)</f>
        <v>562</v>
      </c>
      <c r="D1482" s="64">
        <f t="shared" si="223"/>
        <v>526.99154115144245</v>
      </c>
      <c r="E1482" s="67" t="s">
        <v>3426</v>
      </c>
      <c r="F1482" s="68" t="s">
        <v>1212</v>
      </c>
      <c r="G1482" s="69">
        <v>1980</v>
      </c>
      <c r="H1482" s="70" t="s">
        <v>3427</v>
      </c>
      <c r="I1482" s="69" t="s">
        <v>1214</v>
      </c>
      <c r="J1482" s="39">
        <f t="shared" si="224"/>
        <v>521.99154115144245</v>
      </c>
      <c r="K1482" s="40">
        <f t="shared" si="225"/>
        <v>1</v>
      </c>
      <c r="L1482" s="40">
        <f t="shared" si="226"/>
        <v>5</v>
      </c>
      <c r="M1482" s="74"/>
      <c r="N1482" s="74"/>
      <c r="O1482" s="74"/>
      <c r="P1482" s="74"/>
      <c r="Q1482" s="74"/>
      <c r="R1482" s="74"/>
      <c r="S1482" s="74"/>
      <c r="T1482" s="74"/>
      <c r="U1482" s="74"/>
      <c r="V1482" s="74"/>
      <c r="W1482" s="74"/>
      <c r="X1482" s="74"/>
      <c r="Y1482" s="74"/>
      <c r="Z1482" s="74"/>
      <c r="AA1482" s="42"/>
      <c r="AB1482" s="42">
        <f>(AV$3-AV1482)/AV$3*500+500</f>
        <v>521.99154115144245</v>
      </c>
      <c r="AC1482" s="43" t="e">
        <f t="shared" si="227"/>
        <v>#NUM!</v>
      </c>
      <c r="AD1482" s="43" t="s">
        <v>1215</v>
      </c>
      <c r="AE1482" s="44" t="e">
        <f t="shared" si="228"/>
        <v>#NUM!</v>
      </c>
      <c r="AF1482" s="43">
        <f t="shared" si="229"/>
        <v>0</v>
      </c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5"/>
      <c r="AR1482" s="75"/>
      <c r="AS1482" s="75"/>
      <c r="AT1482" s="75"/>
      <c r="AU1482" s="76"/>
      <c r="AV1482" s="47">
        <v>0.15699074074074074</v>
      </c>
      <c r="AW1482" s="77"/>
    </row>
    <row r="1483" spans="1:53" s="49" customFormat="1" ht="12" customHeight="1" x14ac:dyDescent="0.2">
      <c r="A1483" s="62">
        <v>1479</v>
      </c>
      <c r="B1483" s="63" t="str">
        <f t="shared" si="222"/>
        <v>M-C</v>
      </c>
      <c r="C1483" s="62">
        <f>COUNTIF($B$4:$B1483,$B1483)</f>
        <v>166</v>
      </c>
      <c r="D1483" s="64">
        <f t="shared" si="223"/>
        <v>526.95136076633503</v>
      </c>
      <c r="E1483" s="65" t="s">
        <v>3428</v>
      </c>
      <c r="F1483" s="66" t="s">
        <v>1212</v>
      </c>
      <c r="G1483" s="66">
        <v>1960</v>
      </c>
      <c r="H1483" s="70" t="s">
        <v>300</v>
      </c>
      <c r="I1483" s="66" t="s">
        <v>1680</v>
      </c>
      <c r="J1483" s="39">
        <f t="shared" si="224"/>
        <v>521.95136076633503</v>
      </c>
      <c r="K1483" s="40">
        <f t="shared" si="225"/>
        <v>1</v>
      </c>
      <c r="L1483" s="40">
        <f t="shared" si="226"/>
        <v>5</v>
      </c>
      <c r="M1483" s="41"/>
      <c r="N1483" s="41"/>
      <c r="O1483" s="41"/>
      <c r="P1483" s="42"/>
      <c r="Q1483" s="41"/>
      <c r="R1483" s="41"/>
      <c r="S1483" s="41"/>
      <c r="T1483" s="41"/>
      <c r="U1483" s="41"/>
      <c r="V1483" s="42"/>
      <c r="W1483" s="42"/>
      <c r="X1483" s="42"/>
      <c r="Y1483" s="42"/>
      <c r="Z1483" s="41"/>
      <c r="AA1483" s="42">
        <f>(AU$3-AU1483)/AU$3*500+500</f>
        <v>521.95136076633503</v>
      </c>
      <c r="AB1483" s="42"/>
      <c r="AC1483" s="43" t="e">
        <f t="shared" si="227"/>
        <v>#NUM!</v>
      </c>
      <c r="AD1483" s="43" t="s">
        <v>1215</v>
      </c>
      <c r="AE1483" s="44" t="e">
        <f t="shared" si="228"/>
        <v>#NUM!</v>
      </c>
      <c r="AF1483" s="43">
        <f t="shared" si="229"/>
        <v>0</v>
      </c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6">
        <v>7.5149884259259267E-2</v>
      </c>
      <c r="AV1483" s="50"/>
      <c r="AW1483" s="48"/>
      <c r="AX1483" s="72"/>
      <c r="AY1483" s="73"/>
      <c r="AZ1483" s="73"/>
      <c r="BA1483" s="73"/>
    </row>
    <row r="1484" spans="1:53" ht="12" customHeight="1" x14ac:dyDescent="0.2">
      <c r="A1484" s="62">
        <v>1480</v>
      </c>
      <c r="B1484" s="63" t="str">
        <f t="shared" si="222"/>
        <v>Ž-G</v>
      </c>
      <c r="C1484" s="62">
        <f>COUNTIF($B$4:$B1484,$B1484)</f>
        <v>70</v>
      </c>
      <c r="D1484" s="64">
        <f t="shared" si="223"/>
        <v>526.91019863481597</v>
      </c>
      <c r="E1484" s="65" t="s">
        <v>3429</v>
      </c>
      <c r="F1484" s="66" t="s">
        <v>1247</v>
      </c>
      <c r="G1484" s="66">
        <v>1978</v>
      </c>
      <c r="H1484" s="70" t="s">
        <v>241</v>
      </c>
      <c r="I1484" s="66" t="s">
        <v>1214</v>
      </c>
      <c r="J1484" s="39">
        <f t="shared" si="224"/>
        <v>521.91019863481597</v>
      </c>
      <c r="K1484" s="40">
        <f t="shared" si="225"/>
        <v>1</v>
      </c>
      <c r="L1484" s="40">
        <f t="shared" si="226"/>
        <v>5</v>
      </c>
      <c r="M1484" s="41"/>
      <c r="N1484" s="41"/>
      <c r="O1484" s="41"/>
      <c r="P1484" s="42"/>
      <c r="Q1484" s="41"/>
      <c r="R1484" s="41"/>
      <c r="S1484" s="41"/>
      <c r="T1484" s="41">
        <f>(AN$3-AN1484)/AN$3*500+500</f>
        <v>521.91019863481597</v>
      </c>
      <c r="U1484" s="41"/>
      <c r="V1484" s="42"/>
      <c r="W1484" s="42"/>
      <c r="X1484" s="42"/>
      <c r="Y1484" s="42"/>
      <c r="Z1484" s="41"/>
      <c r="AA1484" s="42"/>
      <c r="AB1484" s="42"/>
      <c r="AC1484" s="43" t="e">
        <f t="shared" si="227"/>
        <v>#NUM!</v>
      </c>
      <c r="AD1484" s="43" t="s">
        <v>1215</v>
      </c>
      <c r="AE1484" s="44" t="e">
        <f t="shared" si="228"/>
        <v>#NUM!</v>
      </c>
      <c r="AF1484" s="43">
        <f t="shared" si="229"/>
        <v>0</v>
      </c>
      <c r="AG1484" s="45"/>
      <c r="AH1484" s="45"/>
      <c r="AI1484" s="45"/>
      <c r="AJ1484" s="45"/>
      <c r="AK1484" s="45"/>
      <c r="AL1484" s="45"/>
      <c r="AM1484" s="45"/>
      <c r="AN1484" s="45">
        <v>3.3981481481481481E-2</v>
      </c>
      <c r="AO1484" s="45"/>
      <c r="AP1484" s="45"/>
      <c r="AQ1484" s="45"/>
      <c r="AR1484" s="45"/>
      <c r="AS1484" s="45"/>
      <c r="AT1484" s="45"/>
      <c r="AU1484" s="46"/>
      <c r="AV1484" s="50"/>
      <c r="AW1484" s="48"/>
      <c r="AX1484" s="56"/>
    </row>
    <row r="1485" spans="1:53" ht="12" customHeight="1" x14ac:dyDescent="0.2">
      <c r="A1485" s="62">
        <v>1481</v>
      </c>
      <c r="B1485" s="63" t="str">
        <f t="shared" si="222"/>
        <v>Ž-F</v>
      </c>
      <c r="C1485" s="62">
        <f>COUNTIF($B$4:$B1485,$B1485)</f>
        <v>111</v>
      </c>
      <c r="D1485" s="64">
        <f t="shared" si="223"/>
        <v>526.85057728861489</v>
      </c>
      <c r="E1485" s="67" t="s">
        <v>3430</v>
      </c>
      <c r="F1485" s="68" t="s">
        <v>1247</v>
      </c>
      <c r="G1485" s="69">
        <v>1981</v>
      </c>
      <c r="H1485" s="70" t="s">
        <v>1374</v>
      </c>
      <c r="I1485" s="69" t="s">
        <v>1214</v>
      </c>
      <c r="J1485" s="39">
        <f t="shared" si="224"/>
        <v>521.85057728861489</v>
      </c>
      <c r="K1485" s="40">
        <f t="shared" si="225"/>
        <v>1</v>
      </c>
      <c r="L1485" s="40">
        <f t="shared" si="226"/>
        <v>5</v>
      </c>
      <c r="M1485" s="74"/>
      <c r="N1485" s="74"/>
      <c r="O1485" s="74"/>
      <c r="P1485" s="74"/>
      <c r="Q1485" s="74"/>
      <c r="R1485" s="74"/>
      <c r="S1485" s="74"/>
      <c r="T1485" s="74"/>
      <c r="U1485" s="74"/>
      <c r="V1485" s="74"/>
      <c r="W1485" s="74"/>
      <c r="X1485" s="74"/>
      <c r="Y1485" s="74"/>
      <c r="Z1485" s="74"/>
      <c r="AA1485" s="42"/>
      <c r="AB1485" s="42">
        <f>(AV$3-AV1485)/AV$3*500+500</f>
        <v>521.85057728861489</v>
      </c>
      <c r="AC1485" s="43" t="e">
        <f t="shared" si="227"/>
        <v>#NUM!</v>
      </c>
      <c r="AD1485" s="43" t="s">
        <v>1215</v>
      </c>
      <c r="AE1485" s="44" t="e">
        <f t="shared" si="228"/>
        <v>#NUM!</v>
      </c>
      <c r="AF1485" s="43">
        <f t="shared" si="229"/>
        <v>0</v>
      </c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5"/>
      <c r="AR1485" s="75"/>
      <c r="AS1485" s="75"/>
      <c r="AT1485" s="75"/>
      <c r="AU1485" s="76"/>
      <c r="AV1485" s="47">
        <v>0.15703703703703703</v>
      </c>
      <c r="AW1485" s="77"/>
      <c r="AX1485" s="56"/>
    </row>
    <row r="1486" spans="1:53" ht="12" customHeight="1" x14ac:dyDescent="0.2">
      <c r="A1486" s="62">
        <v>1482</v>
      </c>
      <c r="B1486" s="63" t="str">
        <f t="shared" si="222"/>
        <v>M-A</v>
      </c>
      <c r="C1486" s="62">
        <f>COUNTIF($B$4:$B1486,$B1486)</f>
        <v>563</v>
      </c>
      <c r="D1486" s="64">
        <f t="shared" si="223"/>
        <v>526.80843733983852</v>
      </c>
      <c r="E1486" s="65" t="s">
        <v>3431</v>
      </c>
      <c r="F1486" s="66" t="s">
        <v>1212</v>
      </c>
      <c r="G1486" s="66">
        <v>1989</v>
      </c>
      <c r="H1486" s="70" t="s">
        <v>1600</v>
      </c>
      <c r="I1486" s="66" t="s">
        <v>1214</v>
      </c>
      <c r="J1486" s="39">
        <f t="shared" si="224"/>
        <v>521.80843733983852</v>
      </c>
      <c r="K1486" s="40">
        <f t="shared" si="225"/>
        <v>1</v>
      </c>
      <c r="L1486" s="40">
        <f t="shared" si="226"/>
        <v>5</v>
      </c>
      <c r="M1486" s="41"/>
      <c r="N1486" s="41"/>
      <c r="O1486" s="41">
        <f>(AI$3-AI1486)/AI$3*500+500</f>
        <v>521.80843733983852</v>
      </c>
      <c r="P1486" s="42"/>
      <c r="Q1486" s="41"/>
      <c r="R1486" s="41"/>
      <c r="S1486" s="41"/>
      <c r="T1486" s="41"/>
      <c r="U1486" s="41"/>
      <c r="V1486" s="42"/>
      <c r="W1486" s="42"/>
      <c r="X1486" s="42"/>
      <c r="Y1486" s="42"/>
      <c r="Z1486" s="41"/>
      <c r="AA1486" s="42"/>
      <c r="AB1486" s="42"/>
      <c r="AC1486" s="43" t="e">
        <f t="shared" si="227"/>
        <v>#NUM!</v>
      </c>
      <c r="AD1486" s="43" t="s">
        <v>1215</v>
      </c>
      <c r="AE1486" s="44" t="e">
        <f t="shared" si="228"/>
        <v>#NUM!</v>
      </c>
      <c r="AF1486" s="43">
        <f t="shared" si="229"/>
        <v>0</v>
      </c>
      <c r="AG1486" s="45"/>
      <c r="AH1486" s="45"/>
      <c r="AI1486" s="45">
        <v>3.2962962962962965E-2</v>
      </c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6"/>
      <c r="AV1486" s="50"/>
      <c r="AW1486" s="48"/>
      <c r="AX1486" s="56"/>
    </row>
    <row r="1487" spans="1:53" ht="12" customHeight="1" x14ac:dyDescent="0.2">
      <c r="A1487" s="62">
        <v>1483</v>
      </c>
      <c r="B1487" s="63" t="str">
        <f t="shared" si="222"/>
        <v>M-A</v>
      </c>
      <c r="C1487" s="62">
        <f>COUNTIF($B$4:$B1487,$B1487)</f>
        <v>564</v>
      </c>
      <c r="D1487" s="64">
        <f t="shared" si="223"/>
        <v>526.78009535720093</v>
      </c>
      <c r="E1487" s="67" t="s">
        <v>3432</v>
      </c>
      <c r="F1487" s="68" t="s">
        <v>1212</v>
      </c>
      <c r="G1487" s="69">
        <v>1990</v>
      </c>
      <c r="H1487" s="70" t="s">
        <v>3433</v>
      </c>
      <c r="I1487" s="69" t="s">
        <v>1214</v>
      </c>
      <c r="J1487" s="39">
        <f t="shared" si="224"/>
        <v>521.78009535720093</v>
      </c>
      <c r="K1487" s="40">
        <f t="shared" si="225"/>
        <v>1</v>
      </c>
      <c r="L1487" s="40">
        <f t="shared" si="226"/>
        <v>5</v>
      </c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42"/>
      <c r="AB1487" s="42">
        <f>(AV$3-AV1487)/AV$3*500+500</f>
        <v>521.78009535720093</v>
      </c>
      <c r="AC1487" s="43" t="e">
        <f t="shared" si="227"/>
        <v>#NUM!</v>
      </c>
      <c r="AD1487" s="43" t="s">
        <v>1215</v>
      </c>
      <c r="AE1487" s="44" t="e">
        <f t="shared" si="228"/>
        <v>#NUM!</v>
      </c>
      <c r="AF1487" s="43">
        <f t="shared" si="229"/>
        <v>0</v>
      </c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5"/>
      <c r="AR1487" s="75"/>
      <c r="AS1487" s="75"/>
      <c r="AT1487" s="75"/>
      <c r="AU1487" s="76"/>
      <c r="AV1487" s="47">
        <v>0.15706018518518519</v>
      </c>
      <c r="AW1487" s="77"/>
      <c r="AX1487" s="56"/>
    </row>
    <row r="1488" spans="1:53" s="49" customFormat="1" ht="12" customHeight="1" x14ac:dyDescent="0.2">
      <c r="A1488" s="62">
        <v>1484</v>
      </c>
      <c r="B1488" s="63" t="str">
        <f t="shared" si="222"/>
        <v>M-A</v>
      </c>
      <c r="C1488" s="62">
        <f>COUNTIF($B$4:$B1488,$B1488)</f>
        <v>565</v>
      </c>
      <c r="D1488" s="64">
        <f t="shared" si="223"/>
        <v>526.7727928030821</v>
      </c>
      <c r="E1488" s="65" t="s">
        <v>3434</v>
      </c>
      <c r="F1488" s="66" t="s">
        <v>1212</v>
      </c>
      <c r="G1488" s="66">
        <v>1988</v>
      </c>
      <c r="H1488" s="70" t="s">
        <v>1600</v>
      </c>
      <c r="I1488" s="66" t="s">
        <v>1214</v>
      </c>
      <c r="J1488" s="39">
        <f t="shared" si="224"/>
        <v>521.7727928030821</v>
      </c>
      <c r="K1488" s="40">
        <f t="shared" si="225"/>
        <v>1</v>
      </c>
      <c r="L1488" s="40">
        <f t="shared" si="226"/>
        <v>5</v>
      </c>
      <c r="M1488" s="41"/>
      <c r="N1488" s="41"/>
      <c r="O1488" s="41"/>
      <c r="P1488" s="42"/>
      <c r="Q1488" s="41"/>
      <c r="R1488" s="41">
        <f>(AL$3-AL1488)/AL$3*500+500</f>
        <v>521.7727928030821</v>
      </c>
      <c r="S1488" s="41"/>
      <c r="T1488" s="41"/>
      <c r="U1488" s="41"/>
      <c r="V1488" s="42"/>
      <c r="W1488" s="42"/>
      <c r="X1488" s="42"/>
      <c r="Y1488" s="42"/>
      <c r="Z1488" s="41"/>
      <c r="AA1488" s="42"/>
      <c r="AB1488" s="42"/>
      <c r="AC1488" s="43" t="e">
        <f t="shared" si="227"/>
        <v>#NUM!</v>
      </c>
      <c r="AD1488" s="43" t="s">
        <v>1215</v>
      </c>
      <c r="AE1488" s="44" t="e">
        <f t="shared" si="228"/>
        <v>#NUM!</v>
      </c>
      <c r="AF1488" s="43">
        <f t="shared" si="229"/>
        <v>0</v>
      </c>
      <c r="AG1488" s="45"/>
      <c r="AH1488" s="45"/>
      <c r="AI1488" s="45"/>
      <c r="AJ1488" s="45"/>
      <c r="AK1488" s="45"/>
      <c r="AL1488" s="45">
        <v>0.16461805560000001</v>
      </c>
      <c r="AM1488" s="45"/>
      <c r="AN1488" s="45"/>
      <c r="AO1488" s="45"/>
      <c r="AP1488" s="45"/>
      <c r="AQ1488" s="45"/>
      <c r="AR1488" s="45"/>
      <c r="AS1488" s="45"/>
      <c r="AT1488" s="45"/>
      <c r="AU1488" s="46"/>
      <c r="AV1488" s="50"/>
      <c r="AW1488" s="48"/>
    </row>
    <row r="1489" spans="1:53" ht="12" customHeight="1" x14ac:dyDescent="0.2">
      <c r="A1489" s="62">
        <v>1485</v>
      </c>
      <c r="B1489" s="63" t="str">
        <f t="shared" si="222"/>
        <v>M-B</v>
      </c>
      <c r="C1489" s="62">
        <f>COUNTIF($B$4:$B1489,$B1489)</f>
        <v>431</v>
      </c>
      <c r="D1489" s="64">
        <f t="shared" si="223"/>
        <v>526.74485439149407</v>
      </c>
      <c r="E1489" s="67" t="s">
        <v>3435</v>
      </c>
      <c r="F1489" s="68" t="s">
        <v>1212</v>
      </c>
      <c r="G1489" s="69">
        <v>1970</v>
      </c>
      <c r="H1489" s="70" t="s">
        <v>1981</v>
      </c>
      <c r="I1489" s="69" t="s">
        <v>1214</v>
      </c>
      <c r="J1489" s="39">
        <f t="shared" si="224"/>
        <v>521.74485439149407</v>
      </c>
      <c r="K1489" s="40">
        <f t="shared" si="225"/>
        <v>1</v>
      </c>
      <c r="L1489" s="40">
        <f t="shared" si="226"/>
        <v>5</v>
      </c>
      <c r="M1489" s="74"/>
      <c r="N1489" s="74"/>
      <c r="O1489" s="74"/>
      <c r="P1489" s="74"/>
      <c r="Q1489" s="74"/>
      <c r="R1489" s="74"/>
      <c r="S1489" s="74"/>
      <c r="T1489" s="74"/>
      <c r="U1489" s="74"/>
      <c r="V1489" s="74"/>
      <c r="W1489" s="74"/>
      <c r="X1489" s="74"/>
      <c r="Y1489" s="74"/>
      <c r="Z1489" s="74"/>
      <c r="AA1489" s="42"/>
      <c r="AB1489" s="42">
        <f>(AV$3-AV1489)/AV$3*500+500</f>
        <v>521.74485439149407</v>
      </c>
      <c r="AC1489" s="43" t="e">
        <f t="shared" si="227"/>
        <v>#NUM!</v>
      </c>
      <c r="AD1489" s="43" t="s">
        <v>1215</v>
      </c>
      <c r="AE1489" s="44" t="e">
        <f t="shared" si="228"/>
        <v>#NUM!</v>
      </c>
      <c r="AF1489" s="43">
        <f t="shared" si="229"/>
        <v>0</v>
      </c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5"/>
      <c r="AR1489" s="75"/>
      <c r="AS1489" s="75"/>
      <c r="AT1489" s="75"/>
      <c r="AU1489" s="76"/>
      <c r="AV1489" s="47">
        <v>0.15707175925925926</v>
      </c>
      <c r="AW1489" s="77"/>
      <c r="AX1489" s="56"/>
    </row>
    <row r="1490" spans="1:53" ht="12" customHeight="1" x14ac:dyDescent="0.2">
      <c r="A1490" s="62">
        <v>1486</v>
      </c>
      <c r="B1490" s="63" t="str">
        <f t="shared" si="222"/>
        <v>M-C</v>
      </c>
      <c r="C1490" s="62">
        <f>COUNTIF($B$4:$B1490,$B1490)</f>
        <v>167</v>
      </c>
      <c r="D1490" s="64">
        <f t="shared" si="223"/>
        <v>526.74485439149407</v>
      </c>
      <c r="E1490" s="67" t="s">
        <v>3436</v>
      </c>
      <c r="F1490" s="68" t="s">
        <v>1212</v>
      </c>
      <c r="G1490" s="69">
        <v>1965</v>
      </c>
      <c r="H1490" s="70" t="s">
        <v>376</v>
      </c>
      <c r="I1490" s="69" t="s">
        <v>1214</v>
      </c>
      <c r="J1490" s="39">
        <f t="shared" si="224"/>
        <v>521.74485439149407</v>
      </c>
      <c r="K1490" s="40">
        <f t="shared" si="225"/>
        <v>1</v>
      </c>
      <c r="L1490" s="40">
        <f t="shared" si="226"/>
        <v>5</v>
      </c>
      <c r="M1490" s="74"/>
      <c r="N1490" s="74"/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  <c r="AA1490" s="42"/>
      <c r="AB1490" s="42">
        <f>(AV$3-AV1490)/AV$3*500+500</f>
        <v>521.74485439149407</v>
      </c>
      <c r="AC1490" s="43" t="e">
        <f t="shared" si="227"/>
        <v>#NUM!</v>
      </c>
      <c r="AD1490" s="43" t="s">
        <v>1215</v>
      </c>
      <c r="AE1490" s="44" t="e">
        <f t="shared" si="228"/>
        <v>#NUM!</v>
      </c>
      <c r="AF1490" s="43">
        <f t="shared" si="229"/>
        <v>0</v>
      </c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5"/>
      <c r="AR1490" s="75"/>
      <c r="AS1490" s="75"/>
      <c r="AT1490" s="75"/>
      <c r="AU1490" s="76"/>
      <c r="AV1490" s="47">
        <v>0.15707175925925926</v>
      </c>
      <c r="AW1490" s="77"/>
      <c r="AX1490" s="56"/>
    </row>
    <row r="1491" spans="1:53" ht="12" customHeight="1" x14ac:dyDescent="0.2">
      <c r="A1491" s="62">
        <v>1487</v>
      </c>
      <c r="B1491" s="63" t="str">
        <f t="shared" si="222"/>
        <v>M-D</v>
      </c>
      <c r="C1491" s="62">
        <f>COUNTIF($B$4:$B1491,$B1491)</f>
        <v>65</v>
      </c>
      <c r="D1491" s="64">
        <f t="shared" si="223"/>
        <v>526.53340859725267</v>
      </c>
      <c r="E1491" s="67" t="s">
        <v>3437</v>
      </c>
      <c r="F1491" s="68" t="s">
        <v>1212</v>
      </c>
      <c r="G1491" s="69">
        <v>1955</v>
      </c>
      <c r="H1491" s="70" t="s">
        <v>2286</v>
      </c>
      <c r="I1491" s="69" t="s">
        <v>1214</v>
      </c>
      <c r="J1491" s="39">
        <f t="shared" si="224"/>
        <v>521.53340859725267</v>
      </c>
      <c r="K1491" s="40">
        <f t="shared" si="225"/>
        <v>1</v>
      </c>
      <c r="L1491" s="40">
        <f t="shared" si="226"/>
        <v>5</v>
      </c>
      <c r="M1491" s="74"/>
      <c r="N1491" s="74"/>
      <c r="O1491" s="74"/>
      <c r="P1491" s="74"/>
      <c r="Q1491" s="74"/>
      <c r="R1491" s="74"/>
      <c r="S1491" s="74"/>
      <c r="T1491" s="74"/>
      <c r="U1491" s="74"/>
      <c r="V1491" s="74"/>
      <c r="W1491" s="74"/>
      <c r="X1491" s="74"/>
      <c r="Y1491" s="74"/>
      <c r="Z1491" s="74"/>
      <c r="AA1491" s="42"/>
      <c r="AB1491" s="42">
        <f>(AV$3-AV1491)/AV$3*500+500</f>
        <v>521.53340859725267</v>
      </c>
      <c r="AC1491" s="43" t="e">
        <f t="shared" si="227"/>
        <v>#NUM!</v>
      </c>
      <c r="AD1491" s="43" t="s">
        <v>1215</v>
      </c>
      <c r="AE1491" s="44" t="e">
        <f t="shared" si="228"/>
        <v>#NUM!</v>
      </c>
      <c r="AF1491" s="43">
        <f t="shared" si="229"/>
        <v>0</v>
      </c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5"/>
      <c r="AR1491" s="75"/>
      <c r="AS1491" s="75"/>
      <c r="AT1491" s="75"/>
      <c r="AU1491" s="76"/>
      <c r="AV1491" s="47">
        <v>0.15714120370370369</v>
      </c>
      <c r="AW1491" s="77"/>
      <c r="AX1491" s="56"/>
    </row>
    <row r="1492" spans="1:53" ht="12" customHeight="1" x14ac:dyDescent="0.2">
      <c r="A1492" s="62">
        <v>1488</v>
      </c>
      <c r="B1492" s="63" t="str">
        <f t="shared" si="222"/>
        <v>M-C</v>
      </c>
      <c r="C1492" s="62">
        <f>COUNTIF($B$4:$B1492,$B1492)</f>
        <v>168</v>
      </c>
      <c r="D1492" s="64">
        <f t="shared" si="223"/>
        <v>526.46292666583884</v>
      </c>
      <c r="E1492" s="67" t="s">
        <v>3438</v>
      </c>
      <c r="F1492" s="68" t="s">
        <v>1212</v>
      </c>
      <c r="G1492" s="69">
        <v>1969</v>
      </c>
      <c r="H1492" s="70" t="s">
        <v>2284</v>
      </c>
      <c r="I1492" s="69" t="s">
        <v>1214</v>
      </c>
      <c r="J1492" s="39">
        <f t="shared" si="224"/>
        <v>521.46292666583884</v>
      </c>
      <c r="K1492" s="40">
        <f t="shared" si="225"/>
        <v>1</v>
      </c>
      <c r="L1492" s="40">
        <f t="shared" si="226"/>
        <v>5</v>
      </c>
      <c r="M1492" s="74"/>
      <c r="N1492" s="74"/>
      <c r="O1492" s="74"/>
      <c r="P1492" s="74"/>
      <c r="Q1492" s="74"/>
      <c r="R1492" s="74"/>
      <c r="S1492" s="74"/>
      <c r="T1492" s="74"/>
      <c r="U1492" s="74"/>
      <c r="V1492" s="74"/>
      <c r="W1492" s="74"/>
      <c r="X1492" s="74"/>
      <c r="Y1492" s="74"/>
      <c r="Z1492" s="74"/>
      <c r="AA1492" s="42"/>
      <c r="AB1492" s="42">
        <f>(AV$3-AV1492)/AV$3*500+500</f>
        <v>521.46292666583884</v>
      </c>
      <c r="AC1492" s="43" t="e">
        <f t="shared" si="227"/>
        <v>#NUM!</v>
      </c>
      <c r="AD1492" s="43" t="s">
        <v>1215</v>
      </c>
      <c r="AE1492" s="44" t="e">
        <f t="shared" si="228"/>
        <v>#NUM!</v>
      </c>
      <c r="AF1492" s="43">
        <f t="shared" si="229"/>
        <v>0</v>
      </c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5"/>
      <c r="AR1492" s="75"/>
      <c r="AS1492" s="75"/>
      <c r="AT1492" s="75"/>
      <c r="AU1492" s="76"/>
      <c r="AV1492" s="47">
        <v>0.15716435185185185</v>
      </c>
      <c r="AW1492" s="77"/>
      <c r="AX1492" s="56"/>
    </row>
    <row r="1493" spans="1:53" ht="12" customHeight="1" x14ac:dyDescent="0.2">
      <c r="A1493" s="62">
        <v>1489</v>
      </c>
      <c r="B1493" s="63" t="str">
        <f t="shared" si="222"/>
        <v>M-D</v>
      </c>
      <c r="C1493" s="62">
        <f>COUNTIF($B$4:$B1493,$B1493)</f>
        <v>66</v>
      </c>
      <c r="D1493" s="64">
        <f t="shared" si="223"/>
        <v>526.28672183730419</v>
      </c>
      <c r="E1493" s="67" t="s">
        <v>3439</v>
      </c>
      <c r="F1493" s="68" t="s">
        <v>1212</v>
      </c>
      <c r="G1493" s="69">
        <v>1958</v>
      </c>
      <c r="H1493" s="70" t="s">
        <v>3440</v>
      </c>
      <c r="I1493" s="69" t="s">
        <v>1214</v>
      </c>
      <c r="J1493" s="39">
        <f t="shared" si="224"/>
        <v>521.28672183730419</v>
      </c>
      <c r="K1493" s="40">
        <f t="shared" si="225"/>
        <v>1</v>
      </c>
      <c r="L1493" s="40">
        <f t="shared" si="226"/>
        <v>5</v>
      </c>
      <c r="M1493" s="74"/>
      <c r="N1493" s="74"/>
      <c r="O1493" s="74"/>
      <c r="P1493" s="74"/>
      <c r="Q1493" s="74"/>
      <c r="R1493" s="74"/>
      <c r="S1493" s="74"/>
      <c r="T1493" s="74"/>
      <c r="U1493" s="74"/>
      <c r="V1493" s="74"/>
      <c r="W1493" s="74"/>
      <c r="X1493" s="74"/>
      <c r="Y1493" s="74"/>
      <c r="Z1493" s="74"/>
      <c r="AA1493" s="42"/>
      <c r="AB1493" s="42">
        <f>(AV$3-AV1493)/AV$3*500+500</f>
        <v>521.28672183730419</v>
      </c>
      <c r="AC1493" s="43" t="e">
        <f t="shared" si="227"/>
        <v>#NUM!</v>
      </c>
      <c r="AD1493" s="43" t="s">
        <v>1215</v>
      </c>
      <c r="AE1493" s="44" t="e">
        <f t="shared" si="228"/>
        <v>#NUM!</v>
      </c>
      <c r="AF1493" s="43">
        <f t="shared" si="229"/>
        <v>0</v>
      </c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5"/>
      <c r="AR1493" s="75"/>
      <c r="AS1493" s="75"/>
      <c r="AT1493" s="75"/>
      <c r="AU1493" s="76"/>
      <c r="AV1493" s="47">
        <v>0.15722222222222224</v>
      </c>
      <c r="AW1493" s="77"/>
      <c r="AX1493" s="56"/>
    </row>
    <row r="1494" spans="1:53" ht="12" customHeight="1" x14ac:dyDescent="0.2">
      <c r="A1494" s="62">
        <v>1490</v>
      </c>
      <c r="B1494" s="63" t="str">
        <f t="shared" si="222"/>
        <v>Ž-G</v>
      </c>
      <c r="C1494" s="62">
        <f>COUNTIF($B$4:$B1494,$B1494)</f>
        <v>71</v>
      </c>
      <c r="D1494" s="64">
        <f t="shared" si="223"/>
        <v>526.26488142734036</v>
      </c>
      <c r="E1494" s="65" t="s">
        <v>3441</v>
      </c>
      <c r="F1494" s="66" t="s">
        <v>1247</v>
      </c>
      <c r="G1494" s="66">
        <v>1979</v>
      </c>
      <c r="H1494" s="70" t="s">
        <v>386</v>
      </c>
      <c r="I1494" s="66" t="s">
        <v>1214</v>
      </c>
      <c r="J1494" s="39">
        <f t="shared" si="224"/>
        <v>521.26488142734036</v>
      </c>
      <c r="K1494" s="40">
        <f t="shared" si="225"/>
        <v>1</v>
      </c>
      <c r="L1494" s="40">
        <f t="shared" si="226"/>
        <v>5</v>
      </c>
      <c r="M1494" s="41"/>
      <c r="N1494" s="41"/>
      <c r="O1494" s="41"/>
      <c r="P1494" s="42"/>
      <c r="Q1494" s="41"/>
      <c r="R1494" s="41"/>
      <c r="S1494" s="41"/>
      <c r="T1494" s="41"/>
      <c r="U1494" s="41"/>
      <c r="V1494" s="42"/>
      <c r="W1494" s="42"/>
      <c r="X1494" s="42"/>
      <c r="Y1494" s="42"/>
      <c r="Z1494" s="41">
        <f>(AT$3-AT1494)/AT$3*500+500</f>
        <v>521.26488142734036</v>
      </c>
      <c r="AA1494" s="42"/>
      <c r="AB1494" s="42"/>
      <c r="AC1494" s="43" t="e">
        <f t="shared" si="227"/>
        <v>#NUM!</v>
      </c>
      <c r="AD1494" s="43" t="s">
        <v>1215</v>
      </c>
      <c r="AE1494" s="44" t="e">
        <f t="shared" si="228"/>
        <v>#NUM!</v>
      </c>
      <c r="AF1494" s="43">
        <f t="shared" si="229"/>
        <v>0</v>
      </c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>
        <v>3.3067129629629634E-2</v>
      </c>
      <c r="AU1494" s="46"/>
      <c r="AV1494" s="50"/>
      <c r="AW1494" s="48"/>
      <c r="AX1494" s="56"/>
    </row>
    <row r="1495" spans="1:53" s="49" customFormat="1" ht="12" customHeight="1" x14ac:dyDescent="0.2">
      <c r="A1495" s="62">
        <v>1491</v>
      </c>
      <c r="B1495" s="63" t="str">
        <f t="shared" si="222"/>
        <v>M-A</v>
      </c>
      <c r="C1495" s="62">
        <f>COUNTIF($B$4:$B1495,$B1495)</f>
        <v>566</v>
      </c>
      <c r="D1495" s="64">
        <f t="shared" si="223"/>
        <v>526.18099894018337</v>
      </c>
      <c r="E1495" s="67" t="s">
        <v>3442</v>
      </c>
      <c r="F1495" s="68" t="s">
        <v>1212</v>
      </c>
      <c r="G1495" s="69">
        <v>1994</v>
      </c>
      <c r="H1495" s="70"/>
      <c r="I1495" s="69" t="s">
        <v>1214</v>
      </c>
      <c r="J1495" s="39">
        <f t="shared" si="224"/>
        <v>521.18099894018337</v>
      </c>
      <c r="K1495" s="40">
        <f t="shared" si="225"/>
        <v>1</v>
      </c>
      <c r="L1495" s="40">
        <f t="shared" si="226"/>
        <v>5</v>
      </c>
      <c r="M1495" s="74"/>
      <c r="N1495" s="74"/>
      <c r="O1495" s="74"/>
      <c r="P1495" s="74"/>
      <c r="Q1495" s="74"/>
      <c r="R1495" s="74"/>
      <c r="S1495" s="74"/>
      <c r="T1495" s="74"/>
      <c r="U1495" s="74"/>
      <c r="V1495" s="74"/>
      <c r="W1495" s="74"/>
      <c r="X1495" s="74"/>
      <c r="Y1495" s="74"/>
      <c r="Z1495" s="74"/>
      <c r="AA1495" s="42"/>
      <c r="AB1495" s="42">
        <f>(AV$3-AV1495)/AV$3*500+500</f>
        <v>521.18099894018337</v>
      </c>
      <c r="AC1495" s="43" t="e">
        <f t="shared" si="227"/>
        <v>#NUM!</v>
      </c>
      <c r="AD1495" s="43" t="s">
        <v>1215</v>
      </c>
      <c r="AE1495" s="44" t="e">
        <f t="shared" si="228"/>
        <v>#NUM!</v>
      </c>
      <c r="AF1495" s="43">
        <f t="shared" si="229"/>
        <v>0</v>
      </c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5"/>
      <c r="AR1495" s="75"/>
      <c r="AS1495" s="75"/>
      <c r="AT1495" s="75"/>
      <c r="AU1495" s="76"/>
      <c r="AV1495" s="47">
        <v>0.15725694444444446</v>
      </c>
      <c r="AW1495" s="77"/>
    </row>
    <row r="1496" spans="1:53" s="49" customFormat="1" ht="12" customHeight="1" x14ac:dyDescent="0.2">
      <c r="A1496" s="62">
        <v>1492</v>
      </c>
      <c r="B1496" s="63" t="str">
        <f t="shared" si="222"/>
        <v>Ž-H</v>
      </c>
      <c r="C1496" s="62">
        <f>COUNTIF($B$4:$B1496,$B1496)</f>
        <v>24</v>
      </c>
      <c r="D1496" s="64">
        <f t="shared" si="223"/>
        <v>525.93317587998251</v>
      </c>
      <c r="E1496" s="65" t="s">
        <v>3443</v>
      </c>
      <c r="F1496" s="66" t="s">
        <v>1247</v>
      </c>
      <c r="G1496" s="66">
        <v>1967</v>
      </c>
      <c r="H1496" s="65" t="s">
        <v>3444</v>
      </c>
      <c r="I1496" s="66" t="s">
        <v>1214</v>
      </c>
      <c r="J1496" s="39">
        <f t="shared" si="224"/>
        <v>520.93317587998251</v>
      </c>
      <c r="K1496" s="40">
        <f t="shared" si="225"/>
        <v>1</v>
      </c>
      <c r="L1496" s="40">
        <f t="shared" si="226"/>
        <v>5</v>
      </c>
      <c r="M1496" s="41"/>
      <c r="N1496" s="41"/>
      <c r="O1496" s="41"/>
      <c r="P1496" s="42"/>
      <c r="Q1496" s="41"/>
      <c r="R1496" s="41"/>
      <c r="S1496" s="41"/>
      <c r="T1496" s="41">
        <f>(AN$3-AN1496)/AN$3*500+500</f>
        <v>520.93317587998251</v>
      </c>
      <c r="U1496" s="41"/>
      <c r="V1496" s="42"/>
      <c r="W1496" s="42"/>
      <c r="X1496" s="42"/>
      <c r="Y1496" s="42"/>
      <c r="Z1496" s="41"/>
      <c r="AA1496" s="42"/>
      <c r="AB1496" s="42"/>
      <c r="AC1496" s="43" t="e">
        <f t="shared" si="227"/>
        <v>#NUM!</v>
      </c>
      <c r="AD1496" s="43" t="s">
        <v>1215</v>
      </c>
      <c r="AE1496" s="44" t="e">
        <f t="shared" si="228"/>
        <v>#NUM!</v>
      </c>
      <c r="AF1496" s="43">
        <f t="shared" si="229"/>
        <v>0</v>
      </c>
      <c r="AG1496" s="45"/>
      <c r="AH1496" s="45"/>
      <c r="AI1496" s="45"/>
      <c r="AJ1496" s="45"/>
      <c r="AK1496" s="45"/>
      <c r="AL1496" s="45"/>
      <c r="AM1496" s="45"/>
      <c r="AN1496" s="45">
        <v>3.4050925925925922E-2</v>
      </c>
      <c r="AO1496" s="45"/>
      <c r="AP1496" s="45"/>
      <c r="AQ1496" s="45"/>
      <c r="AR1496" s="45"/>
      <c r="AS1496" s="45"/>
      <c r="AT1496" s="45"/>
      <c r="AU1496" s="46"/>
      <c r="AV1496" s="50"/>
      <c r="AW1496" s="48"/>
    </row>
    <row r="1497" spans="1:53" ht="12" customHeight="1" x14ac:dyDescent="0.2">
      <c r="A1497" s="62">
        <v>1493</v>
      </c>
      <c r="B1497" s="63" t="str">
        <f t="shared" si="222"/>
        <v>M-C</v>
      </c>
      <c r="C1497" s="62">
        <f>COUNTIF($B$4:$B1497,$B1497)</f>
        <v>169</v>
      </c>
      <c r="D1497" s="64">
        <f t="shared" si="223"/>
        <v>525.6455025013928</v>
      </c>
      <c r="E1497" s="65" t="s">
        <v>3445</v>
      </c>
      <c r="F1497" s="66" t="s">
        <v>1212</v>
      </c>
      <c r="G1497" s="66">
        <v>1965</v>
      </c>
      <c r="H1497" s="70" t="s">
        <v>3343</v>
      </c>
      <c r="I1497" s="66" t="s">
        <v>1680</v>
      </c>
      <c r="J1497" s="39">
        <f t="shared" si="224"/>
        <v>520.6455025013928</v>
      </c>
      <c r="K1497" s="40">
        <f t="shared" si="225"/>
        <v>1</v>
      </c>
      <c r="L1497" s="40">
        <f t="shared" si="226"/>
        <v>5</v>
      </c>
      <c r="M1497" s="41">
        <f>(AG$3-AG1497)/AG$3*500+500</f>
        <v>520.6455025013928</v>
      </c>
      <c r="N1497" s="41"/>
      <c r="O1497" s="41"/>
      <c r="P1497" s="42"/>
      <c r="Q1497" s="41"/>
      <c r="R1497" s="41"/>
      <c r="S1497" s="41"/>
      <c r="T1497" s="41"/>
      <c r="U1497" s="41"/>
      <c r="V1497" s="42"/>
      <c r="W1497" s="42"/>
      <c r="X1497" s="42"/>
      <c r="Y1497" s="42"/>
      <c r="Z1497" s="41"/>
      <c r="AA1497" s="42"/>
      <c r="AB1497" s="42"/>
      <c r="AC1497" s="43" t="e">
        <f t="shared" si="227"/>
        <v>#NUM!</v>
      </c>
      <c r="AD1497" s="43" t="s">
        <v>1215</v>
      </c>
      <c r="AE1497" s="44" t="e">
        <f t="shared" si="228"/>
        <v>#NUM!</v>
      </c>
      <c r="AF1497" s="43">
        <f t="shared" si="229"/>
        <v>0</v>
      </c>
      <c r="AG1497" s="45">
        <v>5.5104166670000003E-2</v>
      </c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6"/>
      <c r="AV1497" s="50"/>
      <c r="AW1497" s="48"/>
      <c r="AX1497" s="56"/>
    </row>
    <row r="1498" spans="1:53" ht="12" customHeight="1" x14ac:dyDescent="0.2">
      <c r="A1498" s="62">
        <v>1494</v>
      </c>
      <c r="B1498" s="63" t="str">
        <f t="shared" si="222"/>
        <v>M-B</v>
      </c>
      <c r="C1498" s="62">
        <f>COUNTIF($B$4:$B1498,$B1498)</f>
        <v>432</v>
      </c>
      <c r="D1498" s="64">
        <f t="shared" si="223"/>
        <v>525.60750162837132</v>
      </c>
      <c r="E1498" s="65" t="s">
        <v>3446</v>
      </c>
      <c r="F1498" s="66" t="s">
        <v>1212</v>
      </c>
      <c r="G1498" s="66">
        <v>1972</v>
      </c>
      <c r="H1498" s="70" t="s">
        <v>1683</v>
      </c>
      <c r="I1498" s="66" t="s">
        <v>1214</v>
      </c>
      <c r="J1498" s="39">
        <f t="shared" si="224"/>
        <v>520.60750162837132</v>
      </c>
      <c r="K1498" s="40">
        <f t="shared" si="225"/>
        <v>1</v>
      </c>
      <c r="L1498" s="40">
        <f t="shared" si="226"/>
        <v>5</v>
      </c>
      <c r="M1498" s="41"/>
      <c r="N1498" s="41"/>
      <c r="O1498" s="41"/>
      <c r="P1498" s="42"/>
      <c r="Q1498" s="41"/>
      <c r="R1498" s="41"/>
      <c r="S1498" s="41"/>
      <c r="T1498" s="41">
        <f>(AN$3-AN1498)/AN$3*500+500</f>
        <v>520.60750162837132</v>
      </c>
      <c r="U1498" s="41"/>
      <c r="V1498" s="42"/>
      <c r="W1498" s="42"/>
      <c r="X1498" s="42"/>
      <c r="Y1498" s="42"/>
      <c r="Z1498" s="41"/>
      <c r="AA1498" s="42"/>
      <c r="AB1498" s="42"/>
      <c r="AC1498" s="43" t="e">
        <f t="shared" si="227"/>
        <v>#NUM!</v>
      </c>
      <c r="AD1498" s="43" t="s">
        <v>1215</v>
      </c>
      <c r="AE1498" s="44" t="e">
        <f t="shared" si="228"/>
        <v>#NUM!</v>
      </c>
      <c r="AF1498" s="43">
        <f t="shared" si="229"/>
        <v>0</v>
      </c>
      <c r="AG1498" s="45"/>
      <c r="AH1498" s="45"/>
      <c r="AI1498" s="45"/>
      <c r="AJ1498" s="45"/>
      <c r="AK1498" s="45"/>
      <c r="AL1498" s="45"/>
      <c r="AM1498" s="45"/>
      <c r="AN1498" s="45">
        <v>3.4074074074074076E-2</v>
      </c>
      <c r="AO1498" s="45"/>
      <c r="AP1498" s="45"/>
      <c r="AQ1498" s="45"/>
      <c r="AR1498" s="45"/>
      <c r="AS1498" s="45"/>
      <c r="AT1498" s="45"/>
      <c r="AU1498" s="46"/>
      <c r="AV1498" s="50"/>
      <c r="AW1498" s="48"/>
      <c r="AX1498" s="56"/>
    </row>
    <row r="1499" spans="1:53" s="49" customFormat="1" ht="12" customHeight="1" x14ac:dyDescent="0.2">
      <c r="A1499" s="62">
        <v>1495</v>
      </c>
      <c r="B1499" s="63" t="str">
        <f t="shared" si="222"/>
        <v>M-C</v>
      </c>
      <c r="C1499" s="62">
        <f>COUNTIF($B$4:$B1499,$B1499)</f>
        <v>170</v>
      </c>
      <c r="D1499" s="64">
        <f t="shared" si="223"/>
        <v>525.05328803756231</v>
      </c>
      <c r="E1499" s="67" t="s">
        <v>3447</v>
      </c>
      <c r="F1499" s="68" t="s">
        <v>1212</v>
      </c>
      <c r="G1499" s="69">
        <v>1968</v>
      </c>
      <c r="H1499" s="70"/>
      <c r="I1499" s="69" t="s">
        <v>1214</v>
      </c>
      <c r="J1499" s="39">
        <f t="shared" si="224"/>
        <v>520.05328803756231</v>
      </c>
      <c r="K1499" s="40">
        <f t="shared" si="225"/>
        <v>1</v>
      </c>
      <c r="L1499" s="40">
        <f t="shared" si="226"/>
        <v>5</v>
      </c>
      <c r="M1499" s="74"/>
      <c r="N1499" s="74"/>
      <c r="O1499" s="74"/>
      <c r="P1499" s="74"/>
      <c r="Q1499" s="74"/>
      <c r="R1499" s="74"/>
      <c r="S1499" s="74"/>
      <c r="T1499" s="74"/>
      <c r="U1499" s="74"/>
      <c r="V1499" s="74"/>
      <c r="W1499" s="74"/>
      <c r="X1499" s="74"/>
      <c r="Y1499" s="74"/>
      <c r="Z1499" s="74"/>
      <c r="AA1499" s="42"/>
      <c r="AB1499" s="42">
        <f>(AV$3-AV1499)/AV$3*500+500</f>
        <v>520.05328803756231</v>
      </c>
      <c r="AC1499" s="43" t="e">
        <f t="shared" si="227"/>
        <v>#NUM!</v>
      </c>
      <c r="AD1499" s="43" t="s">
        <v>1215</v>
      </c>
      <c r="AE1499" s="44" t="e">
        <f t="shared" si="228"/>
        <v>#NUM!</v>
      </c>
      <c r="AF1499" s="43">
        <f t="shared" si="229"/>
        <v>0</v>
      </c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5"/>
      <c r="AR1499" s="75"/>
      <c r="AS1499" s="75"/>
      <c r="AT1499" s="75"/>
      <c r="AU1499" s="76"/>
      <c r="AV1499" s="47">
        <v>0.15762731481481482</v>
      </c>
      <c r="AW1499" s="77"/>
    </row>
    <row r="1500" spans="1:53" ht="12" customHeight="1" x14ac:dyDescent="0.2">
      <c r="A1500" s="62">
        <v>1496</v>
      </c>
      <c r="B1500" s="63" t="str">
        <f t="shared" si="222"/>
        <v>M-A</v>
      </c>
      <c r="C1500" s="62">
        <f>COUNTIF($B$4:$B1500,$B1500)</f>
        <v>567</v>
      </c>
      <c r="D1500" s="64">
        <f t="shared" si="223"/>
        <v>525.01804707185534</v>
      </c>
      <c r="E1500" s="67" t="s">
        <v>3448</v>
      </c>
      <c r="F1500" s="68" t="s">
        <v>1212</v>
      </c>
      <c r="G1500" s="69">
        <v>1987</v>
      </c>
      <c r="H1500" s="70" t="s">
        <v>3449</v>
      </c>
      <c r="I1500" s="69" t="s">
        <v>1214</v>
      </c>
      <c r="J1500" s="39">
        <f t="shared" si="224"/>
        <v>520.01804707185534</v>
      </c>
      <c r="K1500" s="40">
        <f t="shared" si="225"/>
        <v>1</v>
      </c>
      <c r="L1500" s="40">
        <f t="shared" si="226"/>
        <v>5</v>
      </c>
      <c r="M1500" s="74"/>
      <c r="N1500" s="74"/>
      <c r="O1500" s="74"/>
      <c r="P1500" s="74"/>
      <c r="Q1500" s="74"/>
      <c r="R1500" s="74"/>
      <c r="S1500" s="74"/>
      <c r="T1500" s="74"/>
      <c r="U1500" s="74"/>
      <c r="V1500" s="74"/>
      <c r="W1500" s="74"/>
      <c r="X1500" s="74"/>
      <c r="Y1500" s="74"/>
      <c r="Z1500" s="74"/>
      <c r="AA1500" s="42"/>
      <c r="AB1500" s="42">
        <f>(AV$3-AV1500)/AV$3*500+500</f>
        <v>520.01804707185534</v>
      </c>
      <c r="AC1500" s="43" t="e">
        <f t="shared" si="227"/>
        <v>#NUM!</v>
      </c>
      <c r="AD1500" s="43" t="s">
        <v>1215</v>
      </c>
      <c r="AE1500" s="44" t="e">
        <f t="shared" si="228"/>
        <v>#NUM!</v>
      </c>
      <c r="AF1500" s="43">
        <f t="shared" si="229"/>
        <v>0</v>
      </c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5"/>
      <c r="AR1500" s="75"/>
      <c r="AS1500" s="75"/>
      <c r="AT1500" s="75"/>
      <c r="AU1500" s="76"/>
      <c r="AV1500" s="47">
        <v>0.15763888888888888</v>
      </c>
      <c r="AW1500" s="77"/>
      <c r="AX1500" s="56"/>
    </row>
    <row r="1501" spans="1:53" s="49" customFormat="1" ht="12" customHeight="1" x14ac:dyDescent="0.2">
      <c r="A1501" s="62">
        <v>1497</v>
      </c>
      <c r="B1501" s="63" t="str">
        <f t="shared" si="222"/>
        <v>M-B</v>
      </c>
      <c r="C1501" s="62">
        <f>COUNTIF($B$4:$B1501,$B1501)</f>
        <v>433</v>
      </c>
      <c r="D1501" s="64">
        <f t="shared" si="223"/>
        <v>524.94071746807117</v>
      </c>
      <c r="E1501" s="65" t="s">
        <v>3450</v>
      </c>
      <c r="F1501" s="66" t="s">
        <v>1212</v>
      </c>
      <c r="G1501" s="66">
        <v>1979</v>
      </c>
      <c r="H1501" s="65" t="s">
        <v>3451</v>
      </c>
      <c r="I1501" s="66" t="s">
        <v>1214</v>
      </c>
      <c r="J1501" s="39">
        <f t="shared" si="224"/>
        <v>519.94071746807117</v>
      </c>
      <c r="K1501" s="40">
        <f t="shared" si="225"/>
        <v>1</v>
      </c>
      <c r="L1501" s="40">
        <f t="shared" si="226"/>
        <v>5</v>
      </c>
      <c r="M1501" s="41">
        <f>(AG$3-AG1501)/AG$3*500+500</f>
        <v>519.94071746807117</v>
      </c>
      <c r="N1501" s="41"/>
      <c r="O1501" s="41"/>
      <c r="P1501" s="42"/>
      <c r="Q1501" s="41"/>
      <c r="R1501" s="41"/>
      <c r="S1501" s="41"/>
      <c r="T1501" s="41"/>
      <c r="U1501" s="41"/>
      <c r="V1501" s="42"/>
      <c r="W1501" s="42"/>
      <c r="X1501" s="42"/>
      <c r="Y1501" s="42"/>
      <c r="Z1501" s="41"/>
      <c r="AA1501" s="42"/>
      <c r="AB1501" s="42"/>
      <c r="AC1501" s="43" t="e">
        <f t="shared" si="227"/>
        <v>#NUM!</v>
      </c>
      <c r="AD1501" s="43" t="s">
        <v>1215</v>
      </c>
      <c r="AE1501" s="44" t="e">
        <f t="shared" si="228"/>
        <v>#NUM!</v>
      </c>
      <c r="AF1501" s="43">
        <f t="shared" si="229"/>
        <v>0</v>
      </c>
      <c r="AG1501" s="45">
        <v>5.518518519E-2</v>
      </c>
      <c r="AH1501" s="45"/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6"/>
      <c r="AV1501" s="50"/>
      <c r="AW1501" s="48"/>
      <c r="AX1501" s="72"/>
      <c r="AY1501" s="73"/>
      <c r="AZ1501" s="73"/>
      <c r="BA1501" s="73"/>
    </row>
    <row r="1502" spans="1:53" s="49" customFormat="1" ht="12" customHeight="1" x14ac:dyDescent="0.2">
      <c r="A1502" s="62">
        <v>1498</v>
      </c>
      <c r="B1502" s="63" t="str">
        <f t="shared" si="222"/>
        <v>M-B</v>
      </c>
      <c r="C1502" s="62">
        <f>COUNTIF($B$4:$B1502,$B1502)</f>
        <v>434</v>
      </c>
      <c r="D1502" s="64">
        <f t="shared" si="223"/>
        <v>524.91232417473464</v>
      </c>
      <c r="E1502" s="67" t="s">
        <v>3452</v>
      </c>
      <c r="F1502" s="68" t="s">
        <v>1212</v>
      </c>
      <c r="G1502" s="69">
        <v>1976</v>
      </c>
      <c r="H1502" s="70"/>
      <c r="I1502" s="69" t="s">
        <v>1214</v>
      </c>
      <c r="J1502" s="39">
        <f t="shared" si="224"/>
        <v>519.91232417473464</v>
      </c>
      <c r="K1502" s="40">
        <f t="shared" si="225"/>
        <v>1</v>
      </c>
      <c r="L1502" s="40">
        <f t="shared" si="226"/>
        <v>5</v>
      </c>
      <c r="M1502" s="74"/>
      <c r="N1502" s="74"/>
      <c r="O1502" s="74"/>
      <c r="P1502" s="74"/>
      <c r="Q1502" s="74"/>
      <c r="R1502" s="74"/>
      <c r="S1502" s="74"/>
      <c r="T1502" s="74"/>
      <c r="U1502" s="74"/>
      <c r="V1502" s="74"/>
      <c r="W1502" s="74"/>
      <c r="X1502" s="74"/>
      <c r="Y1502" s="74"/>
      <c r="Z1502" s="74"/>
      <c r="AA1502" s="42"/>
      <c r="AB1502" s="42">
        <f>(AV$3-AV1502)/AV$3*500+500</f>
        <v>519.91232417473464</v>
      </c>
      <c r="AC1502" s="43" t="e">
        <f t="shared" si="227"/>
        <v>#NUM!</v>
      </c>
      <c r="AD1502" s="43" t="s">
        <v>1215</v>
      </c>
      <c r="AE1502" s="44" t="e">
        <f t="shared" si="228"/>
        <v>#NUM!</v>
      </c>
      <c r="AF1502" s="43">
        <f t="shared" si="229"/>
        <v>0</v>
      </c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5"/>
      <c r="AR1502" s="75"/>
      <c r="AS1502" s="75"/>
      <c r="AT1502" s="75"/>
      <c r="AU1502" s="76"/>
      <c r="AV1502" s="47">
        <v>0.15767361111111111</v>
      </c>
      <c r="AW1502" s="77"/>
    </row>
    <row r="1503" spans="1:53" s="49" customFormat="1" ht="12" customHeight="1" x14ac:dyDescent="0.2">
      <c r="A1503" s="62">
        <v>1499</v>
      </c>
      <c r="B1503" s="63" t="str">
        <f t="shared" si="222"/>
        <v>M-C</v>
      </c>
      <c r="C1503" s="62">
        <f>COUNTIF($B$4:$B1503,$B1503)</f>
        <v>171</v>
      </c>
      <c r="D1503" s="64">
        <f t="shared" si="223"/>
        <v>524.79331599934335</v>
      </c>
      <c r="E1503" s="65" t="s">
        <v>3453</v>
      </c>
      <c r="F1503" s="66" t="s">
        <v>1212</v>
      </c>
      <c r="G1503" s="66">
        <v>1961</v>
      </c>
      <c r="H1503" s="65" t="s">
        <v>3454</v>
      </c>
      <c r="I1503" s="66" t="s">
        <v>1214</v>
      </c>
      <c r="J1503" s="39">
        <f t="shared" si="224"/>
        <v>519.79331599934335</v>
      </c>
      <c r="K1503" s="40">
        <f t="shared" si="225"/>
        <v>1</v>
      </c>
      <c r="L1503" s="40">
        <f t="shared" si="226"/>
        <v>5</v>
      </c>
      <c r="M1503" s="41"/>
      <c r="N1503" s="41"/>
      <c r="O1503" s="41"/>
      <c r="P1503" s="42"/>
      <c r="Q1503" s="41"/>
      <c r="R1503" s="41"/>
      <c r="S1503" s="41"/>
      <c r="T1503" s="41">
        <f>(AN$3-AN1503)/AN$3*500+500</f>
        <v>519.79331599934335</v>
      </c>
      <c r="U1503" s="41"/>
      <c r="V1503" s="42"/>
      <c r="W1503" s="42"/>
      <c r="X1503" s="42"/>
      <c r="Y1503" s="42"/>
      <c r="Z1503" s="41"/>
      <c r="AA1503" s="42"/>
      <c r="AB1503" s="42"/>
      <c r="AC1503" s="43" t="e">
        <f t="shared" si="227"/>
        <v>#NUM!</v>
      </c>
      <c r="AD1503" s="43" t="s">
        <v>1215</v>
      </c>
      <c r="AE1503" s="44" t="e">
        <f t="shared" si="228"/>
        <v>#NUM!</v>
      </c>
      <c r="AF1503" s="43">
        <f t="shared" si="229"/>
        <v>0</v>
      </c>
      <c r="AG1503" s="45"/>
      <c r="AH1503" s="45"/>
      <c r="AI1503" s="45"/>
      <c r="AJ1503" s="45"/>
      <c r="AK1503" s="45"/>
      <c r="AL1503" s="45"/>
      <c r="AM1503" s="45"/>
      <c r="AN1503" s="45">
        <v>3.4131944444444444E-2</v>
      </c>
      <c r="AO1503" s="45"/>
      <c r="AP1503" s="45"/>
      <c r="AQ1503" s="45"/>
      <c r="AR1503" s="45"/>
      <c r="AS1503" s="45"/>
      <c r="AT1503" s="45"/>
      <c r="AU1503" s="46"/>
      <c r="AV1503" s="50"/>
      <c r="AW1503" s="48"/>
    </row>
    <row r="1504" spans="1:53" ht="12" customHeight="1" x14ac:dyDescent="0.2">
      <c r="A1504" s="62">
        <v>1500</v>
      </c>
      <c r="B1504" s="63" t="str">
        <f t="shared" si="222"/>
        <v>M-B</v>
      </c>
      <c r="C1504" s="62">
        <f>COUNTIF($B$4:$B1504,$B1504)</f>
        <v>435</v>
      </c>
      <c r="D1504" s="64">
        <f t="shared" si="223"/>
        <v>524.73611934619998</v>
      </c>
      <c r="E1504" s="67" t="s">
        <v>3455</v>
      </c>
      <c r="F1504" s="68" t="s">
        <v>1212</v>
      </c>
      <c r="G1504" s="69">
        <v>1974</v>
      </c>
      <c r="H1504" s="70" t="s">
        <v>3456</v>
      </c>
      <c r="I1504" s="69" t="s">
        <v>1214</v>
      </c>
      <c r="J1504" s="39">
        <f t="shared" si="224"/>
        <v>519.73611934619998</v>
      </c>
      <c r="K1504" s="40">
        <f t="shared" si="225"/>
        <v>1</v>
      </c>
      <c r="L1504" s="40">
        <f t="shared" si="226"/>
        <v>5</v>
      </c>
      <c r="M1504" s="74"/>
      <c r="N1504" s="74"/>
      <c r="O1504" s="74"/>
      <c r="P1504" s="74"/>
      <c r="Q1504" s="74"/>
      <c r="R1504" s="74"/>
      <c r="S1504" s="74"/>
      <c r="T1504" s="74"/>
      <c r="U1504" s="74"/>
      <c r="V1504" s="74"/>
      <c r="W1504" s="74"/>
      <c r="X1504" s="74"/>
      <c r="Y1504" s="74"/>
      <c r="Z1504" s="74"/>
      <c r="AA1504" s="42"/>
      <c r="AB1504" s="42">
        <f t="shared" ref="AB1504:AB1513" si="230">(AV$3-AV1504)/AV$3*500+500</f>
        <v>519.73611934619998</v>
      </c>
      <c r="AC1504" s="43" t="e">
        <f t="shared" si="227"/>
        <v>#NUM!</v>
      </c>
      <c r="AD1504" s="43" t="s">
        <v>1215</v>
      </c>
      <c r="AE1504" s="44" t="e">
        <f t="shared" si="228"/>
        <v>#NUM!</v>
      </c>
      <c r="AF1504" s="43">
        <f t="shared" si="229"/>
        <v>0</v>
      </c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5"/>
      <c r="AR1504" s="75"/>
      <c r="AS1504" s="75"/>
      <c r="AT1504" s="75"/>
      <c r="AU1504" s="76"/>
      <c r="AV1504" s="47">
        <v>0.1577314814814815</v>
      </c>
      <c r="AW1504" s="77"/>
      <c r="AX1504" s="56"/>
    </row>
    <row r="1505" spans="1:55" ht="12" customHeight="1" x14ac:dyDescent="0.2">
      <c r="A1505" s="62">
        <v>1501</v>
      </c>
      <c r="B1505" s="63" t="str">
        <f t="shared" si="222"/>
        <v>Ž-F</v>
      </c>
      <c r="C1505" s="62">
        <f>COUNTIF($B$4:$B1505,$B1505)</f>
        <v>112</v>
      </c>
      <c r="D1505" s="64">
        <f t="shared" si="223"/>
        <v>524.73611934619998</v>
      </c>
      <c r="E1505" s="67" t="s">
        <v>3457</v>
      </c>
      <c r="F1505" s="68" t="s">
        <v>1247</v>
      </c>
      <c r="G1505" s="69">
        <v>1981</v>
      </c>
      <c r="H1505" s="70"/>
      <c r="I1505" s="69" t="s">
        <v>3458</v>
      </c>
      <c r="J1505" s="39">
        <f t="shared" si="224"/>
        <v>519.73611934619998</v>
      </c>
      <c r="K1505" s="40">
        <f t="shared" si="225"/>
        <v>1</v>
      </c>
      <c r="L1505" s="40">
        <f t="shared" si="226"/>
        <v>5</v>
      </c>
      <c r="M1505" s="74"/>
      <c r="N1505" s="74"/>
      <c r="O1505" s="74"/>
      <c r="P1505" s="74"/>
      <c r="Q1505" s="74"/>
      <c r="R1505" s="74"/>
      <c r="S1505" s="74"/>
      <c r="T1505" s="74"/>
      <c r="U1505" s="74"/>
      <c r="V1505" s="74"/>
      <c r="W1505" s="74"/>
      <c r="X1505" s="74"/>
      <c r="Y1505" s="74"/>
      <c r="Z1505" s="74"/>
      <c r="AA1505" s="42"/>
      <c r="AB1505" s="42">
        <f t="shared" si="230"/>
        <v>519.73611934619998</v>
      </c>
      <c r="AC1505" s="43" t="e">
        <f t="shared" si="227"/>
        <v>#NUM!</v>
      </c>
      <c r="AD1505" s="43" t="s">
        <v>1215</v>
      </c>
      <c r="AE1505" s="44" t="e">
        <f t="shared" si="228"/>
        <v>#NUM!</v>
      </c>
      <c r="AF1505" s="43">
        <f t="shared" si="229"/>
        <v>0</v>
      </c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5"/>
      <c r="AR1505" s="75"/>
      <c r="AS1505" s="75"/>
      <c r="AT1505" s="75"/>
      <c r="AU1505" s="76"/>
      <c r="AV1505" s="47">
        <v>0.1577314814814815</v>
      </c>
      <c r="AW1505" s="77"/>
      <c r="AX1505" s="56"/>
    </row>
    <row r="1506" spans="1:55" ht="12" customHeight="1" x14ac:dyDescent="0.2">
      <c r="A1506" s="62">
        <v>1502</v>
      </c>
      <c r="B1506" s="63" t="str">
        <f t="shared" si="222"/>
        <v>Ž-F</v>
      </c>
      <c r="C1506" s="62">
        <f>COUNTIF($B$4:$B1506,$B1506)</f>
        <v>113</v>
      </c>
      <c r="D1506" s="64">
        <f t="shared" si="223"/>
        <v>524.70087838049324</v>
      </c>
      <c r="E1506" s="67" t="s">
        <v>3459</v>
      </c>
      <c r="F1506" s="68" t="s">
        <v>1247</v>
      </c>
      <c r="G1506" s="69">
        <v>1982</v>
      </c>
      <c r="H1506" s="70" t="s">
        <v>3460</v>
      </c>
      <c r="I1506" s="69" t="s">
        <v>1214</v>
      </c>
      <c r="J1506" s="39">
        <f t="shared" si="224"/>
        <v>519.70087838049324</v>
      </c>
      <c r="K1506" s="40">
        <f t="shared" si="225"/>
        <v>1</v>
      </c>
      <c r="L1506" s="40">
        <f t="shared" si="226"/>
        <v>5</v>
      </c>
      <c r="M1506" s="74"/>
      <c r="N1506" s="74"/>
      <c r="O1506" s="74"/>
      <c r="P1506" s="74"/>
      <c r="Q1506" s="74"/>
      <c r="R1506" s="74"/>
      <c r="S1506" s="74"/>
      <c r="T1506" s="74"/>
      <c r="U1506" s="74"/>
      <c r="V1506" s="74"/>
      <c r="W1506" s="74"/>
      <c r="X1506" s="74"/>
      <c r="Y1506" s="74"/>
      <c r="Z1506" s="74"/>
      <c r="AA1506" s="42"/>
      <c r="AB1506" s="42">
        <f t="shared" si="230"/>
        <v>519.70087838049324</v>
      </c>
      <c r="AC1506" s="43" t="e">
        <f t="shared" si="227"/>
        <v>#NUM!</v>
      </c>
      <c r="AD1506" s="43" t="s">
        <v>1215</v>
      </c>
      <c r="AE1506" s="44" t="e">
        <f t="shared" si="228"/>
        <v>#NUM!</v>
      </c>
      <c r="AF1506" s="43">
        <f t="shared" si="229"/>
        <v>0</v>
      </c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5"/>
      <c r="AR1506" s="75"/>
      <c r="AS1506" s="75"/>
      <c r="AT1506" s="75"/>
      <c r="AU1506" s="76"/>
      <c r="AV1506" s="47">
        <v>0.15774305555555554</v>
      </c>
      <c r="AW1506" s="77"/>
      <c r="AX1506" s="56"/>
    </row>
    <row r="1507" spans="1:55" s="49" customFormat="1" ht="12" customHeight="1" x14ac:dyDescent="0.2">
      <c r="A1507" s="62">
        <v>1503</v>
      </c>
      <c r="B1507" s="63" t="str">
        <f t="shared" si="222"/>
        <v>M-B</v>
      </c>
      <c r="C1507" s="62">
        <f>COUNTIF($B$4:$B1507,$B1507)</f>
        <v>436</v>
      </c>
      <c r="D1507" s="64">
        <f t="shared" si="223"/>
        <v>524.52467355195859</v>
      </c>
      <c r="E1507" s="67" t="s">
        <v>3461</v>
      </c>
      <c r="F1507" s="68" t="s">
        <v>1212</v>
      </c>
      <c r="G1507" s="69">
        <v>1979</v>
      </c>
      <c r="H1507" s="70" t="s">
        <v>2948</v>
      </c>
      <c r="I1507" s="69" t="s">
        <v>1214</v>
      </c>
      <c r="J1507" s="39">
        <f t="shared" si="224"/>
        <v>519.52467355195859</v>
      </c>
      <c r="K1507" s="40">
        <f t="shared" si="225"/>
        <v>1</v>
      </c>
      <c r="L1507" s="40">
        <f t="shared" si="226"/>
        <v>5</v>
      </c>
      <c r="M1507" s="74"/>
      <c r="N1507" s="74"/>
      <c r="O1507" s="74"/>
      <c r="P1507" s="74"/>
      <c r="Q1507" s="74"/>
      <c r="R1507" s="74"/>
      <c r="S1507" s="74"/>
      <c r="T1507" s="74"/>
      <c r="U1507" s="74"/>
      <c r="V1507" s="74"/>
      <c r="W1507" s="74"/>
      <c r="X1507" s="74"/>
      <c r="Y1507" s="74"/>
      <c r="Z1507" s="74"/>
      <c r="AA1507" s="42"/>
      <c r="AB1507" s="42">
        <f t="shared" si="230"/>
        <v>519.52467355195859</v>
      </c>
      <c r="AC1507" s="43" t="e">
        <f t="shared" si="227"/>
        <v>#NUM!</v>
      </c>
      <c r="AD1507" s="43" t="s">
        <v>1215</v>
      </c>
      <c r="AE1507" s="44" t="e">
        <f t="shared" si="228"/>
        <v>#NUM!</v>
      </c>
      <c r="AF1507" s="43">
        <f t="shared" si="229"/>
        <v>0</v>
      </c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5"/>
      <c r="AR1507" s="75"/>
      <c r="AS1507" s="75"/>
      <c r="AT1507" s="75"/>
      <c r="AU1507" s="76"/>
      <c r="AV1507" s="47">
        <v>0.15780092592592593</v>
      </c>
      <c r="AW1507" s="77"/>
    </row>
    <row r="1508" spans="1:55" s="49" customFormat="1" ht="12" customHeight="1" x14ac:dyDescent="0.2">
      <c r="A1508" s="62">
        <v>1504</v>
      </c>
      <c r="B1508" s="63" t="str">
        <f t="shared" si="222"/>
        <v>M-A</v>
      </c>
      <c r="C1508" s="62">
        <f>COUNTIF($B$4:$B1508,$B1508)</f>
        <v>568</v>
      </c>
      <c r="D1508" s="64">
        <f t="shared" si="223"/>
        <v>524.31322775771719</v>
      </c>
      <c r="E1508" s="67" t="s">
        <v>3462</v>
      </c>
      <c r="F1508" s="68" t="s">
        <v>1212</v>
      </c>
      <c r="G1508" s="69">
        <v>1988</v>
      </c>
      <c r="H1508" s="70" t="s">
        <v>1261</v>
      </c>
      <c r="I1508" s="69" t="s">
        <v>1214</v>
      </c>
      <c r="J1508" s="39">
        <f t="shared" si="224"/>
        <v>519.31322775771719</v>
      </c>
      <c r="K1508" s="40">
        <f t="shared" si="225"/>
        <v>1</v>
      </c>
      <c r="L1508" s="40">
        <f t="shared" si="226"/>
        <v>5</v>
      </c>
      <c r="M1508" s="74"/>
      <c r="N1508" s="74"/>
      <c r="O1508" s="74"/>
      <c r="P1508" s="74"/>
      <c r="Q1508" s="74"/>
      <c r="R1508" s="74"/>
      <c r="S1508" s="74"/>
      <c r="T1508" s="74"/>
      <c r="U1508" s="74"/>
      <c r="V1508" s="74"/>
      <c r="W1508" s="74"/>
      <c r="X1508" s="74"/>
      <c r="Y1508" s="74"/>
      <c r="Z1508" s="74"/>
      <c r="AA1508" s="42"/>
      <c r="AB1508" s="42">
        <f t="shared" si="230"/>
        <v>519.31322775771719</v>
      </c>
      <c r="AC1508" s="43" t="e">
        <f t="shared" si="227"/>
        <v>#NUM!</v>
      </c>
      <c r="AD1508" s="43" t="s">
        <v>1215</v>
      </c>
      <c r="AE1508" s="44" t="e">
        <f t="shared" si="228"/>
        <v>#NUM!</v>
      </c>
      <c r="AF1508" s="43">
        <f t="shared" si="229"/>
        <v>0</v>
      </c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5"/>
      <c r="AR1508" s="75"/>
      <c r="AS1508" s="75"/>
      <c r="AT1508" s="75"/>
      <c r="AU1508" s="76"/>
      <c r="AV1508" s="47">
        <v>0.15787037037037036</v>
      </c>
      <c r="AW1508" s="77"/>
    </row>
    <row r="1509" spans="1:55" ht="12" customHeight="1" x14ac:dyDescent="0.2">
      <c r="A1509" s="62">
        <v>1505</v>
      </c>
      <c r="B1509" s="63" t="str">
        <f t="shared" si="222"/>
        <v>M-A</v>
      </c>
      <c r="C1509" s="62">
        <f>COUNTIF($B$4:$B1509,$B1509)</f>
        <v>569</v>
      </c>
      <c r="D1509" s="64">
        <f t="shared" si="223"/>
        <v>524.0665409977687</v>
      </c>
      <c r="E1509" s="67" t="s">
        <v>3463</v>
      </c>
      <c r="F1509" s="68" t="s">
        <v>1212</v>
      </c>
      <c r="G1509" s="69">
        <v>1986</v>
      </c>
      <c r="H1509" s="70"/>
      <c r="I1509" s="69" t="s">
        <v>1214</v>
      </c>
      <c r="J1509" s="39">
        <f t="shared" si="224"/>
        <v>519.0665409977687</v>
      </c>
      <c r="K1509" s="40">
        <f t="shared" si="225"/>
        <v>1</v>
      </c>
      <c r="L1509" s="40">
        <f t="shared" si="226"/>
        <v>5</v>
      </c>
      <c r="M1509" s="74"/>
      <c r="N1509" s="74"/>
      <c r="O1509" s="74"/>
      <c r="P1509" s="74"/>
      <c r="Q1509" s="74"/>
      <c r="R1509" s="74"/>
      <c r="S1509" s="74"/>
      <c r="T1509" s="74"/>
      <c r="U1509" s="74"/>
      <c r="V1509" s="74"/>
      <c r="W1509" s="74"/>
      <c r="X1509" s="74"/>
      <c r="Y1509" s="74"/>
      <c r="Z1509" s="74"/>
      <c r="AA1509" s="42"/>
      <c r="AB1509" s="42">
        <f t="shared" si="230"/>
        <v>519.0665409977687</v>
      </c>
      <c r="AC1509" s="43" t="e">
        <f t="shared" si="227"/>
        <v>#NUM!</v>
      </c>
      <c r="AD1509" s="43" t="s">
        <v>1215</v>
      </c>
      <c r="AE1509" s="44" t="e">
        <f t="shared" si="228"/>
        <v>#NUM!</v>
      </c>
      <c r="AF1509" s="43">
        <f t="shared" si="229"/>
        <v>0</v>
      </c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5"/>
      <c r="AR1509" s="75"/>
      <c r="AS1509" s="75"/>
      <c r="AT1509" s="75"/>
      <c r="AU1509" s="76"/>
      <c r="AV1509" s="47">
        <v>0.15795138888888891</v>
      </c>
      <c r="AW1509" s="77"/>
      <c r="AX1509" s="56"/>
    </row>
    <row r="1510" spans="1:55" s="49" customFormat="1" ht="12" customHeight="1" x14ac:dyDescent="0.2">
      <c r="A1510" s="62">
        <v>1506</v>
      </c>
      <c r="B1510" s="63" t="str">
        <f t="shared" si="222"/>
        <v>M-C</v>
      </c>
      <c r="C1510" s="62">
        <f>COUNTIF($B$4:$B1510,$B1510)</f>
        <v>172</v>
      </c>
      <c r="D1510" s="64">
        <f t="shared" si="223"/>
        <v>523.8550952035273</v>
      </c>
      <c r="E1510" s="67" t="s">
        <v>3464</v>
      </c>
      <c r="F1510" s="68" t="s">
        <v>1212</v>
      </c>
      <c r="G1510" s="69">
        <v>1966</v>
      </c>
      <c r="H1510" s="70" t="s">
        <v>3465</v>
      </c>
      <c r="I1510" s="69" t="s">
        <v>1214</v>
      </c>
      <c r="J1510" s="39">
        <f t="shared" si="224"/>
        <v>518.8550952035273</v>
      </c>
      <c r="K1510" s="40">
        <f t="shared" si="225"/>
        <v>1</v>
      </c>
      <c r="L1510" s="40">
        <f t="shared" si="226"/>
        <v>5</v>
      </c>
      <c r="M1510" s="74"/>
      <c r="N1510" s="74"/>
      <c r="O1510" s="74"/>
      <c r="P1510" s="74"/>
      <c r="Q1510" s="74"/>
      <c r="R1510" s="74"/>
      <c r="S1510" s="74"/>
      <c r="T1510" s="74"/>
      <c r="U1510" s="74"/>
      <c r="V1510" s="74"/>
      <c r="W1510" s="74"/>
      <c r="X1510" s="74"/>
      <c r="Y1510" s="74"/>
      <c r="Z1510" s="74"/>
      <c r="AA1510" s="42"/>
      <c r="AB1510" s="42">
        <f t="shared" si="230"/>
        <v>518.8550952035273</v>
      </c>
      <c r="AC1510" s="43" t="e">
        <f t="shared" si="227"/>
        <v>#NUM!</v>
      </c>
      <c r="AD1510" s="43" t="s">
        <v>1215</v>
      </c>
      <c r="AE1510" s="44" t="e">
        <f t="shared" si="228"/>
        <v>#NUM!</v>
      </c>
      <c r="AF1510" s="43">
        <f t="shared" si="229"/>
        <v>0</v>
      </c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5"/>
      <c r="AR1510" s="75"/>
      <c r="AS1510" s="75"/>
      <c r="AT1510" s="75"/>
      <c r="AU1510" s="76"/>
      <c r="AV1510" s="47">
        <v>0.15802083333333333</v>
      </c>
      <c r="AW1510" s="77"/>
    </row>
    <row r="1511" spans="1:55" s="78" customFormat="1" ht="12" customHeight="1" x14ac:dyDescent="0.2">
      <c r="A1511" s="62">
        <v>1507</v>
      </c>
      <c r="B1511" s="63" t="str">
        <f t="shared" si="222"/>
        <v>M-C</v>
      </c>
      <c r="C1511" s="62">
        <f>COUNTIF($B$4:$B1511,$B1511)</f>
        <v>173</v>
      </c>
      <c r="D1511" s="64">
        <f t="shared" si="223"/>
        <v>523.81985423782044</v>
      </c>
      <c r="E1511" s="67" t="s">
        <v>3466</v>
      </c>
      <c r="F1511" s="68" t="s">
        <v>1212</v>
      </c>
      <c r="G1511" s="69">
        <v>1967</v>
      </c>
      <c r="H1511" s="70"/>
      <c r="I1511" s="69" t="s">
        <v>1214</v>
      </c>
      <c r="J1511" s="39">
        <f t="shared" si="224"/>
        <v>518.81985423782044</v>
      </c>
      <c r="K1511" s="40">
        <f t="shared" si="225"/>
        <v>1</v>
      </c>
      <c r="L1511" s="40">
        <f t="shared" si="226"/>
        <v>5</v>
      </c>
      <c r="M1511" s="74"/>
      <c r="N1511" s="74"/>
      <c r="O1511" s="74"/>
      <c r="P1511" s="74"/>
      <c r="Q1511" s="74"/>
      <c r="R1511" s="74"/>
      <c r="S1511" s="74"/>
      <c r="T1511" s="74"/>
      <c r="U1511" s="74"/>
      <c r="V1511" s="74"/>
      <c r="W1511" s="74"/>
      <c r="X1511" s="74"/>
      <c r="Y1511" s="74"/>
      <c r="Z1511" s="74"/>
      <c r="AA1511" s="42"/>
      <c r="AB1511" s="42">
        <f t="shared" si="230"/>
        <v>518.81985423782044</v>
      </c>
      <c r="AC1511" s="43" t="e">
        <f t="shared" si="227"/>
        <v>#NUM!</v>
      </c>
      <c r="AD1511" s="43" t="s">
        <v>1215</v>
      </c>
      <c r="AE1511" s="44" t="e">
        <f t="shared" si="228"/>
        <v>#NUM!</v>
      </c>
      <c r="AF1511" s="43">
        <f t="shared" si="229"/>
        <v>0</v>
      </c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5"/>
      <c r="AR1511" s="75"/>
      <c r="AS1511" s="75"/>
      <c r="AT1511" s="75"/>
      <c r="AU1511" s="76"/>
      <c r="AV1511" s="47">
        <v>0.1580324074074074</v>
      </c>
      <c r="AW1511" s="77"/>
      <c r="AX1511" s="49"/>
      <c r="AY1511" s="49"/>
      <c r="AZ1511" s="49"/>
      <c r="BA1511" s="49"/>
      <c r="BB1511" s="49"/>
      <c r="BC1511" s="49"/>
    </row>
    <row r="1512" spans="1:55" s="78" customFormat="1" ht="12" customHeight="1" x14ac:dyDescent="0.2">
      <c r="A1512" s="62">
        <v>1508</v>
      </c>
      <c r="B1512" s="63" t="str">
        <f t="shared" si="222"/>
        <v>M-B</v>
      </c>
      <c r="C1512" s="62">
        <f>COUNTIF($B$4:$B1512,$B1512)</f>
        <v>437</v>
      </c>
      <c r="D1512" s="64">
        <f t="shared" si="223"/>
        <v>523.74937230640649</v>
      </c>
      <c r="E1512" s="67" t="s">
        <v>3467</v>
      </c>
      <c r="F1512" s="68" t="s">
        <v>1212</v>
      </c>
      <c r="G1512" s="69">
        <v>1975</v>
      </c>
      <c r="H1512" s="70" t="s">
        <v>3468</v>
      </c>
      <c r="I1512" s="69" t="s">
        <v>1214</v>
      </c>
      <c r="J1512" s="39">
        <f t="shared" si="224"/>
        <v>518.74937230640649</v>
      </c>
      <c r="K1512" s="40">
        <f t="shared" si="225"/>
        <v>1</v>
      </c>
      <c r="L1512" s="40">
        <f t="shared" si="226"/>
        <v>5</v>
      </c>
      <c r="M1512" s="74"/>
      <c r="N1512" s="74"/>
      <c r="O1512" s="74"/>
      <c r="P1512" s="74"/>
      <c r="Q1512" s="74"/>
      <c r="R1512" s="74"/>
      <c r="S1512" s="74"/>
      <c r="T1512" s="74"/>
      <c r="U1512" s="74"/>
      <c r="V1512" s="74"/>
      <c r="W1512" s="74"/>
      <c r="X1512" s="74"/>
      <c r="Y1512" s="74"/>
      <c r="Z1512" s="74"/>
      <c r="AA1512" s="42"/>
      <c r="AB1512" s="42">
        <f t="shared" si="230"/>
        <v>518.74937230640649</v>
      </c>
      <c r="AC1512" s="43" t="e">
        <f t="shared" si="227"/>
        <v>#NUM!</v>
      </c>
      <c r="AD1512" s="43" t="s">
        <v>1215</v>
      </c>
      <c r="AE1512" s="44" t="e">
        <f t="shared" si="228"/>
        <v>#NUM!</v>
      </c>
      <c r="AF1512" s="43">
        <f t="shared" si="229"/>
        <v>0</v>
      </c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5"/>
      <c r="AR1512" s="75"/>
      <c r="AS1512" s="75"/>
      <c r="AT1512" s="75"/>
      <c r="AU1512" s="76"/>
      <c r="AV1512" s="47">
        <v>0.15805555555555556</v>
      </c>
      <c r="AW1512" s="77"/>
      <c r="AX1512" s="49"/>
      <c r="AY1512" s="49"/>
      <c r="AZ1512" s="49"/>
      <c r="BA1512" s="49"/>
      <c r="BB1512" s="49"/>
      <c r="BC1512" s="49"/>
    </row>
    <row r="1513" spans="1:55" s="49" customFormat="1" ht="12" customHeight="1" x14ac:dyDescent="0.2">
      <c r="A1513" s="62">
        <v>1509</v>
      </c>
      <c r="B1513" s="63" t="str">
        <f t="shared" si="222"/>
        <v>M-C</v>
      </c>
      <c r="C1513" s="62">
        <f>COUNTIF($B$4:$B1513,$B1513)</f>
        <v>174</v>
      </c>
      <c r="D1513" s="64">
        <f t="shared" si="223"/>
        <v>523.71413134069962</v>
      </c>
      <c r="E1513" s="67" t="s">
        <v>3469</v>
      </c>
      <c r="F1513" s="68" t="s">
        <v>1212</v>
      </c>
      <c r="G1513" s="69">
        <v>1965</v>
      </c>
      <c r="H1513" s="70" t="s">
        <v>3470</v>
      </c>
      <c r="I1513" s="69" t="s">
        <v>1257</v>
      </c>
      <c r="J1513" s="39">
        <f t="shared" si="224"/>
        <v>518.71413134069962</v>
      </c>
      <c r="K1513" s="40">
        <f t="shared" si="225"/>
        <v>1</v>
      </c>
      <c r="L1513" s="40">
        <f t="shared" si="226"/>
        <v>5</v>
      </c>
      <c r="M1513" s="74"/>
      <c r="N1513" s="74"/>
      <c r="O1513" s="74"/>
      <c r="P1513" s="74"/>
      <c r="Q1513" s="74"/>
      <c r="R1513" s="74"/>
      <c r="S1513" s="74"/>
      <c r="T1513" s="74"/>
      <c r="U1513" s="74"/>
      <c r="V1513" s="74"/>
      <c r="W1513" s="74"/>
      <c r="X1513" s="74"/>
      <c r="Y1513" s="74"/>
      <c r="Z1513" s="74"/>
      <c r="AA1513" s="42"/>
      <c r="AB1513" s="42">
        <f t="shared" si="230"/>
        <v>518.71413134069962</v>
      </c>
      <c r="AC1513" s="43" t="e">
        <f t="shared" si="227"/>
        <v>#NUM!</v>
      </c>
      <c r="AD1513" s="43" t="s">
        <v>1215</v>
      </c>
      <c r="AE1513" s="44" t="e">
        <f t="shared" si="228"/>
        <v>#NUM!</v>
      </c>
      <c r="AF1513" s="43">
        <f t="shared" si="229"/>
        <v>0</v>
      </c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5"/>
      <c r="AR1513" s="75"/>
      <c r="AS1513" s="75"/>
      <c r="AT1513" s="75"/>
      <c r="AU1513" s="76"/>
      <c r="AV1513" s="47">
        <v>0.15806712962962963</v>
      </c>
      <c r="AW1513" s="77"/>
    </row>
    <row r="1514" spans="1:55" ht="12" customHeight="1" x14ac:dyDescent="0.2">
      <c r="A1514" s="62">
        <v>1510</v>
      </c>
      <c r="B1514" s="63" t="str">
        <f t="shared" si="222"/>
        <v>Ž-F</v>
      </c>
      <c r="C1514" s="62">
        <f>COUNTIF($B$4:$B1514,$B1514)</f>
        <v>114</v>
      </c>
      <c r="D1514" s="64">
        <f t="shared" si="223"/>
        <v>523.69310894763362</v>
      </c>
      <c r="E1514" s="65" t="s">
        <v>3471</v>
      </c>
      <c r="F1514" s="66" t="s">
        <v>1247</v>
      </c>
      <c r="G1514" s="66">
        <v>1993</v>
      </c>
      <c r="H1514" s="65"/>
      <c r="I1514" s="66" t="s">
        <v>1214</v>
      </c>
      <c r="J1514" s="39">
        <f t="shared" si="224"/>
        <v>518.69310894763362</v>
      </c>
      <c r="K1514" s="40">
        <f t="shared" si="225"/>
        <v>1</v>
      </c>
      <c r="L1514" s="40">
        <f t="shared" si="226"/>
        <v>5</v>
      </c>
      <c r="M1514" s="41"/>
      <c r="N1514" s="41"/>
      <c r="O1514" s="41"/>
      <c r="P1514" s="42"/>
      <c r="Q1514" s="41"/>
      <c r="R1514" s="41"/>
      <c r="S1514" s="41"/>
      <c r="T1514" s="41"/>
      <c r="U1514" s="41"/>
      <c r="V1514" s="42"/>
      <c r="W1514" s="42"/>
      <c r="X1514" s="42">
        <f>(AR$3-AR1514)/AR$3*500+500</f>
        <v>518.69310894763362</v>
      </c>
      <c r="Y1514" s="42"/>
      <c r="Z1514" s="41"/>
      <c r="AA1514" s="42"/>
      <c r="AB1514" s="42"/>
      <c r="AC1514" s="43" t="e">
        <f t="shared" si="227"/>
        <v>#NUM!</v>
      </c>
      <c r="AD1514" s="43" t="s">
        <v>1215</v>
      </c>
      <c r="AE1514" s="44" t="e">
        <f t="shared" si="228"/>
        <v>#NUM!</v>
      </c>
      <c r="AF1514" s="43">
        <f t="shared" si="229"/>
        <v>0</v>
      </c>
      <c r="AG1514" s="45"/>
      <c r="AH1514" s="45"/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>
        <v>4.1515162037037034E-2</v>
      </c>
      <c r="AS1514" s="45"/>
      <c r="AT1514" s="45"/>
      <c r="AU1514" s="46"/>
      <c r="AV1514" s="50"/>
      <c r="AW1514" s="48"/>
      <c r="AX1514" s="56"/>
    </row>
    <row r="1515" spans="1:55" s="49" customFormat="1" ht="12" customHeight="1" x14ac:dyDescent="0.2">
      <c r="A1515" s="62">
        <v>1511</v>
      </c>
      <c r="B1515" s="63" t="str">
        <f t="shared" si="222"/>
        <v>M-B</v>
      </c>
      <c r="C1515" s="62">
        <f>COUNTIF($B$4:$B1515,$B1515)</f>
        <v>438</v>
      </c>
      <c r="D1515" s="64">
        <f t="shared" si="223"/>
        <v>523.67889037499276</v>
      </c>
      <c r="E1515" s="67" t="s">
        <v>3472</v>
      </c>
      <c r="F1515" s="68" t="s">
        <v>1212</v>
      </c>
      <c r="G1515" s="69">
        <v>1970</v>
      </c>
      <c r="H1515" s="70"/>
      <c r="I1515" s="69" t="s">
        <v>1214</v>
      </c>
      <c r="J1515" s="39">
        <f t="shared" si="224"/>
        <v>518.67889037499276</v>
      </c>
      <c r="K1515" s="40">
        <f t="shared" si="225"/>
        <v>1</v>
      </c>
      <c r="L1515" s="40">
        <f t="shared" si="226"/>
        <v>5</v>
      </c>
      <c r="M1515" s="74"/>
      <c r="N1515" s="74"/>
      <c r="O1515" s="74"/>
      <c r="P1515" s="74"/>
      <c r="Q1515" s="74"/>
      <c r="R1515" s="74"/>
      <c r="S1515" s="74"/>
      <c r="T1515" s="74"/>
      <c r="U1515" s="74"/>
      <c r="V1515" s="74"/>
      <c r="W1515" s="74"/>
      <c r="X1515" s="74"/>
      <c r="Y1515" s="74"/>
      <c r="Z1515" s="74"/>
      <c r="AA1515" s="42"/>
      <c r="AB1515" s="42">
        <f>(AV$3-AV1515)/AV$3*500+500</f>
        <v>518.67889037499276</v>
      </c>
      <c r="AC1515" s="43" t="e">
        <f t="shared" si="227"/>
        <v>#NUM!</v>
      </c>
      <c r="AD1515" s="43" t="s">
        <v>1215</v>
      </c>
      <c r="AE1515" s="44" t="e">
        <f t="shared" si="228"/>
        <v>#NUM!</v>
      </c>
      <c r="AF1515" s="43">
        <f t="shared" si="229"/>
        <v>0</v>
      </c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5"/>
      <c r="AR1515" s="75"/>
      <c r="AS1515" s="75"/>
      <c r="AT1515" s="75"/>
      <c r="AU1515" s="76"/>
      <c r="AV1515" s="47">
        <v>0.15807870370370369</v>
      </c>
      <c r="AW1515" s="77"/>
    </row>
    <row r="1516" spans="1:55" ht="12" customHeight="1" x14ac:dyDescent="0.2">
      <c r="A1516" s="62">
        <v>1512</v>
      </c>
      <c r="B1516" s="63" t="str">
        <f t="shared" si="222"/>
        <v>M-A</v>
      </c>
      <c r="C1516" s="62">
        <f>COUNTIF($B$4:$B1516,$B1516)</f>
        <v>570</v>
      </c>
      <c r="D1516" s="64">
        <f t="shared" si="223"/>
        <v>523.61825486422663</v>
      </c>
      <c r="E1516" s="65" t="s">
        <v>3473</v>
      </c>
      <c r="F1516" s="66" t="s">
        <v>1212</v>
      </c>
      <c r="G1516" s="66">
        <v>1993</v>
      </c>
      <c r="H1516" s="70" t="s">
        <v>1793</v>
      </c>
      <c r="I1516" s="66" t="s">
        <v>1214</v>
      </c>
      <c r="J1516" s="39">
        <f t="shared" si="224"/>
        <v>518.61825486422663</v>
      </c>
      <c r="K1516" s="40">
        <f t="shared" si="225"/>
        <v>1</v>
      </c>
      <c r="L1516" s="40">
        <f t="shared" si="226"/>
        <v>5</v>
      </c>
      <c r="M1516" s="41"/>
      <c r="N1516" s="41"/>
      <c r="O1516" s="41">
        <f>(AI$3-AI1516)/AI$3*500+500</f>
        <v>518.61825486422663</v>
      </c>
      <c r="P1516" s="42"/>
      <c r="Q1516" s="41"/>
      <c r="R1516" s="41"/>
      <c r="S1516" s="41"/>
      <c r="T1516" s="41"/>
      <c r="U1516" s="41"/>
      <c r="V1516" s="42"/>
      <c r="W1516" s="42"/>
      <c r="X1516" s="42"/>
      <c r="Y1516" s="42"/>
      <c r="Z1516" s="41"/>
      <c r="AA1516" s="42"/>
      <c r="AB1516" s="42"/>
      <c r="AC1516" s="43" t="e">
        <f t="shared" si="227"/>
        <v>#NUM!</v>
      </c>
      <c r="AD1516" s="43" t="s">
        <v>1215</v>
      </c>
      <c r="AE1516" s="44" t="e">
        <f t="shared" si="228"/>
        <v>#NUM!</v>
      </c>
      <c r="AF1516" s="43">
        <f t="shared" si="229"/>
        <v>0</v>
      </c>
      <c r="AG1516" s="45"/>
      <c r="AH1516" s="45"/>
      <c r="AI1516" s="45">
        <v>3.318287037037037E-2</v>
      </c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6"/>
      <c r="AV1516" s="50"/>
      <c r="AW1516" s="48"/>
      <c r="AX1516" s="56"/>
    </row>
    <row r="1517" spans="1:55" s="49" customFormat="1" ht="12" customHeight="1" x14ac:dyDescent="0.2">
      <c r="A1517" s="62">
        <v>1513</v>
      </c>
      <c r="B1517" s="63" t="str">
        <f t="shared" si="222"/>
        <v>Ž-G</v>
      </c>
      <c r="C1517" s="62">
        <f>COUNTIF($B$4:$B1517,$B1517)</f>
        <v>72</v>
      </c>
      <c r="D1517" s="64">
        <f t="shared" si="223"/>
        <v>523.60840844357892</v>
      </c>
      <c r="E1517" s="67" t="s">
        <v>3474</v>
      </c>
      <c r="F1517" s="68" t="s">
        <v>1247</v>
      </c>
      <c r="G1517" s="69">
        <v>1976</v>
      </c>
      <c r="H1517" s="70"/>
      <c r="I1517" s="69" t="s">
        <v>1680</v>
      </c>
      <c r="J1517" s="39">
        <f t="shared" si="224"/>
        <v>518.60840844357892</v>
      </c>
      <c r="K1517" s="40">
        <f t="shared" si="225"/>
        <v>1</v>
      </c>
      <c r="L1517" s="40">
        <f t="shared" si="226"/>
        <v>5</v>
      </c>
      <c r="M1517" s="74"/>
      <c r="N1517" s="74"/>
      <c r="O1517" s="74"/>
      <c r="P1517" s="74"/>
      <c r="Q1517" s="74"/>
      <c r="R1517" s="74"/>
      <c r="S1517" s="74"/>
      <c r="T1517" s="74"/>
      <c r="U1517" s="74"/>
      <c r="V1517" s="74"/>
      <c r="W1517" s="74"/>
      <c r="X1517" s="74"/>
      <c r="Y1517" s="74"/>
      <c r="Z1517" s="74"/>
      <c r="AA1517" s="42"/>
      <c r="AB1517" s="42">
        <f>(AV$3-AV1517)/AV$3*500+500</f>
        <v>518.60840844357892</v>
      </c>
      <c r="AC1517" s="43" t="e">
        <f t="shared" si="227"/>
        <v>#NUM!</v>
      </c>
      <c r="AD1517" s="43" t="s">
        <v>1215</v>
      </c>
      <c r="AE1517" s="44" t="e">
        <f t="shared" si="228"/>
        <v>#NUM!</v>
      </c>
      <c r="AF1517" s="43">
        <f t="shared" si="229"/>
        <v>0</v>
      </c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5"/>
      <c r="AR1517" s="75"/>
      <c r="AS1517" s="75"/>
      <c r="AT1517" s="75"/>
      <c r="AU1517" s="76"/>
      <c r="AV1517" s="47">
        <v>0.15810185185185185</v>
      </c>
      <c r="AW1517" s="77"/>
      <c r="AX1517" s="72"/>
      <c r="AY1517" s="73"/>
      <c r="AZ1517" s="73"/>
      <c r="BA1517" s="73"/>
    </row>
    <row r="1518" spans="1:55" s="49" customFormat="1" ht="12" customHeight="1" x14ac:dyDescent="0.2">
      <c r="A1518" s="62">
        <v>1514</v>
      </c>
      <c r="B1518" s="63" t="str">
        <f t="shared" si="222"/>
        <v>M-B</v>
      </c>
      <c r="C1518" s="62">
        <f>COUNTIF($B$4:$B1518,$B1518)</f>
        <v>439</v>
      </c>
      <c r="D1518" s="64">
        <f t="shared" si="223"/>
        <v>523.56678273237958</v>
      </c>
      <c r="E1518" s="65" t="s">
        <v>3475</v>
      </c>
      <c r="F1518" s="66" t="s">
        <v>1212</v>
      </c>
      <c r="G1518" s="66">
        <v>1978</v>
      </c>
      <c r="H1518" s="70" t="s">
        <v>3327</v>
      </c>
      <c r="I1518" s="66" t="s">
        <v>1214</v>
      </c>
      <c r="J1518" s="39">
        <f t="shared" si="224"/>
        <v>518.56678273237958</v>
      </c>
      <c r="K1518" s="40">
        <f t="shared" si="225"/>
        <v>1</v>
      </c>
      <c r="L1518" s="40">
        <f t="shared" si="226"/>
        <v>5</v>
      </c>
      <c r="M1518" s="41"/>
      <c r="N1518" s="41"/>
      <c r="O1518" s="41"/>
      <c r="P1518" s="42"/>
      <c r="Q1518" s="41"/>
      <c r="R1518" s="41"/>
      <c r="S1518" s="41"/>
      <c r="T1518" s="41"/>
      <c r="U1518" s="41"/>
      <c r="V1518" s="42"/>
      <c r="W1518" s="42"/>
      <c r="X1518" s="42"/>
      <c r="Y1518" s="42"/>
      <c r="Z1518" s="41"/>
      <c r="AA1518" s="42">
        <f>(AU$3-AU1518)/AU$3*500+500</f>
        <v>518.56678273237958</v>
      </c>
      <c r="AB1518" s="42"/>
      <c r="AC1518" s="43" t="e">
        <f t="shared" si="227"/>
        <v>#NUM!</v>
      </c>
      <c r="AD1518" s="43" t="s">
        <v>1215</v>
      </c>
      <c r="AE1518" s="44" t="e">
        <f t="shared" si="228"/>
        <v>#NUM!</v>
      </c>
      <c r="AF1518" s="43">
        <f t="shared" si="229"/>
        <v>0</v>
      </c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6">
        <v>7.5681944444444441E-2</v>
      </c>
      <c r="AV1518" s="50"/>
      <c r="AW1518" s="48"/>
    </row>
    <row r="1519" spans="1:55" s="49" customFormat="1" ht="12" customHeight="1" x14ac:dyDescent="0.2">
      <c r="A1519" s="62">
        <v>1515</v>
      </c>
      <c r="B1519" s="63" t="str">
        <f t="shared" si="222"/>
        <v>M-B</v>
      </c>
      <c r="C1519" s="62">
        <f>COUNTIF($B$4:$B1519,$B1519)</f>
        <v>440</v>
      </c>
      <c r="D1519" s="64">
        <f t="shared" si="223"/>
        <v>523.5557107342994</v>
      </c>
      <c r="E1519" s="65" t="s">
        <v>3476</v>
      </c>
      <c r="F1519" s="66" t="s">
        <v>1212</v>
      </c>
      <c r="G1519" s="66">
        <v>1974</v>
      </c>
      <c r="H1519" s="70" t="s">
        <v>1278</v>
      </c>
      <c r="I1519" s="66" t="s">
        <v>1214</v>
      </c>
      <c r="J1519" s="39">
        <f t="shared" si="224"/>
        <v>518.5557107342994</v>
      </c>
      <c r="K1519" s="40">
        <f t="shared" si="225"/>
        <v>1</v>
      </c>
      <c r="L1519" s="40">
        <f t="shared" si="226"/>
        <v>5</v>
      </c>
      <c r="M1519" s="41"/>
      <c r="N1519" s="41"/>
      <c r="O1519" s="41"/>
      <c r="P1519" s="42"/>
      <c r="Q1519" s="41"/>
      <c r="R1519" s="41"/>
      <c r="S1519" s="41"/>
      <c r="T1519" s="41"/>
      <c r="U1519" s="41"/>
      <c r="V1519" s="42"/>
      <c r="W1519" s="42"/>
      <c r="X1519" s="42"/>
      <c r="Y1519" s="42">
        <f>(AS$3-AS1519)/AS$3*500+500</f>
        <v>518.5557107342994</v>
      </c>
      <c r="Z1519" s="41"/>
      <c r="AA1519" s="42"/>
      <c r="AB1519" s="42"/>
      <c r="AC1519" s="43" t="e">
        <f t="shared" si="227"/>
        <v>#NUM!</v>
      </c>
      <c r="AD1519" s="43" t="s">
        <v>1215</v>
      </c>
      <c r="AE1519" s="44" t="e">
        <f t="shared" si="228"/>
        <v>#NUM!</v>
      </c>
      <c r="AF1519" s="43">
        <f t="shared" si="229"/>
        <v>0</v>
      </c>
      <c r="AG1519" s="45"/>
      <c r="AH1519" s="45"/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>
        <v>7.2233796296296296E-2</v>
      </c>
      <c r="AT1519" s="45"/>
      <c r="AU1519" s="46"/>
      <c r="AV1519" s="50"/>
      <c r="AW1519" s="48"/>
    </row>
    <row r="1520" spans="1:55" s="49" customFormat="1" ht="12" customHeight="1" x14ac:dyDescent="0.2">
      <c r="A1520" s="62">
        <v>1516</v>
      </c>
      <c r="B1520" s="63" t="str">
        <f t="shared" si="222"/>
        <v>M-C</v>
      </c>
      <c r="C1520" s="62">
        <f>COUNTIF($B$4:$B1520,$B1520)</f>
        <v>175</v>
      </c>
      <c r="D1520" s="64">
        <f t="shared" si="223"/>
        <v>523.18687360348656</v>
      </c>
      <c r="E1520" s="65" t="s">
        <v>3477</v>
      </c>
      <c r="F1520" s="66" t="s">
        <v>1212</v>
      </c>
      <c r="G1520" s="66">
        <v>1968</v>
      </c>
      <c r="H1520" s="65" t="s">
        <v>3478</v>
      </c>
      <c r="I1520" s="66" t="s">
        <v>1214</v>
      </c>
      <c r="J1520" s="39">
        <f t="shared" si="224"/>
        <v>518.18687360348656</v>
      </c>
      <c r="K1520" s="40">
        <f t="shared" si="225"/>
        <v>1</v>
      </c>
      <c r="L1520" s="40">
        <f t="shared" si="226"/>
        <v>5</v>
      </c>
      <c r="M1520" s="41"/>
      <c r="N1520" s="41"/>
      <c r="O1520" s="41"/>
      <c r="P1520" s="42"/>
      <c r="Q1520" s="41"/>
      <c r="R1520" s="41"/>
      <c r="S1520" s="41"/>
      <c r="T1520" s="41"/>
      <c r="U1520" s="41"/>
      <c r="V1520" s="42"/>
      <c r="W1520" s="42"/>
      <c r="X1520" s="42"/>
      <c r="Y1520" s="42"/>
      <c r="Z1520" s="41"/>
      <c r="AA1520" s="42">
        <f>(AU$3-AU1520)/AU$3*500+500</f>
        <v>518.18687360348656</v>
      </c>
      <c r="AB1520" s="42"/>
      <c r="AC1520" s="43" t="e">
        <f t="shared" si="227"/>
        <v>#NUM!</v>
      </c>
      <c r="AD1520" s="43" t="s">
        <v>1215</v>
      </c>
      <c r="AE1520" s="44" t="e">
        <f t="shared" si="228"/>
        <v>#NUM!</v>
      </c>
      <c r="AF1520" s="43">
        <f t="shared" si="229"/>
        <v>0</v>
      </c>
      <c r="AG1520" s="45"/>
      <c r="AH1520" s="45"/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6">
        <v>7.5741666666666665E-2</v>
      </c>
      <c r="AV1520" s="50"/>
      <c r="AW1520" s="48"/>
    </row>
    <row r="1521" spans="1:55" ht="12" customHeight="1" x14ac:dyDescent="0.2">
      <c r="A1521" s="62">
        <v>1517</v>
      </c>
      <c r="B1521" s="63" t="str">
        <f t="shared" si="222"/>
        <v>M-C</v>
      </c>
      <c r="C1521" s="62">
        <f>COUNTIF($B$4:$B1521,$B1521)</f>
        <v>176</v>
      </c>
      <c r="D1521" s="64">
        <f t="shared" si="223"/>
        <v>522.93883009514752</v>
      </c>
      <c r="E1521" s="67" t="s">
        <v>3479</v>
      </c>
      <c r="F1521" s="68" t="s">
        <v>1212</v>
      </c>
      <c r="G1521" s="69">
        <v>1961</v>
      </c>
      <c r="H1521" s="70" t="s">
        <v>3480</v>
      </c>
      <c r="I1521" s="69" t="s">
        <v>1214</v>
      </c>
      <c r="J1521" s="39">
        <f t="shared" si="224"/>
        <v>517.93883009514752</v>
      </c>
      <c r="K1521" s="40">
        <f t="shared" si="225"/>
        <v>1</v>
      </c>
      <c r="L1521" s="40">
        <f t="shared" si="226"/>
        <v>5</v>
      </c>
      <c r="M1521" s="74"/>
      <c r="N1521" s="74"/>
      <c r="O1521" s="74"/>
      <c r="P1521" s="74"/>
      <c r="Q1521" s="74"/>
      <c r="R1521" s="74"/>
      <c r="S1521" s="74"/>
      <c r="T1521" s="74"/>
      <c r="U1521" s="74"/>
      <c r="V1521" s="74"/>
      <c r="W1521" s="74"/>
      <c r="X1521" s="74"/>
      <c r="Y1521" s="74"/>
      <c r="Z1521" s="74"/>
      <c r="AA1521" s="42"/>
      <c r="AB1521" s="42">
        <f>(AV$3-AV1521)/AV$3*500+500</f>
        <v>517.93883009514752</v>
      </c>
      <c r="AC1521" s="43" t="e">
        <f t="shared" si="227"/>
        <v>#NUM!</v>
      </c>
      <c r="AD1521" s="43" t="s">
        <v>1215</v>
      </c>
      <c r="AE1521" s="44" t="e">
        <f t="shared" si="228"/>
        <v>#NUM!</v>
      </c>
      <c r="AF1521" s="43">
        <f t="shared" si="229"/>
        <v>0</v>
      </c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5"/>
      <c r="AR1521" s="75"/>
      <c r="AS1521" s="75"/>
      <c r="AT1521" s="75"/>
      <c r="AU1521" s="76"/>
      <c r="AV1521" s="47">
        <v>0.15832175925925926</v>
      </c>
      <c r="AW1521" s="77"/>
      <c r="AX1521" s="56"/>
    </row>
    <row r="1522" spans="1:55" s="49" customFormat="1" ht="12" customHeight="1" x14ac:dyDescent="0.2">
      <c r="A1522" s="62">
        <v>1518</v>
      </c>
      <c r="B1522" s="63" t="str">
        <f t="shared" si="222"/>
        <v>M-A</v>
      </c>
      <c r="C1522" s="62">
        <f>COUNTIF($B$4:$B1522,$B1522)</f>
        <v>571</v>
      </c>
      <c r="D1522" s="64">
        <f t="shared" si="223"/>
        <v>522.74600236187803</v>
      </c>
      <c r="E1522" s="65" t="s">
        <v>3481</v>
      </c>
      <c r="F1522" s="66" t="s">
        <v>1212</v>
      </c>
      <c r="G1522" s="66">
        <v>1982</v>
      </c>
      <c r="H1522" s="65" t="s">
        <v>3482</v>
      </c>
      <c r="I1522" s="66" t="s">
        <v>1214</v>
      </c>
      <c r="J1522" s="39">
        <f t="shared" si="224"/>
        <v>517.74600236187803</v>
      </c>
      <c r="K1522" s="40">
        <f t="shared" si="225"/>
        <v>1</v>
      </c>
      <c r="L1522" s="40">
        <f t="shared" si="226"/>
        <v>5</v>
      </c>
      <c r="M1522" s="41"/>
      <c r="N1522" s="41"/>
      <c r="O1522" s="41"/>
      <c r="P1522" s="42"/>
      <c r="Q1522" s="41"/>
      <c r="R1522" s="41"/>
      <c r="S1522" s="41"/>
      <c r="T1522" s="41"/>
      <c r="U1522" s="41"/>
      <c r="V1522" s="42"/>
      <c r="W1522" s="42"/>
      <c r="X1522" s="42"/>
      <c r="Y1522" s="42"/>
      <c r="Z1522" s="41">
        <f>(AT$3-AT1522)/AT$3*500+500</f>
        <v>517.74600236187803</v>
      </c>
      <c r="AA1522" s="42"/>
      <c r="AB1522" s="42"/>
      <c r="AC1522" s="43" t="e">
        <f t="shared" si="227"/>
        <v>#NUM!</v>
      </c>
      <c r="AD1522" s="43" t="s">
        <v>1215</v>
      </c>
      <c r="AE1522" s="44" t="e">
        <f t="shared" si="228"/>
        <v>#NUM!</v>
      </c>
      <c r="AF1522" s="43">
        <f t="shared" si="229"/>
        <v>0</v>
      </c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>
        <v>3.3310185185185186E-2</v>
      </c>
      <c r="AU1522" s="46"/>
      <c r="AV1522" s="50"/>
      <c r="AW1522" s="48"/>
    </row>
    <row r="1523" spans="1:55" ht="12" customHeight="1" x14ac:dyDescent="0.2">
      <c r="A1523" s="62">
        <v>1519</v>
      </c>
      <c r="B1523" s="63" t="str">
        <f t="shared" si="222"/>
        <v>M-B</v>
      </c>
      <c r="C1523" s="62">
        <f>COUNTIF($B$4:$B1523,$B1523)</f>
        <v>441</v>
      </c>
      <c r="D1523" s="64">
        <f t="shared" si="223"/>
        <v>522.69214333519915</v>
      </c>
      <c r="E1523" s="67" t="s">
        <v>3483</v>
      </c>
      <c r="F1523" s="68" t="s">
        <v>1212</v>
      </c>
      <c r="G1523" s="69">
        <v>1977</v>
      </c>
      <c r="H1523" s="70" t="s">
        <v>3484</v>
      </c>
      <c r="I1523" s="69" t="s">
        <v>1673</v>
      </c>
      <c r="J1523" s="39">
        <f t="shared" si="224"/>
        <v>517.69214333519915</v>
      </c>
      <c r="K1523" s="40">
        <f t="shared" si="225"/>
        <v>1</v>
      </c>
      <c r="L1523" s="40">
        <f t="shared" si="226"/>
        <v>5</v>
      </c>
      <c r="M1523" s="74"/>
      <c r="N1523" s="74"/>
      <c r="O1523" s="74"/>
      <c r="P1523" s="74"/>
      <c r="Q1523" s="74"/>
      <c r="R1523" s="74"/>
      <c r="S1523" s="74"/>
      <c r="T1523" s="74"/>
      <c r="U1523" s="74"/>
      <c r="V1523" s="74"/>
      <c r="W1523" s="74"/>
      <c r="X1523" s="74"/>
      <c r="Y1523" s="74"/>
      <c r="Z1523" s="74"/>
      <c r="AA1523" s="42"/>
      <c r="AB1523" s="42">
        <f>(AV$3-AV1523)/AV$3*500+500</f>
        <v>517.69214333519915</v>
      </c>
      <c r="AC1523" s="43" t="e">
        <f t="shared" si="227"/>
        <v>#NUM!</v>
      </c>
      <c r="AD1523" s="43" t="s">
        <v>1215</v>
      </c>
      <c r="AE1523" s="44" t="e">
        <f t="shared" si="228"/>
        <v>#NUM!</v>
      </c>
      <c r="AF1523" s="43">
        <f t="shared" si="229"/>
        <v>0</v>
      </c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5"/>
      <c r="AR1523" s="75"/>
      <c r="AS1523" s="75"/>
      <c r="AT1523" s="75"/>
      <c r="AU1523" s="76"/>
      <c r="AV1523" s="47">
        <v>0.15840277777777778</v>
      </c>
      <c r="AW1523" s="77"/>
      <c r="AX1523" s="56"/>
    </row>
    <row r="1524" spans="1:55" s="49" customFormat="1" ht="12" customHeight="1" x14ac:dyDescent="0.2">
      <c r="A1524" s="62">
        <v>1520</v>
      </c>
      <c r="B1524" s="63" t="str">
        <f t="shared" si="222"/>
        <v>M-B</v>
      </c>
      <c r="C1524" s="62">
        <f>COUNTIF($B$4:$B1524,$B1524)</f>
        <v>442</v>
      </c>
      <c r="D1524" s="64">
        <f t="shared" si="223"/>
        <v>522.68621816230973</v>
      </c>
      <c r="E1524" s="65" t="s">
        <v>3485</v>
      </c>
      <c r="F1524" s="66" t="s">
        <v>1212</v>
      </c>
      <c r="G1524" s="66">
        <v>1977</v>
      </c>
      <c r="H1524" s="65" t="s">
        <v>3486</v>
      </c>
      <c r="I1524" s="66" t="s">
        <v>1214</v>
      </c>
      <c r="J1524" s="39">
        <f t="shared" si="224"/>
        <v>517.68621816230973</v>
      </c>
      <c r="K1524" s="40">
        <f t="shared" si="225"/>
        <v>1</v>
      </c>
      <c r="L1524" s="40">
        <f t="shared" si="226"/>
        <v>5</v>
      </c>
      <c r="M1524" s="41"/>
      <c r="N1524" s="41"/>
      <c r="O1524" s="41"/>
      <c r="P1524" s="42"/>
      <c r="Q1524" s="41"/>
      <c r="R1524" s="41"/>
      <c r="S1524" s="41"/>
      <c r="T1524" s="41"/>
      <c r="U1524" s="41"/>
      <c r="V1524" s="42"/>
      <c r="W1524" s="42"/>
      <c r="X1524" s="42"/>
      <c r="Y1524" s="42"/>
      <c r="Z1524" s="41"/>
      <c r="AA1524" s="42">
        <f>(AU$3-AU1524)/AU$3*500+500</f>
        <v>517.68621816230973</v>
      </c>
      <c r="AB1524" s="42"/>
      <c r="AC1524" s="43" t="e">
        <f t="shared" si="227"/>
        <v>#NUM!</v>
      </c>
      <c r="AD1524" s="43" t="s">
        <v>1215</v>
      </c>
      <c r="AE1524" s="44" t="e">
        <f t="shared" si="228"/>
        <v>#NUM!</v>
      </c>
      <c r="AF1524" s="43">
        <f t="shared" si="229"/>
        <v>0</v>
      </c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6">
        <v>7.5820370370370371E-2</v>
      </c>
      <c r="AV1524" s="50"/>
      <c r="AW1524" s="48"/>
    </row>
    <row r="1525" spans="1:55" ht="12" customHeight="1" x14ac:dyDescent="0.2">
      <c r="A1525" s="62">
        <v>1521</v>
      </c>
      <c r="B1525" s="63" t="str">
        <f t="shared" si="222"/>
        <v>M-A</v>
      </c>
      <c r="C1525" s="62">
        <f>COUNTIF($B$4:$B1525,$B1525)</f>
        <v>572</v>
      </c>
      <c r="D1525" s="64">
        <f t="shared" si="223"/>
        <v>522.66257377298962</v>
      </c>
      <c r="E1525" s="65" t="s">
        <v>3487</v>
      </c>
      <c r="F1525" s="66" t="s">
        <v>1212</v>
      </c>
      <c r="G1525" s="66">
        <v>1993</v>
      </c>
      <c r="H1525" s="65"/>
      <c r="I1525" s="66" t="s">
        <v>1214</v>
      </c>
      <c r="J1525" s="39">
        <f t="shared" si="224"/>
        <v>517.66257377298962</v>
      </c>
      <c r="K1525" s="40">
        <f t="shared" si="225"/>
        <v>1</v>
      </c>
      <c r="L1525" s="40">
        <f t="shared" si="226"/>
        <v>5</v>
      </c>
      <c r="M1525" s="41"/>
      <c r="N1525" s="41"/>
      <c r="O1525" s="41"/>
      <c r="P1525" s="42"/>
      <c r="Q1525" s="41"/>
      <c r="R1525" s="41"/>
      <c r="S1525" s="41"/>
      <c r="T1525" s="41"/>
      <c r="U1525" s="41"/>
      <c r="V1525" s="42"/>
      <c r="W1525" s="42"/>
      <c r="X1525" s="42">
        <f>(AR$3-AR1525)/AR$3*500+500</f>
        <v>517.66257377298962</v>
      </c>
      <c r="Y1525" s="42"/>
      <c r="Z1525" s="41"/>
      <c r="AA1525" s="42"/>
      <c r="AB1525" s="42"/>
      <c r="AC1525" s="43" t="e">
        <f t="shared" si="227"/>
        <v>#NUM!</v>
      </c>
      <c r="AD1525" s="43" t="s">
        <v>1215</v>
      </c>
      <c r="AE1525" s="44" t="e">
        <f t="shared" si="228"/>
        <v>#NUM!</v>
      </c>
      <c r="AF1525" s="43">
        <f t="shared" si="229"/>
        <v>0</v>
      </c>
      <c r="AG1525" s="45"/>
      <c r="AH1525" s="45"/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>
        <v>4.1604050925925923E-2</v>
      </c>
      <c r="AS1525" s="45"/>
      <c r="AT1525" s="45"/>
      <c r="AU1525" s="46"/>
      <c r="AV1525" s="50"/>
      <c r="AW1525" s="48"/>
      <c r="AX1525" s="56"/>
    </row>
    <row r="1526" spans="1:55" s="49" customFormat="1" ht="12" customHeight="1" x14ac:dyDescent="0.2">
      <c r="A1526" s="62">
        <v>1522</v>
      </c>
      <c r="B1526" s="63" t="str">
        <f t="shared" si="222"/>
        <v>M-B</v>
      </c>
      <c r="C1526" s="62">
        <f>COUNTIF($B$4:$B1526,$B1526)</f>
        <v>443</v>
      </c>
      <c r="D1526" s="64">
        <f t="shared" si="223"/>
        <v>522.61774616814876</v>
      </c>
      <c r="E1526" s="65" t="s">
        <v>3488</v>
      </c>
      <c r="F1526" s="66" t="s">
        <v>1212</v>
      </c>
      <c r="G1526" s="66">
        <v>1974</v>
      </c>
      <c r="H1526" s="65" t="s">
        <v>3489</v>
      </c>
      <c r="I1526" s="66" t="s">
        <v>1214</v>
      </c>
      <c r="J1526" s="39">
        <f t="shared" si="224"/>
        <v>517.61774616814876</v>
      </c>
      <c r="K1526" s="40">
        <f t="shared" si="225"/>
        <v>1</v>
      </c>
      <c r="L1526" s="40">
        <f t="shared" si="226"/>
        <v>5</v>
      </c>
      <c r="M1526" s="41"/>
      <c r="N1526" s="41"/>
      <c r="O1526" s="41"/>
      <c r="P1526" s="42"/>
      <c r="Q1526" s="41"/>
      <c r="R1526" s="41"/>
      <c r="S1526" s="41"/>
      <c r="T1526" s="41"/>
      <c r="U1526" s="41"/>
      <c r="V1526" s="42"/>
      <c r="W1526" s="42"/>
      <c r="X1526" s="42"/>
      <c r="Y1526" s="42"/>
      <c r="Z1526" s="41"/>
      <c r="AA1526" s="42">
        <f>(AU$3-AU1526)/AU$3*500+500</f>
        <v>517.61774616814876</v>
      </c>
      <c r="AB1526" s="42"/>
      <c r="AC1526" s="43" t="e">
        <f t="shared" si="227"/>
        <v>#NUM!</v>
      </c>
      <c r="AD1526" s="43" t="s">
        <v>1215</v>
      </c>
      <c r="AE1526" s="44" t="e">
        <f t="shared" si="228"/>
        <v>#NUM!</v>
      </c>
      <c r="AF1526" s="43">
        <f t="shared" si="229"/>
        <v>0</v>
      </c>
      <c r="AG1526" s="45"/>
      <c r="AH1526" s="45"/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6">
        <v>7.5831134259259261E-2</v>
      </c>
      <c r="AV1526" s="50"/>
      <c r="AW1526" s="48"/>
    </row>
    <row r="1527" spans="1:55" s="49" customFormat="1" ht="12" customHeight="1" x14ac:dyDescent="0.2">
      <c r="A1527" s="62">
        <v>1523</v>
      </c>
      <c r="B1527" s="63" t="str">
        <f t="shared" si="222"/>
        <v>M-B</v>
      </c>
      <c r="C1527" s="62">
        <f>COUNTIF($B$4:$B1527,$B1527)</f>
        <v>444</v>
      </c>
      <c r="D1527" s="64">
        <f t="shared" si="223"/>
        <v>522.1987698153024</v>
      </c>
      <c r="E1527" s="67" t="s">
        <v>3490</v>
      </c>
      <c r="F1527" s="68" t="s">
        <v>1212</v>
      </c>
      <c r="G1527" s="69">
        <v>1975</v>
      </c>
      <c r="H1527" s="70" t="s">
        <v>3491</v>
      </c>
      <c r="I1527" s="69" t="s">
        <v>1214</v>
      </c>
      <c r="J1527" s="39">
        <f t="shared" si="224"/>
        <v>517.1987698153024</v>
      </c>
      <c r="K1527" s="40">
        <f t="shared" si="225"/>
        <v>1</v>
      </c>
      <c r="L1527" s="40">
        <f t="shared" si="226"/>
        <v>5</v>
      </c>
      <c r="M1527" s="74"/>
      <c r="N1527" s="74"/>
      <c r="O1527" s="74"/>
      <c r="P1527" s="74"/>
      <c r="Q1527" s="74"/>
      <c r="R1527" s="74"/>
      <c r="S1527" s="74"/>
      <c r="T1527" s="74"/>
      <c r="U1527" s="74"/>
      <c r="V1527" s="74"/>
      <c r="W1527" s="74"/>
      <c r="X1527" s="74"/>
      <c r="Y1527" s="74"/>
      <c r="Z1527" s="74"/>
      <c r="AA1527" s="42"/>
      <c r="AB1527" s="42">
        <f>(AV$3-AV1527)/AV$3*500+500</f>
        <v>517.1987698153024</v>
      </c>
      <c r="AC1527" s="43" t="e">
        <f t="shared" si="227"/>
        <v>#NUM!</v>
      </c>
      <c r="AD1527" s="43" t="s">
        <v>1215</v>
      </c>
      <c r="AE1527" s="44" t="e">
        <f t="shared" si="228"/>
        <v>#NUM!</v>
      </c>
      <c r="AF1527" s="43">
        <f t="shared" si="229"/>
        <v>0</v>
      </c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5"/>
      <c r="AR1527" s="75"/>
      <c r="AS1527" s="75"/>
      <c r="AT1527" s="75"/>
      <c r="AU1527" s="76"/>
      <c r="AV1527" s="47">
        <v>0.1585648148148148</v>
      </c>
      <c r="AW1527" s="77"/>
    </row>
    <row r="1528" spans="1:55" s="49" customFormat="1" ht="12" customHeight="1" x14ac:dyDescent="0.2">
      <c r="A1528" s="62">
        <v>1524</v>
      </c>
      <c r="B1528" s="63" t="str">
        <f t="shared" si="222"/>
        <v>M-B</v>
      </c>
      <c r="C1528" s="62">
        <f>COUNTIF($B$4:$B1528,$B1528)</f>
        <v>445</v>
      </c>
      <c r="D1528" s="64">
        <f t="shared" si="223"/>
        <v>522.1987698153024</v>
      </c>
      <c r="E1528" s="67" t="s">
        <v>3492</v>
      </c>
      <c r="F1528" s="68" t="s">
        <v>1212</v>
      </c>
      <c r="G1528" s="69">
        <v>1976</v>
      </c>
      <c r="H1528" s="70" t="s">
        <v>3493</v>
      </c>
      <c r="I1528" s="69" t="s">
        <v>1673</v>
      </c>
      <c r="J1528" s="39">
        <f t="shared" si="224"/>
        <v>517.1987698153024</v>
      </c>
      <c r="K1528" s="40">
        <f t="shared" si="225"/>
        <v>1</v>
      </c>
      <c r="L1528" s="40">
        <f t="shared" si="226"/>
        <v>5</v>
      </c>
      <c r="M1528" s="74"/>
      <c r="N1528" s="74"/>
      <c r="O1528" s="74"/>
      <c r="P1528" s="74"/>
      <c r="Q1528" s="74"/>
      <c r="R1528" s="74"/>
      <c r="S1528" s="74"/>
      <c r="T1528" s="74"/>
      <c r="U1528" s="74"/>
      <c r="V1528" s="74"/>
      <c r="W1528" s="74"/>
      <c r="X1528" s="74"/>
      <c r="Y1528" s="74"/>
      <c r="Z1528" s="74"/>
      <c r="AA1528" s="42"/>
      <c r="AB1528" s="42">
        <f>(AV$3-AV1528)/AV$3*500+500</f>
        <v>517.1987698153024</v>
      </c>
      <c r="AC1528" s="43" t="e">
        <f t="shared" si="227"/>
        <v>#NUM!</v>
      </c>
      <c r="AD1528" s="43" t="s">
        <v>1215</v>
      </c>
      <c r="AE1528" s="44" t="e">
        <f t="shared" si="228"/>
        <v>#NUM!</v>
      </c>
      <c r="AF1528" s="43">
        <f t="shared" si="229"/>
        <v>0</v>
      </c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5"/>
      <c r="AR1528" s="75"/>
      <c r="AS1528" s="75"/>
      <c r="AT1528" s="75"/>
      <c r="AU1528" s="76"/>
      <c r="AV1528" s="47">
        <v>0.1585648148148148</v>
      </c>
      <c r="AW1528" s="77"/>
      <c r="BB1528" s="73"/>
      <c r="BC1528" s="73"/>
    </row>
    <row r="1529" spans="1:55" ht="12" customHeight="1" x14ac:dyDescent="0.2">
      <c r="A1529" s="62">
        <v>1525</v>
      </c>
      <c r="B1529" s="63" t="str">
        <f t="shared" si="222"/>
        <v>M-C</v>
      </c>
      <c r="C1529" s="62">
        <f>COUNTIF($B$4:$B1529,$B1529)</f>
        <v>177</v>
      </c>
      <c r="D1529" s="64">
        <f t="shared" si="223"/>
        <v>522.17682672452463</v>
      </c>
      <c r="E1529" s="65" t="s">
        <v>3494</v>
      </c>
      <c r="F1529" s="66" t="s">
        <v>1212</v>
      </c>
      <c r="G1529" s="66">
        <v>1963</v>
      </c>
      <c r="H1529" s="65" t="s">
        <v>3495</v>
      </c>
      <c r="I1529" s="66" t="s">
        <v>1214</v>
      </c>
      <c r="J1529" s="39">
        <f t="shared" si="224"/>
        <v>517.17682672452463</v>
      </c>
      <c r="K1529" s="40">
        <f t="shared" si="225"/>
        <v>1</v>
      </c>
      <c r="L1529" s="40">
        <f t="shared" si="226"/>
        <v>5</v>
      </c>
      <c r="M1529" s="41"/>
      <c r="N1529" s="41"/>
      <c r="O1529" s="41"/>
      <c r="P1529" s="42"/>
      <c r="Q1529" s="41"/>
      <c r="R1529" s="41"/>
      <c r="S1529" s="41"/>
      <c r="T1529" s="41"/>
      <c r="U1529" s="41"/>
      <c r="V1529" s="42"/>
      <c r="W1529" s="42"/>
      <c r="X1529" s="42">
        <f>(AR$3-AR1529)/AR$3*500+500</f>
        <v>517.17682672452463</v>
      </c>
      <c r="Y1529" s="42"/>
      <c r="Z1529" s="41"/>
      <c r="AA1529" s="42"/>
      <c r="AB1529" s="42"/>
      <c r="AC1529" s="43" t="e">
        <f t="shared" si="227"/>
        <v>#NUM!</v>
      </c>
      <c r="AD1529" s="43" t="s">
        <v>1215</v>
      </c>
      <c r="AE1529" s="44" t="e">
        <f t="shared" si="228"/>
        <v>#NUM!</v>
      </c>
      <c r="AF1529" s="43">
        <f t="shared" si="229"/>
        <v>0</v>
      </c>
      <c r="AG1529" s="45"/>
      <c r="AH1529" s="45"/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>
        <v>4.1645949074074075E-2</v>
      </c>
      <c r="AS1529" s="45"/>
      <c r="AT1529" s="45"/>
      <c r="AU1529" s="46"/>
      <c r="AV1529" s="50"/>
      <c r="AW1529" s="48"/>
      <c r="AX1529" s="56"/>
    </row>
    <row r="1530" spans="1:55" s="49" customFormat="1" ht="12" customHeight="1" x14ac:dyDescent="0.2">
      <c r="A1530" s="62">
        <v>1526</v>
      </c>
      <c r="B1530" s="63" t="str">
        <f t="shared" si="222"/>
        <v>Ž-F</v>
      </c>
      <c r="C1530" s="62">
        <f>COUNTIF($B$4:$B1530,$B1530)</f>
        <v>115</v>
      </c>
      <c r="D1530" s="64">
        <f t="shared" si="223"/>
        <v>521.82553255828657</v>
      </c>
      <c r="E1530" s="65" t="s">
        <v>3496</v>
      </c>
      <c r="F1530" s="66" t="s">
        <v>1247</v>
      </c>
      <c r="G1530" s="66">
        <v>1986</v>
      </c>
      <c r="H1530" s="65" t="s">
        <v>3497</v>
      </c>
      <c r="I1530" s="66" t="s">
        <v>1214</v>
      </c>
      <c r="J1530" s="39">
        <f t="shared" si="224"/>
        <v>516.82553255828657</v>
      </c>
      <c r="K1530" s="40">
        <f t="shared" si="225"/>
        <v>1</v>
      </c>
      <c r="L1530" s="40">
        <f t="shared" si="226"/>
        <v>5</v>
      </c>
      <c r="M1530" s="41"/>
      <c r="N1530" s="41"/>
      <c r="O1530" s="41"/>
      <c r="P1530" s="42"/>
      <c r="Q1530" s="41"/>
      <c r="R1530" s="41"/>
      <c r="S1530" s="41"/>
      <c r="T1530" s="41"/>
      <c r="U1530" s="41"/>
      <c r="V1530" s="42"/>
      <c r="W1530" s="42"/>
      <c r="X1530" s="42"/>
      <c r="Y1530" s="42"/>
      <c r="Z1530" s="41"/>
      <c r="AA1530" s="42">
        <f>(AU$3-AU1530)/AU$3*500+500</f>
        <v>516.82553255828657</v>
      </c>
      <c r="AB1530" s="42"/>
      <c r="AC1530" s="43" t="e">
        <f t="shared" si="227"/>
        <v>#NUM!</v>
      </c>
      <c r="AD1530" s="43" t="s">
        <v>1215</v>
      </c>
      <c r="AE1530" s="44" t="e">
        <f t="shared" si="228"/>
        <v>#NUM!</v>
      </c>
      <c r="AF1530" s="43">
        <f t="shared" si="229"/>
        <v>0</v>
      </c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6">
        <v>7.5955671296296309E-2</v>
      </c>
      <c r="AV1530" s="50"/>
      <c r="AW1530" s="48"/>
      <c r="AX1530" s="72"/>
      <c r="AY1530" s="73"/>
      <c r="AZ1530" s="73"/>
      <c r="BA1530" s="73"/>
      <c r="BB1530" s="73"/>
      <c r="BC1530" s="80"/>
    </row>
    <row r="1531" spans="1:55" ht="12" customHeight="1" x14ac:dyDescent="0.2">
      <c r="A1531" s="62">
        <v>1527</v>
      </c>
      <c r="B1531" s="63" t="str">
        <f t="shared" si="222"/>
        <v>M-A</v>
      </c>
      <c r="C1531" s="62">
        <f>COUNTIF($B$4:$B1531,$B1531)</f>
        <v>573</v>
      </c>
      <c r="D1531" s="64">
        <f t="shared" si="223"/>
        <v>521.81111919252646</v>
      </c>
      <c r="E1531" s="67" t="s">
        <v>3498</v>
      </c>
      <c r="F1531" s="68" t="s">
        <v>1212</v>
      </c>
      <c r="G1531" s="69">
        <v>1984</v>
      </c>
      <c r="H1531" s="70"/>
      <c r="I1531" s="69" t="s">
        <v>1214</v>
      </c>
      <c r="J1531" s="39">
        <f t="shared" si="224"/>
        <v>516.81111919252646</v>
      </c>
      <c r="K1531" s="40">
        <f t="shared" si="225"/>
        <v>1</v>
      </c>
      <c r="L1531" s="40">
        <f t="shared" si="226"/>
        <v>5</v>
      </c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42"/>
      <c r="AB1531" s="42">
        <f>(AV$3-AV1531)/AV$3*500+500</f>
        <v>516.81111919252646</v>
      </c>
      <c r="AC1531" s="43" t="e">
        <f t="shared" si="227"/>
        <v>#NUM!</v>
      </c>
      <c r="AD1531" s="43" t="s">
        <v>1215</v>
      </c>
      <c r="AE1531" s="44" t="e">
        <f t="shared" si="228"/>
        <v>#NUM!</v>
      </c>
      <c r="AF1531" s="43">
        <f t="shared" si="229"/>
        <v>0</v>
      </c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5"/>
      <c r="AR1531" s="75"/>
      <c r="AS1531" s="75"/>
      <c r="AT1531" s="75"/>
      <c r="AU1531" s="76"/>
      <c r="AV1531" s="47">
        <v>0.15869212962962961</v>
      </c>
      <c r="AW1531" s="77"/>
      <c r="AX1531" s="56"/>
    </row>
    <row r="1532" spans="1:55" s="49" customFormat="1" ht="12" customHeight="1" x14ac:dyDescent="0.2">
      <c r="A1532" s="62">
        <v>1528</v>
      </c>
      <c r="B1532" s="63" t="str">
        <f t="shared" si="222"/>
        <v>M-B</v>
      </c>
      <c r="C1532" s="62">
        <f>COUNTIF($B$4:$B1532,$B1532)</f>
        <v>446</v>
      </c>
      <c r="D1532" s="64">
        <f t="shared" si="223"/>
        <v>521.62715645908031</v>
      </c>
      <c r="E1532" s="65" t="s">
        <v>3499</v>
      </c>
      <c r="F1532" s="66" t="s">
        <v>1212</v>
      </c>
      <c r="G1532" s="66">
        <v>1976</v>
      </c>
      <c r="H1532" s="70" t="s">
        <v>1270</v>
      </c>
      <c r="I1532" s="66" t="s">
        <v>1214</v>
      </c>
      <c r="J1532" s="39">
        <f t="shared" si="224"/>
        <v>516.62715645908031</v>
      </c>
      <c r="K1532" s="40">
        <f t="shared" si="225"/>
        <v>1</v>
      </c>
      <c r="L1532" s="40">
        <f t="shared" si="226"/>
        <v>5</v>
      </c>
      <c r="M1532" s="41"/>
      <c r="N1532" s="41"/>
      <c r="O1532" s="41"/>
      <c r="P1532" s="42"/>
      <c r="Q1532" s="41"/>
      <c r="R1532" s="41"/>
      <c r="S1532" s="41"/>
      <c r="T1532" s="41"/>
      <c r="U1532" s="41"/>
      <c r="V1532" s="42"/>
      <c r="W1532" s="42"/>
      <c r="X1532" s="42"/>
      <c r="Y1532" s="42">
        <f>(AS$3-AS1532)/AS$3*500+500</f>
        <v>516.62715645908031</v>
      </c>
      <c r="Z1532" s="41"/>
      <c r="AA1532" s="42"/>
      <c r="AB1532" s="42"/>
      <c r="AC1532" s="43" t="e">
        <f t="shared" si="227"/>
        <v>#NUM!</v>
      </c>
      <c r="AD1532" s="43" t="s">
        <v>1215</v>
      </c>
      <c r="AE1532" s="44" t="e">
        <f t="shared" si="228"/>
        <v>#NUM!</v>
      </c>
      <c r="AF1532" s="43">
        <f t="shared" si="229"/>
        <v>0</v>
      </c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>
        <v>7.2523148148148142E-2</v>
      </c>
      <c r="AT1532" s="45"/>
      <c r="AU1532" s="46"/>
      <c r="AV1532" s="50"/>
      <c r="AW1532" s="48"/>
      <c r="BB1532" s="73"/>
      <c r="BC1532" s="73"/>
    </row>
    <row r="1533" spans="1:55" ht="12" customHeight="1" x14ac:dyDescent="0.2">
      <c r="A1533" s="62">
        <v>1529</v>
      </c>
      <c r="B1533" s="63" t="str">
        <f t="shared" si="222"/>
        <v>M-A</v>
      </c>
      <c r="C1533" s="62">
        <f>COUNTIF($B$4:$B1533,$B1533)</f>
        <v>574</v>
      </c>
      <c r="D1533" s="64">
        <f t="shared" si="223"/>
        <v>521.49395050116414</v>
      </c>
      <c r="E1533" s="67" t="s">
        <v>3500</v>
      </c>
      <c r="F1533" s="68" t="s">
        <v>1212</v>
      </c>
      <c r="G1533" s="69">
        <v>1988</v>
      </c>
      <c r="H1533" s="70"/>
      <c r="I1533" s="69" t="s">
        <v>1214</v>
      </c>
      <c r="J1533" s="39">
        <f t="shared" si="224"/>
        <v>516.49395050116414</v>
      </c>
      <c r="K1533" s="40">
        <f t="shared" si="225"/>
        <v>1</v>
      </c>
      <c r="L1533" s="40">
        <f t="shared" si="226"/>
        <v>5</v>
      </c>
      <c r="M1533" s="74"/>
      <c r="N1533" s="74"/>
      <c r="O1533" s="74"/>
      <c r="P1533" s="74"/>
      <c r="Q1533" s="74"/>
      <c r="R1533" s="74"/>
      <c r="S1533" s="74"/>
      <c r="T1533" s="74"/>
      <c r="U1533" s="74"/>
      <c r="V1533" s="74"/>
      <c r="W1533" s="74"/>
      <c r="X1533" s="74"/>
      <c r="Y1533" s="74"/>
      <c r="Z1533" s="74"/>
      <c r="AA1533" s="42"/>
      <c r="AB1533" s="42">
        <f t="shared" ref="AB1533:AB1539" si="231">(AV$3-AV1533)/AV$3*500+500</f>
        <v>516.49395050116414</v>
      </c>
      <c r="AC1533" s="43" t="e">
        <f t="shared" si="227"/>
        <v>#NUM!</v>
      </c>
      <c r="AD1533" s="43" t="s">
        <v>1215</v>
      </c>
      <c r="AE1533" s="44" t="e">
        <f t="shared" si="228"/>
        <v>#NUM!</v>
      </c>
      <c r="AF1533" s="43">
        <f t="shared" si="229"/>
        <v>0</v>
      </c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5"/>
      <c r="AR1533" s="75"/>
      <c r="AS1533" s="75"/>
      <c r="AT1533" s="75"/>
      <c r="AU1533" s="76"/>
      <c r="AV1533" s="47">
        <v>0.1587962962962963</v>
      </c>
      <c r="AW1533" s="77"/>
      <c r="AX1533" s="56"/>
    </row>
    <row r="1534" spans="1:55" s="85" customFormat="1" ht="12" customHeight="1" x14ac:dyDescent="0.2">
      <c r="A1534" s="62">
        <v>1530</v>
      </c>
      <c r="B1534" s="63" t="str">
        <f t="shared" si="222"/>
        <v>M-A</v>
      </c>
      <c r="C1534" s="62">
        <f>COUNTIF($B$4:$B1534,$B1534)</f>
        <v>575</v>
      </c>
      <c r="D1534" s="64">
        <f t="shared" si="223"/>
        <v>521.49395050116414</v>
      </c>
      <c r="E1534" s="67" t="s">
        <v>3501</v>
      </c>
      <c r="F1534" s="68" t="s">
        <v>1212</v>
      </c>
      <c r="G1534" s="69">
        <v>1981</v>
      </c>
      <c r="H1534" s="70"/>
      <c r="I1534" s="69" t="s">
        <v>1214</v>
      </c>
      <c r="J1534" s="39">
        <f t="shared" si="224"/>
        <v>516.49395050116414</v>
      </c>
      <c r="K1534" s="40">
        <f t="shared" si="225"/>
        <v>1</v>
      </c>
      <c r="L1534" s="40">
        <f t="shared" si="226"/>
        <v>5</v>
      </c>
      <c r="M1534" s="74"/>
      <c r="N1534" s="74"/>
      <c r="O1534" s="74"/>
      <c r="P1534" s="74"/>
      <c r="Q1534" s="74"/>
      <c r="R1534" s="74"/>
      <c r="S1534" s="74"/>
      <c r="T1534" s="74"/>
      <c r="U1534" s="74"/>
      <c r="V1534" s="74"/>
      <c r="W1534" s="74"/>
      <c r="X1534" s="74"/>
      <c r="Y1534" s="74"/>
      <c r="Z1534" s="74"/>
      <c r="AA1534" s="42"/>
      <c r="AB1534" s="42">
        <f t="shared" si="231"/>
        <v>516.49395050116414</v>
      </c>
      <c r="AC1534" s="43" t="e">
        <f t="shared" si="227"/>
        <v>#NUM!</v>
      </c>
      <c r="AD1534" s="43" t="s">
        <v>1215</v>
      </c>
      <c r="AE1534" s="44" t="e">
        <f t="shared" si="228"/>
        <v>#NUM!</v>
      </c>
      <c r="AF1534" s="43">
        <f t="shared" si="229"/>
        <v>0</v>
      </c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5"/>
      <c r="AR1534" s="75"/>
      <c r="AS1534" s="75"/>
      <c r="AT1534" s="75"/>
      <c r="AU1534" s="76"/>
      <c r="AV1534" s="47">
        <v>0.1587962962962963</v>
      </c>
      <c r="AW1534" s="77"/>
      <c r="AX1534" s="49"/>
      <c r="AY1534" s="49"/>
      <c r="AZ1534" s="49"/>
      <c r="BA1534" s="49"/>
      <c r="BB1534" s="73"/>
      <c r="BC1534" s="80"/>
    </row>
    <row r="1535" spans="1:55" s="49" customFormat="1" ht="12" customHeight="1" x14ac:dyDescent="0.2">
      <c r="A1535" s="62">
        <v>1531</v>
      </c>
      <c r="B1535" s="63" t="str">
        <f t="shared" si="222"/>
        <v>M-A</v>
      </c>
      <c r="C1535" s="62">
        <f>COUNTIF($B$4:$B1535,$B1535)</f>
        <v>576</v>
      </c>
      <c r="D1535" s="64">
        <f t="shared" si="223"/>
        <v>521.42346856975041</v>
      </c>
      <c r="E1535" s="67" t="s">
        <v>3502</v>
      </c>
      <c r="F1535" s="68" t="s">
        <v>1212</v>
      </c>
      <c r="G1535" s="69">
        <v>1983</v>
      </c>
      <c r="H1535" s="70"/>
      <c r="I1535" s="69" t="s">
        <v>1214</v>
      </c>
      <c r="J1535" s="39">
        <f t="shared" si="224"/>
        <v>516.42346856975041</v>
      </c>
      <c r="K1535" s="40">
        <f t="shared" si="225"/>
        <v>1</v>
      </c>
      <c r="L1535" s="40">
        <f t="shared" si="226"/>
        <v>5</v>
      </c>
      <c r="M1535" s="74"/>
      <c r="N1535" s="74"/>
      <c r="O1535" s="74"/>
      <c r="P1535" s="74"/>
      <c r="Q1535" s="74"/>
      <c r="R1535" s="74"/>
      <c r="S1535" s="74"/>
      <c r="T1535" s="74"/>
      <c r="U1535" s="74"/>
      <c r="V1535" s="74"/>
      <c r="W1535" s="74"/>
      <c r="X1535" s="74"/>
      <c r="Y1535" s="74"/>
      <c r="Z1535" s="74"/>
      <c r="AA1535" s="42"/>
      <c r="AB1535" s="42">
        <f t="shared" si="231"/>
        <v>516.42346856975041</v>
      </c>
      <c r="AC1535" s="43" t="e">
        <f t="shared" si="227"/>
        <v>#NUM!</v>
      </c>
      <c r="AD1535" s="43" t="s">
        <v>1215</v>
      </c>
      <c r="AE1535" s="44" t="e">
        <f t="shared" si="228"/>
        <v>#NUM!</v>
      </c>
      <c r="AF1535" s="43">
        <f t="shared" si="229"/>
        <v>0</v>
      </c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5"/>
      <c r="AR1535" s="75"/>
      <c r="AS1535" s="75"/>
      <c r="AT1535" s="75"/>
      <c r="AU1535" s="76"/>
      <c r="AV1535" s="47">
        <v>0.15881944444444443</v>
      </c>
      <c r="AW1535" s="77"/>
      <c r="AX1535" s="72"/>
      <c r="AY1535" s="73"/>
      <c r="AZ1535" s="73"/>
      <c r="BA1535" s="73"/>
      <c r="BB1535" s="73"/>
      <c r="BC1535" s="73"/>
    </row>
    <row r="1536" spans="1:55" s="49" customFormat="1" ht="12" customHeight="1" x14ac:dyDescent="0.2">
      <c r="A1536" s="62">
        <v>1532</v>
      </c>
      <c r="B1536" s="63" t="str">
        <f t="shared" si="222"/>
        <v>M-B</v>
      </c>
      <c r="C1536" s="62">
        <f>COUNTIF($B$4:$B1536,$B1536)</f>
        <v>447</v>
      </c>
      <c r="D1536" s="64">
        <f t="shared" si="223"/>
        <v>521.38822760404344</v>
      </c>
      <c r="E1536" s="67" t="s">
        <v>3503</v>
      </c>
      <c r="F1536" s="68" t="s">
        <v>1212</v>
      </c>
      <c r="G1536" s="69">
        <v>1974</v>
      </c>
      <c r="H1536" s="70"/>
      <c r="I1536" s="69" t="s">
        <v>1214</v>
      </c>
      <c r="J1536" s="39">
        <f t="shared" si="224"/>
        <v>516.38822760404344</v>
      </c>
      <c r="K1536" s="40">
        <f t="shared" si="225"/>
        <v>1</v>
      </c>
      <c r="L1536" s="40">
        <f t="shared" si="226"/>
        <v>5</v>
      </c>
      <c r="M1536" s="74"/>
      <c r="N1536" s="74"/>
      <c r="O1536" s="74"/>
      <c r="P1536" s="74"/>
      <c r="Q1536" s="74"/>
      <c r="R1536" s="74"/>
      <c r="S1536" s="74"/>
      <c r="T1536" s="74"/>
      <c r="U1536" s="74"/>
      <c r="V1536" s="74"/>
      <c r="W1536" s="74"/>
      <c r="X1536" s="74"/>
      <c r="Y1536" s="74"/>
      <c r="Z1536" s="74"/>
      <c r="AA1536" s="42"/>
      <c r="AB1536" s="42">
        <f t="shared" si="231"/>
        <v>516.38822760404344</v>
      </c>
      <c r="AC1536" s="43" t="e">
        <f t="shared" si="227"/>
        <v>#NUM!</v>
      </c>
      <c r="AD1536" s="43" t="s">
        <v>1215</v>
      </c>
      <c r="AE1536" s="44" t="e">
        <f t="shared" si="228"/>
        <v>#NUM!</v>
      </c>
      <c r="AF1536" s="43">
        <f t="shared" si="229"/>
        <v>0</v>
      </c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5"/>
      <c r="AR1536" s="75"/>
      <c r="AS1536" s="75"/>
      <c r="AT1536" s="75"/>
      <c r="AU1536" s="76"/>
      <c r="AV1536" s="47">
        <v>0.15883101851851852</v>
      </c>
      <c r="AW1536" s="77"/>
      <c r="BB1536" s="73"/>
      <c r="BC1536" s="73"/>
    </row>
    <row r="1537" spans="1:55" s="49" customFormat="1" ht="12" customHeight="1" x14ac:dyDescent="0.2">
      <c r="A1537" s="62">
        <v>1533</v>
      </c>
      <c r="B1537" s="63" t="str">
        <f t="shared" si="222"/>
        <v>M-C</v>
      </c>
      <c r="C1537" s="62">
        <f>COUNTIF($B$4:$B1537,$B1537)</f>
        <v>178</v>
      </c>
      <c r="D1537" s="64">
        <f t="shared" si="223"/>
        <v>521.38822760404344</v>
      </c>
      <c r="E1537" s="67" t="s">
        <v>3504</v>
      </c>
      <c r="F1537" s="68" t="s">
        <v>1212</v>
      </c>
      <c r="G1537" s="69">
        <v>1962</v>
      </c>
      <c r="H1537" s="70"/>
      <c r="I1537" s="69" t="s">
        <v>1214</v>
      </c>
      <c r="J1537" s="39">
        <f t="shared" si="224"/>
        <v>516.38822760404344</v>
      </c>
      <c r="K1537" s="40">
        <f t="shared" si="225"/>
        <v>1</v>
      </c>
      <c r="L1537" s="40">
        <f t="shared" si="226"/>
        <v>5</v>
      </c>
      <c r="M1537" s="74"/>
      <c r="N1537" s="74"/>
      <c r="O1537" s="74"/>
      <c r="P1537" s="74"/>
      <c r="Q1537" s="74"/>
      <c r="R1537" s="74"/>
      <c r="S1537" s="74"/>
      <c r="T1537" s="74"/>
      <c r="U1537" s="74"/>
      <c r="V1537" s="74"/>
      <c r="W1537" s="74"/>
      <c r="X1537" s="74"/>
      <c r="Y1537" s="74"/>
      <c r="Z1537" s="74"/>
      <c r="AA1537" s="42"/>
      <c r="AB1537" s="42">
        <f t="shared" si="231"/>
        <v>516.38822760404344</v>
      </c>
      <c r="AC1537" s="43" t="e">
        <f t="shared" si="227"/>
        <v>#NUM!</v>
      </c>
      <c r="AD1537" s="43" t="s">
        <v>1215</v>
      </c>
      <c r="AE1537" s="44" t="e">
        <f t="shared" si="228"/>
        <v>#NUM!</v>
      </c>
      <c r="AF1537" s="43">
        <f t="shared" si="229"/>
        <v>0</v>
      </c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5"/>
      <c r="AR1537" s="75"/>
      <c r="AS1537" s="75"/>
      <c r="AT1537" s="75"/>
      <c r="AU1537" s="76"/>
      <c r="AV1537" s="47">
        <v>0.15883101851851852</v>
      </c>
      <c r="AW1537" s="77"/>
      <c r="BB1537" s="73"/>
      <c r="BC1537" s="73"/>
    </row>
    <row r="1538" spans="1:55" s="49" customFormat="1" ht="12" customHeight="1" x14ac:dyDescent="0.2">
      <c r="A1538" s="62">
        <v>1534</v>
      </c>
      <c r="B1538" s="63" t="str">
        <f t="shared" si="222"/>
        <v>M-C</v>
      </c>
      <c r="C1538" s="62">
        <f>COUNTIF($B$4:$B1538,$B1538)</f>
        <v>179</v>
      </c>
      <c r="D1538" s="64">
        <f t="shared" si="223"/>
        <v>521.28250470692262</v>
      </c>
      <c r="E1538" s="67" t="s">
        <v>3505</v>
      </c>
      <c r="F1538" s="68" t="s">
        <v>1212</v>
      </c>
      <c r="G1538" s="69">
        <v>1964</v>
      </c>
      <c r="H1538" s="70" t="s">
        <v>3506</v>
      </c>
      <c r="I1538" s="69" t="s">
        <v>1214</v>
      </c>
      <c r="J1538" s="39">
        <f t="shared" si="224"/>
        <v>516.28250470692262</v>
      </c>
      <c r="K1538" s="40">
        <f t="shared" si="225"/>
        <v>1</v>
      </c>
      <c r="L1538" s="40">
        <f t="shared" si="226"/>
        <v>5</v>
      </c>
      <c r="M1538" s="74"/>
      <c r="N1538" s="74"/>
      <c r="O1538" s="74"/>
      <c r="P1538" s="74"/>
      <c r="Q1538" s="74"/>
      <c r="R1538" s="74"/>
      <c r="S1538" s="74"/>
      <c r="T1538" s="74"/>
      <c r="U1538" s="74"/>
      <c r="V1538" s="74"/>
      <c r="W1538" s="74"/>
      <c r="X1538" s="74"/>
      <c r="Y1538" s="74"/>
      <c r="Z1538" s="74"/>
      <c r="AA1538" s="42"/>
      <c r="AB1538" s="42">
        <f t="shared" si="231"/>
        <v>516.28250470692262</v>
      </c>
      <c r="AC1538" s="43" t="e">
        <f t="shared" si="227"/>
        <v>#NUM!</v>
      </c>
      <c r="AD1538" s="43" t="s">
        <v>1215</v>
      </c>
      <c r="AE1538" s="44" t="e">
        <f t="shared" si="228"/>
        <v>#NUM!</v>
      </c>
      <c r="AF1538" s="43">
        <f t="shared" si="229"/>
        <v>0</v>
      </c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5"/>
      <c r="AR1538" s="75"/>
      <c r="AS1538" s="75"/>
      <c r="AT1538" s="75"/>
      <c r="AU1538" s="76"/>
      <c r="AV1538" s="47">
        <v>0.15886574074074075</v>
      </c>
      <c r="AW1538" s="77"/>
      <c r="BB1538" s="73"/>
      <c r="BC1538" s="73"/>
    </row>
    <row r="1539" spans="1:55" s="49" customFormat="1" ht="12" customHeight="1" x14ac:dyDescent="0.2">
      <c r="A1539" s="62">
        <v>1535</v>
      </c>
      <c r="B1539" s="63" t="str">
        <f t="shared" si="222"/>
        <v>M-B</v>
      </c>
      <c r="C1539" s="62">
        <f>COUNTIF($B$4:$B1539,$B1539)</f>
        <v>448</v>
      </c>
      <c r="D1539" s="64">
        <f t="shared" si="223"/>
        <v>521.2120227755089</v>
      </c>
      <c r="E1539" s="67" t="s">
        <v>3507</v>
      </c>
      <c r="F1539" s="68" t="s">
        <v>1212</v>
      </c>
      <c r="G1539" s="69">
        <v>1978</v>
      </c>
      <c r="H1539" s="70"/>
      <c r="I1539" s="69" t="s">
        <v>1214</v>
      </c>
      <c r="J1539" s="39">
        <f t="shared" si="224"/>
        <v>516.2120227755089</v>
      </c>
      <c r="K1539" s="40">
        <f t="shared" si="225"/>
        <v>1</v>
      </c>
      <c r="L1539" s="40">
        <f t="shared" si="226"/>
        <v>5</v>
      </c>
      <c r="M1539" s="74"/>
      <c r="N1539" s="74"/>
      <c r="O1539" s="74"/>
      <c r="P1539" s="74"/>
      <c r="Q1539" s="74"/>
      <c r="R1539" s="74"/>
      <c r="S1539" s="74"/>
      <c r="T1539" s="74"/>
      <c r="U1539" s="74"/>
      <c r="V1539" s="74"/>
      <c r="W1539" s="74"/>
      <c r="X1539" s="74"/>
      <c r="Y1539" s="74"/>
      <c r="Z1539" s="74"/>
      <c r="AA1539" s="42"/>
      <c r="AB1539" s="42">
        <f t="shared" si="231"/>
        <v>516.2120227755089</v>
      </c>
      <c r="AC1539" s="43" t="e">
        <f t="shared" si="227"/>
        <v>#NUM!</v>
      </c>
      <c r="AD1539" s="43" t="s">
        <v>1215</v>
      </c>
      <c r="AE1539" s="44" t="e">
        <f t="shared" si="228"/>
        <v>#NUM!</v>
      </c>
      <c r="AF1539" s="43">
        <f t="shared" si="229"/>
        <v>0</v>
      </c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5"/>
      <c r="AR1539" s="75"/>
      <c r="AS1539" s="75"/>
      <c r="AT1539" s="75"/>
      <c r="AU1539" s="76"/>
      <c r="AV1539" s="47">
        <v>0.15888888888888889</v>
      </c>
      <c r="AW1539" s="77"/>
      <c r="BB1539" s="73"/>
      <c r="BC1539" s="73"/>
    </row>
    <row r="1540" spans="1:55" s="49" customFormat="1" ht="12" customHeight="1" x14ac:dyDescent="0.2">
      <c r="A1540" s="62">
        <v>1536</v>
      </c>
      <c r="B1540" s="63" t="str">
        <f t="shared" si="222"/>
        <v>Ž-G</v>
      </c>
      <c r="C1540" s="62">
        <f>COUNTIF($B$4:$B1540,$B1540)</f>
        <v>73</v>
      </c>
      <c r="D1540" s="64">
        <f t="shared" si="223"/>
        <v>521.2108992316206</v>
      </c>
      <c r="E1540" s="65" t="s">
        <v>3508</v>
      </c>
      <c r="F1540" s="66" t="s">
        <v>1247</v>
      </c>
      <c r="G1540" s="66">
        <v>1974</v>
      </c>
      <c r="H1540" s="65" t="s">
        <v>3509</v>
      </c>
      <c r="I1540" s="66" t="s">
        <v>1214</v>
      </c>
      <c r="J1540" s="39">
        <f t="shared" si="224"/>
        <v>516.2108992316206</v>
      </c>
      <c r="K1540" s="40">
        <f t="shared" si="225"/>
        <v>1</v>
      </c>
      <c r="L1540" s="40">
        <f t="shared" si="226"/>
        <v>5</v>
      </c>
      <c r="M1540" s="41"/>
      <c r="N1540" s="41"/>
      <c r="O1540" s="41"/>
      <c r="P1540" s="42"/>
      <c r="Q1540" s="41"/>
      <c r="R1540" s="41"/>
      <c r="S1540" s="41"/>
      <c r="T1540" s="41">
        <f>(AN$3-AN1540)/AN$3*500+500</f>
        <v>516.2108992316206</v>
      </c>
      <c r="U1540" s="41"/>
      <c r="V1540" s="42"/>
      <c r="W1540" s="42"/>
      <c r="X1540" s="42"/>
      <c r="Y1540" s="42"/>
      <c r="Z1540" s="41"/>
      <c r="AA1540" s="42"/>
      <c r="AB1540" s="42"/>
      <c r="AC1540" s="43" t="e">
        <f t="shared" si="227"/>
        <v>#NUM!</v>
      </c>
      <c r="AD1540" s="43" t="s">
        <v>1215</v>
      </c>
      <c r="AE1540" s="44" t="e">
        <f t="shared" si="228"/>
        <v>#NUM!</v>
      </c>
      <c r="AF1540" s="43">
        <f t="shared" si="229"/>
        <v>0</v>
      </c>
      <c r="AG1540" s="45"/>
      <c r="AH1540" s="45"/>
      <c r="AI1540" s="45"/>
      <c r="AJ1540" s="45"/>
      <c r="AK1540" s="45"/>
      <c r="AL1540" s="45"/>
      <c r="AM1540" s="45"/>
      <c r="AN1540" s="45">
        <v>3.4386574074074076E-2</v>
      </c>
      <c r="AO1540" s="45"/>
      <c r="AP1540" s="45"/>
      <c r="AQ1540" s="45"/>
      <c r="AR1540" s="45"/>
      <c r="AS1540" s="45"/>
      <c r="AT1540" s="45"/>
      <c r="AU1540" s="46"/>
      <c r="AV1540" s="50"/>
      <c r="AW1540" s="48"/>
      <c r="AX1540" s="72"/>
      <c r="AY1540" s="73"/>
      <c r="AZ1540" s="73"/>
      <c r="BA1540" s="73"/>
      <c r="BB1540" s="73"/>
      <c r="BC1540" s="73"/>
    </row>
    <row r="1541" spans="1:55" s="49" customFormat="1" ht="12" customHeight="1" x14ac:dyDescent="0.2">
      <c r="A1541" s="62">
        <v>1537</v>
      </c>
      <c r="B1541" s="63" t="str">
        <f t="shared" ref="B1541:B1604" si="232">IF($F1541="m",IF($C$1-$G1541&gt;19,IF($C$1-$G1541&lt;40,"M-A",IF($C$1-$G1541&gt;49,IF($C$1-$G1541&gt;59,IF($C$1-$G1541&gt;69,"M-E","M-D"),"M-C"),"M-B")),"M-jun."),IF($C$1-$G1541&lt;40,"Ž-F",IF($C$1-$G1541&gt;49,IF($C$1-$G1541&gt;59,"Ž-I","Ž-H"),"Ž-G")))</f>
        <v>M-A</v>
      </c>
      <c r="C1541" s="62">
        <f>COUNTIF($B$4:$B1541,$B1541)</f>
        <v>577</v>
      </c>
      <c r="D1541" s="64">
        <f t="shared" ref="D1541:D1604" si="233">SUM(L1541:AB1541,-AF1541)</f>
        <v>521.10629987838809</v>
      </c>
      <c r="E1541" s="67" t="s">
        <v>3510</v>
      </c>
      <c r="F1541" s="68" t="s">
        <v>1212</v>
      </c>
      <c r="G1541" s="69">
        <v>1983</v>
      </c>
      <c r="H1541" s="70"/>
      <c r="I1541" s="69" t="s">
        <v>1673</v>
      </c>
      <c r="J1541" s="39">
        <f t="shared" ref="J1541:J1604" si="234">AVERAGE(M1541:AB1541)</f>
        <v>516.10629987838809</v>
      </c>
      <c r="K1541" s="40">
        <f t="shared" ref="K1541:K1604" si="235">SUBTOTAL(2,M1541:AB1541)</f>
        <v>1</v>
      </c>
      <c r="L1541" s="40">
        <f t="shared" ref="L1541:L1604" si="236">K1541*5</f>
        <v>5</v>
      </c>
      <c r="M1541" s="74"/>
      <c r="N1541" s="74"/>
      <c r="O1541" s="74"/>
      <c r="P1541" s="74"/>
      <c r="Q1541" s="74"/>
      <c r="R1541" s="74"/>
      <c r="S1541" s="74"/>
      <c r="T1541" s="74"/>
      <c r="U1541" s="74"/>
      <c r="V1541" s="74"/>
      <c r="W1541" s="74"/>
      <c r="X1541" s="74"/>
      <c r="Y1541" s="74"/>
      <c r="Z1541" s="74"/>
      <c r="AA1541" s="42"/>
      <c r="AB1541" s="42">
        <f>(AV$3-AV1541)/AV$3*500+500</f>
        <v>516.10629987838809</v>
      </c>
      <c r="AC1541" s="43" t="e">
        <f t="shared" ref="AC1541:AC1604" si="237">LARGE(M1541:AB1541,6)</f>
        <v>#NUM!</v>
      </c>
      <c r="AD1541" s="43" t="s">
        <v>1215</v>
      </c>
      <c r="AE1541" s="44" t="e">
        <f t="shared" ref="AE1541:AE1604" si="238">CONCATENATE(AD1541,AC1541)</f>
        <v>#NUM!</v>
      </c>
      <c r="AF1541" s="43">
        <f t="shared" ref="AF1541:AF1604" si="239">SUMIF(M1541:AB1541,AE1541)</f>
        <v>0</v>
      </c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5"/>
      <c r="AR1541" s="75"/>
      <c r="AS1541" s="75"/>
      <c r="AT1541" s="75"/>
      <c r="AU1541" s="76"/>
      <c r="AV1541" s="47">
        <v>0.15892361111111111</v>
      </c>
      <c r="AW1541" s="77"/>
      <c r="AX1541" s="72"/>
      <c r="AY1541" s="73"/>
      <c r="AZ1541" s="73"/>
      <c r="BA1541" s="73"/>
      <c r="BB1541" s="73"/>
      <c r="BC1541" s="80"/>
    </row>
    <row r="1542" spans="1:55" s="49" customFormat="1" ht="12" customHeight="1" x14ac:dyDescent="0.2">
      <c r="A1542" s="62">
        <v>1538</v>
      </c>
      <c r="B1542" s="63" t="str">
        <f t="shared" si="232"/>
        <v>M-A</v>
      </c>
      <c r="C1542" s="62">
        <f>COUNTIF($B$4:$B1542,$B1542)</f>
        <v>578</v>
      </c>
      <c r="D1542" s="64">
        <f t="shared" si="233"/>
        <v>521.04806210581512</v>
      </c>
      <c r="E1542" s="65" t="s">
        <v>3511</v>
      </c>
      <c r="F1542" s="66" t="s">
        <v>1212</v>
      </c>
      <c r="G1542" s="66">
        <v>1982</v>
      </c>
      <c r="H1542" s="70" t="s">
        <v>1683</v>
      </c>
      <c r="I1542" s="66" t="s">
        <v>1214</v>
      </c>
      <c r="J1542" s="39">
        <f t="shared" si="234"/>
        <v>516.04806210581512</v>
      </c>
      <c r="K1542" s="40">
        <f t="shared" si="235"/>
        <v>1</v>
      </c>
      <c r="L1542" s="40">
        <f t="shared" si="236"/>
        <v>5</v>
      </c>
      <c r="M1542" s="41"/>
      <c r="N1542" s="41"/>
      <c r="O1542" s="41"/>
      <c r="P1542" s="42"/>
      <c r="Q1542" s="41"/>
      <c r="R1542" s="41"/>
      <c r="S1542" s="41"/>
      <c r="T1542" s="41">
        <f>(AN$3-AN1542)/AN$3*500+500</f>
        <v>516.04806210581512</v>
      </c>
      <c r="U1542" s="41"/>
      <c r="V1542" s="42"/>
      <c r="W1542" s="42"/>
      <c r="X1542" s="42"/>
      <c r="Y1542" s="42"/>
      <c r="Z1542" s="41"/>
      <c r="AA1542" s="42"/>
      <c r="AB1542" s="42"/>
      <c r="AC1542" s="43" t="e">
        <f t="shared" si="237"/>
        <v>#NUM!</v>
      </c>
      <c r="AD1542" s="43" t="s">
        <v>1215</v>
      </c>
      <c r="AE1542" s="44" t="e">
        <f t="shared" si="238"/>
        <v>#NUM!</v>
      </c>
      <c r="AF1542" s="43">
        <f t="shared" si="239"/>
        <v>0</v>
      </c>
      <c r="AG1542" s="45"/>
      <c r="AH1542" s="45"/>
      <c r="AI1542" s="45"/>
      <c r="AJ1542" s="45"/>
      <c r="AK1542" s="45"/>
      <c r="AL1542" s="45"/>
      <c r="AM1542" s="45"/>
      <c r="AN1542" s="45">
        <v>3.4398148148148143E-2</v>
      </c>
      <c r="AO1542" s="45"/>
      <c r="AP1542" s="45"/>
      <c r="AQ1542" s="45"/>
      <c r="AR1542" s="45"/>
      <c r="AS1542" s="45"/>
      <c r="AT1542" s="45"/>
      <c r="AU1542" s="46"/>
      <c r="AV1542" s="50"/>
      <c r="AW1542" s="48"/>
      <c r="BB1542" s="73"/>
      <c r="BC1542" s="73"/>
    </row>
    <row r="1543" spans="1:55" s="49" customFormat="1" ht="12" customHeight="1" x14ac:dyDescent="0.2">
      <c r="A1543" s="62">
        <v>1539</v>
      </c>
      <c r="B1543" s="63" t="str">
        <f t="shared" si="232"/>
        <v>M-D</v>
      </c>
      <c r="C1543" s="62">
        <f>COUNTIF($B$4:$B1543,$B1543)</f>
        <v>67</v>
      </c>
      <c r="D1543" s="64">
        <f t="shared" si="233"/>
        <v>520.88522498000941</v>
      </c>
      <c r="E1543" s="65" t="s">
        <v>3512</v>
      </c>
      <c r="F1543" s="66" t="s">
        <v>1212</v>
      </c>
      <c r="G1543" s="66">
        <v>1955</v>
      </c>
      <c r="H1543" s="65" t="s">
        <v>3513</v>
      </c>
      <c r="I1543" s="66" t="s">
        <v>1214</v>
      </c>
      <c r="J1543" s="39">
        <f t="shared" si="234"/>
        <v>515.88522498000941</v>
      </c>
      <c r="K1543" s="40">
        <f t="shared" si="235"/>
        <v>1</v>
      </c>
      <c r="L1543" s="40">
        <f t="shared" si="236"/>
        <v>5</v>
      </c>
      <c r="M1543" s="41"/>
      <c r="N1543" s="41"/>
      <c r="O1543" s="41"/>
      <c r="P1543" s="42"/>
      <c r="Q1543" s="41"/>
      <c r="R1543" s="41"/>
      <c r="S1543" s="41"/>
      <c r="T1543" s="41">
        <f>(AN$3-AN1543)/AN$3*500+500</f>
        <v>515.88522498000941</v>
      </c>
      <c r="U1543" s="41"/>
      <c r="V1543" s="42"/>
      <c r="W1543" s="42"/>
      <c r="X1543" s="42"/>
      <c r="Y1543" s="42"/>
      <c r="Z1543" s="41"/>
      <c r="AA1543" s="42"/>
      <c r="AB1543" s="42"/>
      <c r="AC1543" s="43" t="e">
        <f t="shared" si="237"/>
        <v>#NUM!</v>
      </c>
      <c r="AD1543" s="43" t="s">
        <v>1215</v>
      </c>
      <c r="AE1543" s="44" t="e">
        <f t="shared" si="238"/>
        <v>#NUM!</v>
      </c>
      <c r="AF1543" s="43">
        <f t="shared" si="239"/>
        <v>0</v>
      </c>
      <c r="AG1543" s="45"/>
      <c r="AH1543" s="45"/>
      <c r="AI1543" s="45"/>
      <c r="AJ1543" s="45"/>
      <c r="AK1543" s="45"/>
      <c r="AL1543" s="45"/>
      <c r="AM1543" s="45"/>
      <c r="AN1543" s="45">
        <v>3.4409722222222223E-2</v>
      </c>
      <c r="AO1543" s="45"/>
      <c r="AP1543" s="45"/>
      <c r="AQ1543" s="45"/>
      <c r="AR1543" s="45"/>
      <c r="AS1543" s="45"/>
      <c r="AT1543" s="45"/>
      <c r="AU1543" s="46"/>
      <c r="AV1543" s="50"/>
      <c r="AW1543" s="48"/>
      <c r="BB1543" s="73"/>
      <c r="BC1543" s="73"/>
    </row>
    <row r="1544" spans="1:55" s="49" customFormat="1" ht="12" customHeight="1" x14ac:dyDescent="0.2">
      <c r="A1544" s="62">
        <v>1540</v>
      </c>
      <c r="B1544" s="63" t="str">
        <f t="shared" si="232"/>
        <v>Ž-F</v>
      </c>
      <c r="C1544" s="62">
        <f>COUNTIF($B$4:$B1544,$B1544)</f>
        <v>116</v>
      </c>
      <c r="D1544" s="64">
        <f t="shared" si="233"/>
        <v>520.85961311843971</v>
      </c>
      <c r="E1544" s="67" t="s">
        <v>3514</v>
      </c>
      <c r="F1544" s="68" t="s">
        <v>1247</v>
      </c>
      <c r="G1544" s="69">
        <v>1987</v>
      </c>
      <c r="H1544" s="70" t="s">
        <v>1826</v>
      </c>
      <c r="I1544" s="69" t="s">
        <v>1214</v>
      </c>
      <c r="J1544" s="39">
        <f t="shared" si="234"/>
        <v>515.85961311843971</v>
      </c>
      <c r="K1544" s="40">
        <f t="shared" si="235"/>
        <v>1</v>
      </c>
      <c r="L1544" s="40">
        <f t="shared" si="236"/>
        <v>5</v>
      </c>
      <c r="M1544" s="74"/>
      <c r="N1544" s="74"/>
      <c r="O1544" s="74"/>
      <c r="P1544" s="74"/>
      <c r="Q1544" s="74"/>
      <c r="R1544" s="74"/>
      <c r="S1544" s="74"/>
      <c r="T1544" s="74"/>
      <c r="U1544" s="74"/>
      <c r="V1544" s="74"/>
      <c r="W1544" s="74"/>
      <c r="X1544" s="74"/>
      <c r="Y1544" s="74"/>
      <c r="Z1544" s="74"/>
      <c r="AA1544" s="42"/>
      <c r="AB1544" s="42">
        <f>(AV$3-AV1544)/AV$3*500+500</f>
        <v>515.85961311843971</v>
      </c>
      <c r="AC1544" s="43" t="e">
        <f t="shared" si="237"/>
        <v>#NUM!</v>
      </c>
      <c r="AD1544" s="43" t="s">
        <v>1215</v>
      </c>
      <c r="AE1544" s="44" t="e">
        <f t="shared" si="238"/>
        <v>#NUM!</v>
      </c>
      <c r="AF1544" s="43">
        <f t="shared" si="239"/>
        <v>0</v>
      </c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5"/>
      <c r="AR1544" s="75"/>
      <c r="AS1544" s="75"/>
      <c r="AT1544" s="75"/>
      <c r="AU1544" s="76"/>
      <c r="AV1544" s="47">
        <v>0.15900462962962963</v>
      </c>
      <c r="AW1544" s="77"/>
      <c r="BB1544" s="73"/>
      <c r="BC1544" s="80"/>
    </row>
    <row r="1545" spans="1:55" s="49" customFormat="1" ht="12" customHeight="1" x14ac:dyDescent="0.2">
      <c r="A1545" s="62">
        <v>1541</v>
      </c>
      <c r="B1545" s="63" t="str">
        <f t="shared" si="232"/>
        <v>M-A</v>
      </c>
      <c r="C1545" s="62">
        <f>COUNTIF($B$4:$B1545,$B1545)</f>
        <v>579</v>
      </c>
      <c r="D1545" s="64">
        <f t="shared" si="233"/>
        <v>520.66739872156438</v>
      </c>
      <c r="E1545" s="65" t="s">
        <v>3515</v>
      </c>
      <c r="F1545" s="66" t="s">
        <v>1212</v>
      </c>
      <c r="G1545" s="66">
        <v>1996</v>
      </c>
      <c r="H1545" s="70" t="s">
        <v>2092</v>
      </c>
      <c r="I1545" s="66" t="s">
        <v>1214</v>
      </c>
      <c r="J1545" s="39">
        <f t="shared" si="234"/>
        <v>515.66739872156438</v>
      </c>
      <c r="K1545" s="40">
        <f t="shared" si="235"/>
        <v>1</v>
      </c>
      <c r="L1545" s="40">
        <f t="shared" si="236"/>
        <v>5</v>
      </c>
      <c r="M1545" s="41"/>
      <c r="N1545" s="41"/>
      <c r="O1545" s="41"/>
      <c r="P1545" s="42"/>
      <c r="Q1545" s="41"/>
      <c r="R1545" s="41"/>
      <c r="S1545" s="41"/>
      <c r="T1545" s="41"/>
      <c r="U1545" s="41"/>
      <c r="V1545" s="42"/>
      <c r="W1545" s="42"/>
      <c r="X1545" s="42"/>
      <c r="Y1545" s="42"/>
      <c r="Z1545" s="41"/>
      <c r="AA1545" s="42">
        <f>(AU$3-AU1545)/AU$3*500+500</f>
        <v>515.66739872156438</v>
      </c>
      <c r="AB1545" s="42"/>
      <c r="AC1545" s="43" t="e">
        <f t="shared" si="237"/>
        <v>#NUM!</v>
      </c>
      <c r="AD1545" s="43" t="s">
        <v>1215</v>
      </c>
      <c r="AE1545" s="44" t="e">
        <f t="shared" si="238"/>
        <v>#NUM!</v>
      </c>
      <c r="AF1545" s="43">
        <f t="shared" si="239"/>
        <v>0</v>
      </c>
      <c r="AG1545" s="45"/>
      <c r="AH1545" s="45"/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6">
        <v>7.6137731481481494E-2</v>
      </c>
      <c r="AV1545" s="50"/>
      <c r="AW1545" s="48"/>
      <c r="BB1545" s="73"/>
      <c r="BC1545" s="73"/>
    </row>
    <row r="1546" spans="1:55" s="49" customFormat="1" ht="12" customHeight="1" x14ac:dyDescent="0.2">
      <c r="A1546" s="62">
        <v>1542</v>
      </c>
      <c r="B1546" s="63" t="str">
        <f t="shared" si="232"/>
        <v>M-A</v>
      </c>
      <c r="C1546" s="62">
        <f>COUNTIF($B$4:$B1546,$B1546)</f>
        <v>580</v>
      </c>
      <c r="D1546" s="64">
        <f t="shared" si="233"/>
        <v>520.61292635849134</v>
      </c>
      <c r="E1546" s="67" t="s">
        <v>3516</v>
      </c>
      <c r="F1546" s="68" t="s">
        <v>1212</v>
      </c>
      <c r="G1546" s="69">
        <v>1987</v>
      </c>
      <c r="H1546" s="70"/>
      <c r="I1546" s="69" t="s">
        <v>1214</v>
      </c>
      <c r="J1546" s="39">
        <f t="shared" si="234"/>
        <v>515.61292635849134</v>
      </c>
      <c r="K1546" s="40">
        <f t="shared" si="235"/>
        <v>1</v>
      </c>
      <c r="L1546" s="40">
        <f t="shared" si="236"/>
        <v>5</v>
      </c>
      <c r="M1546" s="74"/>
      <c r="N1546" s="74"/>
      <c r="O1546" s="74"/>
      <c r="P1546" s="74"/>
      <c r="Q1546" s="74"/>
      <c r="R1546" s="74"/>
      <c r="S1546" s="74"/>
      <c r="T1546" s="74"/>
      <c r="U1546" s="74"/>
      <c r="V1546" s="74"/>
      <c r="W1546" s="74"/>
      <c r="X1546" s="74"/>
      <c r="Y1546" s="74"/>
      <c r="Z1546" s="74"/>
      <c r="AA1546" s="42"/>
      <c r="AB1546" s="42">
        <f>(AV$3-AV1546)/AV$3*500+500</f>
        <v>515.61292635849134</v>
      </c>
      <c r="AC1546" s="43" t="e">
        <f t="shared" si="237"/>
        <v>#NUM!</v>
      </c>
      <c r="AD1546" s="43" t="s">
        <v>1215</v>
      </c>
      <c r="AE1546" s="44" t="e">
        <f t="shared" si="238"/>
        <v>#NUM!</v>
      </c>
      <c r="AF1546" s="43">
        <f t="shared" si="239"/>
        <v>0</v>
      </c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5"/>
      <c r="AR1546" s="75"/>
      <c r="AS1546" s="75"/>
      <c r="AT1546" s="75"/>
      <c r="AU1546" s="76"/>
      <c r="AV1546" s="47">
        <v>0.15908564814814816</v>
      </c>
      <c r="AW1546" s="77"/>
      <c r="AX1546" s="72"/>
      <c r="AY1546" s="73"/>
      <c r="AZ1546" s="73"/>
      <c r="BA1546" s="73"/>
      <c r="BB1546" s="73"/>
      <c r="BC1546" s="73"/>
    </row>
    <row r="1547" spans="1:55" s="49" customFormat="1" ht="12" customHeight="1" x14ac:dyDescent="0.2">
      <c r="A1547" s="62">
        <v>1543</v>
      </c>
      <c r="B1547" s="63" t="str">
        <f t="shared" si="232"/>
        <v>M-B</v>
      </c>
      <c r="C1547" s="62">
        <f>COUNTIF($B$4:$B1547,$B1547)</f>
        <v>449</v>
      </c>
      <c r="D1547" s="64">
        <f t="shared" si="233"/>
        <v>520.47196249566366</v>
      </c>
      <c r="E1547" s="67" t="s">
        <v>3517</v>
      </c>
      <c r="F1547" s="68" t="s">
        <v>1212</v>
      </c>
      <c r="G1547" s="69">
        <v>1976</v>
      </c>
      <c r="H1547" s="65" t="s">
        <v>1435</v>
      </c>
      <c r="I1547" s="69" t="s">
        <v>1214</v>
      </c>
      <c r="J1547" s="39">
        <f t="shared" si="234"/>
        <v>515.47196249566366</v>
      </c>
      <c r="K1547" s="40">
        <f t="shared" si="235"/>
        <v>1</v>
      </c>
      <c r="L1547" s="40">
        <f t="shared" si="236"/>
        <v>5</v>
      </c>
      <c r="M1547" s="74"/>
      <c r="N1547" s="74"/>
      <c r="O1547" s="74"/>
      <c r="P1547" s="74"/>
      <c r="Q1547" s="74"/>
      <c r="R1547" s="74"/>
      <c r="S1547" s="74"/>
      <c r="T1547" s="74"/>
      <c r="U1547" s="74"/>
      <c r="V1547" s="74"/>
      <c r="W1547" s="74"/>
      <c r="X1547" s="74"/>
      <c r="Y1547" s="74"/>
      <c r="Z1547" s="74"/>
      <c r="AA1547" s="42"/>
      <c r="AB1547" s="42">
        <f>(AV$3-AV1547)/AV$3*500+500</f>
        <v>515.47196249566366</v>
      </c>
      <c r="AC1547" s="43" t="e">
        <f t="shared" si="237"/>
        <v>#NUM!</v>
      </c>
      <c r="AD1547" s="43" t="s">
        <v>1215</v>
      </c>
      <c r="AE1547" s="44" t="e">
        <f t="shared" si="238"/>
        <v>#NUM!</v>
      </c>
      <c r="AF1547" s="43">
        <f t="shared" si="239"/>
        <v>0</v>
      </c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5"/>
      <c r="AR1547" s="75"/>
      <c r="AS1547" s="75"/>
      <c r="AT1547" s="75"/>
      <c r="AU1547" s="76"/>
      <c r="AV1547" s="47">
        <v>0.15913194444444445</v>
      </c>
      <c r="AW1547" s="77"/>
      <c r="BB1547" s="73"/>
      <c r="BC1547" s="73"/>
    </row>
    <row r="1548" spans="1:55" s="79" customFormat="1" ht="12" customHeight="1" x14ac:dyDescent="0.2">
      <c r="A1548" s="62">
        <v>1544</v>
      </c>
      <c r="B1548" s="63" t="str">
        <f t="shared" si="232"/>
        <v>M-D</v>
      </c>
      <c r="C1548" s="62">
        <f>COUNTIF($B$4:$B1548,$B1548)</f>
        <v>68</v>
      </c>
      <c r="D1548" s="64">
        <f t="shared" si="233"/>
        <v>520.4367215299568</v>
      </c>
      <c r="E1548" s="67" t="s">
        <v>3518</v>
      </c>
      <c r="F1548" s="68" t="s">
        <v>1212</v>
      </c>
      <c r="G1548" s="69">
        <v>1952</v>
      </c>
      <c r="H1548" s="70" t="s">
        <v>1543</v>
      </c>
      <c r="I1548" s="69" t="s">
        <v>1214</v>
      </c>
      <c r="J1548" s="39">
        <f t="shared" si="234"/>
        <v>515.4367215299568</v>
      </c>
      <c r="K1548" s="40">
        <f t="shared" si="235"/>
        <v>1</v>
      </c>
      <c r="L1548" s="40">
        <f t="shared" si="236"/>
        <v>5</v>
      </c>
      <c r="M1548" s="74"/>
      <c r="N1548" s="74"/>
      <c r="O1548" s="74"/>
      <c r="P1548" s="74"/>
      <c r="Q1548" s="74"/>
      <c r="R1548" s="74"/>
      <c r="S1548" s="74"/>
      <c r="T1548" s="74"/>
      <c r="U1548" s="74"/>
      <c r="V1548" s="74"/>
      <c r="W1548" s="74"/>
      <c r="X1548" s="74"/>
      <c r="Y1548" s="74"/>
      <c r="Z1548" s="74"/>
      <c r="AA1548" s="42"/>
      <c r="AB1548" s="42">
        <f>(AV$3-AV1548)/AV$3*500+500</f>
        <v>515.4367215299568</v>
      </c>
      <c r="AC1548" s="43" t="e">
        <f t="shared" si="237"/>
        <v>#NUM!</v>
      </c>
      <c r="AD1548" s="43" t="s">
        <v>1215</v>
      </c>
      <c r="AE1548" s="44" t="e">
        <f t="shared" si="238"/>
        <v>#NUM!</v>
      </c>
      <c r="AF1548" s="43">
        <f t="shared" si="239"/>
        <v>0</v>
      </c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5"/>
      <c r="AR1548" s="75"/>
      <c r="AS1548" s="75"/>
      <c r="AT1548" s="75"/>
      <c r="AU1548" s="76"/>
      <c r="AV1548" s="47">
        <v>0.15914351851851852</v>
      </c>
      <c r="AW1548" s="77"/>
      <c r="AX1548" s="49"/>
      <c r="AY1548" s="49"/>
      <c r="AZ1548" s="49"/>
      <c r="BA1548" s="49"/>
      <c r="BB1548" s="73"/>
      <c r="BC1548" s="73"/>
    </row>
    <row r="1549" spans="1:55" s="79" customFormat="1" ht="12" customHeight="1" x14ac:dyDescent="0.2">
      <c r="A1549" s="62">
        <v>1545</v>
      </c>
      <c r="B1549" s="63" t="str">
        <f t="shared" si="232"/>
        <v>M-D</v>
      </c>
      <c r="C1549" s="62">
        <f>COUNTIF($B$4:$B1549,$B1549)</f>
        <v>69</v>
      </c>
      <c r="D1549" s="64">
        <f t="shared" si="233"/>
        <v>520.40148056424994</v>
      </c>
      <c r="E1549" s="67" t="s">
        <v>3519</v>
      </c>
      <c r="F1549" s="68" t="s">
        <v>1212</v>
      </c>
      <c r="G1549" s="69">
        <v>1958</v>
      </c>
      <c r="H1549" s="65" t="s">
        <v>3520</v>
      </c>
      <c r="I1549" s="69" t="s">
        <v>1214</v>
      </c>
      <c r="J1549" s="39">
        <f t="shared" si="234"/>
        <v>515.40148056424994</v>
      </c>
      <c r="K1549" s="40">
        <f t="shared" si="235"/>
        <v>1</v>
      </c>
      <c r="L1549" s="40">
        <f t="shared" si="236"/>
        <v>5</v>
      </c>
      <c r="M1549" s="74"/>
      <c r="N1549" s="74"/>
      <c r="O1549" s="74"/>
      <c r="P1549" s="74"/>
      <c r="Q1549" s="74"/>
      <c r="R1549" s="74"/>
      <c r="S1549" s="74"/>
      <c r="T1549" s="74"/>
      <c r="U1549" s="74"/>
      <c r="V1549" s="74"/>
      <c r="W1549" s="74"/>
      <c r="X1549" s="74"/>
      <c r="Y1549" s="74"/>
      <c r="Z1549" s="74"/>
      <c r="AA1549" s="42"/>
      <c r="AB1549" s="42">
        <f>(AV$3-AV1549)/AV$3*500+500</f>
        <v>515.40148056424994</v>
      </c>
      <c r="AC1549" s="43" t="e">
        <f t="shared" si="237"/>
        <v>#NUM!</v>
      </c>
      <c r="AD1549" s="43" t="s">
        <v>1215</v>
      </c>
      <c r="AE1549" s="44" t="e">
        <f t="shared" si="238"/>
        <v>#NUM!</v>
      </c>
      <c r="AF1549" s="43">
        <f t="shared" si="239"/>
        <v>0</v>
      </c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5"/>
      <c r="AR1549" s="75"/>
      <c r="AS1549" s="75"/>
      <c r="AT1549" s="75"/>
      <c r="AU1549" s="76"/>
      <c r="AV1549" s="47">
        <v>0.15915509259259258</v>
      </c>
      <c r="AW1549" s="77"/>
      <c r="AX1549" s="49"/>
      <c r="AY1549" s="49"/>
      <c r="AZ1549" s="49"/>
      <c r="BA1549" s="49"/>
      <c r="BB1549" s="73"/>
      <c r="BC1549" s="73"/>
    </row>
    <row r="1550" spans="1:55" s="49" customFormat="1" ht="12" customHeight="1" x14ac:dyDescent="0.2">
      <c r="A1550" s="62">
        <v>1546</v>
      </c>
      <c r="B1550" s="63" t="str">
        <f t="shared" si="232"/>
        <v>M-B</v>
      </c>
      <c r="C1550" s="62">
        <f>COUNTIF($B$4:$B1550,$B1550)</f>
        <v>450</v>
      </c>
      <c r="D1550" s="64">
        <f t="shared" si="233"/>
        <v>520.37266322594735</v>
      </c>
      <c r="E1550" s="65" t="s">
        <v>3521</v>
      </c>
      <c r="F1550" s="66" t="s">
        <v>1212</v>
      </c>
      <c r="G1550" s="66">
        <v>1976</v>
      </c>
      <c r="H1550" s="65" t="s">
        <v>3522</v>
      </c>
      <c r="I1550" s="66" t="s">
        <v>1214</v>
      </c>
      <c r="J1550" s="39">
        <f t="shared" si="234"/>
        <v>515.37266322594735</v>
      </c>
      <c r="K1550" s="40">
        <f t="shared" si="235"/>
        <v>1</v>
      </c>
      <c r="L1550" s="40">
        <f t="shared" si="236"/>
        <v>5</v>
      </c>
      <c r="M1550" s="41"/>
      <c r="N1550" s="41"/>
      <c r="O1550" s="41"/>
      <c r="P1550" s="42"/>
      <c r="Q1550" s="41"/>
      <c r="R1550" s="41"/>
      <c r="S1550" s="41">
        <f>(AM$3-AM1550)/AM$3*500+500</f>
        <v>515.37266322594735</v>
      </c>
      <c r="T1550" s="41"/>
      <c r="U1550" s="41"/>
      <c r="V1550" s="42"/>
      <c r="W1550" s="42"/>
      <c r="X1550" s="42"/>
      <c r="Y1550" s="42"/>
      <c r="Z1550" s="41"/>
      <c r="AA1550" s="42"/>
      <c r="AB1550" s="42"/>
      <c r="AC1550" s="43" t="e">
        <f t="shared" si="237"/>
        <v>#NUM!</v>
      </c>
      <c r="AD1550" s="43" t="s">
        <v>1215</v>
      </c>
      <c r="AE1550" s="44" t="e">
        <f t="shared" si="238"/>
        <v>#NUM!</v>
      </c>
      <c r="AF1550" s="43">
        <f t="shared" si="239"/>
        <v>0</v>
      </c>
      <c r="AG1550" s="45"/>
      <c r="AH1550" s="45"/>
      <c r="AI1550" s="45"/>
      <c r="AJ1550" s="45"/>
      <c r="AK1550" s="45"/>
      <c r="AL1550" s="45"/>
      <c r="AM1550" s="45">
        <v>7.300925925925926E-2</v>
      </c>
      <c r="AN1550" s="45"/>
      <c r="AO1550" s="45"/>
      <c r="AP1550" s="45"/>
      <c r="AQ1550" s="45"/>
      <c r="AR1550" s="45"/>
      <c r="AS1550" s="45"/>
      <c r="AT1550" s="45"/>
      <c r="AU1550" s="46"/>
      <c r="AV1550" s="50"/>
      <c r="AW1550" s="48"/>
      <c r="BB1550" s="73"/>
      <c r="BC1550" s="73"/>
    </row>
    <row r="1551" spans="1:55" ht="12" customHeight="1" x14ac:dyDescent="0.2">
      <c r="A1551" s="62">
        <v>1547</v>
      </c>
      <c r="B1551" s="63" t="str">
        <f t="shared" si="232"/>
        <v>M-B</v>
      </c>
      <c r="C1551" s="62">
        <f>COUNTIF($B$4:$B1551,$B1551)</f>
        <v>451</v>
      </c>
      <c r="D1551" s="64">
        <f t="shared" si="233"/>
        <v>520.04907090718075</v>
      </c>
      <c r="E1551" s="67" t="s">
        <v>3523</v>
      </c>
      <c r="F1551" s="68" t="s">
        <v>1212</v>
      </c>
      <c r="G1551" s="69">
        <v>1979</v>
      </c>
      <c r="H1551" s="70" t="s">
        <v>537</v>
      </c>
      <c r="I1551" s="69" t="s">
        <v>552</v>
      </c>
      <c r="J1551" s="39">
        <f t="shared" si="234"/>
        <v>515.04907090718075</v>
      </c>
      <c r="K1551" s="40">
        <f t="shared" si="235"/>
        <v>1</v>
      </c>
      <c r="L1551" s="40">
        <f t="shared" si="236"/>
        <v>5</v>
      </c>
      <c r="M1551" s="74"/>
      <c r="N1551" s="74"/>
      <c r="O1551" s="74"/>
      <c r="P1551" s="74"/>
      <c r="Q1551" s="74"/>
      <c r="R1551" s="74"/>
      <c r="S1551" s="74"/>
      <c r="T1551" s="74"/>
      <c r="U1551" s="74"/>
      <c r="V1551" s="74"/>
      <c r="W1551" s="74"/>
      <c r="X1551" s="74"/>
      <c r="Y1551" s="74"/>
      <c r="Z1551" s="74"/>
      <c r="AA1551" s="42"/>
      <c r="AB1551" s="42">
        <f>(AV$3-AV1551)/AV$3*500+500</f>
        <v>515.04907090718075</v>
      </c>
      <c r="AC1551" s="43" t="e">
        <f t="shared" si="237"/>
        <v>#NUM!</v>
      </c>
      <c r="AD1551" s="43" t="s">
        <v>1215</v>
      </c>
      <c r="AE1551" s="44" t="e">
        <f t="shared" si="238"/>
        <v>#NUM!</v>
      </c>
      <c r="AF1551" s="43">
        <f t="shared" si="239"/>
        <v>0</v>
      </c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5"/>
      <c r="AR1551" s="75"/>
      <c r="AS1551" s="75"/>
      <c r="AT1551" s="75"/>
      <c r="AU1551" s="76"/>
      <c r="AV1551" s="47">
        <v>0.15927083333333333</v>
      </c>
      <c r="AW1551" s="77"/>
      <c r="AX1551" s="56"/>
    </row>
    <row r="1552" spans="1:55" s="49" customFormat="1" ht="12" customHeight="1" x14ac:dyDescent="0.2">
      <c r="A1552" s="62">
        <v>1548</v>
      </c>
      <c r="B1552" s="63" t="str">
        <f t="shared" si="232"/>
        <v>M-C</v>
      </c>
      <c r="C1552" s="62">
        <f>COUNTIF($B$4:$B1552,$B1552)</f>
        <v>180</v>
      </c>
      <c r="D1552" s="64">
        <f t="shared" si="233"/>
        <v>520.04907090718075</v>
      </c>
      <c r="E1552" s="67" t="s">
        <v>3524</v>
      </c>
      <c r="F1552" s="68" t="s">
        <v>1212</v>
      </c>
      <c r="G1552" s="69">
        <v>1965</v>
      </c>
      <c r="H1552" s="70" t="s">
        <v>3525</v>
      </c>
      <c r="I1552" s="69" t="s">
        <v>1214</v>
      </c>
      <c r="J1552" s="39">
        <f t="shared" si="234"/>
        <v>515.04907090718075</v>
      </c>
      <c r="K1552" s="40">
        <f t="shared" si="235"/>
        <v>1</v>
      </c>
      <c r="L1552" s="40">
        <f t="shared" si="236"/>
        <v>5</v>
      </c>
      <c r="M1552" s="74"/>
      <c r="N1552" s="74"/>
      <c r="O1552" s="74"/>
      <c r="P1552" s="74"/>
      <c r="Q1552" s="74"/>
      <c r="R1552" s="74"/>
      <c r="S1552" s="74"/>
      <c r="T1552" s="74"/>
      <c r="U1552" s="74"/>
      <c r="V1552" s="74"/>
      <c r="W1552" s="74"/>
      <c r="X1552" s="74"/>
      <c r="Y1552" s="74"/>
      <c r="Z1552" s="74"/>
      <c r="AA1552" s="42"/>
      <c r="AB1552" s="42">
        <f>(AV$3-AV1552)/AV$3*500+500</f>
        <v>515.04907090718075</v>
      </c>
      <c r="AC1552" s="43" t="e">
        <f t="shared" si="237"/>
        <v>#NUM!</v>
      </c>
      <c r="AD1552" s="43" t="s">
        <v>1215</v>
      </c>
      <c r="AE1552" s="44" t="e">
        <f t="shared" si="238"/>
        <v>#NUM!</v>
      </c>
      <c r="AF1552" s="43">
        <f t="shared" si="239"/>
        <v>0</v>
      </c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5"/>
      <c r="AR1552" s="75"/>
      <c r="AS1552" s="75"/>
      <c r="AT1552" s="75"/>
      <c r="AU1552" s="76"/>
      <c r="AV1552" s="47">
        <v>0.15927083333333333</v>
      </c>
      <c r="AW1552" s="77"/>
      <c r="AX1552" s="72"/>
      <c r="AY1552" s="73"/>
      <c r="AZ1552" s="73"/>
      <c r="BA1552" s="73"/>
      <c r="BB1552" s="73"/>
      <c r="BC1552" s="73"/>
    </row>
    <row r="1553" spans="1:55" s="49" customFormat="1" ht="12" customHeight="1" x14ac:dyDescent="0.2">
      <c r="A1553" s="62">
        <v>1549</v>
      </c>
      <c r="B1553" s="63" t="str">
        <f t="shared" si="232"/>
        <v>M-B</v>
      </c>
      <c r="C1553" s="62">
        <f>COUNTIF($B$4:$B1553,$B1553)</f>
        <v>452</v>
      </c>
      <c r="D1553" s="64">
        <f t="shared" si="233"/>
        <v>520.01382994147389</v>
      </c>
      <c r="E1553" s="67" t="s">
        <v>3526</v>
      </c>
      <c r="F1553" s="68" t="s">
        <v>1212</v>
      </c>
      <c r="G1553" s="69">
        <v>1970</v>
      </c>
      <c r="H1553" s="70" t="s">
        <v>514</v>
      </c>
      <c r="I1553" s="69" t="s">
        <v>515</v>
      </c>
      <c r="J1553" s="39">
        <f t="shared" si="234"/>
        <v>515.01382994147389</v>
      </c>
      <c r="K1553" s="40">
        <f t="shared" si="235"/>
        <v>1</v>
      </c>
      <c r="L1553" s="40">
        <f t="shared" si="236"/>
        <v>5</v>
      </c>
      <c r="M1553" s="74"/>
      <c r="N1553" s="74"/>
      <c r="O1553" s="74"/>
      <c r="P1553" s="74"/>
      <c r="Q1553" s="74"/>
      <c r="R1553" s="74"/>
      <c r="S1553" s="74"/>
      <c r="T1553" s="74"/>
      <c r="U1553" s="74"/>
      <c r="V1553" s="74"/>
      <c r="W1553" s="74"/>
      <c r="X1553" s="74"/>
      <c r="Y1553" s="74"/>
      <c r="Z1553" s="74"/>
      <c r="AA1553" s="42"/>
      <c r="AB1553" s="42">
        <f>(AV$3-AV1553)/AV$3*500+500</f>
        <v>515.01382994147389</v>
      </c>
      <c r="AC1553" s="43" t="e">
        <f t="shared" si="237"/>
        <v>#NUM!</v>
      </c>
      <c r="AD1553" s="43" t="s">
        <v>1215</v>
      </c>
      <c r="AE1553" s="44" t="e">
        <f t="shared" si="238"/>
        <v>#NUM!</v>
      </c>
      <c r="AF1553" s="43">
        <f t="shared" si="239"/>
        <v>0</v>
      </c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5"/>
      <c r="AR1553" s="75"/>
      <c r="AS1553" s="75"/>
      <c r="AT1553" s="75"/>
      <c r="AU1553" s="76"/>
      <c r="AV1553" s="47">
        <v>0.1592824074074074</v>
      </c>
      <c r="AW1553" s="77"/>
      <c r="AX1553" s="72"/>
      <c r="AY1553" s="73"/>
      <c r="AZ1553" s="73"/>
      <c r="BA1553" s="73"/>
      <c r="BB1553" s="73"/>
      <c r="BC1553" s="73"/>
    </row>
    <row r="1554" spans="1:55" s="49" customFormat="1" ht="12" customHeight="1" x14ac:dyDescent="0.2">
      <c r="A1554" s="62">
        <v>1550</v>
      </c>
      <c r="B1554" s="63" t="str">
        <f t="shared" si="232"/>
        <v>M-C</v>
      </c>
      <c r="C1554" s="62">
        <f>COUNTIF($B$4:$B1554,$B1554)</f>
        <v>181</v>
      </c>
      <c r="D1554" s="64">
        <f t="shared" si="233"/>
        <v>520.01382994147389</v>
      </c>
      <c r="E1554" s="67" t="s">
        <v>3527</v>
      </c>
      <c r="F1554" s="68" t="s">
        <v>1212</v>
      </c>
      <c r="G1554" s="69">
        <v>1960</v>
      </c>
      <c r="H1554" s="70" t="s">
        <v>514</v>
      </c>
      <c r="I1554" s="69" t="s">
        <v>515</v>
      </c>
      <c r="J1554" s="39">
        <f t="shared" si="234"/>
        <v>515.01382994147389</v>
      </c>
      <c r="K1554" s="40">
        <f t="shared" si="235"/>
        <v>1</v>
      </c>
      <c r="L1554" s="40">
        <f t="shared" si="236"/>
        <v>5</v>
      </c>
      <c r="M1554" s="74"/>
      <c r="N1554" s="74"/>
      <c r="O1554" s="74"/>
      <c r="P1554" s="74"/>
      <c r="Q1554" s="74"/>
      <c r="R1554" s="74"/>
      <c r="S1554" s="74"/>
      <c r="T1554" s="74"/>
      <c r="U1554" s="74"/>
      <c r="V1554" s="74"/>
      <c r="W1554" s="74"/>
      <c r="X1554" s="74"/>
      <c r="Y1554" s="74"/>
      <c r="Z1554" s="74"/>
      <c r="AA1554" s="42"/>
      <c r="AB1554" s="42">
        <f>(AV$3-AV1554)/AV$3*500+500</f>
        <v>515.01382994147389</v>
      </c>
      <c r="AC1554" s="43" t="e">
        <f t="shared" si="237"/>
        <v>#NUM!</v>
      </c>
      <c r="AD1554" s="43" t="s">
        <v>1215</v>
      </c>
      <c r="AE1554" s="44" t="e">
        <f t="shared" si="238"/>
        <v>#NUM!</v>
      </c>
      <c r="AF1554" s="43">
        <f t="shared" si="239"/>
        <v>0</v>
      </c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5"/>
      <c r="AR1554" s="75"/>
      <c r="AS1554" s="75"/>
      <c r="AT1554" s="75"/>
      <c r="AU1554" s="76"/>
      <c r="AV1554" s="47">
        <v>0.1592824074074074</v>
      </c>
      <c r="AW1554" s="77"/>
      <c r="BB1554" s="73"/>
      <c r="BC1554" s="73"/>
    </row>
    <row r="1555" spans="1:55" s="49" customFormat="1" ht="12" customHeight="1" x14ac:dyDescent="0.2">
      <c r="A1555" s="62">
        <v>1551</v>
      </c>
      <c r="B1555" s="63" t="str">
        <f t="shared" si="232"/>
        <v>M-A</v>
      </c>
      <c r="C1555" s="62">
        <f>COUNTIF($B$4:$B1555,$B1555)</f>
        <v>581</v>
      </c>
      <c r="D1555" s="64">
        <f t="shared" si="233"/>
        <v>519.99096500643213</v>
      </c>
      <c r="E1555" s="65" t="s">
        <v>3528</v>
      </c>
      <c r="F1555" s="66" t="s">
        <v>1212</v>
      </c>
      <c r="G1555" s="66">
        <v>1989</v>
      </c>
      <c r="H1555" s="65"/>
      <c r="I1555" s="66" t="s">
        <v>1214</v>
      </c>
      <c r="J1555" s="39">
        <f t="shared" si="234"/>
        <v>514.99096500643213</v>
      </c>
      <c r="K1555" s="40">
        <f t="shared" si="235"/>
        <v>1</v>
      </c>
      <c r="L1555" s="40">
        <f t="shared" si="236"/>
        <v>5</v>
      </c>
      <c r="M1555" s="41"/>
      <c r="N1555" s="41"/>
      <c r="O1555" s="41"/>
      <c r="P1555" s="42"/>
      <c r="Q1555" s="41"/>
      <c r="R1555" s="41"/>
      <c r="S1555" s="41"/>
      <c r="T1555" s="41"/>
      <c r="U1555" s="41"/>
      <c r="V1555" s="42"/>
      <c r="W1555" s="42"/>
      <c r="X1555" s="42">
        <f>(AR$3-AR1555)/AR$3*500+500</f>
        <v>514.99096500643213</v>
      </c>
      <c r="Y1555" s="42"/>
      <c r="Z1555" s="41"/>
      <c r="AA1555" s="42"/>
      <c r="AB1555" s="42"/>
      <c r="AC1555" s="43" t="e">
        <f t="shared" si="237"/>
        <v>#NUM!</v>
      </c>
      <c r="AD1555" s="43" t="s">
        <v>1215</v>
      </c>
      <c r="AE1555" s="44" t="e">
        <f t="shared" si="238"/>
        <v>#NUM!</v>
      </c>
      <c r="AF1555" s="43">
        <f t="shared" si="239"/>
        <v>0</v>
      </c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>
        <v>4.1834490740740742E-2</v>
      </c>
      <c r="AS1555" s="45"/>
      <c r="AT1555" s="45"/>
      <c r="AU1555" s="46"/>
      <c r="AV1555" s="50"/>
      <c r="AW1555" s="48"/>
      <c r="AX1555" s="72"/>
      <c r="AY1555" s="73"/>
      <c r="AZ1555" s="73"/>
      <c r="BA1555" s="73"/>
      <c r="BB1555" s="73"/>
      <c r="BC1555" s="80"/>
    </row>
    <row r="1556" spans="1:55" s="49" customFormat="1" ht="12" customHeight="1" x14ac:dyDescent="0.2">
      <c r="A1556" s="62">
        <v>1552</v>
      </c>
      <c r="B1556" s="63" t="str">
        <f t="shared" si="232"/>
        <v>M-C</v>
      </c>
      <c r="C1556" s="62">
        <f>COUNTIF($B$4:$B1556,$B1556)</f>
        <v>182</v>
      </c>
      <c r="D1556" s="64">
        <f t="shared" si="233"/>
        <v>519.97858897576702</v>
      </c>
      <c r="E1556" s="67" t="s">
        <v>3529</v>
      </c>
      <c r="F1556" s="68" t="s">
        <v>1212</v>
      </c>
      <c r="G1556" s="69">
        <v>1960</v>
      </c>
      <c r="H1556" s="70" t="s">
        <v>1263</v>
      </c>
      <c r="I1556" s="69" t="s">
        <v>1214</v>
      </c>
      <c r="J1556" s="39">
        <f t="shared" si="234"/>
        <v>514.97858897576702</v>
      </c>
      <c r="K1556" s="40">
        <f t="shared" si="235"/>
        <v>1</v>
      </c>
      <c r="L1556" s="40">
        <f t="shared" si="236"/>
        <v>5</v>
      </c>
      <c r="M1556" s="74"/>
      <c r="N1556" s="74"/>
      <c r="O1556" s="74"/>
      <c r="P1556" s="74"/>
      <c r="Q1556" s="74"/>
      <c r="R1556" s="74"/>
      <c r="S1556" s="74"/>
      <c r="T1556" s="74"/>
      <c r="U1556" s="74"/>
      <c r="V1556" s="74"/>
      <c r="W1556" s="74"/>
      <c r="X1556" s="74"/>
      <c r="Y1556" s="74"/>
      <c r="Z1556" s="74"/>
      <c r="AA1556" s="42"/>
      <c r="AB1556" s="42">
        <f>(AV$3-AV1556)/AV$3*500+500</f>
        <v>514.97858897576702</v>
      </c>
      <c r="AC1556" s="43" t="e">
        <f t="shared" si="237"/>
        <v>#NUM!</v>
      </c>
      <c r="AD1556" s="43" t="s">
        <v>1215</v>
      </c>
      <c r="AE1556" s="44" t="e">
        <f t="shared" si="238"/>
        <v>#NUM!</v>
      </c>
      <c r="AF1556" s="43">
        <f t="shared" si="239"/>
        <v>0</v>
      </c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5"/>
      <c r="AR1556" s="75"/>
      <c r="AS1556" s="75"/>
      <c r="AT1556" s="75"/>
      <c r="AU1556" s="76"/>
      <c r="AV1556" s="47">
        <v>0.15929398148148147</v>
      </c>
      <c r="AW1556" s="77"/>
      <c r="AX1556" s="72"/>
      <c r="AY1556" s="73"/>
      <c r="AZ1556" s="73"/>
      <c r="BA1556" s="73"/>
      <c r="BB1556" s="73"/>
      <c r="BC1556" s="73"/>
    </row>
    <row r="1557" spans="1:55" s="49" customFormat="1" ht="12" customHeight="1" x14ac:dyDescent="0.2">
      <c r="A1557" s="62">
        <v>1553</v>
      </c>
      <c r="B1557" s="63" t="str">
        <f t="shared" si="232"/>
        <v>M-B</v>
      </c>
      <c r="C1557" s="62">
        <f>COUNTIF($B$4:$B1557,$B1557)</f>
        <v>453</v>
      </c>
      <c r="D1557" s="64">
        <f t="shared" si="233"/>
        <v>519.87286607864621</v>
      </c>
      <c r="E1557" s="67" t="s">
        <v>3530</v>
      </c>
      <c r="F1557" s="68" t="s">
        <v>1212</v>
      </c>
      <c r="G1557" s="69">
        <v>1976</v>
      </c>
      <c r="H1557" s="70" t="s">
        <v>1270</v>
      </c>
      <c r="I1557" s="69" t="s">
        <v>1214</v>
      </c>
      <c r="J1557" s="39">
        <f t="shared" si="234"/>
        <v>514.87286607864621</v>
      </c>
      <c r="K1557" s="40">
        <f t="shared" si="235"/>
        <v>1</v>
      </c>
      <c r="L1557" s="40">
        <f t="shared" si="236"/>
        <v>5</v>
      </c>
      <c r="M1557" s="74"/>
      <c r="N1557" s="74"/>
      <c r="O1557" s="74"/>
      <c r="P1557" s="74"/>
      <c r="Q1557" s="74"/>
      <c r="R1557" s="74"/>
      <c r="S1557" s="74"/>
      <c r="T1557" s="74"/>
      <c r="U1557" s="74"/>
      <c r="V1557" s="74"/>
      <c r="W1557" s="74"/>
      <c r="X1557" s="74"/>
      <c r="Y1557" s="74"/>
      <c r="Z1557" s="74"/>
      <c r="AA1557" s="42"/>
      <c r="AB1557" s="42">
        <f>(AV$3-AV1557)/AV$3*500+500</f>
        <v>514.87286607864621</v>
      </c>
      <c r="AC1557" s="43" t="e">
        <f t="shared" si="237"/>
        <v>#NUM!</v>
      </c>
      <c r="AD1557" s="43" t="s">
        <v>1215</v>
      </c>
      <c r="AE1557" s="44" t="e">
        <f t="shared" si="238"/>
        <v>#NUM!</v>
      </c>
      <c r="AF1557" s="43">
        <f t="shared" si="239"/>
        <v>0</v>
      </c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5"/>
      <c r="AR1557" s="75"/>
      <c r="AS1557" s="75"/>
      <c r="AT1557" s="75"/>
      <c r="AU1557" s="76"/>
      <c r="AV1557" s="47">
        <v>0.15932870370370369</v>
      </c>
      <c r="AW1557" s="77"/>
      <c r="AX1557" s="72"/>
      <c r="AY1557" s="73"/>
      <c r="AZ1557" s="73"/>
      <c r="BA1557" s="73"/>
      <c r="BB1557" s="73"/>
      <c r="BC1557" s="80"/>
    </row>
    <row r="1558" spans="1:55" s="49" customFormat="1" ht="12" customHeight="1" x14ac:dyDescent="0.2">
      <c r="A1558" s="62">
        <v>1554</v>
      </c>
      <c r="B1558" s="63" t="str">
        <f t="shared" si="232"/>
        <v>M-B</v>
      </c>
      <c r="C1558" s="62">
        <f>COUNTIF($B$4:$B1558,$B1558)</f>
        <v>454</v>
      </c>
      <c r="D1558" s="64">
        <f t="shared" si="233"/>
        <v>519.75645502532791</v>
      </c>
      <c r="E1558" s="65" t="s">
        <v>3531</v>
      </c>
      <c r="F1558" s="66" t="s">
        <v>1212</v>
      </c>
      <c r="G1558" s="66">
        <v>1975</v>
      </c>
      <c r="H1558" s="65" t="s">
        <v>3532</v>
      </c>
      <c r="I1558" s="66" t="s">
        <v>1214</v>
      </c>
      <c r="J1558" s="39">
        <f t="shared" si="234"/>
        <v>514.75645502532791</v>
      </c>
      <c r="K1558" s="40">
        <f t="shared" si="235"/>
        <v>1</v>
      </c>
      <c r="L1558" s="40">
        <f t="shared" si="236"/>
        <v>5</v>
      </c>
      <c r="M1558" s="41"/>
      <c r="N1558" s="41"/>
      <c r="O1558" s="41">
        <f>(AI$3-AI1558)/AI$3*500+500</f>
        <v>514.75645502532791</v>
      </c>
      <c r="P1558" s="42"/>
      <c r="Q1558" s="41"/>
      <c r="R1558" s="41"/>
      <c r="S1558" s="41"/>
      <c r="T1558" s="41"/>
      <c r="U1558" s="41"/>
      <c r="V1558" s="42"/>
      <c r="W1558" s="42"/>
      <c r="X1558" s="42"/>
      <c r="Y1558" s="42"/>
      <c r="Z1558" s="41"/>
      <c r="AA1558" s="42"/>
      <c r="AB1558" s="42"/>
      <c r="AC1558" s="43" t="e">
        <f t="shared" si="237"/>
        <v>#NUM!</v>
      </c>
      <c r="AD1558" s="43" t="s">
        <v>1215</v>
      </c>
      <c r="AE1558" s="44" t="e">
        <f t="shared" si="238"/>
        <v>#NUM!</v>
      </c>
      <c r="AF1558" s="43">
        <f t="shared" si="239"/>
        <v>0</v>
      </c>
      <c r="AG1558" s="45"/>
      <c r="AH1558" s="45"/>
      <c r="AI1558" s="45">
        <v>3.3449074074074069E-2</v>
      </c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6"/>
      <c r="AV1558" s="50"/>
      <c r="AW1558" s="48"/>
      <c r="BB1558" s="73"/>
      <c r="BC1558" s="73"/>
    </row>
    <row r="1559" spans="1:55" s="49" customFormat="1" ht="12" customHeight="1" x14ac:dyDescent="0.2">
      <c r="A1559" s="62">
        <v>1555</v>
      </c>
      <c r="B1559" s="63" t="str">
        <f t="shared" si="232"/>
        <v>M-A</v>
      </c>
      <c r="C1559" s="62">
        <f>COUNTIF($B$4:$B1559,$B1559)</f>
        <v>582</v>
      </c>
      <c r="D1559" s="64">
        <f t="shared" si="233"/>
        <v>519.74536509937047</v>
      </c>
      <c r="E1559" s="65" t="s">
        <v>3533</v>
      </c>
      <c r="F1559" s="66" t="s">
        <v>1212</v>
      </c>
      <c r="G1559" s="66">
        <v>1986</v>
      </c>
      <c r="H1559" s="70" t="s">
        <v>1683</v>
      </c>
      <c r="I1559" s="66" t="s">
        <v>1214</v>
      </c>
      <c r="J1559" s="39">
        <f t="shared" si="234"/>
        <v>514.74536509937047</v>
      </c>
      <c r="K1559" s="40">
        <f t="shared" si="235"/>
        <v>1</v>
      </c>
      <c r="L1559" s="40">
        <f t="shared" si="236"/>
        <v>5</v>
      </c>
      <c r="M1559" s="41"/>
      <c r="N1559" s="41"/>
      <c r="O1559" s="41"/>
      <c r="P1559" s="42"/>
      <c r="Q1559" s="41"/>
      <c r="R1559" s="41"/>
      <c r="S1559" s="41"/>
      <c r="T1559" s="41">
        <f>(AN$3-AN1559)/AN$3*500+500</f>
        <v>514.74536509937047</v>
      </c>
      <c r="U1559" s="41"/>
      <c r="V1559" s="42"/>
      <c r="W1559" s="42"/>
      <c r="X1559" s="42"/>
      <c r="Y1559" s="42"/>
      <c r="Z1559" s="41"/>
      <c r="AA1559" s="42"/>
      <c r="AB1559" s="42"/>
      <c r="AC1559" s="43" t="e">
        <f t="shared" si="237"/>
        <v>#NUM!</v>
      </c>
      <c r="AD1559" s="43" t="s">
        <v>1215</v>
      </c>
      <c r="AE1559" s="44" t="e">
        <f t="shared" si="238"/>
        <v>#NUM!</v>
      </c>
      <c r="AF1559" s="43">
        <f t="shared" si="239"/>
        <v>0</v>
      </c>
      <c r="AG1559" s="45"/>
      <c r="AH1559" s="45"/>
      <c r="AI1559" s="45"/>
      <c r="AJ1559" s="45"/>
      <c r="AK1559" s="45"/>
      <c r="AL1559" s="45"/>
      <c r="AM1559" s="45"/>
      <c r="AN1559" s="45">
        <v>3.4490740740740738E-2</v>
      </c>
      <c r="AO1559" s="45"/>
      <c r="AP1559" s="45"/>
      <c r="AQ1559" s="45"/>
      <c r="AR1559" s="45"/>
      <c r="AS1559" s="45"/>
      <c r="AT1559" s="45"/>
      <c r="AU1559" s="46"/>
      <c r="AV1559" s="50"/>
      <c r="AW1559" s="48"/>
      <c r="BB1559" s="73"/>
      <c r="BC1559" s="73"/>
    </row>
    <row r="1560" spans="1:55" s="49" customFormat="1" ht="12" customHeight="1" x14ac:dyDescent="0.2">
      <c r="A1560" s="62">
        <v>1556</v>
      </c>
      <c r="B1560" s="63" t="str">
        <f t="shared" si="232"/>
        <v>M-B</v>
      </c>
      <c r="C1560" s="62">
        <f>COUNTIF($B$4:$B1560,$B1560)</f>
        <v>455</v>
      </c>
      <c r="D1560" s="64">
        <f t="shared" si="233"/>
        <v>519.74406595417372</v>
      </c>
      <c r="E1560" s="65" t="s">
        <v>3534</v>
      </c>
      <c r="F1560" s="66" t="s">
        <v>1212</v>
      </c>
      <c r="G1560" s="66">
        <v>1977</v>
      </c>
      <c r="H1560" s="70" t="s">
        <v>107</v>
      </c>
      <c r="I1560" s="66" t="s">
        <v>1214</v>
      </c>
      <c r="J1560" s="39">
        <f t="shared" si="234"/>
        <v>514.74406595417372</v>
      </c>
      <c r="K1560" s="40">
        <f t="shared" si="235"/>
        <v>1</v>
      </c>
      <c r="L1560" s="40">
        <f t="shared" si="236"/>
        <v>5</v>
      </c>
      <c r="M1560" s="41"/>
      <c r="N1560" s="41"/>
      <c r="O1560" s="41"/>
      <c r="P1560" s="42"/>
      <c r="Q1560" s="41"/>
      <c r="R1560" s="41"/>
      <c r="S1560" s="41"/>
      <c r="T1560" s="41"/>
      <c r="U1560" s="41"/>
      <c r="V1560" s="42"/>
      <c r="W1560" s="42"/>
      <c r="X1560" s="42">
        <f>(AR$3-AR1560)/AR$3*500+500</f>
        <v>514.74406595417372</v>
      </c>
      <c r="Y1560" s="42"/>
      <c r="Z1560" s="41"/>
      <c r="AA1560" s="42"/>
      <c r="AB1560" s="42"/>
      <c r="AC1560" s="43" t="e">
        <f t="shared" si="237"/>
        <v>#NUM!</v>
      </c>
      <c r="AD1560" s="43" t="s">
        <v>1215</v>
      </c>
      <c r="AE1560" s="44" t="e">
        <f t="shared" si="238"/>
        <v>#NUM!</v>
      </c>
      <c r="AF1560" s="43">
        <f t="shared" si="239"/>
        <v>0</v>
      </c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>
        <v>4.1855787037037039E-2</v>
      </c>
      <c r="AS1560" s="45"/>
      <c r="AT1560" s="45"/>
      <c r="AU1560" s="46"/>
      <c r="AV1560" s="50"/>
      <c r="AW1560" s="48"/>
      <c r="AX1560" s="72"/>
      <c r="AY1560" s="73"/>
      <c r="AZ1560" s="73"/>
      <c r="BA1560" s="73"/>
      <c r="BB1560" s="73"/>
      <c r="BC1560" s="73"/>
    </row>
    <row r="1561" spans="1:55" s="49" customFormat="1" ht="12" customHeight="1" x14ac:dyDescent="0.2">
      <c r="A1561" s="62">
        <v>1557</v>
      </c>
      <c r="B1561" s="63" t="str">
        <f t="shared" si="232"/>
        <v>Ž-G</v>
      </c>
      <c r="C1561" s="62">
        <f>COUNTIF($B$4:$B1561,$B1561)</f>
        <v>74</v>
      </c>
      <c r="D1561" s="64">
        <f t="shared" si="233"/>
        <v>519.68905040448556</v>
      </c>
      <c r="E1561" s="65" t="s">
        <v>3535</v>
      </c>
      <c r="F1561" s="66" t="s">
        <v>1247</v>
      </c>
      <c r="G1561" s="66">
        <v>1975</v>
      </c>
      <c r="H1561" s="65"/>
      <c r="I1561" s="66" t="s">
        <v>1214</v>
      </c>
      <c r="J1561" s="39">
        <f t="shared" si="234"/>
        <v>514.68905040448556</v>
      </c>
      <c r="K1561" s="40">
        <f t="shared" si="235"/>
        <v>1</v>
      </c>
      <c r="L1561" s="40">
        <f t="shared" si="236"/>
        <v>5</v>
      </c>
      <c r="M1561" s="41"/>
      <c r="N1561" s="41"/>
      <c r="O1561" s="41"/>
      <c r="P1561" s="42"/>
      <c r="Q1561" s="41"/>
      <c r="R1561" s="41"/>
      <c r="S1561" s="41"/>
      <c r="T1561" s="41"/>
      <c r="U1561" s="41"/>
      <c r="V1561" s="42"/>
      <c r="W1561" s="42"/>
      <c r="X1561" s="42">
        <f>(AR$3-AR1561)/AR$3*500+500</f>
        <v>514.68905040448556</v>
      </c>
      <c r="Y1561" s="42"/>
      <c r="Z1561" s="41"/>
      <c r="AA1561" s="42"/>
      <c r="AB1561" s="42"/>
      <c r="AC1561" s="43" t="e">
        <f t="shared" si="237"/>
        <v>#NUM!</v>
      </c>
      <c r="AD1561" s="43" t="s">
        <v>1215</v>
      </c>
      <c r="AE1561" s="44" t="e">
        <f t="shared" si="238"/>
        <v>#NUM!</v>
      </c>
      <c r="AF1561" s="43">
        <f t="shared" si="239"/>
        <v>0</v>
      </c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>
        <v>4.1860532407407412E-2</v>
      </c>
      <c r="AS1561" s="45"/>
      <c r="AT1561" s="45"/>
      <c r="AU1561" s="46"/>
      <c r="AV1561" s="50"/>
      <c r="AW1561" s="48"/>
      <c r="AX1561" s="72"/>
      <c r="AY1561" s="73"/>
      <c r="AZ1561" s="73"/>
      <c r="BA1561" s="73"/>
      <c r="BB1561" s="73"/>
      <c r="BC1561" s="73"/>
    </row>
    <row r="1562" spans="1:55" ht="12" customHeight="1" x14ac:dyDescent="0.2">
      <c r="A1562" s="62">
        <v>1558</v>
      </c>
      <c r="B1562" s="63" t="str">
        <f t="shared" si="232"/>
        <v>Ž-F</v>
      </c>
      <c r="C1562" s="62">
        <f>COUNTIF($B$4:$B1562,$B1562)</f>
        <v>117</v>
      </c>
      <c r="D1562" s="64">
        <f t="shared" si="233"/>
        <v>519.58855068450612</v>
      </c>
      <c r="E1562" s="65" t="s">
        <v>3536</v>
      </c>
      <c r="F1562" s="66" t="s">
        <v>1247</v>
      </c>
      <c r="G1562" s="66">
        <v>1987</v>
      </c>
      <c r="H1562" s="70" t="s">
        <v>1474</v>
      </c>
      <c r="I1562" s="66" t="s">
        <v>1214</v>
      </c>
      <c r="J1562" s="39">
        <f t="shared" si="234"/>
        <v>514.58855068450612</v>
      </c>
      <c r="K1562" s="40">
        <f t="shared" si="235"/>
        <v>1</v>
      </c>
      <c r="L1562" s="40">
        <f t="shared" si="236"/>
        <v>5</v>
      </c>
      <c r="M1562" s="41"/>
      <c r="N1562" s="41"/>
      <c r="O1562" s="41">
        <f>(AI$3-AI1562)/AI$3*500+500</f>
        <v>514.58855068450612</v>
      </c>
      <c r="P1562" s="42"/>
      <c r="Q1562" s="41"/>
      <c r="R1562" s="41"/>
      <c r="S1562" s="41"/>
      <c r="T1562" s="41"/>
      <c r="U1562" s="41"/>
      <c r="V1562" s="42"/>
      <c r="W1562" s="42"/>
      <c r="X1562" s="42"/>
      <c r="Y1562" s="42"/>
      <c r="Z1562" s="41"/>
      <c r="AA1562" s="42"/>
      <c r="AB1562" s="42"/>
      <c r="AC1562" s="43" t="e">
        <f t="shared" si="237"/>
        <v>#NUM!</v>
      </c>
      <c r="AD1562" s="43" t="s">
        <v>1215</v>
      </c>
      <c r="AE1562" s="44" t="e">
        <f t="shared" si="238"/>
        <v>#NUM!</v>
      </c>
      <c r="AF1562" s="43">
        <f t="shared" si="239"/>
        <v>0</v>
      </c>
      <c r="AG1562" s="45"/>
      <c r="AH1562" s="45"/>
      <c r="AI1562" s="45">
        <v>3.3460648148148149E-2</v>
      </c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6"/>
      <c r="AV1562" s="50"/>
      <c r="AW1562" s="48"/>
      <c r="AX1562" s="56"/>
    </row>
    <row r="1563" spans="1:55" s="49" customFormat="1" ht="12" customHeight="1" x14ac:dyDescent="0.2">
      <c r="A1563" s="62">
        <v>1559</v>
      </c>
      <c r="B1563" s="63" t="str">
        <f t="shared" si="232"/>
        <v>M-A</v>
      </c>
      <c r="C1563" s="62">
        <f>COUNTIF($B$4:$B1563,$B1563)</f>
        <v>583</v>
      </c>
      <c r="D1563" s="64">
        <f t="shared" si="233"/>
        <v>519.58855068450612</v>
      </c>
      <c r="E1563" s="65" t="s">
        <v>3537</v>
      </c>
      <c r="F1563" s="66" t="s">
        <v>1212</v>
      </c>
      <c r="G1563" s="66">
        <v>1981</v>
      </c>
      <c r="H1563" s="65" t="s">
        <v>3538</v>
      </c>
      <c r="I1563" s="66" t="s">
        <v>1214</v>
      </c>
      <c r="J1563" s="39">
        <f t="shared" si="234"/>
        <v>514.58855068450612</v>
      </c>
      <c r="K1563" s="40">
        <f t="shared" si="235"/>
        <v>1</v>
      </c>
      <c r="L1563" s="40">
        <f t="shared" si="236"/>
        <v>5</v>
      </c>
      <c r="M1563" s="41"/>
      <c r="N1563" s="41"/>
      <c r="O1563" s="41">
        <f>(AI$3-AI1563)/AI$3*500+500</f>
        <v>514.58855068450612</v>
      </c>
      <c r="P1563" s="42"/>
      <c r="Q1563" s="41"/>
      <c r="R1563" s="41"/>
      <c r="S1563" s="41"/>
      <c r="T1563" s="41"/>
      <c r="U1563" s="41"/>
      <c r="V1563" s="42"/>
      <c r="W1563" s="42"/>
      <c r="X1563" s="42"/>
      <c r="Y1563" s="42"/>
      <c r="Z1563" s="41"/>
      <c r="AA1563" s="42"/>
      <c r="AB1563" s="42"/>
      <c r="AC1563" s="43" t="e">
        <f t="shared" si="237"/>
        <v>#NUM!</v>
      </c>
      <c r="AD1563" s="43" t="s">
        <v>1215</v>
      </c>
      <c r="AE1563" s="44" t="e">
        <f t="shared" si="238"/>
        <v>#NUM!</v>
      </c>
      <c r="AF1563" s="43">
        <f t="shared" si="239"/>
        <v>0</v>
      </c>
      <c r="AG1563" s="45"/>
      <c r="AH1563" s="45"/>
      <c r="AI1563" s="45">
        <v>3.3460648148148149E-2</v>
      </c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6"/>
      <c r="AV1563" s="50"/>
      <c r="AW1563" s="48"/>
      <c r="BB1563" s="73"/>
      <c r="BC1563" s="73"/>
    </row>
    <row r="1564" spans="1:55" s="49" customFormat="1" ht="12" customHeight="1" x14ac:dyDescent="0.2">
      <c r="A1564" s="62">
        <v>1560</v>
      </c>
      <c r="B1564" s="63" t="str">
        <f t="shared" si="232"/>
        <v>M-A</v>
      </c>
      <c r="C1564" s="62">
        <f>COUNTIF($B$4:$B1564,$B1564)</f>
        <v>584</v>
      </c>
      <c r="D1564" s="64">
        <f t="shared" si="233"/>
        <v>519.23852869592179</v>
      </c>
      <c r="E1564" s="67" t="s">
        <v>3539</v>
      </c>
      <c r="F1564" s="68" t="s">
        <v>1212</v>
      </c>
      <c r="G1564" s="69">
        <v>1982</v>
      </c>
      <c r="H1564" s="70" t="s">
        <v>3226</v>
      </c>
      <c r="I1564" s="69" t="s">
        <v>1214</v>
      </c>
      <c r="J1564" s="39">
        <f t="shared" si="234"/>
        <v>514.23852869592179</v>
      </c>
      <c r="K1564" s="40">
        <f t="shared" si="235"/>
        <v>1</v>
      </c>
      <c r="L1564" s="40">
        <f t="shared" si="236"/>
        <v>5</v>
      </c>
      <c r="M1564" s="74"/>
      <c r="N1564" s="74"/>
      <c r="O1564" s="74"/>
      <c r="P1564" s="74"/>
      <c r="Q1564" s="74"/>
      <c r="R1564" s="74"/>
      <c r="S1564" s="74"/>
      <c r="T1564" s="74"/>
      <c r="U1564" s="74"/>
      <c r="V1564" s="74"/>
      <c r="W1564" s="74"/>
      <c r="X1564" s="74"/>
      <c r="Y1564" s="74"/>
      <c r="Z1564" s="74"/>
      <c r="AA1564" s="42"/>
      <c r="AB1564" s="42">
        <f t="shared" ref="AB1564:AB1571" si="240">(AV$3-AV1564)/AV$3*500+500</f>
        <v>514.23852869592179</v>
      </c>
      <c r="AC1564" s="43" t="e">
        <f t="shared" si="237"/>
        <v>#NUM!</v>
      </c>
      <c r="AD1564" s="43" t="s">
        <v>1215</v>
      </c>
      <c r="AE1564" s="44" t="e">
        <f t="shared" si="238"/>
        <v>#NUM!</v>
      </c>
      <c r="AF1564" s="43">
        <f t="shared" si="239"/>
        <v>0</v>
      </c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5"/>
      <c r="AR1564" s="75"/>
      <c r="AS1564" s="75"/>
      <c r="AT1564" s="75"/>
      <c r="AU1564" s="76"/>
      <c r="AV1564" s="47">
        <v>0.15953703703703703</v>
      </c>
      <c r="AW1564" s="77"/>
      <c r="AX1564" s="72"/>
      <c r="AY1564" s="73"/>
      <c r="AZ1564" s="73"/>
      <c r="BA1564" s="73"/>
      <c r="BB1564" s="73"/>
      <c r="BC1564" s="73"/>
    </row>
    <row r="1565" spans="1:55" s="49" customFormat="1" ht="12" customHeight="1" x14ac:dyDescent="0.2">
      <c r="A1565" s="62">
        <v>1561</v>
      </c>
      <c r="B1565" s="63" t="str">
        <f t="shared" si="232"/>
        <v>M-B</v>
      </c>
      <c r="C1565" s="62">
        <f>COUNTIF($B$4:$B1565,$B1565)</f>
        <v>456</v>
      </c>
      <c r="D1565" s="64">
        <f t="shared" si="233"/>
        <v>519.02708290168027</v>
      </c>
      <c r="E1565" s="67" t="s">
        <v>3540</v>
      </c>
      <c r="F1565" s="68" t="s">
        <v>1212</v>
      </c>
      <c r="G1565" s="69">
        <v>1979</v>
      </c>
      <c r="H1565" s="70"/>
      <c r="I1565" s="69" t="s">
        <v>1214</v>
      </c>
      <c r="J1565" s="39">
        <f t="shared" si="234"/>
        <v>514.02708290168027</v>
      </c>
      <c r="K1565" s="40">
        <f t="shared" si="235"/>
        <v>1</v>
      </c>
      <c r="L1565" s="40">
        <f t="shared" si="236"/>
        <v>5</v>
      </c>
      <c r="M1565" s="74"/>
      <c r="N1565" s="74"/>
      <c r="O1565" s="74"/>
      <c r="P1565" s="74"/>
      <c r="Q1565" s="74"/>
      <c r="R1565" s="74"/>
      <c r="S1565" s="74"/>
      <c r="T1565" s="74"/>
      <c r="U1565" s="74"/>
      <c r="V1565" s="74"/>
      <c r="W1565" s="74"/>
      <c r="X1565" s="74"/>
      <c r="Y1565" s="74"/>
      <c r="Z1565" s="74"/>
      <c r="AA1565" s="42"/>
      <c r="AB1565" s="42">
        <f t="shared" si="240"/>
        <v>514.02708290168027</v>
      </c>
      <c r="AC1565" s="43" t="e">
        <f t="shared" si="237"/>
        <v>#NUM!</v>
      </c>
      <c r="AD1565" s="43" t="s">
        <v>1215</v>
      </c>
      <c r="AE1565" s="44" t="e">
        <f t="shared" si="238"/>
        <v>#NUM!</v>
      </c>
      <c r="AF1565" s="43">
        <f t="shared" si="239"/>
        <v>0</v>
      </c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5"/>
      <c r="AR1565" s="75"/>
      <c r="AS1565" s="75"/>
      <c r="AT1565" s="75"/>
      <c r="AU1565" s="76"/>
      <c r="AV1565" s="47">
        <v>0.15960648148148149</v>
      </c>
      <c r="AW1565" s="77"/>
      <c r="BB1565" s="73"/>
      <c r="BC1565" s="73"/>
    </row>
    <row r="1566" spans="1:55" s="49" customFormat="1" ht="12" customHeight="1" x14ac:dyDescent="0.2">
      <c r="A1566" s="62">
        <v>1562</v>
      </c>
      <c r="B1566" s="63" t="str">
        <f t="shared" si="232"/>
        <v>M-A</v>
      </c>
      <c r="C1566" s="62">
        <f>COUNTIF($B$4:$B1566,$B1566)</f>
        <v>585</v>
      </c>
      <c r="D1566" s="64">
        <f t="shared" si="233"/>
        <v>518.95660097026644</v>
      </c>
      <c r="E1566" s="67" t="s">
        <v>3541</v>
      </c>
      <c r="F1566" s="68" t="s">
        <v>1212</v>
      </c>
      <c r="G1566" s="69">
        <v>1985</v>
      </c>
      <c r="H1566" s="70"/>
      <c r="I1566" s="69" t="s">
        <v>1214</v>
      </c>
      <c r="J1566" s="39">
        <f t="shared" si="234"/>
        <v>513.95660097026644</v>
      </c>
      <c r="K1566" s="40">
        <f t="shared" si="235"/>
        <v>1</v>
      </c>
      <c r="L1566" s="40">
        <f t="shared" si="236"/>
        <v>5</v>
      </c>
      <c r="M1566" s="74"/>
      <c r="N1566" s="74"/>
      <c r="O1566" s="74"/>
      <c r="P1566" s="74"/>
      <c r="Q1566" s="74"/>
      <c r="R1566" s="74"/>
      <c r="S1566" s="74"/>
      <c r="T1566" s="74"/>
      <c r="U1566" s="74"/>
      <c r="V1566" s="74"/>
      <c r="W1566" s="74"/>
      <c r="X1566" s="74"/>
      <c r="Y1566" s="74"/>
      <c r="Z1566" s="74"/>
      <c r="AA1566" s="42"/>
      <c r="AB1566" s="42">
        <f t="shared" si="240"/>
        <v>513.95660097026644</v>
      </c>
      <c r="AC1566" s="43" t="e">
        <f t="shared" si="237"/>
        <v>#NUM!</v>
      </c>
      <c r="AD1566" s="43" t="s">
        <v>1215</v>
      </c>
      <c r="AE1566" s="44" t="e">
        <f t="shared" si="238"/>
        <v>#NUM!</v>
      </c>
      <c r="AF1566" s="43">
        <f t="shared" si="239"/>
        <v>0</v>
      </c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5"/>
      <c r="AR1566" s="75"/>
      <c r="AS1566" s="75"/>
      <c r="AT1566" s="75"/>
      <c r="AU1566" s="76"/>
      <c r="AV1566" s="47">
        <v>0.15962962962962965</v>
      </c>
      <c r="AW1566" s="77"/>
      <c r="BB1566" s="73"/>
      <c r="BC1566" s="73"/>
    </row>
    <row r="1567" spans="1:55" s="49" customFormat="1" ht="12" customHeight="1" x14ac:dyDescent="0.2">
      <c r="A1567" s="62">
        <v>1563</v>
      </c>
      <c r="B1567" s="63" t="str">
        <f t="shared" si="232"/>
        <v>M-A</v>
      </c>
      <c r="C1567" s="62">
        <f>COUNTIF($B$4:$B1567,$B1567)</f>
        <v>586</v>
      </c>
      <c r="D1567" s="64">
        <f t="shared" si="233"/>
        <v>518.85087807314574</v>
      </c>
      <c r="E1567" s="67" t="s">
        <v>3542</v>
      </c>
      <c r="F1567" s="68" t="s">
        <v>1212</v>
      </c>
      <c r="G1567" s="69">
        <v>1987</v>
      </c>
      <c r="H1567" s="70" t="s">
        <v>3543</v>
      </c>
      <c r="I1567" s="69" t="s">
        <v>1214</v>
      </c>
      <c r="J1567" s="39">
        <f t="shared" si="234"/>
        <v>513.85087807314574</v>
      </c>
      <c r="K1567" s="40">
        <f t="shared" si="235"/>
        <v>1</v>
      </c>
      <c r="L1567" s="40">
        <f t="shared" si="236"/>
        <v>5</v>
      </c>
      <c r="M1567" s="74"/>
      <c r="N1567" s="74"/>
      <c r="O1567" s="74"/>
      <c r="P1567" s="74"/>
      <c r="Q1567" s="74"/>
      <c r="R1567" s="74"/>
      <c r="S1567" s="74"/>
      <c r="T1567" s="74"/>
      <c r="U1567" s="74"/>
      <c r="V1567" s="74"/>
      <c r="W1567" s="74"/>
      <c r="X1567" s="74"/>
      <c r="Y1567" s="74"/>
      <c r="Z1567" s="74"/>
      <c r="AA1567" s="42"/>
      <c r="AB1567" s="42">
        <f t="shared" si="240"/>
        <v>513.85087807314574</v>
      </c>
      <c r="AC1567" s="43" t="e">
        <f t="shared" si="237"/>
        <v>#NUM!</v>
      </c>
      <c r="AD1567" s="43" t="s">
        <v>1215</v>
      </c>
      <c r="AE1567" s="44" t="e">
        <f t="shared" si="238"/>
        <v>#NUM!</v>
      </c>
      <c r="AF1567" s="43">
        <f t="shared" si="239"/>
        <v>0</v>
      </c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5"/>
      <c r="AR1567" s="75"/>
      <c r="AS1567" s="75"/>
      <c r="AT1567" s="75"/>
      <c r="AU1567" s="76"/>
      <c r="AV1567" s="47">
        <v>0.15966435185185185</v>
      </c>
      <c r="AW1567" s="77"/>
      <c r="AX1567" s="72"/>
      <c r="AY1567" s="73"/>
      <c r="AZ1567" s="73"/>
      <c r="BA1567" s="73"/>
      <c r="BB1567" s="73"/>
      <c r="BC1567" s="73"/>
    </row>
    <row r="1568" spans="1:55" s="49" customFormat="1" ht="12" customHeight="1" x14ac:dyDescent="0.2">
      <c r="A1568" s="62">
        <v>1564</v>
      </c>
      <c r="B1568" s="63" t="str">
        <f t="shared" si="232"/>
        <v>M-A</v>
      </c>
      <c r="C1568" s="62">
        <f>COUNTIF($B$4:$B1568,$B1568)</f>
        <v>587</v>
      </c>
      <c r="D1568" s="64">
        <f t="shared" si="233"/>
        <v>518.7803961417319</v>
      </c>
      <c r="E1568" s="67" t="s">
        <v>3544</v>
      </c>
      <c r="F1568" s="68" t="s">
        <v>1212</v>
      </c>
      <c r="G1568" s="69">
        <v>1984</v>
      </c>
      <c r="H1568" s="70"/>
      <c r="I1568" s="69" t="s">
        <v>1214</v>
      </c>
      <c r="J1568" s="39">
        <f t="shared" si="234"/>
        <v>513.7803961417319</v>
      </c>
      <c r="K1568" s="40">
        <f t="shared" si="235"/>
        <v>1</v>
      </c>
      <c r="L1568" s="40">
        <f t="shared" si="236"/>
        <v>5</v>
      </c>
      <c r="M1568" s="74"/>
      <c r="N1568" s="74"/>
      <c r="O1568" s="74"/>
      <c r="P1568" s="74"/>
      <c r="Q1568" s="74"/>
      <c r="R1568" s="74"/>
      <c r="S1568" s="74"/>
      <c r="T1568" s="74"/>
      <c r="U1568" s="74"/>
      <c r="V1568" s="74"/>
      <c r="W1568" s="74"/>
      <c r="X1568" s="74"/>
      <c r="Y1568" s="74"/>
      <c r="Z1568" s="74"/>
      <c r="AA1568" s="42"/>
      <c r="AB1568" s="42">
        <f t="shared" si="240"/>
        <v>513.7803961417319</v>
      </c>
      <c r="AC1568" s="43" t="e">
        <f t="shared" si="237"/>
        <v>#NUM!</v>
      </c>
      <c r="AD1568" s="43" t="s">
        <v>1215</v>
      </c>
      <c r="AE1568" s="44" t="e">
        <f t="shared" si="238"/>
        <v>#NUM!</v>
      </c>
      <c r="AF1568" s="43">
        <f t="shared" si="239"/>
        <v>0</v>
      </c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5"/>
      <c r="AR1568" s="75"/>
      <c r="AS1568" s="75"/>
      <c r="AT1568" s="75"/>
      <c r="AU1568" s="76"/>
      <c r="AV1568" s="47">
        <v>0.15968750000000001</v>
      </c>
      <c r="AW1568" s="77"/>
      <c r="BB1568" s="73"/>
      <c r="BC1568" s="73"/>
    </row>
    <row r="1569" spans="1:55" s="49" customFormat="1" ht="12" customHeight="1" x14ac:dyDescent="0.2">
      <c r="A1569" s="62">
        <v>1565</v>
      </c>
      <c r="B1569" s="63" t="str">
        <f t="shared" si="232"/>
        <v>M-B</v>
      </c>
      <c r="C1569" s="62">
        <f>COUNTIF($B$4:$B1569,$B1569)</f>
        <v>457</v>
      </c>
      <c r="D1569" s="64">
        <f t="shared" si="233"/>
        <v>518.74515517602504</v>
      </c>
      <c r="E1569" s="67" t="s">
        <v>3545</v>
      </c>
      <c r="F1569" s="68" t="s">
        <v>1212</v>
      </c>
      <c r="G1569" s="69">
        <v>1971</v>
      </c>
      <c r="H1569" s="70" t="s">
        <v>3546</v>
      </c>
      <c r="I1569" s="69" t="s">
        <v>1673</v>
      </c>
      <c r="J1569" s="39">
        <f t="shared" si="234"/>
        <v>513.74515517602504</v>
      </c>
      <c r="K1569" s="40">
        <f t="shared" si="235"/>
        <v>1</v>
      </c>
      <c r="L1569" s="40">
        <f t="shared" si="236"/>
        <v>5</v>
      </c>
      <c r="M1569" s="74"/>
      <c r="N1569" s="74"/>
      <c r="O1569" s="74"/>
      <c r="P1569" s="74"/>
      <c r="Q1569" s="74"/>
      <c r="R1569" s="74"/>
      <c r="S1569" s="74"/>
      <c r="T1569" s="74"/>
      <c r="U1569" s="74"/>
      <c r="V1569" s="74"/>
      <c r="W1569" s="74"/>
      <c r="X1569" s="74"/>
      <c r="Y1569" s="74"/>
      <c r="Z1569" s="74"/>
      <c r="AA1569" s="42"/>
      <c r="AB1569" s="42">
        <f t="shared" si="240"/>
        <v>513.74515517602504</v>
      </c>
      <c r="AC1569" s="43" t="e">
        <f t="shared" si="237"/>
        <v>#NUM!</v>
      </c>
      <c r="AD1569" s="43" t="s">
        <v>1215</v>
      </c>
      <c r="AE1569" s="44" t="e">
        <f t="shared" si="238"/>
        <v>#NUM!</v>
      </c>
      <c r="AF1569" s="43">
        <f t="shared" si="239"/>
        <v>0</v>
      </c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5"/>
      <c r="AR1569" s="75"/>
      <c r="AS1569" s="75"/>
      <c r="AT1569" s="75"/>
      <c r="AU1569" s="76"/>
      <c r="AV1569" s="47">
        <v>0.15969907407407408</v>
      </c>
      <c r="AW1569" s="77"/>
      <c r="BB1569" s="73"/>
      <c r="BC1569" s="73"/>
    </row>
    <row r="1570" spans="1:55" ht="12" customHeight="1" x14ac:dyDescent="0.2">
      <c r="A1570" s="62">
        <v>1566</v>
      </c>
      <c r="B1570" s="63" t="str">
        <f t="shared" si="232"/>
        <v>M-A</v>
      </c>
      <c r="C1570" s="62">
        <f>COUNTIF($B$4:$B1570,$B1570)</f>
        <v>588</v>
      </c>
      <c r="D1570" s="64">
        <f t="shared" si="233"/>
        <v>518.70991421031806</v>
      </c>
      <c r="E1570" s="67" t="s">
        <v>3547</v>
      </c>
      <c r="F1570" s="68" t="s">
        <v>1212</v>
      </c>
      <c r="G1570" s="69">
        <v>1982</v>
      </c>
      <c r="H1570" s="70"/>
      <c r="I1570" s="69" t="s">
        <v>1214</v>
      </c>
      <c r="J1570" s="39">
        <f t="shared" si="234"/>
        <v>513.70991421031806</v>
      </c>
      <c r="K1570" s="40">
        <f t="shared" si="235"/>
        <v>1</v>
      </c>
      <c r="L1570" s="40">
        <f t="shared" si="236"/>
        <v>5</v>
      </c>
      <c r="M1570" s="74"/>
      <c r="N1570" s="74"/>
      <c r="O1570" s="74"/>
      <c r="P1570" s="74"/>
      <c r="Q1570" s="74"/>
      <c r="R1570" s="74"/>
      <c r="S1570" s="74"/>
      <c r="T1570" s="74"/>
      <c r="U1570" s="74"/>
      <c r="V1570" s="74"/>
      <c r="W1570" s="74"/>
      <c r="X1570" s="74"/>
      <c r="Y1570" s="74"/>
      <c r="Z1570" s="74"/>
      <c r="AA1570" s="42"/>
      <c r="AB1570" s="42">
        <f t="shared" si="240"/>
        <v>513.70991421031806</v>
      </c>
      <c r="AC1570" s="43" t="e">
        <f t="shared" si="237"/>
        <v>#NUM!</v>
      </c>
      <c r="AD1570" s="43" t="s">
        <v>1215</v>
      </c>
      <c r="AE1570" s="44" t="e">
        <f t="shared" si="238"/>
        <v>#NUM!</v>
      </c>
      <c r="AF1570" s="43">
        <f t="shared" si="239"/>
        <v>0</v>
      </c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5"/>
      <c r="AR1570" s="75"/>
      <c r="AS1570" s="75"/>
      <c r="AT1570" s="75"/>
      <c r="AU1570" s="76"/>
      <c r="AV1570" s="47">
        <v>0.15971064814814814</v>
      </c>
      <c r="AW1570" s="77"/>
      <c r="AX1570" s="56"/>
    </row>
    <row r="1571" spans="1:55" ht="12" customHeight="1" x14ac:dyDescent="0.2">
      <c r="A1571" s="62">
        <v>1567</v>
      </c>
      <c r="B1571" s="63" t="str">
        <f t="shared" si="232"/>
        <v>M-B</v>
      </c>
      <c r="C1571" s="62">
        <f>COUNTIF($B$4:$B1571,$B1571)</f>
        <v>458</v>
      </c>
      <c r="D1571" s="64">
        <f t="shared" si="233"/>
        <v>518.63943227890434</v>
      </c>
      <c r="E1571" s="67" t="s">
        <v>3548</v>
      </c>
      <c r="F1571" s="68" t="s">
        <v>1212</v>
      </c>
      <c r="G1571" s="69">
        <v>1974</v>
      </c>
      <c r="H1571" s="70"/>
      <c r="I1571" s="69" t="s">
        <v>1214</v>
      </c>
      <c r="J1571" s="39">
        <f t="shared" si="234"/>
        <v>513.63943227890434</v>
      </c>
      <c r="K1571" s="40">
        <f t="shared" si="235"/>
        <v>1</v>
      </c>
      <c r="L1571" s="40">
        <f t="shared" si="236"/>
        <v>5</v>
      </c>
      <c r="M1571" s="74"/>
      <c r="N1571" s="74"/>
      <c r="O1571" s="74"/>
      <c r="P1571" s="74"/>
      <c r="Q1571" s="74"/>
      <c r="R1571" s="74"/>
      <c r="S1571" s="74"/>
      <c r="T1571" s="74"/>
      <c r="U1571" s="74"/>
      <c r="V1571" s="74"/>
      <c r="W1571" s="74"/>
      <c r="X1571" s="74"/>
      <c r="Y1571" s="74"/>
      <c r="Z1571" s="74"/>
      <c r="AA1571" s="42"/>
      <c r="AB1571" s="42">
        <f t="shared" si="240"/>
        <v>513.63943227890434</v>
      </c>
      <c r="AC1571" s="43" t="e">
        <f t="shared" si="237"/>
        <v>#NUM!</v>
      </c>
      <c r="AD1571" s="43" t="s">
        <v>1215</v>
      </c>
      <c r="AE1571" s="44" t="e">
        <f t="shared" si="238"/>
        <v>#NUM!</v>
      </c>
      <c r="AF1571" s="43">
        <f t="shared" si="239"/>
        <v>0</v>
      </c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5"/>
      <c r="AR1571" s="75"/>
      <c r="AS1571" s="75"/>
      <c r="AT1571" s="75"/>
      <c r="AU1571" s="76"/>
      <c r="AV1571" s="47">
        <v>0.15973379629629628</v>
      </c>
      <c r="AW1571" s="77"/>
      <c r="AX1571" s="56"/>
    </row>
    <row r="1572" spans="1:55" s="49" customFormat="1" ht="12" customHeight="1" x14ac:dyDescent="0.2">
      <c r="A1572" s="62">
        <v>1568</v>
      </c>
      <c r="B1572" s="63" t="str">
        <f t="shared" si="232"/>
        <v>M-A</v>
      </c>
      <c r="C1572" s="62">
        <f>COUNTIF($B$4:$B1572,$B1572)</f>
        <v>589</v>
      </c>
      <c r="D1572" s="64">
        <f t="shared" si="233"/>
        <v>518.60550521873142</v>
      </c>
      <c r="E1572" s="65" t="s">
        <v>3549</v>
      </c>
      <c r="F1572" s="66" t="s">
        <v>1212</v>
      </c>
      <c r="G1572" s="66">
        <v>1982</v>
      </c>
      <c r="H1572" s="65" t="s">
        <v>3550</v>
      </c>
      <c r="I1572" s="66" t="s">
        <v>1214</v>
      </c>
      <c r="J1572" s="39">
        <f t="shared" si="234"/>
        <v>513.60550521873142</v>
      </c>
      <c r="K1572" s="40">
        <f t="shared" si="235"/>
        <v>1</v>
      </c>
      <c r="L1572" s="40">
        <f t="shared" si="236"/>
        <v>5</v>
      </c>
      <c r="M1572" s="41"/>
      <c r="N1572" s="41"/>
      <c r="O1572" s="41"/>
      <c r="P1572" s="42"/>
      <c r="Q1572" s="41"/>
      <c r="R1572" s="41"/>
      <c r="S1572" s="41"/>
      <c r="T1572" s="41">
        <f>(AN$3-AN1572)/AN$3*500+500</f>
        <v>513.60550521873142</v>
      </c>
      <c r="U1572" s="41"/>
      <c r="V1572" s="42"/>
      <c r="W1572" s="42"/>
      <c r="X1572" s="42"/>
      <c r="Y1572" s="42"/>
      <c r="Z1572" s="41"/>
      <c r="AA1572" s="42"/>
      <c r="AB1572" s="42"/>
      <c r="AC1572" s="43" t="e">
        <f t="shared" si="237"/>
        <v>#NUM!</v>
      </c>
      <c r="AD1572" s="43" t="s">
        <v>1215</v>
      </c>
      <c r="AE1572" s="44" t="e">
        <f t="shared" si="238"/>
        <v>#NUM!</v>
      </c>
      <c r="AF1572" s="43">
        <f t="shared" si="239"/>
        <v>0</v>
      </c>
      <c r="AG1572" s="45"/>
      <c r="AH1572" s="45"/>
      <c r="AI1572" s="45"/>
      <c r="AJ1572" s="45"/>
      <c r="AK1572" s="45"/>
      <c r="AL1572" s="45"/>
      <c r="AM1572" s="45"/>
      <c r="AN1572" s="45">
        <v>3.4571759259259253E-2</v>
      </c>
      <c r="AO1572" s="45"/>
      <c r="AP1572" s="45"/>
      <c r="AQ1572" s="45"/>
      <c r="AR1572" s="45"/>
      <c r="AS1572" s="45"/>
      <c r="AT1572" s="45"/>
      <c r="AU1572" s="46"/>
      <c r="AV1572" s="50"/>
      <c r="AW1572" s="48"/>
      <c r="BB1572" s="73"/>
      <c r="BC1572" s="73"/>
    </row>
    <row r="1573" spans="1:55" s="49" customFormat="1" ht="12" customHeight="1" x14ac:dyDescent="0.2">
      <c r="A1573" s="62">
        <v>1569</v>
      </c>
      <c r="B1573" s="63" t="str">
        <f t="shared" si="232"/>
        <v>M-C</v>
      </c>
      <c r="C1573" s="62">
        <f>COUNTIF($B$4:$B1573,$B1573)</f>
        <v>183</v>
      </c>
      <c r="D1573" s="64">
        <f t="shared" si="233"/>
        <v>518.49846841607655</v>
      </c>
      <c r="E1573" s="67" t="s">
        <v>3551</v>
      </c>
      <c r="F1573" s="68" t="s">
        <v>1212</v>
      </c>
      <c r="G1573" s="69">
        <v>1969</v>
      </c>
      <c r="H1573" s="70"/>
      <c r="I1573" s="69" t="s">
        <v>1673</v>
      </c>
      <c r="J1573" s="39">
        <f t="shared" si="234"/>
        <v>513.49846841607655</v>
      </c>
      <c r="K1573" s="40">
        <f t="shared" si="235"/>
        <v>1</v>
      </c>
      <c r="L1573" s="40">
        <f t="shared" si="236"/>
        <v>5</v>
      </c>
      <c r="M1573" s="74"/>
      <c r="N1573" s="74"/>
      <c r="O1573" s="74"/>
      <c r="P1573" s="74"/>
      <c r="Q1573" s="74"/>
      <c r="R1573" s="74"/>
      <c r="S1573" s="74"/>
      <c r="T1573" s="74"/>
      <c r="U1573" s="74"/>
      <c r="V1573" s="74"/>
      <c r="W1573" s="74"/>
      <c r="X1573" s="74"/>
      <c r="Y1573" s="74"/>
      <c r="Z1573" s="74"/>
      <c r="AA1573" s="42"/>
      <c r="AB1573" s="42">
        <f>(AV$3-AV1573)/AV$3*500+500</f>
        <v>513.49846841607655</v>
      </c>
      <c r="AC1573" s="43" t="e">
        <f t="shared" si="237"/>
        <v>#NUM!</v>
      </c>
      <c r="AD1573" s="43" t="s">
        <v>1215</v>
      </c>
      <c r="AE1573" s="44" t="e">
        <f t="shared" si="238"/>
        <v>#NUM!</v>
      </c>
      <c r="AF1573" s="43">
        <f t="shared" si="239"/>
        <v>0</v>
      </c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5"/>
      <c r="AR1573" s="75"/>
      <c r="AS1573" s="75"/>
      <c r="AT1573" s="75"/>
      <c r="AU1573" s="76"/>
      <c r="AV1573" s="47">
        <v>0.1597800925925926</v>
      </c>
      <c r="AW1573" s="77"/>
      <c r="BB1573" s="73"/>
      <c r="BC1573" s="73"/>
    </row>
    <row r="1574" spans="1:55" s="49" customFormat="1" ht="12" customHeight="1" x14ac:dyDescent="0.2">
      <c r="A1574" s="62">
        <v>1570</v>
      </c>
      <c r="B1574" s="63" t="str">
        <f t="shared" si="232"/>
        <v>M-C</v>
      </c>
      <c r="C1574" s="62">
        <f>COUNTIF($B$4:$B1574,$B1574)</f>
        <v>184</v>
      </c>
      <c r="D1574" s="64">
        <f t="shared" si="233"/>
        <v>518.48675936740108</v>
      </c>
      <c r="E1574" s="65" t="s">
        <v>3552</v>
      </c>
      <c r="F1574" s="66" t="s">
        <v>1212</v>
      </c>
      <c r="G1574" s="66">
        <v>1962</v>
      </c>
      <c r="H1574" s="65" t="s">
        <v>3553</v>
      </c>
      <c r="I1574" s="66" t="s">
        <v>1214</v>
      </c>
      <c r="J1574" s="39">
        <f t="shared" si="234"/>
        <v>513.48675936740108</v>
      </c>
      <c r="K1574" s="40">
        <f t="shared" si="235"/>
        <v>1</v>
      </c>
      <c r="L1574" s="40">
        <f t="shared" si="236"/>
        <v>5</v>
      </c>
      <c r="M1574" s="41"/>
      <c r="N1574" s="41"/>
      <c r="O1574" s="41"/>
      <c r="P1574" s="42"/>
      <c r="Q1574" s="41"/>
      <c r="R1574" s="41"/>
      <c r="S1574" s="41"/>
      <c r="T1574" s="41"/>
      <c r="U1574" s="41"/>
      <c r="V1574" s="42"/>
      <c r="W1574" s="42"/>
      <c r="X1574" s="42">
        <f>(AR$3-AR1574)/AR$3*500+500</f>
        <v>513.48675936740108</v>
      </c>
      <c r="Y1574" s="42"/>
      <c r="Z1574" s="41"/>
      <c r="AA1574" s="42"/>
      <c r="AB1574" s="42"/>
      <c r="AC1574" s="43" t="e">
        <f t="shared" si="237"/>
        <v>#NUM!</v>
      </c>
      <c r="AD1574" s="43" t="s">
        <v>1215</v>
      </c>
      <c r="AE1574" s="44" t="e">
        <f t="shared" si="238"/>
        <v>#NUM!</v>
      </c>
      <c r="AF1574" s="43">
        <f t="shared" si="239"/>
        <v>0</v>
      </c>
      <c r="AG1574" s="45"/>
      <c r="AH1574" s="45"/>
      <c r="AI1574" s="45"/>
      <c r="AJ1574" s="45"/>
      <c r="AK1574" s="45"/>
      <c r="AL1574" s="45"/>
      <c r="AM1574" s="45"/>
      <c r="AN1574" s="45"/>
      <c r="AO1574" s="45"/>
      <c r="AP1574" s="45"/>
      <c r="AQ1574" s="45"/>
      <c r="AR1574" s="45">
        <v>4.1964236111111108E-2</v>
      </c>
      <c r="AS1574" s="45"/>
      <c r="AT1574" s="45"/>
      <c r="AU1574" s="46"/>
      <c r="AV1574" s="50"/>
      <c r="AW1574" s="48"/>
      <c r="AX1574" s="72"/>
      <c r="AY1574" s="73"/>
      <c r="AZ1574" s="73"/>
      <c r="BA1574" s="73"/>
      <c r="BB1574" s="73"/>
      <c r="BC1574" s="73"/>
    </row>
    <row r="1575" spans="1:55" ht="12" customHeight="1" x14ac:dyDescent="0.2">
      <c r="A1575" s="62">
        <v>1571</v>
      </c>
      <c r="B1575" s="63" t="str">
        <f t="shared" si="232"/>
        <v>M-D</v>
      </c>
      <c r="C1575" s="62">
        <f>COUNTIF($B$4:$B1575,$B1575)</f>
        <v>70</v>
      </c>
      <c r="D1575" s="64">
        <f t="shared" si="233"/>
        <v>518.39274551895585</v>
      </c>
      <c r="E1575" s="67" t="s">
        <v>3554</v>
      </c>
      <c r="F1575" s="68" t="s">
        <v>1212</v>
      </c>
      <c r="G1575" s="69">
        <v>1957</v>
      </c>
      <c r="H1575" s="70"/>
      <c r="I1575" s="69" t="s">
        <v>1673</v>
      </c>
      <c r="J1575" s="39">
        <f t="shared" si="234"/>
        <v>513.39274551895585</v>
      </c>
      <c r="K1575" s="40">
        <f t="shared" si="235"/>
        <v>1</v>
      </c>
      <c r="L1575" s="40">
        <f t="shared" si="236"/>
        <v>5</v>
      </c>
      <c r="M1575" s="74"/>
      <c r="N1575" s="74"/>
      <c r="O1575" s="74"/>
      <c r="P1575" s="74"/>
      <c r="Q1575" s="74"/>
      <c r="R1575" s="74"/>
      <c r="S1575" s="74"/>
      <c r="T1575" s="74"/>
      <c r="U1575" s="74"/>
      <c r="V1575" s="74"/>
      <c r="W1575" s="74"/>
      <c r="X1575" s="74"/>
      <c r="Y1575" s="74"/>
      <c r="Z1575" s="74"/>
      <c r="AA1575" s="42"/>
      <c r="AB1575" s="42">
        <f>(AV$3-AV1575)/AV$3*500+500</f>
        <v>513.39274551895585</v>
      </c>
      <c r="AC1575" s="43" t="e">
        <f t="shared" si="237"/>
        <v>#NUM!</v>
      </c>
      <c r="AD1575" s="43" t="s">
        <v>1215</v>
      </c>
      <c r="AE1575" s="44" t="e">
        <f t="shared" si="238"/>
        <v>#NUM!</v>
      </c>
      <c r="AF1575" s="43">
        <f t="shared" si="239"/>
        <v>0</v>
      </c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5"/>
      <c r="AR1575" s="75"/>
      <c r="AS1575" s="75"/>
      <c r="AT1575" s="75"/>
      <c r="AU1575" s="76"/>
      <c r="AV1575" s="47">
        <v>0.15981481481481483</v>
      </c>
      <c r="AW1575" s="77"/>
      <c r="AX1575" s="56"/>
    </row>
    <row r="1576" spans="1:55" s="49" customFormat="1" ht="12" customHeight="1" x14ac:dyDescent="0.2">
      <c r="A1576" s="62">
        <v>1572</v>
      </c>
      <c r="B1576" s="63" t="str">
        <f t="shared" si="232"/>
        <v>M-B</v>
      </c>
      <c r="C1576" s="62">
        <f>COUNTIF($B$4:$B1576,$B1576)</f>
        <v>459</v>
      </c>
      <c r="D1576" s="64">
        <f t="shared" si="233"/>
        <v>518.35750455324899</v>
      </c>
      <c r="E1576" s="67" t="s">
        <v>3555</v>
      </c>
      <c r="F1576" s="68" t="s">
        <v>1212</v>
      </c>
      <c r="G1576" s="69">
        <v>1972</v>
      </c>
      <c r="H1576" s="70"/>
      <c r="I1576" s="69" t="s">
        <v>1214</v>
      </c>
      <c r="J1576" s="39">
        <f t="shared" si="234"/>
        <v>513.35750455324899</v>
      </c>
      <c r="K1576" s="40">
        <f t="shared" si="235"/>
        <v>1</v>
      </c>
      <c r="L1576" s="40">
        <f t="shared" si="236"/>
        <v>5</v>
      </c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42"/>
      <c r="AB1576" s="42">
        <f>(AV$3-AV1576)/AV$3*500+500</f>
        <v>513.35750455324899</v>
      </c>
      <c r="AC1576" s="43" t="e">
        <f t="shared" si="237"/>
        <v>#NUM!</v>
      </c>
      <c r="AD1576" s="43" t="s">
        <v>1215</v>
      </c>
      <c r="AE1576" s="44" t="e">
        <f t="shared" si="238"/>
        <v>#NUM!</v>
      </c>
      <c r="AF1576" s="43">
        <f t="shared" si="239"/>
        <v>0</v>
      </c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5"/>
      <c r="AR1576" s="75"/>
      <c r="AS1576" s="75"/>
      <c r="AT1576" s="75"/>
      <c r="AU1576" s="76"/>
      <c r="AV1576" s="47">
        <v>0.15982638888888889</v>
      </c>
      <c r="AW1576" s="77"/>
      <c r="BB1576" s="73"/>
      <c r="BC1576" s="73"/>
    </row>
    <row r="1577" spans="1:55" s="79" customFormat="1" ht="12" customHeight="1" x14ac:dyDescent="0.2">
      <c r="A1577" s="62">
        <v>1573</v>
      </c>
      <c r="B1577" s="63" t="str">
        <f t="shared" si="232"/>
        <v>Ž-G</v>
      </c>
      <c r="C1577" s="62">
        <f>COUNTIF($B$4:$B1577,$B1577)</f>
        <v>75</v>
      </c>
      <c r="D1577" s="64">
        <f t="shared" si="233"/>
        <v>518.32226358754201</v>
      </c>
      <c r="E1577" s="67" t="s">
        <v>3556</v>
      </c>
      <c r="F1577" s="68" t="s">
        <v>1247</v>
      </c>
      <c r="G1577" s="69">
        <v>1976</v>
      </c>
      <c r="H1577" s="70"/>
      <c r="I1577" s="69" t="s">
        <v>1214</v>
      </c>
      <c r="J1577" s="39">
        <f t="shared" si="234"/>
        <v>513.32226358754201</v>
      </c>
      <c r="K1577" s="40">
        <f t="shared" si="235"/>
        <v>1</v>
      </c>
      <c r="L1577" s="40">
        <f t="shared" si="236"/>
        <v>5</v>
      </c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42"/>
      <c r="AB1577" s="42">
        <f>(AV$3-AV1577)/AV$3*500+500</f>
        <v>513.32226358754201</v>
      </c>
      <c r="AC1577" s="43" t="e">
        <f t="shared" si="237"/>
        <v>#NUM!</v>
      </c>
      <c r="AD1577" s="43" t="s">
        <v>1215</v>
      </c>
      <c r="AE1577" s="44" t="e">
        <f t="shared" si="238"/>
        <v>#NUM!</v>
      </c>
      <c r="AF1577" s="43">
        <f t="shared" si="239"/>
        <v>0</v>
      </c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5"/>
      <c r="AR1577" s="75"/>
      <c r="AS1577" s="75"/>
      <c r="AT1577" s="75"/>
      <c r="AU1577" s="76"/>
      <c r="AV1577" s="47">
        <v>0.15983796296296296</v>
      </c>
      <c r="AW1577" s="77"/>
      <c r="AX1577" s="49"/>
      <c r="AY1577" s="49"/>
      <c r="AZ1577" s="49"/>
      <c r="BA1577" s="49"/>
      <c r="BB1577" s="73"/>
      <c r="BC1577" s="73"/>
    </row>
    <row r="1578" spans="1:55" s="49" customFormat="1" ht="12" customHeight="1" x14ac:dyDescent="0.2">
      <c r="A1578" s="62">
        <v>1574</v>
      </c>
      <c r="B1578" s="63" t="str">
        <f t="shared" si="232"/>
        <v>M-C</v>
      </c>
      <c r="C1578" s="62">
        <f>COUNTIF($B$4:$B1578,$B1578)</f>
        <v>185</v>
      </c>
      <c r="D1578" s="64">
        <f t="shared" si="233"/>
        <v>518.04033586188677</v>
      </c>
      <c r="E1578" s="67" t="s">
        <v>3557</v>
      </c>
      <c r="F1578" s="68" t="s">
        <v>1212</v>
      </c>
      <c r="G1578" s="69">
        <v>1966</v>
      </c>
      <c r="H1578" s="70" t="s">
        <v>1270</v>
      </c>
      <c r="I1578" s="69" t="s">
        <v>1214</v>
      </c>
      <c r="J1578" s="39">
        <f t="shared" si="234"/>
        <v>513.04033586188677</v>
      </c>
      <c r="K1578" s="40">
        <f t="shared" si="235"/>
        <v>1</v>
      </c>
      <c r="L1578" s="40">
        <f t="shared" si="236"/>
        <v>5</v>
      </c>
      <c r="M1578" s="74"/>
      <c r="N1578" s="74"/>
      <c r="O1578" s="74"/>
      <c r="P1578" s="74"/>
      <c r="Q1578" s="74"/>
      <c r="R1578" s="74"/>
      <c r="S1578" s="74"/>
      <c r="T1578" s="74"/>
      <c r="U1578" s="74"/>
      <c r="V1578" s="74"/>
      <c r="W1578" s="74"/>
      <c r="X1578" s="74"/>
      <c r="Y1578" s="74"/>
      <c r="Z1578" s="74"/>
      <c r="AA1578" s="42"/>
      <c r="AB1578" s="42">
        <f>(AV$3-AV1578)/AV$3*500+500</f>
        <v>513.04033586188677</v>
      </c>
      <c r="AC1578" s="43" t="e">
        <f t="shared" si="237"/>
        <v>#NUM!</v>
      </c>
      <c r="AD1578" s="43" t="s">
        <v>1215</v>
      </c>
      <c r="AE1578" s="44" t="e">
        <f t="shared" si="238"/>
        <v>#NUM!</v>
      </c>
      <c r="AF1578" s="43">
        <f t="shared" si="239"/>
        <v>0</v>
      </c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5"/>
      <c r="AR1578" s="75"/>
      <c r="AS1578" s="75"/>
      <c r="AT1578" s="75"/>
      <c r="AU1578" s="76"/>
      <c r="AV1578" s="47">
        <v>0.15993055555555555</v>
      </c>
      <c r="AW1578" s="77"/>
      <c r="BB1578" s="73"/>
      <c r="BC1578" s="73"/>
    </row>
    <row r="1579" spans="1:55" s="49" customFormat="1" ht="12" customHeight="1" x14ac:dyDescent="0.2">
      <c r="A1579" s="62">
        <v>1575</v>
      </c>
      <c r="B1579" s="63" t="str">
        <f t="shared" si="232"/>
        <v>M-C</v>
      </c>
      <c r="C1579" s="62">
        <f>COUNTIF($B$4:$B1579,$B1579)</f>
        <v>186</v>
      </c>
      <c r="D1579" s="64">
        <f t="shared" si="233"/>
        <v>517.95415671550904</v>
      </c>
      <c r="E1579" s="65" t="s">
        <v>3558</v>
      </c>
      <c r="F1579" s="66" t="s">
        <v>1212</v>
      </c>
      <c r="G1579" s="66">
        <v>1966</v>
      </c>
      <c r="H1579" s="70" t="s">
        <v>1683</v>
      </c>
      <c r="I1579" s="66" t="s">
        <v>1214</v>
      </c>
      <c r="J1579" s="39">
        <f t="shared" si="234"/>
        <v>512.95415671550904</v>
      </c>
      <c r="K1579" s="40">
        <f t="shared" si="235"/>
        <v>1</v>
      </c>
      <c r="L1579" s="40">
        <f t="shared" si="236"/>
        <v>5</v>
      </c>
      <c r="M1579" s="41"/>
      <c r="N1579" s="41"/>
      <c r="O1579" s="41"/>
      <c r="P1579" s="42"/>
      <c r="Q1579" s="41"/>
      <c r="R1579" s="41"/>
      <c r="S1579" s="41"/>
      <c r="T1579" s="41">
        <f>(AN$3-AN1579)/AN$3*500+500</f>
        <v>512.95415671550904</v>
      </c>
      <c r="U1579" s="41"/>
      <c r="V1579" s="42"/>
      <c r="W1579" s="42"/>
      <c r="X1579" s="42"/>
      <c r="Y1579" s="42"/>
      <c r="Z1579" s="41"/>
      <c r="AA1579" s="42"/>
      <c r="AB1579" s="42"/>
      <c r="AC1579" s="43" t="e">
        <f t="shared" si="237"/>
        <v>#NUM!</v>
      </c>
      <c r="AD1579" s="43" t="s">
        <v>1215</v>
      </c>
      <c r="AE1579" s="44" t="e">
        <f t="shared" si="238"/>
        <v>#NUM!</v>
      </c>
      <c r="AF1579" s="43">
        <f t="shared" si="239"/>
        <v>0</v>
      </c>
      <c r="AG1579" s="45"/>
      <c r="AH1579" s="45"/>
      <c r="AI1579" s="45"/>
      <c r="AJ1579" s="45"/>
      <c r="AK1579" s="45"/>
      <c r="AL1579" s="45"/>
      <c r="AM1579" s="45"/>
      <c r="AN1579" s="45">
        <v>3.4618055555555555E-2</v>
      </c>
      <c r="AO1579" s="45"/>
      <c r="AP1579" s="45"/>
      <c r="AQ1579" s="45"/>
      <c r="AR1579" s="45"/>
      <c r="AS1579" s="45"/>
      <c r="AT1579" s="45"/>
      <c r="AU1579" s="46"/>
      <c r="AV1579" s="50"/>
      <c r="AW1579" s="48"/>
      <c r="BB1579" s="73"/>
      <c r="BC1579" s="73"/>
    </row>
    <row r="1580" spans="1:55" s="49" customFormat="1" ht="12" customHeight="1" x14ac:dyDescent="0.2">
      <c r="A1580" s="62">
        <v>1576</v>
      </c>
      <c r="B1580" s="63" t="str">
        <f t="shared" si="232"/>
        <v>Ž-G</v>
      </c>
      <c r="C1580" s="62">
        <f>COUNTIF($B$4:$B1580,$B1580)</f>
        <v>76</v>
      </c>
      <c r="D1580" s="64">
        <f t="shared" si="233"/>
        <v>517.95415671550904</v>
      </c>
      <c r="E1580" s="65" t="s">
        <v>3559</v>
      </c>
      <c r="F1580" s="66" t="s">
        <v>1247</v>
      </c>
      <c r="G1580" s="66">
        <v>1977</v>
      </c>
      <c r="H1580" s="70" t="s">
        <v>3444</v>
      </c>
      <c r="I1580" s="66" t="s">
        <v>1214</v>
      </c>
      <c r="J1580" s="39">
        <f t="shared" si="234"/>
        <v>512.95415671550904</v>
      </c>
      <c r="K1580" s="40">
        <f t="shared" si="235"/>
        <v>1</v>
      </c>
      <c r="L1580" s="40">
        <f t="shared" si="236"/>
        <v>5</v>
      </c>
      <c r="M1580" s="41"/>
      <c r="N1580" s="41"/>
      <c r="O1580" s="41"/>
      <c r="P1580" s="42"/>
      <c r="Q1580" s="41"/>
      <c r="R1580" s="41"/>
      <c r="S1580" s="41"/>
      <c r="T1580" s="41">
        <f>(AN$3-AN1580)/AN$3*500+500</f>
        <v>512.95415671550904</v>
      </c>
      <c r="U1580" s="41"/>
      <c r="V1580" s="42"/>
      <c r="W1580" s="42"/>
      <c r="X1580" s="42"/>
      <c r="Y1580" s="42"/>
      <c r="Z1580" s="41"/>
      <c r="AA1580" s="42"/>
      <c r="AB1580" s="42"/>
      <c r="AC1580" s="43" t="e">
        <f t="shared" si="237"/>
        <v>#NUM!</v>
      </c>
      <c r="AD1580" s="43" t="s">
        <v>1215</v>
      </c>
      <c r="AE1580" s="44" t="e">
        <f t="shared" si="238"/>
        <v>#NUM!</v>
      </c>
      <c r="AF1580" s="43">
        <f t="shared" si="239"/>
        <v>0</v>
      </c>
      <c r="AG1580" s="45"/>
      <c r="AH1580" s="45"/>
      <c r="AI1580" s="45"/>
      <c r="AJ1580" s="45"/>
      <c r="AK1580" s="45"/>
      <c r="AL1580" s="45"/>
      <c r="AM1580" s="45"/>
      <c r="AN1580" s="45">
        <v>3.4618055555555555E-2</v>
      </c>
      <c r="AO1580" s="45"/>
      <c r="AP1580" s="45"/>
      <c r="AQ1580" s="45"/>
      <c r="AR1580" s="45"/>
      <c r="AS1580" s="45"/>
      <c r="AT1580" s="45"/>
      <c r="AU1580" s="46"/>
      <c r="AV1580" s="50"/>
      <c r="AW1580" s="48"/>
      <c r="BB1580" s="73"/>
      <c r="BC1580" s="73"/>
    </row>
    <row r="1581" spans="1:55" s="49" customFormat="1" ht="12" customHeight="1" x14ac:dyDescent="0.2">
      <c r="A1581" s="62">
        <v>1577</v>
      </c>
      <c r="B1581" s="63" t="str">
        <f t="shared" si="232"/>
        <v>M-A</v>
      </c>
      <c r="C1581" s="62">
        <f>COUNTIF($B$4:$B1581,$B1581)</f>
        <v>590</v>
      </c>
      <c r="D1581" s="64">
        <f t="shared" si="233"/>
        <v>517.65268523911072</v>
      </c>
      <c r="E1581" s="67" t="s">
        <v>3560</v>
      </c>
      <c r="F1581" s="68" t="s">
        <v>1212</v>
      </c>
      <c r="G1581" s="69">
        <v>1987</v>
      </c>
      <c r="H1581" s="70"/>
      <c r="I1581" s="69" t="s">
        <v>1214</v>
      </c>
      <c r="J1581" s="39">
        <f t="shared" si="234"/>
        <v>512.65268523911072</v>
      </c>
      <c r="K1581" s="40">
        <f t="shared" si="235"/>
        <v>1</v>
      </c>
      <c r="L1581" s="40">
        <f t="shared" si="236"/>
        <v>5</v>
      </c>
      <c r="M1581" s="74"/>
      <c r="N1581" s="74"/>
      <c r="O1581" s="74"/>
      <c r="P1581" s="74"/>
      <c r="Q1581" s="74"/>
      <c r="R1581" s="74"/>
      <c r="S1581" s="74"/>
      <c r="T1581" s="74"/>
      <c r="U1581" s="74"/>
      <c r="V1581" s="74"/>
      <c r="W1581" s="74"/>
      <c r="X1581" s="74"/>
      <c r="Y1581" s="74"/>
      <c r="Z1581" s="74"/>
      <c r="AA1581" s="42"/>
      <c r="AB1581" s="42">
        <f>(AV$3-AV1581)/AV$3*500+500</f>
        <v>512.65268523911072</v>
      </c>
      <c r="AC1581" s="43" t="e">
        <f t="shared" si="237"/>
        <v>#NUM!</v>
      </c>
      <c r="AD1581" s="43" t="s">
        <v>1215</v>
      </c>
      <c r="AE1581" s="44" t="e">
        <f t="shared" si="238"/>
        <v>#NUM!</v>
      </c>
      <c r="AF1581" s="43">
        <f t="shared" si="239"/>
        <v>0</v>
      </c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5"/>
      <c r="AR1581" s="75"/>
      <c r="AS1581" s="75"/>
      <c r="AT1581" s="75"/>
      <c r="AU1581" s="76"/>
      <c r="AV1581" s="47">
        <v>0.16005787037037036</v>
      </c>
      <c r="AW1581" s="77"/>
      <c r="BB1581" s="73"/>
      <c r="BC1581" s="73"/>
    </row>
    <row r="1582" spans="1:55" s="49" customFormat="1" ht="12" customHeight="1" x14ac:dyDescent="0.2">
      <c r="A1582" s="62">
        <v>1578</v>
      </c>
      <c r="B1582" s="63" t="str">
        <f t="shared" si="232"/>
        <v>Ž-F</v>
      </c>
      <c r="C1582" s="62">
        <f>COUNTIF($B$4:$B1582,$B1582)</f>
        <v>118</v>
      </c>
      <c r="D1582" s="64">
        <f t="shared" si="233"/>
        <v>517.30280821228678</v>
      </c>
      <c r="E1582" s="65" t="s">
        <v>3561</v>
      </c>
      <c r="F1582" s="66" t="s">
        <v>1247</v>
      </c>
      <c r="G1582" s="66">
        <v>1983</v>
      </c>
      <c r="H1582" s="70" t="s">
        <v>1683</v>
      </c>
      <c r="I1582" s="66" t="s">
        <v>1214</v>
      </c>
      <c r="J1582" s="39">
        <f t="shared" si="234"/>
        <v>512.30280821228678</v>
      </c>
      <c r="K1582" s="40">
        <f t="shared" si="235"/>
        <v>1</v>
      </c>
      <c r="L1582" s="40">
        <f t="shared" si="236"/>
        <v>5</v>
      </c>
      <c r="M1582" s="41"/>
      <c r="N1582" s="41"/>
      <c r="O1582" s="41"/>
      <c r="P1582" s="42"/>
      <c r="Q1582" s="41"/>
      <c r="R1582" s="41"/>
      <c r="S1582" s="41"/>
      <c r="T1582" s="41">
        <f>(AN$3-AN1582)/AN$3*500+500</f>
        <v>512.30280821228678</v>
      </c>
      <c r="U1582" s="41"/>
      <c r="V1582" s="42"/>
      <c r="W1582" s="42"/>
      <c r="X1582" s="42"/>
      <c r="Y1582" s="42"/>
      <c r="Z1582" s="41"/>
      <c r="AA1582" s="42"/>
      <c r="AB1582" s="42"/>
      <c r="AC1582" s="43" t="e">
        <f t="shared" si="237"/>
        <v>#NUM!</v>
      </c>
      <c r="AD1582" s="43" t="s">
        <v>1215</v>
      </c>
      <c r="AE1582" s="44" t="e">
        <f t="shared" si="238"/>
        <v>#NUM!</v>
      </c>
      <c r="AF1582" s="43">
        <f t="shared" si="239"/>
        <v>0</v>
      </c>
      <c r="AG1582" s="45"/>
      <c r="AH1582" s="45"/>
      <c r="AI1582" s="45"/>
      <c r="AJ1582" s="45"/>
      <c r="AK1582" s="45"/>
      <c r="AL1582" s="45"/>
      <c r="AM1582" s="45"/>
      <c r="AN1582" s="45">
        <v>3.4664351851851849E-2</v>
      </c>
      <c r="AO1582" s="45"/>
      <c r="AP1582" s="45"/>
      <c r="AQ1582" s="45"/>
      <c r="AR1582" s="45"/>
      <c r="AS1582" s="45"/>
      <c r="AT1582" s="45"/>
      <c r="AU1582" s="46"/>
      <c r="AV1582" s="50"/>
      <c r="AW1582" s="48"/>
      <c r="BB1582" s="73"/>
      <c r="BC1582" s="80"/>
    </row>
    <row r="1583" spans="1:55" ht="12" customHeight="1" x14ac:dyDescent="0.2">
      <c r="A1583" s="62">
        <v>1579</v>
      </c>
      <c r="B1583" s="63" t="str">
        <f t="shared" si="232"/>
        <v>M-B</v>
      </c>
      <c r="C1583" s="62">
        <f>COUNTIF($B$4:$B1583,$B1583)</f>
        <v>460</v>
      </c>
      <c r="D1583" s="64">
        <f t="shared" si="233"/>
        <v>517.19455268492084</v>
      </c>
      <c r="E1583" s="67" t="s">
        <v>3562</v>
      </c>
      <c r="F1583" s="68" t="s">
        <v>1212</v>
      </c>
      <c r="G1583" s="69">
        <v>1972</v>
      </c>
      <c r="H1583" s="70" t="s">
        <v>483</v>
      </c>
      <c r="I1583" s="69" t="s">
        <v>1214</v>
      </c>
      <c r="J1583" s="39">
        <f t="shared" si="234"/>
        <v>512.19455268492084</v>
      </c>
      <c r="K1583" s="40">
        <f t="shared" si="235"/>
        <v>1</v>
      </c>
      <c r="L1583" s="40">
        <f t="shared" si="236"/>
        <v>5</v>
      </c>
      <c r="M1583" s="74"/>
      <c r="N1583" s="74"/>
      <c r="O1583" s="74"/>
      <c r="P1583" s="74"/>
      <c r="Q1583" s="74"/>
      <c r="R1583" s="74"/>
      <c r="S1583" s="74"/>
      <c r="T1583" s="74"/>
      <c r="U1583" s="74"/>
      <c r="V1583" s="74"/>
      <c r="W1583" s="74"/>
      <c r="X1583" s="74"/>
      <c r="Y1583" s="74"/>
      <c r="Z1583" s="74"/>
      <c r="AA1583" s="42"/>
      <c r="AB1583" s="42">
        <f>(AV$3-AV1583)/AV$3*500+500</f>
        <v>512.19455268492084</v>
      </c>
      <c r="AC1583" s="43" t="e">
        <f t="shared" si="237"/>
        <v>#NUM!</v>
      </c>
      <c r="AD1583" s="43" t="s">
        <v>1215</v>
      </c>
      <c r="AE1583" s="44" t="e">
        <f t="shared" si="238"/>
        <v>#NUM!</v>
      </c>
      <c r="AF1583" s="43">
        <f t="shared" si="239"/>
        <v>0</v>
      </c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5"/>
      <c r="AR1583" s="75"/>
      <c r="AS1583" s="75"/>
      <c r="AT1583" s="75"/>
      <c r="AU1583" s="76"/>
      <c r="AV1583" s="47">
        <v>0.16020833333333334</v>
      </c>
      <c r="AW1583" s="77"/>
      <c r="AX1583" s="56"/>
    </row>
    <row r="1584" spans="1:55" s="49" customFormat="1" ht="12" customHeight="1" x14ac:dyDescent="0.2">
      <c r="A1584" s="62">
        <v>1580</v>
      </c>
      <c r="B1584" s="63" t="str">
        <f t="shared" si="232"/>
        <v>M-C</v>
      </c>
      <c r="C1584" s="62">
        <f>COUNTIF($B$4:$B1584,$B1584)</f>
        <v>187</v>
      </c>
      <c r="D1584" s="64">
        <f t="shared" si="233"/>
        <v>517.08882978780014</v>
      </c>
      <c r="E1584" s="67" t="s">
        <v>3563</v>
      </c>
      <c r="F1584" s="68" t="s">
        <v>1212</v>
      </c>
      <c r="G1584" s="69">
        <v>1966</v>
      </c>
      <c r="H1584" s="70"/>
      <c r="I1584" s="69" t="s">
        <v>1214</v>
      </c>
      <c r="J1584" s="39">
        <f t="shared" si="234"/>
        <v>512.08882978780014</v>
      </c>
      <c r="K1584" s="40">
        <f t="shared" si="235"/>
        <v>1</v>
      </c>
      <c r="L1584" s="40">
        <f t="shared" si="236"/>
        <v>5</v>
      </c>
      <c r="M1584" s="74"/>
      <c r="N1584" s="74"/>
      <c r="O1584" s="74"/>
      <c r="P1584" s="74"/>
      <c r="Q1584" s="74"/>
      <c r="R1584" s="74"/>
      <c r="S1584" s="74"/>
      <c r="T1584" s="74"/>
      <c r="U1584" s="74"/>
      <c r="V1584" s="74"/>
      <c r="W1584" s="74"/>
      <c r="X1584" s="74"/>
      <c r="Y1584" s="74"/>
      <c r="Z1584" s="74"/>
      <c r="AA1584" s="42"/>
      <c r="AB1584" s="42">
        <f>(AV$3-AV1584)/AV$3*500+500</f>
        <v>512.08882978780014</v>
      </c>
      <c r="AC1584" s="43" t="e">
        <f t="shared" si="237"/>
        <v>#NUM!</v>
      </c>
      <c r="AD1584" s="43" t="s">
        <v>1215</v>
      </c>
      <c r="AE1584" s="44" t="e">
        <f t="shared" si="238"/>
        <v>#NUM!</v>
      </c>
      <c r="AF1584" s="43">
        <f t="shared" si="239"/>
        <v>0</v>
      </c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5"/>
      <c r="AR1584" s="75"/>
      <c r="AS1584" s="75"/>
      <c r="AT1584" s="75"/>
      <c r="AU1584" s="76"/>
      <c r="AV1584" s="47">
        <v>0.16024305555555554</v>
      </c>
      <c r="AW1584" s="77"/>
      <c r="BB1584" s="73"/>
      <c r="BC1584" s="80"/>
    </row>
    <row r="1585" spans="1:55" s="78" customFormat="1" ht="12" customHeight="1" x14ac:dyDescent="0.2">
      <c r="A1585" s="62">
        <v>1581</v>
      </c>
      <c r="B1585" s="63" t="str">
        <f t="shared" si="232"/>
        <v>Ž-F</v>
      </c>
      <c r="C1585" s="62">
        <f>COUNTIF($B$4:$B1585,$B1585)</f>
        <v>119</v>
      </c>
      <c r="D1585" s="64">
        <f t="shared" si="233"/>
        <v>517.0183478563863</v>
      </c>
      <c r="E1585" s="67" t="s">
        <v>3564</v>
      </c>
      <c r="F1585" s="68" t="s">
        <v>1247</v>
      </c>
      <c r="G1585" s="69">
        <v>1993</v>
      </c>
      <c r="H1585" s="70" t="s">
        <v>2948</v>
      </c>
      <c r="I1585" s="69" t="s">
        <v>1214</v>
      </c>
      <c r="J1585" s="39">
        <f t="shared" si="234"/>
        <v>512.0183478563863</v>
      </c>
      <c r="K1585" s="40">
        <f t="shared" si="235"/>
        <v>1</v>
      </c>
      <c r="L1585" s="40">
        <f t="shared" si="236"/>
        <v>5</v>
      </c>
      <c r="M1585" s="74"/>
      <c r="N1585" s="74"/>
      <c r="O1585" s="74"/>
      <c r="P1585" s="74"/>
      <c r="Q1585" s="74"/>
      <c r="R1585" s="74"/>
      <c r="S1585" s="74"/>
      <c r="T1585" s="74"/>
      <c r="U1585" s="74"/>
      <c r="V1585" s="74"/>
      <c r="W1585" s="74"/>
      <c r="X1585" s="74"/>
      <c r="Y1585" s="74"/>
      <c r="Z1585" s="74"/>
      <c r="AA1585" s="42"/>
      <c r="AB1585" s="42">
        <f>(AV$3-AV1585)/AV$3*500+500</f>
        <v>512.0183478563863</v>
      </c>
      <c r="AC1585" s="43" t="e">
        <f t="shared" si="237"/>
        <v>#NUM!</v>
      </c>
      <c r="AD1585" s="43" t="s">
        <v>1215</v>
      </c>
      <c r="AE1585" s="44" t="e">
        <f t="shared" si="238"/>
        <v>#NUM!</v>
      </c>
      <c r="AF1585" s="43">
        <f t="shared" si="239"/>
        <v>0</v>
      </c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5"/>
      <c r="AR1585" s="75"/>
      <c r="AS1585" s="75"/>
      <c r="AT1585" s="75"/>
      <c r="AU1585" s="76"/>
      <c r="AV1585" s="47">
        <v>0.1602662037037037</v>
      </c>
      <c r="AW1585" s="77"/>
      <c r="AX1585" s="72"/>
      <c r="AY1585" s="73"/>
      <c r="AZ1585" s="73"/>
      <c r="BA1585" s="73"/>
      <c r="BB1585" s="73"/>
      <c r="BC1585" s="73"/>
    </row>
    <row r="1586" spans="1:55" s="78" customFormat="1" ht="12" customHeight="1" x14ac:dyDescent="0.2">
      <c r="A1586" s="62">
        <v>1582</v>
      </c>
      <c r="B1586" s="63" t="str">
        <f t="shared" si="232"/>
        <v>M-B</v>
      </c>
      <c r="C1586" s="62">
        <f>COUNTIF($B$4:$B1586,$B1586)</f>
        <v>461</v>
      </c>
      <c r="D1586" s="64">
        <f t="shared" si="233"/>
        <v>516.97713396067547</v>
      </c>
      <c r="E1586" s="65" t="s">
        <v>3565</v>
      </c>
      <c r="F1586" s="66" t="s">
        <v>1212</v>
      </c>
      <c r="G1586" s="66">
        <v>1970</v>
      </c>
      <c r="H1586" s="70" t="s">
        <v>1683</v>
      </c>
      <c r="I1586" s="66" t="s">
        <v>1214</v>
      </c>
      <c r="J1586" s="39">
        <f t="shared" si="234"/>
        <v>511.97713396067547</v>
      </c>
      <c r="K1586" s="40">
        <f t="shared" si="235"/>
        <v>1</v>
      </c>
      <c r="L1586" s="40">
        <f t="shared" si="236"/>
        <v>5</v>
      </c>
      <c r="M1586" s="41"/>
      <c r="N1586" s="41"/>
      <c r="O1586" s="41"/>
      <c r="P1586" s="42"/>
      <c r="Q1586" s="41"/>
      <c r="R1586" s="41"/>
      <c r="S1586" s="41"/>
      <c r="T1586" s="41">
        <f>(AN$3-AN1586)/AN$3*500+500</f>
        <v>511.97713396067547</v>
      </c>
      <c r="U1586" s="41"/>
      <c r="V1586" s="42"/>
      <c r="W1586" s="42"/>
      <c r="X1586" s="42"/>
      <c r="Y1586" s="42"/>
      <c r="Z1586" s="41"/>
      <c r="AA1586" s="42"/>
      <c r="AB1586" s="42"/>
      <c r="AC1586" s="43" t="e">
        <f t="shared" si="237"/>
        <v>#NUM!</v>
      </c>
      <c r="AD1586" s="43" t="s">
        <v>1215</v>
      </c>
      <c r="AE1586" s="44" t="e">
        <f t="shared" si="238"/>
        <v>#NUM!</v>
      </c>
      <c r="AF1586" s="43">
        <f t="shared" si="239"/>
        <v>0</v>
      </c>
      <c r="AG1586" s="45"/>
      <c r="AH1586" s="45"/>
      <c r="AI1586" s="45"/>
      <c r="AJ1586" s="45"/>
      <c r="AK1586" s="45"/>
      <c r="AL1586" s="45"/>
      <c r="AM1586" s="45"/>
      <c r="AN1586" s="45">
        <v>3.4687500000000003E-2</v>
      </c>
      <c r="AO1586" s="45"/>
      <c r="AP1586" s="45"/>
      <c r="AQ1586" s="45"/>
      <c r="AR1586" s="45"/>
      <c r="AS1586" s="45"/>
      <c r="AT1586" s="45"/>
      <c r="AU1586" s="46"/>
      <c r="AV1586" s="50"/>
      <c r="AW1586" s="48"/>
      <c r="AX1586" s="49"/>
      <c r="AY1586" s="49"/>
      <c r="AZ1586" s="49"/>
      <c r="BA1586" s="49"/>
      <c r="BB1586" s="73"/>
      <c r="BC1586" s="73"/>
    </row>
    <row r="1587" spans="1:55" ht="12" customHeight="1" x14ac:dyDescent="0.2">
      <c r="A1587" s="62">
        <v>1583</v>
      </c>
      <c r="B1587" s="63" t="str">
        <f t="shared" si="232"/>
        <v>M-A</v>
      </c>
      <c r="C1587" s="62">
        <f>COUNTIF($B$4:$B1587,$B1587)</f>
        <v>591</v>
      </c>
      <c r="D1587" s="64">
        <f t="shared" si="233"/>
        <v>516.87738399355862</v>
      </c>
      <c r="E1587" s="67" t="s">
        <v>3566</v>
      </c>
      <c r="F1587" s="68" t="s">
        <v>1212</v>
      </c>
      <c r="G1587" s="69">
        <v>1983</v>
      </c>
      <c r="H1587" s="70"/>
      <c r="I1587" s="69" t="s">
        <v>1214</v>
      </c>
      <c r="J1587" s="39">
        <f t="shared" si="234"/>
        <v>511.87738399355868</v>
      </c>
      <c r="K1587" s="40">
        <f t="shared" si="235"/>
        <v>1</v>
      </c>
      <c r="L1587" s="40">
        <f t="shared" si="236"/>
        <v>5</v>
      </c>
      <c r="M1587" s="74"/>
      <c r="N1587" s="74"/>
      <c r="O1587" s="74"/>
      <c r="P1587" s="74"/>
      <c r="Q1587" s="74"/>
      <c r="R1587" s="74"/>
      <c r="S1587" s="74"/>
      <c r="T1587" s="74"/>
      <c r="U1587" s="74"/>
      <c r="V1587" s="74"/>
      <c r="W1587" s="74"/>
      <c r="X1587" s="74"/>
      <c r="Y1587" s="74"/>
      <c r="Z1587" s="74"/>
      <c r="AA1587" s="42"/>
      <c r="AB1587" s="42">
        <f>(AV$3-AV1587)/AV$3*500+500</f>
        <v>511.87738399355868</v>
      </c>
      <c r="AC1587" s="43" t="e">
        <f t="shared" si="237"/>
        <v>#NUM!</v>
      </c>
      <c r="AD1587" s="43" t="s">
        <v>1215</v>
      </c>
      <c r="AE1587" s="44" t="e">
        <f t="shared" si="238"/>
        <v>#NUM!</v>
      </c>
      <c r="AF1587" s="43">
        <f t="shared" si="239"/>
        <v>0</v>
      </c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5"/>
      <c r="AR1587" s="75"/>
      <c r="AS1587" s="75"/>
      <c r="AT1587" s="75"/>
      <c r="AU1587" s="76"/>
      <c r="AV1587" s="47">
        <v>0.1603125</v>
      </c>
      <c r="AW1587" s="77"/>
      <c r="AX1587" s="56"/>
    </row>
    <row r="1588" spans="1:55" s="79" customFormat="1" ht="12" customHeight="1" x14ac:dyDescent="0.2">
      <c r="A1588" s="62">
        <v>1584</v>
      </c>
      <c r="B1588" s="63" t="str">
        <f t="shared" si="232"/>
        <v>M-A</v>
      </c>
      <c r="C1588" s="62">
        <f>COUNTIF($B$4:$B1588,$B1588)</f>
        <v>592</v>
      </c>
      <c r="D1588" s="64">
        <f t="shared" si="233"/>
        <v>516.87738399355862</v>
      </c>
      <c r="E1588" s="67" t="s">
        <v>3567</v>
      </c>
      <c r="F1588" s="68" t="s">
        <v>1212</v>
      </c>
      <c r="G1588" s="69">
        <v>1981</v>
      </c>
      <c r="H1588" s="70"/>
      <c r="I1588" s="69" t="s">
        <v>1214</v>
      </c>
      <c r="J1588" s="39">
        <f t="shared" si="234"/>
        <v>511.87738399355868</v>
      </c>
      <c r="K1588" s="40">
        <f t="shared" si="235"/>
        <v>1</v>
      </c>
      <c r="L1588" s="40">
        <f t="shared" si="236"/>
        <v>5</v>
      </c>
      <c r="M1588" s="74"/>
      <c r="N1588" s="74"/>
      <c r="O1588" s="74"/>
      <c r="P1588" s="74"/>
      <c r="Q1588" s="74"/>
      <c r="R1588" s="74"/>
      <c r="S1588" s="74"/>
      <c r="T1588" s="74"/>
      <c r="U1588" s="74"/>
      <c r="V1588" s="74"/>
      <c r="W1588" s="74"/>
      <c r="X1588" s="74"/>
      <c r="Y1588" s="74"/>
      <c r="Z1588" s="74"/>
      <c r="AA1588" s="42"/>
      <c r="AB1588" s="42">
        <f>(AV$3-AV1588)/AV$3*500+500</f>
        <v>511.87738399355868</v>
      </c>
      <c r="AC1588" s="43" t="e">
        <f t="shared" si="237"/>
        <v>#NUM!</v>
      </c>
      <c r="AD1588" s="43" t="s">
        <v>1215</v>
      </c>
      <c r="AE1588" s="44" t="e">
        <f t="shared" si="238"/>
        <v>#NUM!</v>
      </c>
      <c r="AF1588" s="43">
        <f t="shared" si="239"/>
        <v>0</v>
      </c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5"/>
      <c r="AR1588" s="75"/>
      <c r="AS1588" s="75"/>
      <c r="AT1588" s="75"/>
      <c r="AU1588" s="76"/>
      <c r="AV1588" s="47">
        <v>0.1603125</v>
      </c>
      <c r="AW1588" s="77"/>
      <c r="AX1588" s="49"/>
      <c r="AY1588" s="49"/>
      <c r="AZ1588" s="49"/>
      <c r="BA1588" s="49"/>
      <c r="BB1588" s="73"/>
      <c r="BC1588" s="80"/>
    </row>
    <row r="1589" spans="1:55" s="49" customFormat="1" ht="12" customHeight="1" x14ac:dyDescent="0.2">
      <c r="A1589" s="62">
        <v>1585</v>
      </c>
      <c r="B1589" s="63" t="str">
        <f t="shared" si="232"/>
        <v>Ž-F</v>
      </c>
      <c r="C1589" s="62">
        <f>COUNTIF($B$4:$B1589,$B1589)</f>
        <v>120</v>
      </c>
      <c r="D1589" s="64">
        <f t="shared" si="233"/>
        <v>516.80690206214479</v>
      </c>
      <c r="E1589" s="67" t="s">
        <v>3568</v>
      </c>
      <c r="F1589" s="68" t="s">
        <v>1247</v>
      </c>
      <c r="G1589" s="69">
        <v>1983</v>
      </c>
      <c r="H1589" s="70" t="s">
        <v>3569</v>
      </c>
      <c r="I1589" s="69" t="s">
        <v>1257</v>
      </c>
      <c r="J1589" s="39">
        <f t="shared" si="234"/>
        <v>511.80690206214479</v>
      </c>
      <c r="K1589" s="40">
        <f t="shared" si="235"/>
        <v>1</v>
      </c>
      <c r="L1589" s="40">
        <f t="shared" si="236"/>
        <v>5</v>
      </c>
      <c r="M1589" s="74"/>
      <c r="N1589" s="74"/>
      <c r="O1589" s="74"/>
      <c r="P1589" s="74"/>
      <c r="Q1589" s="74"/>
      <c r="R1589" s="74"/>
      <c r="S1589" s="74"/>
      <c r="T1589" s="74"/>
      <c r="U1589" s="74"/>
      <c r="V1589" s="74"/>
      <c r="W1589" s="74"/>
      <c r="X1589" s="74"/>
      <c r="Y1589" s="74"/>
      <c r="Z1589" s="74"/>
      <c r="AA1589" s="42"/>
      <c r="AB1589" s="42">
        <f>(AV$3-AV1589)/AV$3*500+500</f>
        <v>511.80690206214479</v>
      </c>
      <c r="AC1589" s="43" t="e">
        <f t="shared" si="237"/>
        <v>#NUM!</v>
      </c>
      <c r="AD1589" s="43" t="s">
        <v>1215</v>
      </c>
      <c r="AE1589" s="44" t="e">
        <f t="shared" si="238"/>
        <v>#NUM!</v>
      </c>
      <c r="AF1589" s="43">
        <f t="shared" si="239"/>
        <v>0</v>
      </c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5"/>
      <c r="AR1589" s="75"/>
      <c r="AS1589" s="75"/>
      <c r="AT1589" s="75"/>
      <c r="AU1589" s="76"/>
      <c r="AV1589" s="47">
        <v>0.16033564814814816</v>
      </c>
      <c r="AW1589" s="77"/>
      <c r="BB1589" s="73"/>
      <c r="BC1589" s="73"/>
    </row>
    <row r="1590" spans="1:55" s="49" customFormat="1" ht="12" customHeight="1" x14ac:dyDescent="0.2">
      <c r="A1590" s="62">
        <v>1586</v>
      </c>
      <c r="B1590" s="63" t="str">
        <f t="shared" si="232"/>
        <v>M-B</v>
      </c>
      <c r="C1590" s="62">
        <f>COUNTIF($B$4:$B1590,$B1590)</f>
        <v>462</v>
      </c>
      <c r="D1590" s="64">
        <f t="shared" si="233"/>
        <v>516.78918167586994</v>
      </c>
      <c r="E1590" s="65" t="s">
        <v>3570</v>
      </c>
      <c r="F1590" s="66" t="s">
        <v>1212</v>
      </c>
      <c r="G1590" s="66">
        <v>1977</v>
      </c>
      <c r="H1590" s="70" t="s">
        <v>1263</v>
      </c>
      <c r="I1590" s="66" t="s">
        <v>1214</v>
      </c>
      <c r="J1590" s="39">
        <f t="shared" si="234"/>
        <v>511.78918167586988</v>
      </c>
      <c r="K1590" s="40">
        <f t="shared" si="235"/>
        <v>1</v>
      </c>
      <c r="L1590" s="40">
        <f t="shared" si="236"/>
        <v>5</v>
      </c>
      <c r="M1590" s="41"/>
      <c r="N1590" s="41"/>
      <c r="O1590" s="41"/>
      <c r="P1590" s="42">
        <f>(AJ$3-AJ1590)/AJ$3*500+500</f>
        <v>511.78918167586988</v>
      </c>
      <c r="Q1590" s="41"/>
      <c r="R1590" s="41"/>
      <c r="S1590" s="41"/>
      <c r="T1590" s="41"/>
      <c r="U1590" s="41"/>
      <c r="V1590" s="42"/>
      <c r="W1590" s="42"/>
      <c r="X1590" s="42"/>
      <c r="Y1590" s="42"/>
      <c r="Z1590" s="41"/>
      <c r="AA1590" s="42"/>
      <c r="AB1590" s="42"/>
      <c r="AC1590" s="43" t="e">
        <f t="shared" si="237"/>
        <v>#NUM!</v>
      </c>
      <c r="AD1590" s="43" t="s">
        <v>1215</v>
      </c>
      <c r="AE1590" s="44" t="e">
        <f t="shared" si="238"/>
        <v>#NUM!</v>
      </c>
      <c r="AF1590" s="43">
        <f t="shared" si="239"/>
        <v>0</v>
      </c>
      <c r="AG1590" s="45"/>
      <c r="AH1590" s="45"/>
      <c r="AI1590" s="45"/>
      <c r="AJ1590" s="45">
        <v>7.0532407409999998E-2</v>
      </c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6"/>
      <c r="AV1590" s="50"/>
      <c r="AW1590" s="48"/>
      <c r="BB1590" s="73"/>
      <c r="BC1590" s="73"/>
    </row>
    <row r="1591" spans="1:55" s="49" customFormat="1" ht="12" customHeight="1" x14ac:dyDescent="0.2">
      <c r="A1591" s="62">
        <v>1587</v>
      </c>
      <c r="B1591" s="63" t="str">
        <f t="shared" si="232"/>
        <v>M-B</v>
      </c>
      <c r="C1591" s="62">
        <f>COUNTIF($B$4:$B1591,$B1591)</f>
        <v>463</v>
      </c>
      <c r="D1591" s="64">
        <f t="shared" si="233"/>
        <v>516.59744488055367</v>
      </c>
      <c r="E1591" s="65" t="s">
        <v>3571</v>
      </c>
      <c r="F1591" s="66" t="s">
        <v>1212</v>
      </c>
      <c r="G1591" s="66">
        <v>1974</v>
      </c>
      <c r="H1591" s="70" t="s">
        <v>107</v>
      </c>
      <c r="I1591" s="66" t="s">
        <v>1214</v>
      </c>
      <c r="J1591" s="39">
        <f t="shared" si="234"/>
        <v>511.59744488055372</v>
      </c>
      <c r="K1591" s="40">
        <f t="shared" si="235"/>
        <v>1</v>
      </c>
      <c r="L1591" s="40">
        <f t="shared" si="236"/>
        <v>5</v>
      </c>
      <c r="M1591" s="41"/>
      <c r="N1591" s="41"/>
      <c r="O1591" s="41"/>
      <c r="P1591" s="42"/>
      <c r="Q1591" s="41"/>
      <c r="R1591" s="41"/>
      <c r="S1591" s="41"/>
      <c r="T1591" s="41"/>
      <c r="U1591" s="41"/>
      <c r="V1591" s="42"/>
      <c r="W1591" s="42"/>
      <c r="X1591" s="42">
        <f>(AR$3-AR1591)/AR$3*500+500</f>
        <v>511.59744488055372</v>
      </c>
      <c r="Y1591" s="42"/>
      <c r="Z1591" s="41"/>
      <c r="AA1591" s="42"/>
      <c r="AB1591" s="42"/>
      <c r="AC1591" s="43" t="e">
        <f t="shared" si="237"/>
        <v>#NUM!</v>
      </c>
      <c r="AD1591" s="43" t="s">
        <v>1215</v>
      </c>
      <c r="AE1591" s="44" t="e">
        <f t="shared" si="238"/>
        <v>#NUM!</v>
      </c>
      <c r="AF1591" s="43">
        <f t="shared" si="239"/>
        <v>0</v>
      </c>
      <c r="AG1591" s="45"/>
      <c r="AH1591" s="45"/>
      <c r="AI1591" s="45"/>
      <c r="AJ1591" s="45"/>
      <c r="AK1591" s="45"/>
      <c r="AL1591" s="45"/>
      <c r="AM1591" s="45"/>
      <c r="AN1591" s="45"/>
      <c r="AO1591" s="45"/>
      <c r="AP1591" s="45"/>
      <c r="AQ1591" s="45"/>
      <c r="AR1591" s="45">
        <v>4.2127199074074077E-2</v>
      </c>
      <c r="AS1591" s="45"/>
      <c r="AT1591" s="45"/>
      <c r="AU1591" s="46"/>
      <c r="AV1591" s="50"/>
      <c r="AW1591" s="48"/>
      <c r="BB1591" s="73"/>
      <c r="BC1591" s="73"/>
    </row>
    <row r="1592" spans="1:55" s="49" customFormat="1" ht="12" customHeight="1" x14ac:dyDescent="0.2">
      <c r="A1592" s="62">
        <v>1588</v>
      </c>
      <c r="B1592" s="63" t="str">
        <f t="shared" si="232"/>
        <v>M-A</v>
      </c>
      <c r="C1592" s="62">
        <f>COUNTIF($B$4:$B1592,$B1592)</f>
        <v>593</v>
      </c>
      <c r="D1592" s="64">
        <f t="shared" si="233"/>
        <v>516.52497433648955</v>
      </c>
      <c r="E1592" s="67" t="s">
        <v>3572</v>
      </c>
      <c r="F1592" s="68" t="s">
        <v>1212</v>
      </c>
      <c r="G1592" s="69">
        <v>1992</v>
      </c>
      <c r="H1592" s="70"/>
      <c r="I1592" s="69" t="s">
        <v>1214</v>
      </c>
      <c r="J1592" s="39">
        <f t="shared" si="234"/>
        <v>511.52497433648949</v>
      </c>
      <c r="K1592" s="40">
        <f t="shared" si="235"/>
        <v>1</v>
      </c>
      <c r="L1592" s="40">
        <f t="shared" si="236"/>
        <v>5</v>
      </c>
      <c r="M1592" s="74"/>
      <c r="N1592" s="74"/>
      <c r="O1592" s="74"/>
      <c r="P1592" s="74"/>
      <c r="Q1592" s="74"/>
      <c r="R1592" s="74"/>
      <c r="S1592" s="74"/>
      <c r="T1592" s="74"/>
      <c r="U1592" s="74"/>
      <c r="V1592" s="74"/>
      <c r="W1592" s="74"/>
      <c r="X1592" s="74"/>
      <c r="Y1592" s="74"/>
      <c r="Z1592" s="74"/>
      <c r="AA1592" s="42"/>
      <c r="AB1592" s="42">
        <f>(AV$3-AV1592)/AV$3*500+500</f>
        <v>511.52497433648949</v>
      </c>
      <c r="AC1592" s="43" t="e">
        <f t="shared" si="237"/>
        <v>#NUM!</v>
      </c>
      <c r="AD1592" s="43" t="s">
        <v>1215</v>
      </c>
      <c r="AE1592" s="44" t="e">
        <f t="shared" si="238"/>
        <v>#NUM!</v>
      </c>
      <c r="AF1592" s="43">
        <f t="shared" si="239"/>
        <v>0</v>
      </c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5"/>
      <c r="AR1592" s="75"/>
      <c r="AS1592" s="75"/>
      <c r="AT1592" s="75"/>
      <c r="AU1592" s="76"/>
      <c r="AV1592" s="47">
        <v>0.16042824074074075</v>
      </c>
      <c r="AW1592" s="77"/>
      <c r="BB1592" s="73"/>
      <c r="BC1592" s="73"/>
    </row>
    <row r="1593" spans="1:55" s="49" customFormat="1" ht="12" customHeight="1" x14ac:dyDescent="0.2">
      <c r="A1593" s="62">
        <v>1589</v>
      </c>
      <c r="B1593" s="63" t="str">
        <f t="shared" si="232"/>
        <v>M-B</v>
      </c>
      <c r="C1593" s="62">
        <f>COUNTIF($B$4:$B1593,$B1593)</f>
        <v>464</v>
      </c>
      <c r="D1593" s="64">
        <f t="shared" si="233"/>
        <v>516.4886225832588</v>
      </c>
      <c r="E1593" s="65" t="s">
        <v>3573</v>
      </c>
      <c r="F1593" s="66" t="s">
        <v>1212</v>
      </c>
      <c r="G1593" s="66">
        <v>1973</v>
      </c>
      <c r="H1593" s="65" t="s">
        <v>3574</v>
      </c>
      <c r="I1593" s="66" t="s">
        <v>1214</v>
      </c>
      <c r="J1593" s="39">
        <f t="shared" si="234"/>
        <v>511.4886225832588</v>
      </c>
      <c r="K1593" s="40">
        <f t="shared" si="235"/>
        <v>1</v>
      </c>
      <c r="L1593" s="40">
        <f t="shared" si="236"/>
        <v>5</v>
      </c>
      <c r="M1593" s="41"/>
      <c r="N1593" s="41"/>
      <c r="O1593" s="41"/>
      <c r="P1593" s="42"/>
      <c r="Q1593" s="41"/>
      <c r="R1593" s="41"/>
      <c r="S1593" s="41"/>
      <c r="T1593" s="41">
        <f>(AN$3-AN1593)/AN$3*500+500</f>
        <v>511.4886225832588</v>
      </c>
      <c r="U1593" s="41"/>
      <c r="V1593" s="42"/>
      <c r="W1593" s="42"/>
      <c r="X1593" s="42"/>
      <c r="Y1593" s="42"/>
      <c r="Z1593" s="41"/>
      <c r="AA1593" s="42"/>
      <c r="AB1593" s="42"/>
      <c r="AC1593" s="43" t="e">
        <f t="shared" si="237"/>
        <v>#NUM!</v>
      </c>
      <c r="AD1593" s="43" t="s">
        <v>1215</v>
      </c>
      <c r="AE1593" s="44" t="e">
        <f t="shared" si="238"/>
        <v>#NUM!</v>
      </c>
      <c r="AF1593" s="43">
        <f t="shared" si="239"/>
        <v>0</v>
      </c>
      <c r="AG1593" s="45"/>
      <c r="AH1593" s="45"/>
      <c r="AI1593" s="45"/>
      <c r="AJ1593" s="45"/>
      <c r="AK1593" s="45"/>
      <c r="AL1593" s="45"/>
      <c r="AM1593" s="45"/>
      <c r="AN1593" s="45">
        <v>3.4722222222222224E-2</v>
      </c>
      <c r="AO1593" s="45"/>
      <c r="AP1593" s="45"/>
      <c r="AQ1593" s="45"/>
      <c r="AR1593" s="45"/>
      <c r="AS1593" s="45"/>
      <c r="AT1593" s="45"/>
      <c r="AU1593" s="46"/>
      <c r="AV1593" s="50"/>
      <c r="AW1593" s="48"/>
      <c r="BB1593" s="73"/>
      <c r="BC1593" s="80"/>
    </row>
    <row r="1594" spans="1:55" s="49" customFormat="1" ht="12" customHeight="1" x14ac:dyDescent="0.2">
      <c r="A1594" s="62">
        <v>1590</v>
      </c>
      <c r="B1594" s="63" t="str">
        <f t="shared" si="232"/>
        <v>M-A</v>
      </c>
      <c r="C1594" s="62">
        <f>COUNTIF($B$4:$B1594,$B1594)</f>
        <v>594</v>
      </c>
      <c r="D1594" s="64">
        <f t="shared" si="233"/>
        <v>516.38140820982767</v>
      </c>
      <c r="E1594" s="65" t="s">
        <v>3575</v>
      </c>
      <c r="F1594" s="66" t="s">
        <v>1212</v>
      </c>
      <c r="G1594" s="66">
        <v>1989</v>
      </c>
      <c r="H1594" s="65"/>
      <c r="I1594" s="66" t="s">
        <v>1214</v>
      </c>
      <c r="J1594" s="39">
        <f t="shared" si="234"/>
        <v>511.38140820982761</v>
      </c>
      <c r="K1594" s="40">
        <f t="shared" si="235"/>
        <v>1</v>
      </c>
      <c r="L1594" s="40">
        <f t="shared" si="236"/>
        <v>5</v>
      </c>
      <c r="M1594" s="41"/>
      <c r="N1594" s="41"/>
      <c r="O1594" s="41"/>
      <c r="P1594" s="42"/>
      <c r="Q1594" s="41"/>
      <c r="R1594" s="41"/>
      <c r="S1594" s="41"/>
      <c r="T1594" s="41"/>
      <c r="U1594" s="41"/>
      <c r="V1594" s="42"/>
      <c r="W1594" s="42"/>
      <c r="X1594" s="42">
        <f>(AR$3-AR1594)/AR$3*500+500</f>
        <v>511.38140820982761</v>
      </c>
      <c r="Y1594" s="42"/>
      <c r="Z1594" s="41"/>
      <c r="AA1594" s="42"/>
      <c r="AB1594" s="42"/>
      <c r="AC1594" s="43" t="e">
        <f t="shared" si="237"/>
        <v>#NUM!</v>
      </c>
      <c r="AD1594" s="43" t="s">
        <v>1215</v>
      </c>
      <c r="AE1594" s="44" t="e">
        <f t="shared" si="238"/>
        <v>#NUM!</v>
      </c>
      <c r="AF1594" s="43">
        <f t="shared" si="239"/>
        <v>0</v>
      </c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>
        <v>4.2145833333333334E-2</v>
      </c>
      <c r="AS1594" s="45"/>
      <c r="AT1594" s="45"/>
      <c r="AU1594" s="46"/>
      <c r="AV1594" s="50"/>
      <c r="AW1594" s="48"/>
      <c r="BB1594" s="73"/>
      <c r="BC1594" s="73"/>
    </row>
    <row r="1595" spans="1:55" ht="12" customHeight="1" x14ac:dyDescent="0.2">
      <c r="A1595" s="62">
        <v>1591</v>
      </c>
      <c r="B1595" s="63" t="str">
        <f t="shared" si="232"/>
        <v>M-A</v>
      </c>
      <c r="C1595" s="62">
        <f>COUNTIF($B$4:$B1595,$B1595)</f>
        <v>595</v>
      </c>
      <c r="D1595" s="64">
        <f t="shared" si="233"/>
        <v>516.34188296139723</v>
      </c>
      <c r="E1595" s="65" t="s">
        <v>3576</v>
      </c>
      <c r="F1595" s="66" t="s">
        <v>1212</v>
      </c>
      <c r="G1595" s="66">
        <v>1985</v>
      </c>
      <c r="H1595" s="65" t="s">
        <v>3577</v>
      </c>
      <c r="I1595" s="66" t="s">
        <v>1214</v>
      </c>
      <c r="J1595" s="39">
        <f t="shared" si="234"/>
        <v>511.34188296139723</v>
      </c>
      <c r="K1595" s="40">
        <f t="shared" si="235"/>
        <v>1</v>
      </c>
      <c r="L1595" s="40">
        <f t="shared" si="236"/>
        <v>5</v>
      </c>
      <c r="M1595" s="41"/>
      <c r="N1595" s="41"/>
      <c r="O1595" s="41"/>
      <c r="P1595" s="42"/>
      <c r="Q1595" s="41"/>
      <c r="R1595" s="41"/>
      <c r="S1595" s="41"/>
      <c r="T1595" s="41"/>
      <c r="U1595" s="41"/>
      <c r="V1595" s="42"/>
      <c r="W1595" s="42"/>
      <c r="X1595" s="42"/>
      <c r="Y1595" s="42"/>
      <c r="Z1595" s="41"/>
      <c r="AA1595" s="42">
        <f>(AU$3-AU1595)/AU$3*500+500</f>
        <v>511.34188296139723</v>
      </c>
      <c r="AB1595" s="42"/>
      <c r="AC1595" s="43" t="e">
        <f t="shared" si="237"/>
        <v>#NUM!</v>
      </c>
      <c r="AD1595" s="43" t="s">
        <v>1215</v>
      </c>
      <c r="AE1595" s="44" t="e">
        <f t="shared" si="238"/>
        <v>#NUM!</v>
      </c>
      <c r="AF1595" s="43">
        <f t="shared" si="239"/>
        <v>0</v>
      </c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6">
        <v>7.6817708333333332E-2</v>
      </c>
      <c r="AV1595" s="50"/>
      <c r="AW1595" s="48"/>
      <c r="AX1595" s="56"/>
    </row>
    <row r="1596" spans="1:55" ht="12" customHeight="1" x14ac:dyDescent="0.2">
      <c r="A1596" s="62">
        <v>1592</v>
      </c>
      <c r="B1596" s="63" t="str">
        <f t="shared" si="232"/>
        <v>M-C</v>
      </c>
      <c r="C1596" s="62">
        <f>COUNTIF($B$4:$B1596,$B1596)</f>
        <v>188</v>
      </c>
      <c r="D1596" s="64">
        <f t="shared" si="233"/>
        <v>516.17256467942036</v>
      </c>
      <c r="E1596" s="67" t="s">
        <v>3578</v>
      </c>
      <c r="F1596" s="68" t="s">
        <v>1212</v>
      </c>
      <c r="G1596" s="69">
        <v>1960</v>
      </c>
      <c r="H1596" s="70"/>
      <c r="I1596" s="69" t="s">
        <v>1673</v>
      </c>
      <c r="J1596" s="39">
        <f t="shared" si="234"/>
        <v>511.17256467942036</v>
      </c>
      <c r="K1596" s="40">
        <f t="shared" si="235"/>
        <v>1</v>
      </c>
      <c r="L1596" s="40">
        <f t="shared" si="236"/>
        <v>5</v>
      </c>
      <c r="M1596" s="74"/>
      <c r="N1596" s="74"/>
      <c r="O1596" s="74"/>
      <c r="P1596" s="74"/>
      <c r="Q1596" s="74"/>
      <c r="R1596" s="74"/>
      <c r="S1596" s="74"/>
      <c r="T1596" s="74"/>
      <c r="U1596" s="74"/>
      <c r="V1596" s="74"/>
      <c r="W1596" s="74"/>
      <c r="X1596" s="74"/>
      <c r="Y1596" s="74"/>
      <c r="Z1596" s="74"/>
      <c r="AA1596" s="42"/>
      <c r="AB1596" s="42">
        <f>(AV$3-AV1596)/AV$3*500+500</f>
        <v>511.17256467942036</v>
      </c>
      <c r="AC1596" s="43" t="e">
        <f t="shared" si="237"/>
        <v>#NUM!</v>
      </c>
      <c r="AD1596" s="43" t="s">
        <v>1215</v>
      </c>
      <c r="AE1596" s="44" t="e">
        <f t="shared" si="238"/>
        <v>#NUM!</v>
      </c>
      <c r="AF1596" s="43">
        <f t="shared" si="239"/>
        <v>0</v>
      </c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5"/>
      <c r="AR1596" s="75"/>
      <c r="AS1596" s="75"/>
      <c r="AT1596" s="75"/>
      <c r="AU1596" s="76"/>
      <c r="AV1596" s="47">
        <v>0.1605439814814815</v>
      </c>
      <c r="AW1596" s="77"/>
      <c r="AX1596" s="56"/>
    </row>
    <row r="1597" spans="1:55" s="49" customFormat="1" ht="12" customHeight="1" x14ac:dyDescent="0.2">
      <c r="A1597" s="62">
        <v>1593</v>
      </c>
      <c r="B1597" s="63" t="str">
        <f t="shared" si="232"/>
        <v>M-C</v>
      </c>
      <c r="C1597" s="62">
        <f>COUNTIF($B$4:$B1597,$B1597)</f>
        <v>189</v>
      </c>
      <c r="D1597" s="64">
        <f t="shared" si="233"/>
        <v>516.0316008165928</v>
      </c>
      <c r="E1597" s="67" t="s">
        <v>3579</v>
      </c>
      <c r="F1597" s="68" t="s">
        <v>1212</v>
      </c>
      <c r="G1597" s="69">
        <v>1963</v>
      </c>
      <c r="H1597" s="70" t="s">
        <v>3580</v>
      </c>
      <c r="I1597" s="69" t="s">
        <v>2267</v>
      </c>
      <c r="J1597" s="39">
        <f t="shared" si="234"/>
        <v>511.0316008165928</v>
      </c>
      <c r="K1597" s="40">
        <f t="shared" si="235"/>
        <v>1</v>
      </c>
      <c r="L1597" s="40">
        <f t="shared" si="236"/>
        <v>5</v>
      </c>
      <c r="M1597" s="74"/>
      <c r="N1597" s="74"/>
      <c r="O1597" s="74"/>
      <c r="P1597" s="74"/>
      <c r="Q1597" s="74"/>
      <c r="R1597" s="74"/>
      <c r="S1597" s="74"/>
      <c r="T1597" s="74"/>
      <c r="U1597" s="74"/>
      <c r="V1597" s="74"/>
      <c r="W1597" s="74"/>
      <c r="X1597" s="74"/>
      <c r="Y1597" s="74"/>
      <c r="Z1597" s="74"/>
      <c r="AA1597" s="42"/>
      <c r="AB1597" s="42">
        <f>(AV$3-AV1597)/AV$3*500+500</f>
        <v>511.0316008165928</v>
      </c>
      <c r="AC1597" s="43" t="e">
        <f t="shared" si="237"/>
        <v>#NUM!</v>
      </c>
      <c r="AD1597" s="43" t="s">
        <v>1215</v>
      </c>
      <c r="AE1597" s="44" t="e">
        <f t="shared" si="238"/>
        <v>#NUM!</v>
      </c>
      <c r="AF1597" s="43">
        <f t="shared" si="239"/>
        <v>0</v>
      </c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5"/>
      <c r="AR1597" s="75"/>
      <c r="AS1597" s="75"/>
      <c r="AT1597" s="75"/>
      <c r="AU1597" s="76"/>
      <c r="AV1597" s="47">
        <v>0.16059027777777776</v>
      </c>
      <c r="AW1597" s="77"/>
      <c r="AX1597" s="72"/>
      <c r="AY1597" s="73"/>
      <c r="AZ1597" s="73"/>
      <c r="BA1597" s="73"/>
      <c r="BB1597" s="73"/>
      <c r="BC1597" s="73"/>
    </row>
    <row r="1598" spans="1:55" s="49" customFormat="1" ht="12" customHeight="1" x14ac:dyDescent="0.2">
      <c r="A1598" s="62">
        <v>1594</v>
      </c>
      <c r="B1598" s="63" t="str">
        <f t="shared" si="232"/>
        <v>M-A</v>
      </c>
      <c r="C1598" s="62">
        <f>COUNTIF($B$4:$B1598,$B1598)</f>
        <v>596</v>
      </c>
      <c r="D1598" s="64">
        <f t="shared" si="233"/>
        <v>516.0316008165928</v>
      </c>
      <c r="E1598" s="67" t="s">
        <v>3581</v>
      </c>
      <c r="F1598" s="68" t="s">
        <v>1212</v>
      </c>
      <c r="G1598" s="69">
        <v>1983</v>
      </c>
      <c r="H1598" s="70"/>
      <c r="I1598" s="69" t="s">
        <v>1214</v>
      </c>
      <c r="J1598" s="39">
        <f t="shared" si="234"/>
        <v>511.0316008165928</v>
      </c>
      <c r="K1598" s="40">
        <f t="shared" si="235"/>
        <v>1</v>
      </c>
      <c r="L1598" s="40">
        <f t="shared" si="236"/>
        <v>5</v>
      </c>
      <c r="M1598" s="74"/>
      <c r="N1598" s="74"/>
      <c r="O1598" s="74"/>
      <c r="P1598" s="74"/>
      <c r="Q1598" s="74"/>
      <c r="R1598" s="74"/>
      <c r="S1598" s="74"/>
      <c r="T1598" s="74"/>
      <c r="U1598" s="74"/>
      <c r="V1598" s="74"/>
      <c r="W1598" s="74"/>
      <c r="X1598" s="74"/>
      <c r="Y1598" s="74"/>
      <c r="Z1598" s="74"/>
      <c r="AA1598" s="42"/>
      <c r="AB1598" s="42">
        <f>(AV$3-AV1598)/AV$3*500+500</f>
        <v>511.0316008165928</v>
      </c>
      <c r="AC1598" s="43" t="e">
        <f t="shared" si="237"/>
        <v>#NUM!</v>
      </c>
      <c r="AD1598" s="43" t="s">
        <v>1215</v>
      </c>
      <c r="AE1598" s="44" t="e">
        <f t="shared" si="238"/>
        <v>#NUM!</v>
      </c>
      <c r="AF1598" s="43">
        <f t="shared" si="239"/>
        <v>0</v>
      </c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5"/>
      <c r="AR1598" s="75"/>
      <c r="AS1598" s="75"/>
      <c r="AT1598" s="75"/>
      <c r="AU1598" s="76"/>
      <c r="AV1598" s="47">
        <v>0.16059027777777776</v>
      </c>
      <c r="AW1598" s="77"/>
      <c r="AX1598" s="72"/>
      <c r="AY1598" s="73"/>
      <c r="AZ1598" s="73"/>
      <c r="BA1598" s="73"/>
      <c r="BB1598" s="73"/>
      <c r="BC1598" s="73"/>
    </row>
    <row r="1599" spans="1:55" ht="12" customHeight="1" x14ac:dyDescent="0.2">
      <c r="A1599" s="62">
        <v>1595</v>
      </c>
      <c r="B1599" s="63" t="str">
        <f t="shared" si="232"/>
        <v>M-A</v>
      </c>
      <c r="C1599" s="62">
        <f>COUNTIF($B$4:$B1599,$B1599)</f>
        <v>597</v>
      </c>
      <c r="D1599" s="64">
        <f t="shared" si="233"/>
        <v>516.0316008165928</v>
      </c>
      <c r="E1599" s="67" t="s">
        <v>3582</v>
      </c>
      <c r="F1599" s="68" t="s">
        <v>1212</v>
      </c>
      <c r="G1599" s="69">
        <v>1996</v>
      </c>
      <c r="H1599" s="70" t="s">
        <v>3583</v>
      </c>
      <c r="I1599" s="69" t="s">
        <v>1214</v>
      </c>
      <c r="J1599" s="39">
        <f t="shared" si="234"/>
        <v>511.0316008165928</v>
      </c>
      <c r="K1599" s="40">
        <f t="shared" si="235"/>
        <v>1</v>
      </c>
      <c r="L1599" s="40">
        <f t="shared" si="236"/>
        <v>5</v>
      </c>
      <c r="M1599" s="74"/>
      <c r="N1599" s="74"/>
      <c r="O1599" s="74"/>
      <c r="P1599" s="74"/>
      <c r="Q1599" s="74"/>
      <c r="R1599" s="74"/>
      <c r="S1599" s="74"/>
      <c r="T1599" s="74"/>
      <c r="U1599" s="74"/>
      <c r="V1599" s="74"/>
      <c r="W1599" s="74"/>
      <c r="X1599" s="74"/>
      <c r="Y1599" s="74"/>
      <c r="Z1599" s="74"/>
      <c r="AA1599" s="42"/>
      <c r="AB1599" s="42">
        <f>(AV$3-AV1599)/AV$3*500+500</f>
        <v>511.0316008165928</v>
      </c>
      <c r="AC1599" s="43" t="e">
        <f t="shared" si="237"/>
        <v>#NUM!</v>
      </c>
      <c r="AD1599" s="43" t="s">
        <v>1215</v>
      </c>
      <c r="AE1599" s="44" t="e">
        <f t="shared" si="238"/>
        <v>#NUM!</v>
      </c>
      <c r="AF1599" s="43">
        <f t="shared" si="239"/>
        <v>0</v>
      </c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5"/>
      <c r="AR1599" s="75"/>
      <c r="AS1599" s="75"/>
      <c r="AT1599" s="75"/>
      <c r="AU1599" s="76"/>
      <c r="AV1599" s="47">
        <v>0.16059027777777776</v>
      </c>
      <c r="AW1599" s="77"/>
      <c r="AX1599" s="56"/>
    </row>
    <row r="1600" spans="1:55" s="49" customFormat="1" ht="12" customHeight="1" x14ac:dyDescent="0.2">
      <c r="A1600" s="62">
        <v>1596</v>
      </c>
      <c r="B1600" s="63" t="str">
        <f t="shared" si="232"/>
        <v>M-C</v>
      </c>
      <c r="C1600" s="62">
        <f>COUNTIF($B$4:$B1600,$B1600)</f>
        <v>190</v>
      </c>
      <c r="D1600" s="64">
        <f t="shared" si="233"/>
        <v>516.02179437284246</v>
      </c>
      <c r="E1600" s="65" t="s">
        <v>3584</v>
      </c>
      <c r="F1600" s="66" t="s">
        <v>1212</v>
      </c>
      <c r="G1600" s="66">
        <v>1967</v>
      </c>
      <c r="H1600" s="65"/>
      <c r="I1600" s="66" t="s">
        <v>1214</v>
      </c>
      <c r="J1600" s="39">
        <f t="shared" si="234"/>
        <v>511.02179437284246</v>
      </c>
      <c r="K1600" s="40">
        <f t="shared" si="235"/>
        <v>1</v>
      </c>
      <c r="L1600" s="40">
        <f t="shared" si="236"/>
        <v>5</v>
      </c>
      <c r="M1600" s="41"/>
      <c r="N1600" s="41"/>
      <c r="O1600" s="41"/>
      <c r="P1600" s="42"/>
      <c r="Q1600" s="41"/>
      <c r="R1600" s="41"/>
      <c r="S1600" s="41"/>
      <c r="T1600" s="41"/>
      <c r="U1600" s="41"/>
      <c r="V1600" s="42"/>
      <c r="W1600" s="42"/>
      <c r="X1600" s="42">
        <f>(AR$3-AR1600)/AR$3*500+500</f>
        <v>511.02179437284246</v>
      </c>
      <c r="Y1600" s="42"/>
      <c r="Z1600" s="41"/>
      <c r="AA1600" s="42"/>
      <c r="AB1600" s="42"/>
      <c r="AC1600" s="43" t="e">
        <f t="shared" si="237"/>
        <v>#NUM!</v>
      </c>
      <c r="AD1600" s="43" t="s">
        <v>1215</v>
      </c>
      <c r="AE1600" s="44" t="e">
        <f t="shared" si="238"/>
        <v>#NUM!</v>
      </c>
      <c r="AF1600" s="43">
        <f t="shared" si="239"/>
        <v>0</v>
      </c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>
        <v>4.2176851851851854E-2</v>
      </c>
      <c r="AS1600" s="45"/>
      <c r="AT1600" s="45"/>
      <c r="AU1600" s="46"/>
      <c r="AV1600" s="50"/>
      <c r="AW1600" s="48"/>
      <c r="AX1600" s="72"/>
      <c r="AY1600" s="73"/>
      <c r="AZ1600" s="73"/>
      <c r="BA1600" s="73"/>
      <c r="BB1600" s="73"/>
      <c r="BC1600" s="73"/>
    </row>
    <row r="1601" spans="1:55" s="49" customFormat="1" ht="12" customHeight="1" x14ac:dyDescent="0.2">
      <c r="A1601" s="62">
        <v>1597</v>
      </c>
      <c r="B1601" s="63" t="str">
        <f t="shared" si="232"/>
        <v>M-A</v>
      </c>
      <c r="C1601" s="62">
        <f>COUNTIF($B$4:$B1601,$B1601)</f>
        <v>598</v>
      </c>
      <c r="D1601" s="64">
        <f t="shared" si="233"/>
        <v>515.92587791947199</v>
      </c>
      <c r="E1601" s="67" t="s">
        <v>3585</v>
      </c>
      <c r="F1601" s="68" t="s">
        <v>1212</v>
      </c>
      <c r="G1601" s="69">
        <v>1983</v>
      </c>
      <c r="H1601" s="70" t="s">
        <v>3586</v>
      </c>
      <c r="I1601" s="69" t="s">
        <v>1214</v>
      </c>
      <c r="J1601" s="39">
        <f t="shared" si="234"/>
        <v>510.92587791947204</v>
      </c>
      <c r="K1601" s="40">
        <f t="shared" si="235"/>
        <v>1</v>
      </c>
      <c r="L1601" s="40">
        <f t="shared" si="236"/>
        <v>5</v>
      </c>
      <c r="M1601" s="74"/>
      <c r="N1601" s="74"/>
      <c r="O1601" s="74"/>
      <c r="P1601" s="74"/>
      <c r="Q1601" s="74"/>
      <c r="R1601" s="74"/>
      <c r="S1601" s="74"/>
      <c r="T1601" s="74"/>
      <c r="U1601" s="74"/>
      <c r="V1601" s="74"/>
      <c r="W1601" s="74"/>
      <c r="X1601" s="74"/>
      <c r="Y1601" s="74"/>
      <c r="Z1601" s="74"/>
      <c r="AA1601" s="42"/>
      <c r="AB1601" s="42">
        <f>(AV$3-AV1601)/AV$3*500+500</f>
        <v>510.92587791947204</v>
      </c>
      <c r="AC1601" s="43" t="e">
        <f t="shared" si="237"/>
        <v>#NUM!</v>
      </c>
      <c r="AD1601" s="43" t="s">
        <v>1215</v>
      </c>
      <c r="AE1601" s="44" t="e">
        <f t="shared" si="238"/>
        <v>#NUM!</v>
      </c>
      <c r="AF1601" s="43">
        <f t="shared" si="239"/>
        <v>0</v>
      </c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5"/>
      <c r="AR1601" s="75"/>
      <c r="AS1601" s="75"/>
      <c r="AT1601" s="75"/>
      <c r="AU1601" s="76"/>
      <c r="AV1601" s="47">
        <v>0.16062499999999999</v>
      </c>
      <c r="AW1601" s="77"/>
      <c r="AX1601" s="72"/>
      <c r="AY1601" s="73"/>
      <c r="AZ1601" s="73"/>
      <c r="BA1601" s="73"/>
      <c r="BB1601" s="73"/>
      <c r="BC1601" s="73"/>
    </row>
    <row r="1602" spans="1:55" s="49" customFormat="1" ht="12" customHeight="1" x14ac:dyDescent="0.2">
      <c r="A1602" s="62">
        <v>1598</v>
      </c>
      <c r="B1602" s="63" t="str">
        <f t="shared" si="232"/>
        <v>M-A</v>
      </c>
      <c r="C1602" s="62">
        <f>COUNTIF($B$4:$B1602,$B1602)</f>
        <v>599</v>
      </c>
      <c r="D1602" s="64">
        <f t="shared" si="233"/>
        <v>515.88004379807967</v>
      </c>
      <c r="E1602" s="65" t="s">
        <v>3587</v>
      </c>
      <c r="F1602" s="66" t="s">
        <v>1212</v>
      </c>
      <c r="G1602" s="66">
        <v>1993</v>
      </c>
      <c r="H1602" s="70" t="s">
        <v>1683</v>
      </c>
      <c r="I1602" s="66" t="s">
        <v>1214</v>
      </c>
      <c r="J1602" s="39">
        <f t="shared" si="234"/>
        <v>510.88004379807973</v>
      </c>
      <c r="K1602" s="40">
        <f t="shared" si="235"/>
        <v>1</v>
      </c>
      <c r="L1602" s="40">
        <f t="shared" si="236"/>
        <v>5</v>
      </c>
      <c r="M1602" s="41"/>
      <c r="N1602" s="41"/>
      <c r="O1602" s="41"/>
      <c r="P1602" s="42"/>
      <c r="Q1602" s="41"/>
      <c r="R1602" s="41"/>
      <c r="S1602" s="41"/>
      <c r="T1602" s="41"/>
      <c r="U1602" s="41"/>
      <c r="V1602" s="42"/>
      <c r="W1602" s="42">
        <f>(AQ$3-AQ1602)/AQ$3*500+500</f>
        <v>510.88004379807973</v>
      </c>
      <c r="X1602" s="42"/>
      <c r="Y1602" s="42"/>
      <c r="Z1602" s="41"/>
      <c r="AA1602" s="42"/>
      <c r="AB1602" s="42"/>
      <c r="AC1602" s="43" t="e">
        <f t="shared" si="237"/>
        <v>#NUM!</v>
      </c>
      <c r="AD1602" s="43" t="s">
        <v>1215</v>
      </c>
      <c r="AE1602" s="44" t="e">
        <f t="shared" si="238"/>
        <v>#NUM!</v>
      </c>
      <c r="AF1602" s="43">
        <f t="shared" si="239"/>
        <v>0</v>
      </c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>
        <v>0.1096990741</v>
      </c>
      <c r="AR1602" s="45"/>
      <c r="AS1602" s="45"/>
      <c r="AT1602" s="45"/>
      <c r="AU1602" s="46"/>
      <c r="AV1602" s="50"/>
      <c r="AW1602" s="48"/>
      <c r="AX1602" s="72"/>
      <c r="AY1602" s="73"/>
      <c r="AZ1602" s="73"/>
      <c r="BA1602" s="73"/>
    </row>
    <row r="1603" spans="1:55" ht="12" customHeight="1" x14ac:dyDescent="0.2">
      <c r="A1603" s="62">
        <v>1599</v>
      </c>
      <c r="B1603" s="63" t="str">
        <f t="shared" si="232"/>
        <v>M-A</v>
      </c>
      <c r="C1603" s="62">
        <f>COUNTIF($B$4:$B1603,$B1603)</f>
        <v>600</v>
      </c>
      <c r="D1603" s="64">
        <f t="shared" si="233"/>
        <v>515.71443212523059</v>
      </c>
      <c r="E1603" s="67" t="s">
        <v>3588</v>
      </c>
      <c r="F1603" s="68" t="s">
        <v>1212</v>
      </c>
      <c r="G1603" s="69">
        <v>1994</v>
      </c>
      <c r="H1603" s="70"/>
      <c r="I1603" s="69" t="s">
        <v>1673</v>
      </c>
      <c r="J1603" s="39">
        <f t="shared" si="234"/>
        <v>510.71443212523053</v>
      </c>
      <c r="K1603" s="40">
        <f t="shared" si="235"/>
        <v>1</v>
      </c>
      <c r="L1603" s="40">
        <f t="shared" si="236"/>
        <v>5</v>
      </c>
      <c r="M1603" s="74"/>
      <c r="N1603" s="74"/>
      <c r="O1603" s="74"/>
      <c r="P1603" s="74"/>
      <c r="Q1603" s="74"/>
      <c r="R1603" s="74"/>
      <c r="S1603" s="74"/>
      <c r="T1603" s="74"/>
      <c r="U1603" s="74"/>
      <c r="V1603" s="74"/>
      <c r="W1603" s="74"/>
      <c r="X1603" s="74"/>
      <c r="Y1603" s="74"/>
      <c r="Z1603" s="74"/>
      <c r="AA1603" s="42"/>
      <c r="AB1603" s="42">
        <f>(AV$3-AV1603)/AV$3*500+500</f>
        <v>510.71443212523053</v>
      </c>
      <c r="AC1603" s="43" t="e">
        <f t="shared" si="237"/>
        <v>#NUM!</v>
      </c>
      <c r="AD1603" s="43" t="s">
        <v>1215</v>
      </c>
      <c r="AE1603" s="44" t="e">
        <f t="shared" si="238"/>
        <v>#NUM!</v>
      </c>
      <c r="AF1603" s="43">
        <f t="shared" si="239"/>
        <v>0</v>
      </c>
      <c r="AG1603" s="75"/>
      <c r="AH1603" s="75"/>
      <c r="AI1603" s="75"/>
      <c r="AJ1603" s="75"/>
      <c r="AK1603" s="75"/>
      <c r="AL1603" s="75"/>
      <c r="AM1603" s="75"/>
      <c r="AN1603" s="75"/>
      <c r="AO1603" s="75"/>
      <c r="AP1603" s="75"/>
      <c r="AQ1603" s="75"/>
      <c r="AR1603" s="75"/>
      <c r="AS1603" s="75"/>
      <c r="AT1603" s="75"/>
      <c r="AU1603" s="76"/>
      <c r="AV1603" s="47">
        <v>0.16069444444444445</v>
      </c>
      <c r="AW1603" s="77"/>
      <c r="AX1603" s="56"/>
    </row>
    <row r="1604" spans="1:55" s="49" customFormat="1" ht="12" customHeight="1" x14ac:dyDescent="0.2">
      <c r="A1604" s="62">
        <v>1600</v>
      </c>
      <c r="B1604" s="63" t="str">
        <f t="shared" si="232"/>
        <v>M-A</v>
      </c>
      <c r="C1604" s="62">
        <f>COUNTIF($B$4:$B1604,$B1604)</f>
        <v>601</v>
      </c>
      <c r="D1604" s="64">
        <f t="shared" si="233"/>
        <v>515.67962449063646</v>
      </c>
      <c r="E1604" s="65" t="s">
        <v>3589</v>
      </c>
      <c r="F1604" s="66" t="s">
        <v>1212</v>
      </c>
      <c r="G1604" s="66">
        <v>1980</v>
      </c>
      <c r="H1604" s="65"/>
      <c r="I1604" s="66" t="s">
        <v>1214</v>
      </c>
      <c r="J1604" s="39">
        <f t="shared" si="234"/>
        <v>510.67962449063646</v>
      </c>
      <c r="K1604" s="40">
        <f t="shared" si="235"/>
        <v>1</v>
      </c>
      <c r="L1604" s="40">
        <f t="shared" si="236"/>
        <v>5</v>
      </c>
      <c r="M1604" s="41"/>
      <c r="N1604" s="41"/>
      <c r="O1604" s="41"/>
      <c r="P1604" s="42"/>
      <c r="Q1604" s="41"/>
      <c r="R1604" s="41"/>
      <c r="S1604" s="41"/>
      <c r="T1604" s="41"/>
      <c r="U1604" s="41"/>
      <c r="V1604" s="42"/>
      <c r="W1604" s="42"/>
      <c r="X1604" s="42">
        <f>(AR$3-AR1604)/AR$3*500+500</f>
        <v>510.67962449063646</v>
      </c>
      <c r="Y1604" s="42"/>
      <c r="Z1604" s="41"/>
      <c r="AA1604" s="42"/>
      <c r="AB1604" s="42"/>
      <c r="AC1604" s="43" t="e">
        <f t="shared" si="237"/>
        <v>#NUM!</v>
      </c>
      <c r="AD1604" s="43" t="s">
        <v>1215</v>
      </c>
      <c r="AE1604" s="44" t="e">
        <f t="shared" si="238"/>
        <v>#NUM!</v>
      </c>
      <c r="AF1604" s="43">
        <f t="shared" si="239"/>
        <v>0</v>
      </c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>
        <v>4.2206365740740742E-2</v>
      </c>
      <c r="AS1604" s="45"/>
      <c r="AT1604" s="45"/>
      <c r="AU1604" s="46"/>
      <c r="AV1604" s="50"/>
      <c r="AW1604" s="48"/>
      <c r="AX1604" s="72"/>
      <c r="AY1604" s="73"/>
      <c r="AZ1604" s="73"/>
      <c r="BA1604" s="73"/>
    </row>
    <row r="1605" spans="1:55" s="49" customFormat="1" ht="12" customHeight="1" x14ac:dyDescent="0.2">
      <c r="A1605" s="62">
        <v>1601</v>
      </c>
      <c r="B1605" s="63" t="str">
        <f t="shared" ref="B1605:B1668" si="241">IF($F1605="m",IF($C$1-$G1605&gt;19,IF($C$1-$G1605&lt;40,"M-A",IF($C$1-$G1605&gt;49,IF($C$1-$G1605&gt;59,IF($C$1-$G1605&gt;69,"M-E","M-D"),"M-C"),"M-B")),"M-jun."),IF($C$1-$G1605&lt;40,"Ž-F",IF($C$1-$G1605&gt;49,IF($C$1-$G1605&gt;59,"Ž-I","Ž-H"),"Ž-G")))</f>
        <v>M-B</v>
      </c>
      <c r="C1605" s="62">
        <f>COUNTIF($B$4:$B1605,$B1605)</f>
        <v>465</v>
      </c>
      <c r="D1605" s="64">
        <f t="shared" ref="D1605:D1668" si="242">SUM(L1605:AB1605,-AF1605)</f>
        <v>515.67919115952373</v>
      </c>
      <c r="E1605" s="67" t="s">
        <v>3590</v>
      </c>
      <c r="F1605" s="68" t="s">
        <v>1212</v>
      </c>
      <c r="G1605" s="69">
        <v>1974</v>
      </c>
      <c r="H1605" s="70" t="s">
        <v>3591</v>
      </c>
      <c r="I1605" s="69" t="s">
        <v>1680</v>
      </c>
      <c r="J1605" s="39">
        <f t="shared" ref="J1605:J1668" si="243">AVERAGE(M1605:AB1605)</f>
        <v>510.67919115952367</v>
      </c>
      <c r="K1605" s="40">
        <f t="shared" ref="K1605:K1668" si="244">SUBTOTAL(2,M1605:AB1605)</f>
        <v>1</v>
      </c>
      <c r="L1605" s="40">
        <f t="shared" ref="L1605:L1668" si="245">K1605*5</f>
        <v>5</v>
      </c>
      <c r="M1605" s="74"/>
      <c r="N1605" s="74"/>
      <c r="O1605" s="74"/>
      <c r="P1605" s="74"/>
      <c r="Q1605" s="74"/>
      <c r="R1605" s="74"/>
      <c r="S1605" s="74"/>
      <c r="T1605" s="74"/>
      <c r="U1605" s="74"/>
      <c r="V1605" s="74"/>
      <c r="W1605" s="74"/>
      <c r="X1605" s="74"/>
      <c r="Y1605" s="74"/>
      <c r="Z1605" s="74"/>
      <c r="AA1605" s="42"/>
      <c r="AB1605" s="42">
        <f>(AV$3-AV1605)/AV$3*500+500</f>
        <v>510.67919115952367</v>
      </c>
      <c r="AC1605" s="43" t="e">
        <f t="shared" ref="AC1605:AC1668" si="246">LARGE(M1605:AB1605,6)</f>
        <v>#NUM!</v>
      </c>
      <c r="AD1605" s="43" t="s">
        <v>1215</v>
      </c>
      <c r="AE1605" s="44" t="e">
        <f t="shared" ref="AE1605:AE1668" si="247">CONCATENATE(AD1605,AC1605)</f>
        <v>#NUM!</v>
      </c>
      <c r="AF1605" s="43">
        <f t="shared" ref="AF1605:AF1668" si="248">SUMIF(M1605:AB1605,AE1605)</f>
        <v>0</v>
      </c>
      <c r="AG1605" s="75"/>
      <c r="AH1605" s="75"/>
      <c r="AI1605" s="75"/>
      <c r="AJ1605" s="75"/>
      <c r="AK1605" s="75"/>
      <c r="AL1605" s="75"/>
      <c r="AM1605" s="75"/>
      <c r="AN1605" s="75"/>
      <c r="AO1605" s="75"/>
      <c r="AP1605" s="75"/>
      <c r="AQ1605" s="75"/>
      <c r="AR1605" s="75"/>
      <c r="AS1605" s="75"/>
      <c r="AT1605" s="75"/>
      <c r="AU1605" s="76"/>
      <c r="AV1605" s="47">
        <v>0.16070601851851851</v>
      </c>
      <c r="AW1605" s="77"/>
      <c r="AX1605" s="72"/>
      <c r="AY1605" s="73"/>
      <c r="AZ1605" s="73"/>
      <c r="BA1605" s="73"/>
    </row>
    <row r="1606" spans="1:55" s="49" customFormat="1" ht="12" customHeight="1" x14ac:dyDescent="0.2">
      <c r="A1606" s="62">
        <v>1602</v>
      </c>
      <c r="B1606" s="63" t="str">
        <f t="shared" si="241"/>
        <v>Ž-F</v>
      </c>
      <c r="C1606" s="62">
        <f>COUNTIF($B$4:$B1606,$B1606)</f>
        <v>121</v>
      </c>
      <c r="D1606" s="64">
        <f t="shared" si="242"/>
        <v>515.60870922810977</v>
      </c>
      <c r="E1606" s="67" t="s">
        <v>3592</v>
      </c>
      <c r="F1606" s="68" t="s">
        <v>1247</v>
      </c>
      <c r="G1606" s="69">
        <v>1985</v>
      </c>
      <c r="H1606" s="70"/>
      <c r="I1606" s="69" t="s">
        <v>1214</v>
      </c>
      <c r="J1606" s="39">
        <f t="shared" si="243"/>
        <v>510.60870922810977</v>
      </c>
      <c r="K1606" s="40">
        <f t="shared" si="244"/>
        <v>1</v>
      </c>
      <c r="L1606" s="40">
        <f t="shared" si="245"/>
        <v>5</v>
      </c>
      <c r="M1606" s="74"/>
      <c r="N1606" s="74"/>
      <c r="O1606" s="74"/>
      <c r="P1606" s="74"/>
      <c r="Q1606" s="74"/>
      <c r="R1606" s="74"/>
      <c r="S1606" s="74"/>
      <c r="T1606" s="74"/>
      <c r="U1606" s="74"/>
      <c r="V1606" s="74"/>
      <c r="W1606" s="74"/>
      <c r="X1606" s="74"/>
      <c r="Y1606" s="74"/>
      <c r="Z1606" s="74"/>
      <c r="AA1606" s="42"/>
      <c r="AB1606" s="42">
        <f>(AV$3-AV1606)/AV$3*500+500</f>
        <v>510.60870922810977</v>
      </c>
      <c r="AC1606" s="43" t="e">
        <f t="shared" si="246"/>
        <v>#NUM!</v>
      </c>
      <c r="AD1606" s="43" t="s">
        <v>1215</v>
      </c>
      <c r="AE1606" s="44" t="e">
        <f t="shared" si="247"/>
        <v>#NUM!</v>
      </c>
      <c r="AF1606" s="43">
        <f t="shared" si="248"/>
        <v>0</v>
      </c>
      <c r="AG1606" s="75"/>
      <c r="AH1606" s="75"/>
      <c r="AI1606" s="75"/>
      <c r="AJ1606" s="75"/>
      <c r="AK1606" s="75"/>
      <c r="AL1606" s="75"/>
      <c r="AM1606" s="75"/>
      <c r="AN1606" s="75"/>
      <c r="AO1606" s="75"/>
      <c r="AP1606" s="75"/>
      <c r="AQ1606" s="75"/>
      <c r="AR1606" s="75"/>
      <c r="AS1606" s="75"/>
      <c r="AT1606" s="75"/>
      <c r="AU1606" s="76"/>
      <c r="AV1606" s="47">
        <v>0.16072916666666667</v>
      </c>
      <c r="AW1606" s="77"/>
      <c r="AX1606" s="72"/>
      <c r="AY1606" s="73"/>
      <c r="AZ1606" s="73"/>
      <c r="BA1606" s="73"/>
    </row>
    <row r="1607" spans="1:55" s="49" customFormat="1" ht="12" customHeight="1" x14ac:dyDescent="0.2">
      <c r="A1607" s="62">
        <v>1603</v>
      </c>
      <c r="B1607" s="63" t="str">
        <f t="shared" si="241"/>
        <v>M-B</v>
      </c>
      <c r="C1607" s="62">
        <f>COUNTIF($B$4:$B1607,$B1607)</f>
        <v>466</v>
      </c>
      <c r="D1607" s="64">
        <f t="shared" si="242"/>
        <v>515.50298633098896</v>
      </c>
      <c r="E1607" s="67" t="s">
        <v>3593</v>
      </c>
      <c r="F1607" s="68" t="s">
        <v>1212</v>
      </c>
      <c r="G1607" s="69">
        <v>1975</v>
      </c>
      <c r="H1607" s="70" t="s">
        <v>224</v>
      </c>
      <c r="I1607" s="69" t="s">
        <v>1214</v>
      </c>
      <c r="J1607" s="39">
        <f t="shared" si="243"/>
        <v>510.50298633098902</v>
      </c>
      <c r="K1607" s="40">
        <f t="shared" si="244"/>
        <v>1</v>
      </c>
      <c r="L1607" s="40">
        <f t="shared" si="245"/>
        <v>5</v>
      </c>
      <c r="M1607" s="74"/>
      <c r="N1607" s="74"/>
      <c r="O1607" s="74"/>
      <c r="P1607" s="74"/>
      <c r="Q1607" s="74"/>
      <c r="R1607" s="74"/>
      <c r="S1607" s="74"/>
      <c r="T1607" s="74"/>
      <c r="U1607" s="74"/>
      <c r="V1607" s="74"/>
      <c r="W1607" s="74"/>
      <c r="X1607" s="74"/>
      <c r="Y1607" s="74"/>
      <c r="Z1607" s="74"/>
      <c r="AA1607" s="42"/>
      <c r="AB1607" s="42">
        <f>(AV$3-AV1607)/AV$3*500+500</f>
        <v>510.50298633098902</v>
      </c>
      <c r="AC1607" s="43" t="e">
        <f t="shared" si="246"/>
        <v>#NUM!</v>
      </c>
      <c r="AD1607" s="43" t="s">
        <v>1215</v>
      </c>
      <c r="AE1607" s="44" t="e">
        <f t="shared" si="247"/>
        <v>#NUM!</v>
      </c>
      <c r="AF1607" s="43">
        <f t="shared" si="248"/>
        <v>0</v>
      </c>
      <c r="AG1607" s="75"/>
      <c r="AH1607" s="75"/>
      <c r="AI1607" s="75"/>
      <c r="AJ1607" s="75"/>
      <c r="AK1607" s="75"/>
      <c r="AL1607" s="75"/>
      <c r="AM1607" s="75"/>
      <c r="AN1607" s="75"/>
      <c r="AO1607" s="75"/>
      <c r="AP1607" s="75"/>
      <c r="AQ1607" s="75"/>
      <c r="AR1607" s="75"/>
      <c r="AS1607" s="75"/>
      <c r="AT1607" s="75"/>
      <c r="AU1607" s="76"/>
      <c r="AV1607" s="47">
        <v>0.1607638888888889</v>
      </c>
      <c r="AW1607" s="77"/>
      <c r="AX1607" s="72"/>
      <c r="AY1607" s="73"/>
      <c r="AZ1607" s="73"/>
      <c r="BA1607" s="73"/>
    </row>
    <row r="1608" spans="1:55" s="79" customFormat="1" ht="12" customHeight="1" x14ac:dyDescent="0.2">
      <c r="A1608" s="62">
        <v>1604</v>
      </c>
      <c r="B1608" s="63" t="str">
        <f t="shared" si="241"/>
        <v>M-B</v>
      </c>
      <c r="C1608" s="62">
        <f>COUNTIF($B$4:$B1608,$B1608)</f>
        <v>467</v>
      </c>
      <c r="D1608" s="64">
        <f t="shared" si="242"/>
        <v>515.32678150245442</v>
      </c>
      <c r="E1608" s="67" t="s">
        <v>3594</v>
      </c>
      <c r="F1608" s="68" t="s">
        <v>1212</v>
      </c>
      <c r="G1608" s="69">
        <v>1977</v>
      </c>
      <c r="H1608" s="70"/>
      <c r="I1608" s="69" t="s">
        <v>1214</v>
      </c>
      <c r="J1608" s="39">
        <f t="shared" si="243"/>
        <v>510.32678150245448</v>
      </c>
      <c r="K1608" s="40">
        <f t="shared" si="244"/>
        <v>1</v>
      </c>
      <c r="L1608" s="40">
        <f t="shared" si="245"/>
        <v>5</v>
      </c>
      <c r="M1608" s="74"/>
      <c r="N1608" s="74"/>
      <c r="O1608" s="74"/>
      <c r="P1608" s="74"/>
      <c r="Q1608" s="74"/>
      <c r="R1608" s="74"/>
      <c r="S1608" s="74"/>
      <c r="T1608" s="74"/>
      <c r="U1608" s="74"/>
      <c r="V1608" s="74"/>
      <c r="W1608" s="74"/>
      <c r="X1608" s="74"/>
      <c r="Y1608" s="74"/>
      <c r="Z1608" s="74"/>
      <c r="AA1608" s="42"/>
      <c r="AB1608" s="42">
        <f>(AV$3-AV1608)/AV$3*500+500</f>
        <v>510.32678150245448</v>
      </c>
      <c r="AC1608" s="43" t="e">
        <f t="shared" si="246"/>
        <v>#NUM!</v>
      </c>
      <c r="AD1608" s="43" t="s">
        <v>1215</v>
      </c>
      <c r="AE1608" s="44" t="e">
        <f t="shared" si="247"/>
        <v>#NUM!</v>
      </c>
      <c r="AF1608" s="43">
        <f t="shared" si="248"/>
        <v>0</v>
      </c>
      <c r="AG1608" s="75"/>
      <c r="AH1608" s="75"/>
      <c r="AI1608" s="75"/>
      <c r="AJ1608" s="75"/>
      <c r="AK1608" s="75"/>
      <c r="AL1608" s="75"/>
      <c r="AM1608" s="75"/>
      <c r="AN1608" s="75"/>
      <c r="AO1608" s="75"/>
      <c r="AP1608" s="75"/>
      <c r="AQ1608" s="75"/>
      <c r="AR1608" s="75"/>
      <c r="AS1608" s="75"/>
      <c r="AT1608" s="75"/>
      <c r="AU1608" s="76"/>
      <c r="AV1608" s="47">
        <v>0.16082175925925926</v>
      </c>
      <c r="AW1608" s="77"/>
      <c r="AX1608" s="72"/>
      <c r="AY1608" s="73"/>
      <c r="AZ1608" s="73"/>
      <c r="BA1608" s="73"/>
      <c r="BB1608" s="49"/>
      <c r="BC1608" s="49"/>
    </row>
    <row r="1609" spans="1:55" s="78" customFormat="1" ht="12" customHeight="1" x14ac:dyDescent="0.2">
      <c r="A1609" s="62">
        <v>1605</v>
      </c>
      <c r="B1609" s="63" t="str">
        <f t="shared" si="241"/>
        <v>M-B</v>
      </c>
      <c r="C1609" s="62">
        <f>COUNTIF($B$4:$B1609,$B1609)</f>
        <v>468</v>
      </c>
      <c r="D1609" s="64">
        <f t="shared" si="242"/>
        <v>515.26077391597482</v>
      </c>
      <c r="E1609" s="65" t="s">
        <v>3595</v>
      </c>
      <c r="F1609" s="66" t="s">
        <v>1212</v>
      </c>
      <c r="G1609" s="66">
        <v>1974</v>
      </c>
      <c r="H1609" s="70" t="s">
        <v>170</v>
      </c>
      <c r="I1609" s="66" t="s">
        <v>1214</v>
      </c>
      <c r="J1609" s="39">
        <f t="shared" si="243"/>
        <v>510.26077391597477</v>
      </c>
      <c r="K1609" s="40">
        <f t="shared" si="244"/>
        <v>1</v>
      </c>
      <c r="L1609" s="40">
        <f t="shared" si="245"/>
        <v>5</v>
      </c>
      <c r="M1609" s="41"/>
      <c r="N1609" s="41"/>
      <c r="O1609" s="41"/>
      <c r="P1609" s="42"/>
      <c r="Q1609" s="41"/>
      <c r="R1609" s="41"/>
      <c r="S1609" s="41"/>
      <c r="T1609" s="41"/>
      <c r="U1609" s="41"/>
      <c r="V1609" s="42"/>
      <c r="W1609" s="42">
        <f>(AQ$3-AQ1609)/AQ$3*500+500</f>
        <v>510.26077391597477</v>
      </c>
      <c r="X1609" s="42"/>
      <c r="Y1609" s="42"/>
      <c r="Z1609" s="41"/>
      <c r="AA1609" s="42"/>
      <c r="AB1609" s="42"/>
      <c r="AC1609" s="43" t="e">
        <f t="shared" si="246"/>
        <v>#NUM!</v>
      </c>
      <c r="AD1609" s="43" t="s">
        <v>1215</v>
      </c>
      <c r="AE1609" s="44" t="e">
        <f t="shared" si="247"/>
        <v>#NUM!</v>
      </c>
      <c r="AF1609" s="43">
        <f t="shared" si="248"/>
        <v>0</v>
      </c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>
        <v>0.109837963</v>
      </c>
      <c r="AR1609" s="45"/>
      <c r="AS1609" s="45"/>
      <c r="AT1609" s="45"/>
      <c r="AU1609" s="46"/>
      <c r="AV1609" s="50"/>
      <c r="AW1609" s="48"/>
      <c r="AX1609" s="72"/>
      <c r="AY1609" s="73"/>
      <c r="AZ1609" s="73"/>
      <c r="BA1609" s="73"/>
      <c r="BB1609" s="49"/>
      <c r="BC1609" s="49"/>
    </row>
    <row r="1610" spans="1:55" s="78" customFormat="1" ht="12" customHeight="1" x14ac:dyDescent="0.2">
      <c r="A1610" s="62">
        <v>1606</v>
      </c>
      <c r="B1610" s="63" t="str">
        <f t="shared" si="241"/>
        <v>M-A</v>
      </c>
      <c r="C1610" s="62">
        <f>COUNTIF($B$4:$B1610,$B1610)</f>
        <v>602</v>
      </c>
      <c r="D1610" s="64">
        <f t="shared" si="242"/>
        <v>515.11533570821302</v>
      </c>
      <c r="E1610" s="67" t="s">
        <v>3596</v>
      </c>
      <c r="F1610" s="68" t="s">
        <v>1212</v>
      </c>
      <c r="G1610" s="69">
        <v>1986</v>
      </c>
      <c r="H1610" s="70" t="s">
        <v>368</v>
      </c>
      <c r="I1610" s="69" t="s">
        <v>1214</v>
      </c>
      <c r="J1610" s="39">
        <f t="shared" si="243"/>
        <v>510.11533570821302</v>
      </c>
      <c r="K1610" s="40">
        <f t="shared" si="244"/>
        <v>1</v>
      </c>
      <c r="L1610" s="40">
        <f t="shared" si="245"/>
        <v>5</v>
      </c>
      <c r="M1610" s="74"/>
      <c r="N1610" s="74"/>
      <c r="O1610" s="74"/>
      <c r="P1610" s="74"/>
      <c r="Q1610" s="74"/>
      <c r="R1610" s="74"/>
      <c r="S1610" s="74"/>
      <c r="T1610" s="74"/>
      <c r="U1610" s="74"/>
      <c r="V1610" s="74"/>
      <c r="W1610" s="74"/>
      <c r="X1610" s="74"/>
      <c r="Y1610" s="74"/>
      <c r="Z1610" s="74"/>
      <c r="AA1610" s="42"/>
      <c r="AB1610" s="42">
        <f>(AV$3-AV1610)/AV$3*500+500</f>
        <v>510.11533570821302</v>
      </c>
      <c r="AC1610" s="43" t="e">
        <f t="shared" si="246"/>
        <v>#NUM!</v>
      </c>
      <c r="AD1610" s="43" t="s">
        <v>1215</v>
      </c>
      <c r="AE1610" s="44" t="e">
        <f t="shared" si="247"/>
        <v>#NUM!</v>
      </c>
      <c r="AF1610" s="43">
        <f t="shared" si="248"/>
        <v>0</v>
      </c>
      <c r="AG1610" s="75"/>
      <c r="AH1610" s="75"/>
      <c r="AI1610" s="75"/>
      <c r="AJ1610" s="75"/>
      <c r="AK1610" s="75"/>
      <c r="AL1610" s="75"/>
      <c r="AM1610" s="75"/>
      <c r="AN1610" s="75"/>
      <c r="AO1610" s="75"/>
      <c r="AP1610" s="75"/>
      <c r="AQ1610" s="75"/>
      <c r="AR1610" s="75"/>
      <c r="AS1610" s="75"/>
      <c r="AT1610" s="75"/>
      <c r="AU1610" s="76"/>
      <c r="AV1610" s="47">
        <v>0.16089120370370372</v>
      </c>
      <c r="AW1610" s="77"/>
      <c r="AX1610" s="72"/>
      <c r="AY1610" s="73"/>
      <c r="AZ1610" s="73"/>
      <c r="BA1610" s="73"/>
      <c r="BB1610" s="49"/>
      <c r="BC1610" s="49"/>
    </row>
    <row r="1611" spans="1:55" s="49" customFormat="1" ht="12" customHeight="1" x14ac:dyDescent="0.2">
      <c r="A1611" s="62">
        <v>1607</v>
      </c>
      <c r="B1611" s="63" t="str">
        <f t="shared" si="241"/>
        <v>M-B</v>
      </c>
      <c r="C1611" s="62">
        <f>COUNTIF($B$4:$B1611,$B1611)</f>
        <v>469</v>
      </c>
      <c r="D1611" s="64">
        <f t="shared" si="242"/>
        <v>514.83340798255767</v>
      </c>
      <c r="E1611" s="67" t="s">
        <v>3597</v>
      </c>
      <c r="F1611" s="68" t="s">
        <v>1212</v>
      </c>
      <c r="G1611" s="69">
        <v>1976</v>
      </c>
      <c r="H1611" s="70"/>
      <c r="I1611" s="69" t="s">
        <v>1214</v>
      </c>
      <c r="J1611" s="39">
        <f t="shared" si="243"/>
        <v>509.83340798255773</v>
      </c>
      <c r="K1611" s="40">
        <f t="shared" si="244"/>
        <v>1</v>
      </c>
      <c r="L1611" s="40">
        <f t="shared" si="245"/>
        <v>5</v>
      </c>
      <c r="M1611" s="74"/>
      <c r="N1611" s="74"/>
      <c r="O1611" s="74"/>
      <c r="P1611" s="74"/>
      <c r="Q1611" s="74"/>
      <c r="R1611" s="74"/>
      <c r="S1611" s="74"/>
      <c r="T1611" s="74"/>
      <c r="U1611" s="74"/>
      <c r="V1611" s="74"/>
      <c r="W1611" s="74"/>
      <c r="X1611" s="74"/>
      <c r="Y1611" s="74"/>
      <c r="Z1611" s="74"/>
      <c r="AA1611" s="42"/>
      <c r="AB1611" s="42">
        <f>(AV$3-AV1611)/AV$3*500+500</f>
        <v>509.83340798255773</v>
      </c>
      <c r="AC1611" s="43" t="e">
        <f t="shared" si="246"/>
        <v>#NUM!</v>
      </c>
      <c r="AD1611" s="43" t="s">
        <v>1215</v>
      </c>
      <c r="AE1611" s="44" t="e">
        <f t="shared" si="247"/>
        <v>#NUM!</v>
      </c>
      <c r="AF1611" s="43">
        <f t="shared" si="248"/>
        <v>0</v>
      </c>
      <c r="AG1611" s="75"/>
      <c r="AH1611" s="75"/>
      <c r="AI1611" s="75"/>
      <c r="AJ1611" s="75"/>
      <c r="AK1611" s="75"/>
      <c r="AL1611" s="75"/>
      <c r="AM1611" s="75"/>
      <c r="AN1611" s="75"/>
      <c r="AO1611" s="75"/>
      <c r="AP1611" s="75"/>
      <c r="AQ1611" s="75"/>
      <c r="AR1611" s="75"/>
      <c r="AS1611" s="75"/>
      <c r="AT1611" s="75"/>
      <c r="AU1611" s="76"/>
      <c r="AV1611" s="47">
        <v>0.16098379629629631</v>
      </c>
      <c r="AW1611" s="77"/>
      <c r="AX1611" s="72"/>
      <c r="AY1611" s="73"/>
      <c r="AZ1611" s="73"/>
      <c r="BA1611" s="73"/>
    </row>
    <row r="1612" spans="1:55" s="49" customFormat="1" ht="12" customHeight="1" x14ac:dyDescent="0.2">
      <c r="A1612" s="62">
        <v>1608</v>
      </c>
      <c r="B1612" s="63" t="str">
        <f t="shared" si="241"/>
        <v>M-A</v>
      </c>
      <c r="C1612" s="62">
        <f>COUNTIF($B$4:$B1612,$B1612)</f>
        <v>603</v>
      </c>
      <c r="D1612" s="64">
        <f t="shared" si="242"/>
        <v>514.79816701685081</v>
      </c>
      <c r="E1612" s="67" t="s">
        <v>3598</v>
      </c>
      <c r="F1612" s="68" t="s">
        <v>1212</v>
      </c>
      <c r="G1612" s="69">
        <v>1980</v>
      </c>
      <c r="H1612" s="70"/>
      <c r="I1612" s="69" t="s">
        <v>1214</v>
      </c>
      <c r="J1612" s="39">
        <f t="shared" si="243"/>
        <v>509.79816701685081</v>
      </c>
      <c r="K1612" s="40">
        <f t="shared" si="244"/>
        <v>1</v>
      </c>
      <c r="L1612" s="40">
        <f t="shared" si="245"/>
        <v>5</v>
      </c>
      <c r="M1612" s="74"/>
      <c r="N1612" s="74"/>
      <c r="O1612" s="74"/>
      <c r="P1612" s="74"/>
      <c r="Q1612" s="74"/>
      <c r="R1612" s="74"/>
      <c r="S1612" s="74"/>
      <c r="T1612" s="74"/>
      <c r="U1612" s="74"/>
      <c r="V1612" s="74"/>
      <c r="W1612" s="74"/>
      <c r="X1612" s="74"/>
      <c r="Y1612" s="74"/>
      <c r="Z1612" s="74"/>
      <c r="AA1612" s="42"/>
      <c r="AB1612" s="42">
        <f>(AV$3-AV1612)/AV$3*500+500</f>
        <v>509.79816701685081</v>
      </c>
      <c r="AC1612" s="43" t="e">
        <f t="shared" si="246"/>
        <v>#NUM!</v>
      </c>
      <c r="AD1612" s="43" t="s">
        <v>1215</v>
      </c>
      <c r="AE1612" s="44" t="e">
        <f t="shared" si="247"/>
        <v>#NUM!</v>
      </c>
      <c r="AF1612" s="43">
        <f t="shared" si="248"/>
        <v>0</v>
      </c>
      <c r="AG1612" s="75"/>
      <c r="AH1612" s="75"/>
      <c r="AI1612" s="75"/>
      <c r="AJ1612" s="75"/>
      <c r="AK1612" s="75"/>
      <c r="AL1612" s="75"/>
      <c r="AM1612" s="75"/>
      <c r="AN1612" s="75"/>
      <c r="AO1612" s="75"/>
      <c r="AP1612" s="75"/>
      <c r="AQ1612" s="75"/>
      <c r="AR1612" s="75"/>
      <c r="AS1612" s="75"/>
      <c r="AT1612" s="75"/>
      <c r="AU1612" s="76"/>
      <c r="AV1612" s="47">
        <v>0.16099537037037037</v>
      </c>
      <c r="AW1612" s="77"/>
      <c r="AX1612" s="72"/>
      <c r="AY1612" s="73"/>
      <c r="AZ1612" s="73"/>
      <c r="BA1612" s="73"/>
    </row>
    <row r="1613" spans="1:55" ht="12" customHeight="1" x14ac:dyDescent="0.2">
      <c r="A1613" s="62">
        <v>1609</v>
      </c>
      <c r="B1613" s="63" t="str">
        <f t="shared" si="241"/>
        <v>M-D</v>
      </c>
      <c r="C1613" s="62">
        <f>COUNTIF($B$4:$B1613,$B1613)</f>
        <v>71</v>
      </c>
      <c r="D1613" s="64">
        <f t="shared" si="242"/>
        <v>514.77388068479695</v>
      </c>
      <c r="E1613" s="65" t="s">
        <v>3599</v>
      </c>
      <c r="F1613" s="66" t="s">
        <v>1212</v>
      </c>
      <c r="G1613" s="66">
        <v>1956</v>
      </c>
      <c r="H1613" s="65" t="s">
        <v>2261</v>
      </c>
      <c r="I1613" s="66" t="s">
        <v>1214</v>
      </c>
      <c r="J1613" s="39">
        <f t="shared" si="243"/>
        <v>509.77388068479701</v>
      </c>
      <c r="K1613" s="40">
        <f t="shared" si="244"/>
        <v>1</v>
      </c>
      <c r="L1613" s="40">
        <f t="shared" si="245"/>
        <v>5</v>
      </c>
      <c r="M1613" s="41"/>
      <c r="N1613" s="41"/>
      <c r="O1613" s="41"/>
      <c r="P1613" s="42"/>
      <c r="Q1613" s="41"/>
      <c r="R1613" s="41"/>
      <c r="S1613" s="41"/>
      <c r="T1613" s="41"/>
      <c r="U1613" s="41"/>
      <c r="V1613" s="42"/>
      <c r="W1613" s="42"/>
      <c r="X1613" s="42">
        <f>(AR$3-AR1613)/AR$3*500+500</f>
        <v>509.77388068479701</v>
      </c>
      <c r="Y1613" s="42"/>
      <c r="Z1613" s="41"/>
      <c r="AA1613" s="42"/>
      <c r="AB1613" s="42"/>
      <c r="AC1613" s="43" t="e">
        <f t="shared" si="246"/>
        <v>#NUM!</v>
      </c>
      <c r="AD1613" s="43" t="s">
        <v>1215</v>
      </c>
      <c r="AE1613" s="44" t="e">
        <f t="shared" si="247"/>
        <v>#NUM!</v>
      </c>
      <c r="AF1613" s="43">
        <f t="shared" si="248"/>
        <v>0</v>
      </c>
      <c r="AG1613" s="45"/>
      <c r="AH1613" s="45"/>
      <c r="AI1613" s="45"/>
      <c r="AJ1613" s="45"/>
      <c r="AK1613" s="45"/>
      <c r="AL1613" s="45"/>
      <c r="AM1613" s="45"/>
      <c r="AN1613" s="45"/>
      <c r="AO1613" s="45"/>
      <c r="AP1613" s="45"/>
      <c r="AQ1613" s="45"/>
      <c r="AR1613" s="45">
        <v>4.2284490740740747E-2</v>
      </c>
      <c r="AS1613" s="45"/>
      <c r="AT1613" s="45"/>
      <c r="AU1613" s="46"/>
      <c r="AV1613" s="50"/>
      <c r="AW1613" s="48"/>
      <c r="AX1613" s="56"/>
    </row>
    <row r="1614" spans="1:55" s="49" customFormat="1" ht="12" customHeight="1" x14ac:dyDescent="0.2">
      <c r="A1614" s="62">
        <v>1610</v>
      </c>
      <c r="B1614" s="63" t="str">
        <f t="shared" si="241"/>
        <v>M-A</v>
      </c>
      <c r="C1614" s="62">
        <f>COUNTIF($B$4:$B1614,$B1614)</f>
        <v>604</v>
      </c>
      <c r="D1614" s="64">
        <f t="shared" si="242"/>
        <v>514.72768508543697</v>
      </c>
      <c r="E1614" s="67" t="s">
        <v>3600</v>
      </c>
      <c r="F1614" s="68" t="s">
        <v>1212</v>
      </c>
      <c r="G1614" s="69">
        <v>1983</v>
      </c>
      <c r="H1614" s="70"/>
      <c r="I1614" s="69" t="s">
        <v>1214</v>
      </c>
      <c r="J1614" s="39">
        <f t="shared" si="243"/>
        <v>509.72768508543697</v>
      </c>
      <c r="K1614" s="40">
        <f t="shared" si="244"/>
        <v>1</v>
      </c>
      <c r="L1614" s="40">
        <f t="shared" si="245"/>
        <v>5</v>
      </c>
      <c r="M1614" s="74"/>
      <c r="N1614" s="74"/>
      <c r="O1614" s="74"/>
      <c r="P1614" s="74"/>
      <c r="Q1614" s="74"/>
      <c r="R1614" s="74"/>
      <c r="S1614" s="74"/>
      <c r="T1614" s="74"/>
      <c r="U1614" s="74"/>
      <c r="V1614" s="74"/>
      <c r="W1614" s="74"/>
      <c r="X1614" s="74"/>
      <c r="Y1614" s="74"/>
      <c r="Z1614" s="74"/>
      <c r="AA1614" s="42"/>
      <c r="AB1614" s="42">
        <f>(AV$3-AV1614)/AV$3*500+500</f>
        <v>509.72768508543697</v>
      </c>
      <c r="AC1614" s="43" t="e">
        <f t="shared" si="246"/>
        <v>#NUM!</v>
      </c>
      <c r="AD1614" s="43" t="s">
        <v>1215</v>
      </c>
      <c r="AE1614" s="44" t="e">
        <f t="shared" si="247"/>
        <v>#NUM!</v>
      </c>
      <c r="AF1614" s="43">
        <f t="shared" si="248"/>
        <v>0</v>
      </c>
      <c r="AG1614" s="75"/>
      <c r="AH1614" s="75"/>
      <c r="AI1614" s="75"/>
      <c r="AJ1614" s="75"/>
      <c r="AK1614" s="75"/>
      <c r="AL1614" s="75"/>
      <c r="AM1614" s="75"/>
      <c r="AN1614" s="75"/>
      <c r="AO1614" s="75"/>
      <c r="AP1614" s="75"/>
      <c r="AQ1614" s="75"/>
      <c r="AR1614" s="75"/>
      <c r="AS1614" s="75"/>
      <c r="AT1614" s="75"/>
      <c r="AU1614" s="76"/>
      <c r="AV1614" s="47">
        <v>0.16101851851851853</v>
      </c>
      <c r="AW1614" s="77"/>
      <c r="AX1614" s="72"/>
      <c r="AY1614" s="73"/>
      <c r="AZ1614" s="73"/>
      <c r="BA1614" s="73"/>
    </row>
    <row r="1615" spans="1:55" s="49" customFormat="1" ht="12" customHeight="1" x14ac:dyDescent="0.2">
      <c r="A1615" s="62">
        <v>1611</v>
      </c>
      <c r="B1615" s="63" t="str">
        <f t="shared" si="241"/>
        <v>M-A</v>
      </c>
      <c r="C1615" s="62">
        <f>COUNTIF($B$4:$B1615,$B1615)</f>
        <v>605</v>
      </c>
      <c r="D1615" s="64">
        <f t="shared" si="242"/>
        <v>514.69244411973</v>
      </c>
      <c r="E1615" s="67" t="s">
        <v>3601</v>
      </c>
      <c r="F1615" s="68" t="s">
        <v>1212</v>
      </c>
      <c r="G1615" s="69">
        <v>1983</v>
      </c>
      <c r="H1615" s="70"/>
      <c r="I1615" s="69" t="s">
        <v>1680</v>
      </c>
      <c r="J1615" s="39">
        <f t="shared" si="243"/>
        <v>509.69244411973006</v>
      </c>
      <c r="K1615" s="40">
        <f t="shared" si="244"/>
        <v>1</v>
      </c>
      <c r="L1615" s="40">
        <f t="shared" si="245"/>
        <v>5</v>
      </c>
      <c r="M1615" s="74"/>
      <c r="N1615" s="74"/>
      <c r="O1615" s="74"/>
      <c r="P1615" s="74"/>
      <c r="Q1615" s="74"/>
      <c r="R1615" s="74"/>
      <c r="S1615" s="74"/>
      <c r="T1615" s="74"/>
      <c r="U1615" s="74"/>
      <c r="V1615" s="74"/>
      <c r="W1615" s="74"/>
      <c r="X1615" s="74"/>
      <c r="Y1615" s="74"/>
      <c r="Z1615" s="74"/>
      <c r="AA1615" s="42"/>
      <c r="AB1615" s="42">
        <f>(AV$3-AV1615)/AV$3*500+500</f>
        <v>509.69244411973006</v>
      </c>
      <c r="AC1615" s="43" t="e">
        <f t="shared" si="246"/>
        <v>#NUM!</v>
      </c>
      <c r="AD1615" s="43" t="s">
        <v>1215</v>
      </c>
      <c r="AE1615" s="44" t="e">
        <f t="shared" si="247"/>
        <v>#NUM!</v>
      </c>
      <c r="AF1615" s="43">
        <f t="shared" si="248"/>
        <v>0</v>
      </c>
      <c r="AG1615" s="75"/>
      <c r="AH1615" s="75"/>
      <c r="AI1615" s="75"/>
      <c r="AJ1615" s="75"/>
      <c r="AK1615" s="75"/>
      <c r="AL1615" s="75"/>
      <c r="AM1615" s="75"/>
      <c r="AN1615" s="75"/>
      <c r="AO1615" s="75"/>
      <c r="AP1615" s="75"/>
      <c r="AQ1615" s="75"/>
      <c r="AR1615" s="75"/>
      <c r="AS1615" s="75"/>
      <c r="AT1615" s="75"/>
      <c r="AU1615" s="76"/>
      <c r="AV1615" s="47">
        <v>0.1610300925925926</v>
      </c>
      <c r="AW1615" s="77"/>
      <c r="AX1615" s="72"/>
      <c r="AY1615" s="73"/>
      <c r="AZ1615" s="73"/>
      <c r="BA1615" s="73"/>
    </row>
    <row r="1616" spans="1:55" s="49" customFormat="1" ht="12" customHeight="1" x14ac:dyDescent="0.2">
      <c r="A1616" s="62">
        <v>1612</v>
      </c>
      <c r="B1616" s="63" t="str">
        <f t="shared" si="241"/>
        <v>M-A</v>
      </c>
      <c r="C1616" s="62">
        <f>COUNTIF($B$4:$B1616,$B1616)</f>
        <v>606</v>
      </c>
      <c r="D1616" s="64">
        <f t="shared" si="242"/>
        <v>514.67099293292927</v>
      </c>
      <c r="E1616" s="65" t="s">
        <v>3602</v>
      </c>
      <c r="F1616" s="66" t="s">
        <v>1212</v>
      </c>
      <c r="G1616" s="66">
        <v>1981</v>
      </c>
      <c r="H1616" s="70" t="s">
        <v>1901</v>
      </c>
      <c r="I1616" s="66" t="s">
        <v>1214</v>
      </c>
      <c r="J1616" s="39">
        <f t="shared" si="243"/>
        <v>509.67099293292932</v>
      </c>
      <c r="K1616" s="40">
        <f t="shared" si="244"/>
        <v>1</v>
      </c>
      <c r="L1616" s="40">
        <f t="shared" si="245"/>
        <v>5</v>
      </c>
      <c r="M1616" s="41">
        <f>(AG$3-AG1616)/AG$3*500+500</f>
        <v>509.67099293292932</v>
      </c>
      <c r="N1616" s="41"/>
      <c r="O1616" s="41"/>
      <c r="P1616" s="42"/>
      <c r="Q1616" s="41"/>
      <c r="R1616" s="41"/>
      <c r="S1616" s="41"/>
      <c r="T1616" s="41"/>
      <c r="U1616" s="41"/>
      <c r="V1616" s="42"/>
      <c r="W1616" s="42"/>
      <c r="X1616" s="42"/>
      <c r="Y1616" s="42"/>
      <c r="Z1616" s="41"/>
      <c r="AA1616" s="42"/>
      <c r="AB1616" s="42"/>
      <c r="AC1616" s="43" t="e">
        <f t="shared" si="246"/>
        <v>#NUM!</v>
      </c>
      <c r="AD1616" s="43" t="s">
        <v>1215</v>
      </c>
      <c r="AE1616" s="44" t="e">
        <f t="shared" si="247"/>
        <v>#NUM!</v>
      </c>
      <c r="AF1616" s="43">
        <f t="shared" si="248"/>
        <v>0</v>
      </c>
      <c r="AG1616" s="45">
        <v>5.6365740740000003E-2</v>
      </c>
      <c r="AH1616" s="45"/>
      <c r="AI1616" s="45"/>
      <c r="AJ1616" s="45"/>
      <c r="AK1616" s="45"/>
      <c r="AL1616" s="45"/>
      <c r="AM1616" s="45"/>
      <c r="AN1616" s="45"/>
      <c r="AO1616" s="45"/>
      <c r="AP1616" s="45"/>
      <c r="AQ1616" s="45"/>
      <c r="AR1616" s="45"/>
      <c r="AS1616" s="45"/>
      <c r="AT1616" s="45"/>
      <c r="AU1616" s="46"/>
      <c r="AV1616" s="50"/>
      <c r="AW1616" s="48"/>
      <c r="AX1616" s="72"/>
      <c r="AY1616" s="73"/>
      <c r="AZ1616" s="73"/>
      <c r="BA1616" s="73"/>
    </row>
    <row r="1617" spans="1:55" ht="12" customHeight="1" x14ac:dyDescent="0.2">
      <c r="A1617" s="62">
        <v>1613</v>
      </c>
      <c r="B1617" s="63" t="str">
        <f t="shared" si="241"/>
        <v>M-C</v>
      </c>
      <c r="C1617" s="62">
        <f>COUNTIF($B$4:$B1617,$B1617)</f>
        <v>191</v>
      </c>
      <c r="D1617" s="64">
        <f t="shared" si="242"/>
        <v>514.64150403386975</v>
      </c>
      <c r="E1617" s="65" t="s">
        <v>3603</v>
      </c>
      <c r="F1617" s="66" t="s">
        <v>1212</v>
      </c>
      <c r="G1617" s="66">
        <v>1966</v>
      </c>
      <c r="H1617" s="65" t="s">
        <v>3604</v>
      </c>
      <c r="I1617" s="66" t="s">
        <v>1680</v>
      </c>
      <c r="J1617" s="39">
        <f t="shared" si="243"/>
        <v>509.64150403386975</v>
      </c>
      <c r="K1617" s="40">
        <f t="shared" si="244"/>
        <v>1</v>
      </c>
      <c r="L1617" s="40">
        <f t="shared" si="245"/>
        <v>5</v>
      </c>
      <c r="M1617" s="41"/>
      <c r="N1617" s="41"/>
      <c r="O1617" s="41"/>
      <c r="P1617" s="42"/>
      <c r="Q1617" s="41"/>
      <c r="R1617" s="41"/>
      <c r="S1617" s="41"/>
      <c r="T1617" s="41"/>
      <c r="U1617" s="41"/>
      <c r="V1617" s="42"/>
      <c r="W1617" s="42">
        <f>(AQ$3-AQ1617)/AQ$3*500+500</f>
        <v>509.64150403386975</v>
      </c>
      <c r="X1617" s="42"/>
      <c r="Y1617" s="42"/>
      <c r="Z1617" s="41"/>
      <c r="AA1617" s="42"/>
      <c r="AB1617" s="42"/>
      <c r="AC1617" s="43" t="e">
        <f t="shared" si="246"/>
        <v>#NUM!</v>
      </c>
      <c r="AD1617" s="43" t="s">
        <v>1215</v>
      </c>
      <c r="AE1617" s="44" t="e">
        <f t="shared" si="247"/>
        <v>#NUM!</v>
      </c>
      <c r="AF1617" s="43">
        <f t="shared" si="248"/>
        <v>0</v>
      </c>
      <c r="AG1617" s="45"/>
      <c r="AH1617" s="45"/>
      <c r="AI1617" s="45"/>
      <c r="AJ1617" s="45"/>
      <c r="AK1617" s="45"/>
      <c r="AL1617" s="45"/>
      <c r="AM1617" s="45"/>
      <c r="AN1617" s="45"/>
      <c r="AO1617" s="45"/>
      <c r="AP1617" s="45"/>
      <c r="AQ1617" s="45">
        <v>0.10997685190000001</v>
      </c>
      <c r="AR1617" s="45"/>
      <c r="AS1617" s="45"/>
      <c r="AT1617" s="45"/>
      <c r="AU1617" s="46"/>
      <c r="AV1617" s="50"/>
      <c r="AW1617" s="48"/>
      <c r="AX1617" s="56"/>
    </row>
    <row r="1618" spans="1:55" ht="12" customHeight="1" x14ac:dyDescent="0.2">
      <c r="A1618" s="62">
        <v>1614</v>
      </c>
      <c r="B1618" s="63" t="str">
        <f t="shared" si="241"/>
        <v>M-jun.</v>
      </c>
      <c r="C1618" s="62">
        <f>COUNTIF($B$4:$B1618,$B1618)</f>
        <v>34</v>
      </c>
      <c r="D1618" s="64">
        <f t="shared" si="242"/>
        <v>514.53528454246612</v>
      </c>
      <c r="E1618" s="65" t="s">
        <v>3605</v>
      </c>
      <c r="F1618" s="66" t="s">
        <v>1212</v>
      </c>
      <c r="G1618" s="66">
        <v>2000</v>
      </c>
      <c r="H1618" s="70" t="s">
        <v>1457</v>
      </c>
      <c r="I1618" s="66" t="s">
        <v>1214</v>
      </c>
      <c r="J1618" s="39">
        <f t="shared" si="243"/>
        <v>509.53528454246606</v>
      </c>
      <c r="K1618" s="40">
        <f t="shared" si="244"/>
        <v>1</v>
      </c>
      <c r="L1618" s="40">
        <f t="shared" si="245"/>
        <v>5</v>
      </c>
      <c r="M1618" s="41"/>
      <c r="N1618" s="41"/>
      <c r="O1618" s="41"/>
      <c r="P1618" s="42"/>
      <c r="Q1618" s="41"/>
      <c r="R1618" s="41"/>
      <c r="S1618" s="41"/>
      <c r="T1618" s="41"/>
      <c r="U1618" s="41"/>
      <c r="V1618" s="42"/>
      <c r="W1618" s="42"/>
      <c r="X1618" s="42"/>
      <c r="Y1618" s="42"/>
      <c r="Z1618" s="41">
        <f>(AT$3-AT1618)/AT$3*500+500</f>
        <v>509.53528454246606</v>
      </c>
      <c r="AA1618" s="42"/>
      <c r="AB1618" s="42"/>
      <c r="AC1618" s="43" t="e">
        <f t="shared" si="246"/>
        <v>#NUM!</v>
      </c>
      <c r="AD1618" s="43" t="s">
        <v>1215</v>
      </c>
      <c r="AE1618" s="44" t="e">
        <f t="shared" si="247"/>
        <v>#NUM!</v>
      </c>
      <c r="AF1618" s="43">
        <f t="shared" si="248"/>
        <v>0</v>
      </c>
      <c r="AG1618" s="45"/>
      <c r="AH1618" s="45"/>
      <c r="AI1618" s="45"/>
      <c r="AJ1618" s="45"/>
      <c r="AK1618" s="45"/>
      <c r="AL1618" s="45"/>
      <c r="AM1618" s="45"/>
      <c r="AN1618" s="45"/>
      <c r="AO1618" s="45"/>
      <c r="AP1618" s="45"/>
      <c r="AQ1618" s="45"/>
      <c r="AR1618" s="45"/>
      <c r="AS1618" s="45"/>
      <c r="AT1618" s="45">
        <v>3.3877314814814811E-2</v>
      </c>
      <c r="AU1618" s="46"/>
      <c r="AV1618" s="50"/>
      <c r="AW1618" s="48"/>
      <c r="AX1618" s="56"/>
    </row>
    <row r="1619" spans="1:55" s="49" customFormat="1" ht="12" customHeight="1" x14ac:dyDescent="0.2">
      <c r="A1619" s="62">
        <v>1615</v>
      </c>
      <c r="B1619" s="63" t="str">
        <f t="shared" si="241"/>
        <v>Ž-G</v>
      </c>
      <c r="C1619" s="62">
        <f>COUNTIF($B$4:$B1619,$B1619)</f>
        <v>77</v>
      </c>
      <c r="D1619" s="64">
        <f t="shared" si="242"/>
        <v>514.48806819495439</v>
      </c>
      <c r="E1619" s="65" t="s">
        <v>3606</v>
      </c>
      <c r="F1619" s="66" t="s">
        <v>1247</v>
      </c>
      <c r="G1619" s="66">
        <v>1977</v>
      </c>
      <c r="H1619" s="70" t="s">
        <v>2261</v>
      </c>
      <c r="I1619" s="66" t="s">
        <v>1214</v>
      </c>
      <c r="J1619" s="39">
        <f t="shared" si="243"/>
        <v>509.48806819495439</v>
      </c>
      <c r="K1619" s="40">
        <f t="shared" si="244"/>
        <v>1</v>
      </c>
      <c r="L1619" s="40">
        <f t="shared" si="245"/>
        <v>5</v>
      </c>
      <c r="M1619" s="41"/>
      <c r="N1619" s="41"/>
      <c r="O1619" s="41"/>
      <c r="P1619" s="42"/>
      <c r="Q1619" s="41"/>
      <c r="R1619" s="41"/>
      <c r="S1619" s="41"/>
      <c r="T1619" s="41"/>
      <c r="U1619" s="41"/>
      <c r="V1619" s="42"/>
      <c r="W1619" s="42"/>
      <c r="X1619" s="42">
        <f>(AR$3-AR1619)/AR$3*500+500</f>
        <v>509.48806819495439</v>
      </c>
      <c r="Y1619" s="42"/>
      <c r="Z1619" s="41"/>
      <c r="AA1619" s="42"/>
      <c r="AB1619" s="42"/>
      <c r="AC1619" s="43" t="e">
        <f t="shared" si="246"/>
        <v>#NUM!</v>
      </c>
      <c r="AD1619" s="43" t="s">
        <v>1215</v>
      </c>
      <c r="AE1619" s="44" t="e">
        <f t="shared" si="247"/>
        <v>#NUM!</v>
      </c>
      <c r="AF1619" s="43">
        <f t="shared" si="248"/>
        <v>0</v>
      </c>
      <c r="AG1619" s="45"/>
      <c r="AH1619" s="45"/>
      <c r="AI1619" s="45"/>
      <c r="AJ1619" s="45"/>
      <c r="AK1619" s="45"/>
      <c r="AL1619" s="45"/>
      <c r="AM1619" s="45"/>
      <c r="AN1619" s="45"/>
      <c r="AO1619" s="45"/>
      <c r="AP1619" s="45"/>
      <c r="AQ1619" s="45"/>
      <c r="AR1619" s="45">
        <v>4.230914351851852E-2</v>
      </c>
      <c r="AS1619" s="45"/>
      <c r="AT1619" s="45"/>
      <c r="AU1619" s="46"/>
      <c r="AV1619" s="50"/>
      <c r="AW1619" s="48"/>
      <c r="AX1619" s="72"/>
      <c r="AY1619" s="73"/>
      <c r="AZ1619" s="73"/>
      <c r="BA1619" s="73"/>
    </row>
    <row r="1620" spans="1:55" s="49" customFormat="1" ht="12" customHeight="1" x14ac:dyDescent="0.2">
      <c r="A1620" s="62">
        <v>1616</v>
      </c>
      <c r="B1620" s="63" t="str">
        <f t="shared" si="241"/>
        <v>M-B</v>
      </c>
      <c r="C1620" s="62">
        <f>COUNTIF($B$4:$B1620,$B1620)</f>
        <v>470</v>
      </c>
      <c r="D1620" s="64">
        <f t="shared" si="242"/>
        <v>514.46962576812439</v>
      </c>
      <c r="E1620" s="65" t="s">
        <v>3607</v>
      </c>
      <c r="F1620" s="66" t="s">
        <v>1212</v>
      </c>
      <c r="G1620" s="66">
        <v>1977</v>
      </c>
      <c r="H1620" s="70" t="s">
        <v>1263</v>
      </c>
      <c r="I1620" s="66" t="s">
        <v>1214</v>
      </c>
      <c r="J1620" s="39">
        <f t="shared" si="243"/>
        <v>509.46962576812444</v>
      </c>
      <c r="K1620" s="40">
        <f t="shared" si="244"/>
        <v>1</v>
      </c>
      <c r="L1620" s="40">
        <f t="shared" si="245"/>
        <v>5</v>
      </c>
      <c r="M1620" s="41">
        <f>(AG$3-AG1620)/AG$3*500+500</f>
        <v>509.46962576812444</v>
      </c>
      <c r="N1620" s="41"/>
      <c r="O1620" s="41"/>
      <c r="P1620" s="42"/>
      <c r="Q1620" s="41"/>
      <c r="R1620" s="41"/>
      <c r="S1620" s="41"/>
      <c r="T1620" s="41"/>
      <c r="U1620" s="41"/>
      <c r="V1620" s="42"/>
      <c r="W1620" s="42"/>
      <c r="X1620" s="42"/>
      <c r="Y1620" s="42"/>
      <c r="Z1620" s="41"/>
      <c r="AA1620" s="42"/>
      <c r="AB1620" s="42"/>
      <c r="AC1620" s="43" t="e">
        <f t="shared" si="246"/>
        <v>#NUM!</v>
      </c>
      <c r="AD1620" s="43" t="s">
        <v>1215</v>
      </c>
      <c r="AE1620" s="44" t="e">
        <f t="shared" si="247"/>
        <v>#NUM!</v>
      </c>
      <c r="AF1620" s="43">
        <f t="shared" si="248"/>
        <v>0</v>
      </c>
      <c r="AG1620" s="45">
        <v>5.6388888890000002E-2</v>
      </c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6"/>
      <c r="AV1620" s="50"/>
      <c r="AW1620" s="48"/>
      <c r="AX1620" s="72"/>
      <c r="AY1620" s="73"/>
      <c r="AZ1620" s="73"/>
      <c r="BA1620" s="73"/>
    </row>
    <row r="1621" spans="1:55" ht="12" customHeight="1" x14ac:dyDescent="0.2">
      <c r="A1621" s="62">
        <v>1617</v>
      </c>
      <c r="B1621" s="63" t="str">
        <f t="shared" si="241"/>
        <v>M-A</v>
      </c>
      <c r="C1621" s="62">
        <f>COUNTIF($B$4:$B1621,$B1621)</f>
        <v>607</v>
      </c>
      <c r="D1621" s="64">
        <f t="shared" si="242"/>
        <v>514.41051639407476</v>
      </c>
      <c r="E1621" s="67" t="s">
        <v>3608</v>
      </c>
      <c r="F1621" s="68" t="s">
        <v>1212</v>
      </c>
      <c r="G1621" s="69">
        <v>1991</v>
      </c>
      <c r="H1621" s="70"/>
      <c r="I1621" s="69" t="s">
        <v>1673</v>
      </c>
      <c r="J1621" s="39">
        <f t="shared" si="243"/>
        <v>509.41051639407476</v>
      </c>
      <c r="K1621" s="40">
        <f t="shared" si="244"/>
        <v>1</v>
      </c>
      <c r="L1621" s="40">
        <f t="shared" si="245"/>
        <v>5</v>
      </c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42"/>
      <c r="AB1621" s="42">
        <f>(AV$3-AV1621)/AV$3*500+500</f>
        <v>509.41051639407476</v>
      </c>
      <c r="AC1621" s="43" t="e">
        <f t="shared" si="246"/>
        <v>#NUM!</v>
      </c>
      <c r="AD1621" s="43" t="s">
        <v>1215</v>
      </c>
      <c r="AE1621" s="44" t="e">
        <f t="shared" si="247"/>
        <v>#NUM!</v>
      </c>
      <c r="AF1621" s="43">
        <f t="shared" si="248"/>
        <v>0</v>
      </c>
      <c r="AG1621" s="75"/>
      <c r="AH1621" s="75"/>
      <c r="AI1621" s="75"/>
      <c r="AJ1621" s="75"/>
      <c r="AK1621" s="75"/>
      <c r="AL1621" s="75"/>
      <c r="AM1621" s="75"/>
      <c r="AN1621" s="75"/>
      <c r="AO1621" s="75"/>
      <c r="AP1621" s="75"/>
      <c r="AQ1621" s="75"/>
      <c r="AR1621" s="75"/>
      <c r="AS1621" s="75"/>
      <c r="AT1621" s="75"/>
      <c r="AU1621" s="76"/>
      <c r="AV1621" s="47">
        <v>0.16112268518518519</v>
      </c>
      <c r="AW1621" s="77"/>
      <c r="AX1621" s="56"/>
    </row>
    <row r="1622" spans="1:55" ht="12" customHeight="1" x14ac:dyDescent="0.2">
      <c r="A1622" s="62">
        <v>1618</v>
      </c>
      <c r="B1622" s="63" t="str">
        <f t="shared" si="241"/>
        <v>M-B</v>
      </c>
      <c r="C1622" s="62">
        <f>COUNTIF($B$4:$B1622,$B1622)</f>
        <v>471</v>
      </c>
      <c r="D1622" s="64">
        <f t="shared" si="242"/>
        <v>514.34003446266092</v>
      </c>
      <c r="E1622" s="67" t="s">
        <v>3609</v>
      </c>
      <c r="F1622" s="68" t="s">
        <v>1212</v>
      </c>
      <c r="G1622" s="69">
        <v>1974</v>
      </c>
      <c r="H1622" s="70" t="s">
        <v>3610</v>
      </c>
      <c r="I1622" s="69" t="s">
        <v>1214</v>
      </c>
      <c r="J1622" s="39">
        <f t="shared" si="243"/>
        <v>509.34003446266098</v>
      </c>
      <c r="K1622" s="40">
        <f t="shared" si="244"/>
        <v>1</v>
      </c>
      <c r="L1622" s="40">
        <f t="shared" si="245"/>
        <v>5</v>
      </c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42"/>
      <c r="AB1622" s="42">
        <f>(AV$3-AV1622)/AV$3*500+500</f>
        <v>509.34003446266098</v>
      </c>
      <c r="AC1622" s="43" t="e">
        <f t="shared" si="246"/>
        <v>#NUM!</v>
      </c>
      <c r="AD1622" s="43" t="s">
        <v>1215</v>
      </c>
      <c r="AE1622" s="44" t="e">
        <f t="shared" si="247"/>
        <v>#NUM!</v>
      </c>
      <c r="AF1622" s="43">
        <f t="shared" si="248"/>
        <v>0</v>
      </c>
      <c r="AG1622" s="75"/>
      <c r="AH1622" s="75"/>
      <c r="AI1622" s="75"/>
      <c r="AJ1622" s="75"/>
      <c r="AK1622" s="75"/>
      <c r="AL1622" s="75"/>
      <c r="AM1622" s="75"/>
      <c r="AN1622" s="75"/>
      <c r="AO1622" s="75"/>
      <c r="AP1622" s="75"/>
      <c r="AQ1622" s="75"/>
      <c r="AR1622" s="75"/>
      <c r="AS1622" s="75"/>
      <c r="AT1622" s="75"/>
      <c r="AU1622" s="76"/>
      <c r="AV1622" s="47">
        <v>0.16114583333333332</v>
      </c>
      <c r="AW1622" s="77"/>
      <c r="AX1622" s="56"/>
    </row>
    <row r="1623" spans="1:55" s="49" customFormat="1" ht="12" customHeight="1" x14ac:dyDescent="0.2">
      <c r="A1623" s="62">
        <v>1619</v>
      </c>
      <c r="B1623" s="63" t="str">
        <f t="shared" si="241"/>
        <v>M-B</v>
      </c>
      <c r="C1623" s="62">
        <f>COUNTIF($B$4:$B1623,$B1623)</f>
        <v>472</v>
      </c>
      <c r="D1623" s="64">
        <f t="shared" si="242"/>
        <v>514.26825860331962</v>
      </c>
      <c r="E1623" s="65" t="s">
        <v>3611</v>
      </c>
      <c r="F1623" s="66" t="s">
        <v>1212</v>
      </c>
      <c r="G1623" s="66">
        <v>1978</v>
      </c>
      <c r="H1623" s="70" t="s">
        <v>1263</v>
      </c>
      <c r="I1623" s="66" t="s">
        <v>1214</v>
      </c>
      <c r="J1623" s="39">
        <f t="shared" si="243"/>
        <v>509.26825860331962</v>
      </c>
      <c r="K1623" s="40">
        <f t="shared" si="244"/>
        <v>1</v>
      </c>
      <c r="L1623" s="40">
        <f t="shared" si="245"/>
        <v>5</v>
      </c>
      <c r="M1623" s="41">
        <f>(AG$3-AG1623)/AG$3*500+500</f>
        <v>509.26825860331962</v>
      </c>
      <c r="N1623" s="41"/>
      <c r="O1623" s="41"/>
      <c r="P1623" s="42"/>
      <c r="Q1623" s="41"/>
      <c r="R1623" s="41"/>
      <c r="S1623" s="41"/>
      <c r="T1623" s="41"/>
      <c r="U1623" s="41"/>
      <c r="V1623" s="42"/>
      <c r="W1623" s="42"/>
      <c r="X1623" s="42"/>
      <c r="Y1623" s="42"/>
      <c r="Z1623" s="41"/>
      <c r="AA1623" s="42"/>
      <c r="AB1623" s="42"/>
      <c r="AC1623" s="43" t="e">
        <f t="shared" si="246"/>
        <v>#NUM!</v>
      </c>
      <c r="AD1623" s="43" t="s">
        <v>1215</v>
      </c>
      <c r="AE1623" s="44" t="e">
        <f t="shared" si="247"/>
        <v>#NUM!</v>
      </c>
      <c r="AF1623" s="43">
        <f t="shared" si="248"/>
        <v>0</v>
      </c>
      <c r="AG1623" s="45">
        <v>5.6412037040000002E-2</v>
      </c>
      <c r="AH1623" s="45"/>
      <c r="AI1623" s="45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6"/>
      <c r="AV1623" s="50"/>
      <c r="AW1623" s="48"/>
      <c r="AX1623" s="72"/>
      <c r="AY1623" s="73"/>
      <c r="AZ1623" s="73"/>
      <c r="BA1623" s="73"/>
    </row>
    <row r="1624" spans="1:55" ht="12" customHeight="1" x14ac:dyDescent="0.2">
      <c r="A1624" s="62">
        <v>1620</v>
      </c>
      <c r="B1624" s="63" t="str">
        <f t="shared" si="241"/>
        <v>M-E</v>
      </c>
      <c r="C1624" s="62">
        <f>COUNTIF($B$4:$B1624,$B1624)</f>
        <v>17</v>
      </c>
      <c r="D1624" s="64">
        <f t="shared" si="242"/>
        <v>514.20015320289804</v>
      </c>
      <c r="E1624" s="65" t="s">
        <v>3612</v>
      </c>
      <c r="F1624" s="66" t="s">
        <v>1212</v>
      </c>
      <c r="G1624" s="66">
        <v>1946</v>
      </c>
      <c r="H1624" s="70" t="s">
        <v>1272</v>
      </c>
      <c r="I1624" s="66" t="s">
        <v>1214</v>
      </c>
      <c r="J1624" s="39">
        <f t="shared" si="243"/>
        <v>509.20015320289809</v>
      </c>
      <c r="K1624" s="40">
        <f t="shared" si="244"/>
        <v>1</v>
      </c>
      <c r="L1624" s="40">
        <f t="shared" si="245"/>
        <v>5</v>
      </c>
      <c r="M1624" s="41"/>
      <c r="N1624" s="41"/>
      <c r="O1624" s="41"/>
      <c r="P1624" s="42"/>
      <c r="Q1624" s="41"/>
      <c r="R1624" s="41"/>
      <c r="S1624" s="41"/>
      <c r="T1624" s="41"/>
      <c r="U1624" s="41"/>
      <c r="V1624" s="42"/>
      <c r="W1624" s="42"/>
      <c r="X1624" s="42"/>
      <c r="Y1624" s="42"/>
      <c r="Z1624" s="41">
        <f>(AT$3-AT1624)/AT$3*500+500</f>
        <v>509.20015320289809</v>
      </c>
      <c r="AA1624" s="42"/>
      <c r="AB1624" s="42"/>
      <c r="AC1624" s="43" t="e">
        <f t="shared" si="246"/>
        <v>#NUM!</v>
      </c>
      <c r="AD1624" s="43" t="s">
        <v>1215</v>
      </c>
      <c r="AE1624" s="44" t="e">
        <f t="shared" si="247"/>
        <v>#NUM!</v>
      </c>
      <c r="AF1624" s="43">
        <f t="shared" si="248"/>
        <v>0</v>
      </c>
      <c r="AG1624" s="45"/>
      <c r="AH1624" s="45"/>
      <c r="AI1624" s="45"/>
      <c r="AJ1624" s="45"/>
      <c r="AK1624" s="45"/>
      <c r="AL1624" s="45"/>
      <c r="AM1624" s="45"/>
      <c r="AN1624" s="45"/>
      <c r="AO1624" s="45"/>
      <c r="AP1624" s="45"/>
      <c r="AQ1624" s="45"/>
      <c r="AR1624" s="45"/>
      <c r="AS1624" s="45"/>
      <c r="AT1624" s="45">
        <v>3.3900462962962966E-2</v>
      </c>
      <c r="AU1624" s="46"/>
      <c r="AV1624" s="50"/>
      <c r="AW1624" s="48"/>
      <c r="AX1624" s="56"/>
    </row>
    <row r="1625" spans="1:55" s="79" customFormat="1" ht="12" customHeight="1" x14ac:dyDescent="0.2">
      <c r="A1625" s="62">
        <v>1621</v>
      </c>
      <c r="B1625" s="63" t="str">
        <f t="shared" si="241"/>
        <v>M-B</v>
      </c>
      <c r="C1625" s="62">
        <f>COUNTIF($B$4:$B1625,$B1625)</f>
        <v>473</v>
      </c>
      <c r="D1625" s="64">
        <f t="shared" si="242"/>
        <v>514.16382963412639</v>
      </c>
      <c r="E1625" s="67" t="s">
        <v>3613</v>
      </c>
      <c r="F1625" s="68" t="s">
        <v>1212</v>
      </c>
      <c r="G1625" s="69">
        <v>1971</v>
      </c>
      <c r="H1625" s="70" t="s">
        <v>90</v>
      </c>
      <c r="I1625" s="69" t="s">
        <v>1680</v>
      </c>
      <c r="J1625" s="39">
        <f t="shared" si="243"/>
        <v>509.16382963412639</v>
      </c>
      <c r="K1625" s="40">
        <f t="shared" si="244"/>
        <v>1</v>
      </c>
      <c r="L1625" s="40">
        <f t="shared" si="245"/>
        <v>5</v>
      </c>
      <c r="M1625" s="74"/>
      <c r="N1625" s="74"/>
      <c r="O1625" s="74"/>
      <c r="P1625" s="74"/>
      <c r="Q1625" s="74"/>
      <c r="R1625" s="74"/>
      <c r="S1625" s="74"/>
      <c r="T1625" s="74"/>
      <c r="U1625" s="74"/>
      <c r="V1625" s="74"/>
      <c r="W1625" s="74"/>
      <c r="X1625" s="74"/>
      <c r="Y1625" s="74"/>
      <c r="Z1625" s="74"/>
      <c r="AA1625" s="42"/>
      <c r="AB1625" s="42">
        <f>(AV$3-AV1625)/AV$3*500+500</f>
        <v>509.16382963412639</v>
      </c>
      <c r="AC1625" s="43" t="e">
        <f t="shared" si="246"/>
        <v>#NUM!</v>
      </c>
      <c r="AD1625" s="43" t="s">
        <v>1215</v>
      </c>
      <c r="AE1625" s="44" t="e">
        <f t="shared" si="247"/>
        <v>#NUM!</v>
      </c>
      <c r="AF1625" s="43">
        <f t="shared" si="248"/>
        <v>0</v>
      </c>
      <c r="AG1625" s="75"/>
      <c r="AH1625" s="75"/>
      <c r="AI1625" s="75"/>
      <c r="AJ1625" s="75"/>
      <c r="AK1625" s="75"/>
      <c r="AL1625" s="75"/>
      <c r="AM1625" s="75"/>
      <c r="AN1625" s="75"/>
      <c r="AO1625" s="75"/>
      <c r="AP1625" s="75"/>
      <c r="AQ1625" s="75"/>
      <c r="AR1625" s="75"/>
      <c r="AS1625" s="75"/>
      <c r="AT1625" s="75"/>
      <c r="AU1625" s="76"/>
      <c r="AV1625" s="47">
        <v>0.16120370370370371</v>
      </c>
      <c r="AW1625" s="77"/>
      <c r="AX1625" s="72"/>
      <c r="AY1625" s="73"/>
      <c r="AZ1625" s="73"/>
      <c r="BA1625" s="73"/>
      <c r="BB1625" s="49"/>
      <c r="BC1625" s="49"/>
    </row>
    <row r="1626" spans="1:55" s="49" customFormat="1" ht="12" customHeight="1" x14ac:dyDescent="0.2">
      <c r="A1626" s="62">
        <v>1622</v>
      </c>
      <c r="B1626" s="63" t="str">
        <f t="shared" si="241"/>
        <v>M-B</v>
      </c>
      <c r="C1626" s="62">
        <f>COUNTIF($B$4:$B1626,$B1626)</f>
        <v>474</v>
      </c>
      <c r="D1626" s="64">
        <f t="shared" si="242"/>
        <v>514.16382963412639</v>
      </c>
      <c r="E1626" s="67" t="s">
        <v>3614</v>
      </c>
      <c r="F1626" s="68" t="s">
        <v>1212</v>
      </c>
      <c r="G1626" s="69">
        <v>1976</v>
      </c>
      <c r="H1626" s="70"/>
      <c r="I1626" s="69" t="s">
        <v>1214</v>
      </c>
      <c r="J1626" s="39">
        <f t="shared" si="243"/>
        <v>509.16382963412639</v>
      </c>
      <c r="K1626" s="40">
        <f t="shared" si="244"/>
        <v>1</v>
      </c>
      <c r="L1626" s="40">
        <f t="shared" si="245"/>
        <v>5</v>
      </c>
      <c r="M1626" s="74"/>
      <c r="N1626" s="74"/>
      <c r="O1626" s="74"/>
      <c r="P1626" s="74"/>
      <c r="Q1626" s="74"/>
      <c r="R1626" s="74"/>
      <c r="S1626" s="74"/>
      <c r="T1626" s="74"/>
      <c r="U1626" s="74"/>
      <c r="V1626" s="74"/>
      <c r="W1626" s="74"/>
      <c r="X1626" s="74"/>
      <c r="Y1626" s="74"/>
      <c r="Z1626" s="74"/>
      <c r="AA1626" s="42"/>
      <c r="AB1626" s="42">
        <f>(AV$3-AV1626)/AV$3*500+500</f>
        <v>509.16382963412639</v>
      </c>
      <c r="AC1626" s="43" t="e">
        <f t="shared" si="246"/>
        <v>#NUM!</v>
      </c>
      <c r="AD1626" s="43" t="s">
        <v>1215</v>
      </c>
      <c r="AE1626" s="44" t="e">
        <f t="shared" si="247"/>
        <v>#NUM!</v>
      </c>
      <c r="AF1626" s="43">
        <f t="shared" si="248"/>
        <v>0</v>
      </c>
      <c r="AG1626" s="75"/>
      <c r="AH1626" s="75"/>
      <c r="AI1626" s="75"/>
      <c r="AJ1626" s="75"/>
      <c r="AK1626" s="75"/>
      <c r="AL1626" s="75"/>
      <c r="AM1626" s="75"/>
      <c r="AN1626" s="75"/>
      <c r="AO1626" s="75"/>
      <c r="AP1626" s="75"/>
      <c r="AQ1626" s="75"/>
      <c r="AR1626" s="75"/>
      <c r="AS1626" s="75"/>
      <c r="AT1626" s="75"/>
      <c r="AU1626" s="76"/>
      <c r="AV1626" s="47">
        <v>0.16120370370370371</v>
      </c>
      <c r="AW1626" s="77"/>
      <c r="AX1626" s="72"/>
      <c r="AY1626" s="73"/>
      <c r="AZ1626" s="73"/>
      <c r="BA1626" s="73"/>
    </row>
    <row r="1627" spans="1:55" s="49" customFormat="1" ht="12" customHeight="1" x14ac:dyDescent="0.2">
      <c r="A1627" s="62">
        <v>1623</v>
      </c>
      <c r="B1627" s="63" t="str">
        <f t="shared" si="241"/>
        <v>M-A</v>
      </c>
      <c r="C1627" s="62">
        <f>COUNTIF($B$4:$B1627,$B1627)</f>
        <v>608</v>
      </c>
      <c r="D1627" s="64">
        <f t="shared" si="242"/>
        <v>514.06689143851474</v>
      </c>
      <c r="E1627" s="65" t="s">
        <v>3615</v>
      </c>
      <c r="F1627" s="66" t="s">
        <v>1212</v>
      </c>
      <c r="G1627" s="66">
        <v>1982</v>
      </c>
      <c r="H1627" s="70" t="s">
        <v>1523</v>
      </c>
      <c r="I1627" s="66" t="s">
        <v>1214</v>
      </c>
      <c r="J1627" s="39">
        <f t="shared" si="243"/>
        <v>509.06689143851474</v>
      </c>
      <c r="K1627" s="40">
        <f t="shared" si="244"/>
        <v>1</v>
      </c>
      <c r="L1627" s="40">
        <f t="shared" si="245"/>
        <v>5</v>
      </c>
      <c r="M1627" s="41">
        <f>(AG$3-AG1627)/AG$3*500+500</f>
        <v>509.06689143851474</v>
      </c>
      <c r="N1627" s="41"/>
      <c r="O1627" s="41"/>
      <c r="P1627" s="42"/>
      <c r="Q1627" s="41"/>
      <c r="R1627" s="41"/>
      <c r="S1627" s="41"/>
      <c r="T1627" s="41"/>
      <c r="U1627" s="41"/>
      <c r="V1627" s="42"/>
      <c r="W1627" s="42"/>
      <c r="X1627" s="42"/>
      <c r="Y1627" s="42"/>
      <c r="Z1627" s="41"/>
      <c r="AA1627" s="42"/>
      <c r="AB1627" s="42"/>
      <c r="AC1627" s="43" t="e">
        <f t="shared" si="246"/>
        <v>#NUM!</v>
      </c>
      <c r="AD1627" s="43" t="s">
        <v>1215</v>
      </c>
      <c r="AE1627" s="44" t="e">
        <f t="shared" si="247"/>
        <v>#NUM!</v>
      </c>
      <c r="AF1627" s="43">
        <f t="shared" si="248"/>
        <v>0</v>
      </c>
      <c r="AG1627" s="45">
        <v>5.6435185190000001E-2</v>
      </c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6"/>
      <c r="AV1627" s="50"/>
      <c r="AW1627" s="48"/>
      <c r="AX1627" s="72"/>
      <c r="AY1627" s="73"/>
      <c r="AZ1627" s="73"/>
      <c r="BA1627" s="73"/>
    </row>
    <row r="1628" spans="1:55" s="49" customFormat="1" ht="12" customHeight="1" x14ac:dyDescent="0.2">
      <c r="A1628" s="62">
        <v>1624</v>
      </c>
      <c r="B1628" s="63" t="str">
        <f t="shared" si="241"/>
        <v>M-A</v>
      </c>
      <c r="C1628" s="62">
        <f>COUNTIF($B$4:$B1628,$B1628)</f>
        <v>609</v>
      </c>
      <c r="D1628" s="64">
        <f t="shared" si="242"/>
        <v>513.91714287417801</v>
      </c>
      <c r="E1628" s="67" t="s">
        <v>3616</v>
      </c>
      <c r="F1628" s="68" t="s">
        <v>1212</v>
      </c>
      <c r="G1628" s="69">
        <v>1986</v>
      </c>
      <c r="H1628" s="70" t="s">
        <v>3617</v>
      </c>
      <c r="I1628" s="69" t="s">
        <v>273</v>
      </c>
      <c r="J1628" s="39">
        <f t="shared" si="243"/>
        <v>508.91714287417801</v>
      </c>
      <c r="K1628" s="40">
        <f t="shared" si="244"/>
        <v>1</v>
      </c>
      <c r="L1628" s="40">
        <f t="shared" si="245"/>
        <v>5</v>
      </c>
      <c r="M1628" s="74"/>
      <c r="N1628" s="74"/>
      <c r="O1628" s="74"/>
      <c r="P1628" s="74"/>
      <c r="Q1628" s="74"/>
      <c r="R1628" s="74"/>
      <c r="S1628" s="74"/>
      <c r="T1628" s="74"/>
      <c r="U1628" s="74"/>
      <c r="V1628" s="74"/>
      <c r="W1628" s="74"/>
      <c r="X1628" s="74"/>
      <c r="Y1628" s="74"/>
      <c r="Z1628" s="74"/>
      <c r="AA1628" s="42"/>
      <c r="AB1628" s="42">
        <f>(AV$3-AV1628)/AV$3*500+500</f>
        <v>508.91714287417801</v>
      </c>
      <c r="AC1628" s="43" t="e">
        <f t="shared" si="246"/>
        <v>#NUM!</v>
      </c>
      <c r="AD1628" s="43" t="s">
        <v>1215</v>
      </c>
      <c r="AE1628" s="44" t="e">
        <f t="shared" si="247"/>
        <v>#NUM!</v>
      </c>
      <c r="AF1628" s="43">
        <f t="shared" si="248"/>
        <v>0</v>
      </c>
      <c r="AG1628" s="75"/>
      <c r="AH1628" s="75"/>
      <c r="AI1628" s="75"/>
      <c r="AJ1628" s="75"/>
      <c r="AK1628" s="75"/>
      <c r="AL1628" s="75"/>
      <c r="AM1628" s="75"/>
      <c r="AN1628" s="75"/>
      <c r="AO1628" s="75"/>
      <c r="AP1628" s="75"/>
      <c r="AQ1628" s="75"/>
      <c r="AR1628" s="75"/>
      <c r="AS1628" s="75"/>
      <c r="AT1628" s="75"/>
      <c r="AU1628" s="76"/>
      <c r="AV1628" s="47">
        <v>0.16128472222222223</v>
      </c>
      <c r="AW1628" s="77"/>
      <c r="AX1628" s="72"/>
      <c r="AY1628" s="73"/>
      <c r="AZ1628" s="73"/>
      <c r="BA1628" s="73"/>
    </row>
    <row r="1629" spans="1:55" s="49" customFormat="1" ht="12" customHeight="1" x14ac:dyDescent="0.2">
      <c r="A1629" s="62">
        <v>1625</v>
      </c>
      <c r="B1629" s="63" t="str">
        <f t="shared" si="241"/>
        <v>M-A</v>
      </c>
      <c r="C1629" s="62">
        <f>COUNTIF($B$4:$B1629,$B1629)</f>
        <v>610</v>
      </c>
      <c r="D1629" s="64">
        <f t="shared" si="242"/>
        <v>513.86155620986415</v>
      </c>
      <c r="E1629" s="65" t="s">
        <v>3618</v>
      </c>
      <c r="F1629" s="66" t="s">
        <v>1212</v>
      </c>
      <c r="G1629" s="66">
        <v>1988</v>
      </c>
      <c r="H1629" s="70" t="s">
        <v>1377</v>
      </c>
      <c r="I1629" s="66" t="s">
        <v>1214</v>
      </c>
      <c r="J1629" s="39">
        <f t="shared" si="243"/>
        <v>508.86155620986415</v>
      </c>
      <c r="K1629" s="40">
        <f t="shared" si="244"/>
        <v>1</v>
      </c>
      <c r="L1629" s="40">
        <f t="shared" si="245"/>
        <v>5</v>
      </c>
      <c r="M1629" s="41"/>
      <c r="N1629" s="41"/>
      <c r="O1629" s="41"/>
      <c r="P1629" s="42"/>
      <c r="Q1629" s="41"/>
      <c r="R1629" s="41"/>
      <c r="S1629" s="41"/>
      <c r="T1629" s="41"/>
      <c r="U1629" s="41">
        <f>(AO$3-AO1629)/AO$3*500+500</f>
        <v>508.86155620986415</v>
      </c>
      <c r="V1629" s="42"/>
      <c r="W1629" s="42"/>
      <c r="X1629" s="42"/>
      <c r="Y1629" s="42"/>
      <c r="Z1629" s="41"/>
      <c r="AA1629" s="42"/>
      <c r="AB1629" s="42"/>
      <c r="AC1629" s="43" t="e">
        <f t="shared" si="246"/>
        <v>#NUM!</v>
      </c>
      <c r="AD1629" s="43" t="s">
        <v>1215</v>
      </c>
      <c r="AE1629" s="44" t="e">
        <f t="shared" si="247"/>
        <v>#NUM!</v>
      </c>
      <c r="AF1629" s="43">
        <f t="shared" si="248"/>
        <v>0</v>
      </c>
      <c r="AG1629" s="45"/>
      <c r="AH1629" s="45"/>
      <c r="AI1629" s="45"/>
      <c r="AJ1629" s="45"/>
      <c r="AK1629" s="45"/>
      <c r="AL1629" s="45"/>
      <c r="AM1629" s="45"/>
      <c r="AN1629" s="45"/>
      <c r="AO1629" s="45">
        <v>5.4421296299999998E-2</v>
      </c>
      <c r="AP1629" s="45"/>
      <c r="AQ1629" s="45"/>
      <c r="AR1629" s="45"/>
      <c r="AS1629" s="45"/>
      <c r="AT1629" s="45"/>
      <c r="AU1629" s="46"/>
      <c r="AV1629" s="50"/>
      <c r="AW1629" s="48"/>
      <c r="AX1629" s="72"/>
      <c r="AY1629" s="73"/>
      <c r="AZ1629" s="73"/>
      <c r="BA1629" s="73"/>
    </row>
    <row r="1630" spans="1:55" s="49" customFormat="1" ht="12" customHeight="1" x14ac:dyDescent="0.2">
      <c r="A1630" s="62">
        <v>1626</v>
      </c>
      <c r="B1630" s="63" t="str">
        <f t="shared" si="241"/>
        <v>M-A</v>
      </c>
      <c r="C1630" s="62">
        <f>COUNTIF($B$4:$B1630,$B1630)</f>
        <v>611</v>
      </c>
      <c r="D1630" s="64">
        <f t="shared" si="242"/>
        <v>513.76056240732964</v>
      </c>
      <c r="E1630" s="65" t="s">
        <v>3619</v>
      </c>
      <c r="F1630" s="66" t="s">
        <v>1212</v>
      </c>
      <c r="G1630" s="66">
        <v>1983</v>
      </c>
      <c r="H1630" s="70" t="s">
        <v>1377</v>
      </c>
      <c r="I1630" s="66" t="s">
        <v>1214</v>
      </c>
      <c r="J1630" s="39">
        <f t="shared" si="243"/>
        <v>508.7605624073297</v>
      </c>
      <c r="K1630" s="40">
        <f t="shared" si="244"/>
        <v>1</v>
      </c>
      <c r="L1630" s="40">
        <f t="shared" si="245"/>
        <v>5</v>
      </c>
      <c r="M1630" s="41"/>
      <c r="N1630" s="41"/>
      <c r="O1630" s="41"/>
      <c r="P1630" s="42"/>
      <c r="Q1630" s="41"/>
      <c r="R1630" s="41"/>
      <c r="S1630" s="41"/>
      <c r="T1630" s="41"/>
      <c r="U1630" s="41"/>
      <c r="V1630" s="42"/>
      <c r="W1630" s="42"/>
      <c r="X1630" s="42"/>
      <c r="Y1630" s="42"/>
      <c r="Z1630" s="41"/>
      <c r="AA1630" s="42">
        <f>(AU$3-AU1630)/AU$3*500+500</f>
        <v>508.7605624073297</v>
      </c>
      <c r="AB1630" s="42"/>
      <c r="AC1630" s="43" t="e">
        <f t="shared" si="246"/>
        <v>#NUM!</v>
      </c>
      <c r="AD1630" s="43" t="s">
        <v>1215</v>
      </c>
      <c r="AE1630" s="44" t="e">
        <f t="shared" si="247"/>
        <v>#NUM!</v>
      </c>
      <c r="AF1630" s="43">
        <f t="shared" si="248"/>
        <v>0</v>
      </c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6">
        <v>7.7223495370370376E-2</v>
      </c>
      <c r="AV1630" s="50"/>
      <c r="AW1630" s="48"/>
      <c r="AX1630" s="72"/>
      <c r="AY1630" s="73"/>
      <c r="AZ1630" s="73"/>
      <c r="BA1630" s="73"/>
    </row>
    <row r="1631" spans="1:55" ht="12" customHeight="1" x14ac:dyDescent="0.2">
      <c r="A1631" s="62">
        <v>1627</v>
      </c>
      <c r="B1631" s="63" t="str">
        <f t="shared" si="241"/>
        <v>M-A</v>
      </c>
      <c r="C1631" s="62">
        <f>COUNTIF($B$4:$B1631,$B1631)</f>
        <v>612</v>
      </c>
      <c r="D1631" s="64">
        <f t="shared" si="242"/>
        <v>513.17708259433277</v>
      </c>
      <c r="E1631" s="67" t="s">
        <v>3620</v>
      </c>
      <c r="F1631" s="68" t="s">
        <v>1212</v>
      </c>
      <c r="G1631" s="69">
        <v>1981</v>
      </c>
      <c r="H1631" s="70"/>
      <c r="I1631" s="69" t="s">
        <v>1214</v>
      </c>
      <c r="J1631" s="39">
        <f t="shared" si="243"/>
        <v>508.17708259433277</v>
      </c>
      <c r="K1631" s="40">
        <f t="shared" si="244"/>
        <v>1</v>
      </c>
      <c r="L1631" s="40">
        <f t="shared" si="245"/>
        <v>5</v>
      </c>
      <c r="M1631" s="74"/>
      <c r="N1631" s="74"/>
      <c r="O1631" s="74"/>
      <c r="P1631" s="74"/>
      <c r="Q1631" s="74"/>
      <c r="R1631" s="74"/>
      <c r="S1631" s="74"/>
      <c r="T1631" s="74"/>
      <c r="U1631" s="74"/>
      <c r="V1631" s="74"/>
      <c r="W1631" s="74"/>
      <c r="X1631" s="74"/>
      <c r="Y1631" s="74"/>
      <c r="Z1631" s="74"/>
      <c r="AA1631" s="42"/>
      <c r="AB1631" s="42">
        <f t="shared" ref="AB1631:AB1636" si="249">(AV$3-AV1631)/AV$3*500+500</f>
        <v>508.17708259433277</v>
      </c>
      <c r="AC1631" s="43" t="e">
        <f t="shared" si="246"/>
        <v>#NUM!</v>
      </c>
      <c r="AD1631" s="43" t="s">
        <v>1215</v>
      </c>
      <c r="AE1631" s="44" t="e">
        <f t="shared" si="247"/>
        <v>#NUM!</v>
      </c>
      <c r="AF1631" s="43">
        <f t="shared" si="248"/>
        <v>0</v>
      </c>
      <c r="AG1631" s="75"/>
      <c r="AH1631" s="75"/>
      <c r="AI1631" s="75"/>
      <c r="AJ1631" s="75"/>
      <c r="AK1631" s="75"/>
      <c r="AL1631" s="75"/>
      <c r="AM1631" s="75"/>
      <c r="AN1631" s="75"/>
      <c r="AO1631" s="75"/>
      <c r="AP1631" s="75"/>
      <c r="AQ1631" s="75"/>
      <c r="AR1631" s="75"/>
      <c r="AS1631" s="75"/>
      <c r="AT1631" s="75"/>
      <c r="AU1631" s="76"/>
      <c r="AV1631" s="47">
        <v>0.1615277777777778</v>
      </c>
      <c r="AW1631" s="77"/>
      <c r="AX1631" s="56"/>
    </row>
    <row r="1632" spans="1:55" s="49" customFormat="1" ht="12" customHeight="1" x14ac:dyDescent="0.2">
      <c r="A1632" s="62">
        <v>1628</v>
      </c>
      <c r="B1632" s="63" t="str">
        <f t="shared" si="241"/>
        <v>M-A</v>
      </c>
      <c r="C1632" s="62">
        <f>COUNTIF($B$4:$B1632,$B1632)</f>
        <v>613</v>
      </c>
      <c r="D1632" s="64">
        <f t="shared" si="242"/>
        <v>513.17708259433277</v>
      </c>
      <c r="E1632" s="67" t="s">
        <v>3621</v>
      </c>
      <c r="F1632" s="68" t="s">
        <v>1212</v>
      </c>
      <c r="G1632" s="69">
        <v>1981</v>
      </c>
      <c r="H1632" s="70"/>
      <c r="I1632" s="69" t="s">
        <v>1214</v>
      </c>
      <c r="J1632" s="39">
        <f t="shared" si="243"/>
        <v>508.17708259433277</v>
      </c>
      <c r="K1632" s="40">
        <f t="shared" si="244"/>
        <v>1</v>
      </c>
      <c r="L1632" s="40">
        <f t="shared" si="245"/>
        <v>5</v>
      </c>
      <c r="M1632" s="74"/>
      <c r="N1632" s="74"/>
      <c r="O1632" s="74"/>
      <c r="P1632" s="74"/>
      <c r="Q1632" s="74"/>
      <c r="R1632" s="74"/>
      <c r="S1632" s="74"/>
      <c r="T1632" s="74"/>
      <c r="U1632" s="74"/>
      <c r="V1632" s="74"/>
      <c r="W1632" s="74"/>
      <c r="X1632" s="74"/>
      <c r="Y1632" s="74"/>
      <c r="Z1632" s="74"/>
      <c r="AA1632" s="42"/>
      <c r="AB1632" s="42">
        <f t="shared" si="249"/>
        <v>508.17708259433277</v>
      </c>
      <c r="AC1632" s="43" t="e">
        <f t="shared" si="246"/>
        <v>#NUM!</v>
      </c>
      <c r="AD1632" s="43" t="s">
        <v>1215</v>
      </c>
      <c r="AE1632" s="44" t="e">
        <f t="shared" si="247"/>
        <v>#NUM!</v>
      </c>
      <c r="AF1632" s="43">
        <f t="shared" si="248"/>
        <v>0</v>
      </c>
      <c r="AG1632" s="75"/>
      <c r="AH1632" s="75"/>
      <c r="AI1632" s="75"/>
      <c r="AJ1632" s="75"/>
      <c r="AK1632" s="75"/>
      <c r="AL1632" s="75"/>
      <c r="AM1632" s="75"/>
      <c r="AN1632" s="75"/>
      <c r="AO1632" s="75"/>
      <c r="AP1632" s="75"/>
      <c r="AQ1632" s="75"/>
      <c r="AR1632" s="75"/>
      <c r="AS1632" s="75"/>
      <c r="AT1632" s="75"/>
      <c r="AU1632" s="76"/>
      <c r="AV1632" s="47">
        <v>0.1615277777777778</v>
      </c>
      <c r="AW1632" s="77"/>
      <c r="AX1632" s="72"/>
      <c r="AY1632" s="73"/>
      <c r="AZ1632" s="73"/>
      <c r="BA1632" s="73"/>
    </row>
    <row r="1633" spans="1:55" ht="12" customHeight="1" x14ac:dyDescent="0.2">
      <c r="A1633" s="62">
        <v>1629</v>
      </c>
      <c r="B1633" s="63" t="str">
        <f t="shared" si="241"/>
        <v>M-C</v>
      </c>
      <c r="C1633" s="62">
        <f>COUNTIF($B$4:$B1633,$B1633)</f>
        <v>192</v>
      </c>
      <c r="D1633" s="64">
        <f t="shared" si="242"/>
        <v>513.14184162862603</v>
      </c>
      <c r="E1633" s="67" t="s">
        <v>3622</v>
      </c>
      <c r="F1633" s="68" t="s">
        <v>1212</v>
      </c>
      <c r="G1633" s="69">
        <v>1964</v>
      </c>
      <c r="H1633" s="70"/>
      <c r="I1633" s="69" t="s">
        <v>1214</v>
      </c>
      <c r="J1633" s="39">
        <f t="shared" si="243"/>
        <v>508.14184162862603</v>
      </c>
      <c r="K1633" s="40">
        <f t="shared" si="244"/>
        <v>1</v>
      </c>
      <c r="L1633" s="40">
        <f t="shared" si="245"/>
        <v>5</v>
      </c>
      <c r="M1633" s="74"/>
      <c r="N1633" s="74"/>
      <c r="O1633" s="74"/>
      <c r="P1633" s="74"/>
      <c r="Q1633" s="74"/>
      <c r="R1633" s="74"/>
      <c r="S1633" s="74"/>
      <c r="T1633" s="74"/>
      <c r="U1633" s="74"/>
      <c r="V1633" s="74"/>
      <c r="W1633" s="74"/>
      <c r="X1633" s="74"/>
      <c r="Y1633" s="74"/>
      <c r="Z1633" s="74"/>
      <c r="AA1633" s="42"/>
      <c r="AB1633" s="42">
        <f t="shared" si="249"/>
        <v>508.14184162862603</v>
      </c>
      <c r="AC1633" s="43" t="e">
        <f t="shared" si="246"/>
        <v>#NUM!</v>
      </c>
      <c r="AD1633" s="43" t="s">
        <v>1215</v>
      </c>
      <c r="AE1633" s="44" t="e">
        <f t="shared" si="247"/>
        <v>#NUM!</v>
      </c>
      <c r="AF1633" s="43">
        <f t="shared" si="248"/>
        <v>0</v>
      </c>
      <c r="AG1633" s="75"/>
      <c r="AH1633" s="75"/>
      <c r="AI1633" s="75"/>
      <c r="AJ1633" s="75"/>
      <c r="AK1633" s="75"/>
      <c r="AL1633" s="75"/>
      <c r="AM1633" s="75"/>
      <c r="AN1633" s="75"/>
      <c r="AO1633" s="75"/>
      <c r="AP1633" s="75"/>
      <c r="AQ1633" s="75"/>
      <c r="AR1633" s="75"/>
      <c r="AS1633" s="75"/>
      <c r="AT1633" s="75"/>
      <c r="AU1633" s="76"/>
      <c r="AV1633" s="47">
        <v>0.16153935185185184</v>
      </c>
      <c r="AW1633" s="77"/>
      <c r="AX1633" s="56"/>
    </row>
    <row r="1634" spans="1:55" s="49" customFormat="1" ht="12" customHeight="1" x14ac:dyDescent="0.2">
      <c r="A1634" s="62">
        <v>1630</v>
      </c>
      <c r="B1634" s="63" t="str">
        <f t="shared" si="241"/>
        <v>M-A</v>
      </c>
      <c r="C1634" s="62">
        <f>COUNTIF($B$4:$B1634,$B1634)</f>
        <v>614</v>
      </c>
      <c r="D1634" s="64">
        <f t="shared" si="242"/>
        <v>513.03611873150521</v>
      </c>
      <c r="E1634" s="67" t="s">
        <v>171</v>
      </c>
      <c r="F1634" s="68" t="s">
        <v>1212</v>
      </c>
      <c r="G1634" s="69">
        <v>1984</v>
      </c>
      <c r="H1634" s="70" t="s">
        <v>2304</v>
      </c>
      <c r="I1634" s="69" t="s">
        <v>1214</v>
      </c>
      <c r="J1634" s="39">
        <f t="shared" si="243"/>
        <v>508.03611873150527</v>
      </c>
      <c r="K1634" s="40">
        <f t="shared" si="244"/>
        <v>1</v>
      </c>
      <c r="L1634" s="40">
        <f t="shared" si="245"/>
        <v>5</v>
      </c>
      <c r="M1634" s="74"/>
      <c r="N1634" s="74"/>
      <c r="O1634" s="74"/>
      <c r="P1634" s="74"/>
      <c r="Q1634" s="74"/>
      <c r="R1634" s="74"/>
      <c r="S1634" s="74"/>
      <c r="T1634" s="74"/>
      <c r="U1634" s="74"/>
      <c r="V1634" s="74"/>
      <c r="W1634" s="74"/>
      <c r="X1634" s="74"/>
      <c r="Y1634" s="74"/>
      <c r="Z1634" s="74"/>
      <c r="AA1634" s="42"/>
      <c r="AB1634" s="42">
        <f t="shared" si="249"/>
        <v>508.03611873150527</v>
      </c>
      <c r="AC1634" s="43" t="e">
        <f t="shared" si="246"/>
        <v>#NUM!</v>
      </c>
      <c r="AD1634" s="43" t="s">
        <v>1215</v>
      </c>
      <c r="AE1634" s="44" t="e">
        <f t="shared" si="247"/>
        <v>#NUM!</v>
      </c>
      <c r="AF1634" s="43">
        <f t="shared" si="248"/>
        <v>0</v>
      </c>
      <c r="AG1634" s="75"/>
      <c r="AH1634" s="75"/>
      <c r="AI1634" s="75"/>
      <c r="AJ1634" s="75"/>
      <c r="AK1634" s="75"/>
      <c r="AL1634" s="75"/>
      <c r="AM1634" s="75"/>
      <c r="AN1634" s="75"/>
      <c r="AO1634" s="75"/>
      <c r="AP1634" s="75"/>
      <c r="AQ1634" s="75"/>
      <c r="AR1634" s="75"/>
      <c r="AS1634" s="75"/>
      <c r="AT1634" s="75"/>
      <c r="AU1634" s="76"/>
      <c r="AV1634" s="47">
        <v>0.16157407407407406</v>
      </c>
      <c r="AW1634" s="77"/>
      <c r="AX1634" s="72"/>
      <c r="AY1634" s="73"/>
      <c r="AZ1634" s="73"/>
      <c r="BA1634" s="73"/>
    </row>
    <row r="1635" spans="1:55" ht="12" customHeight="1" x14ac:dyDescent="0.2">
      <c r="A1635" s="62">
        <v>1631</v>
      </c>
      <c r="B1635" s="63" t="str">
        <f t="shared" si="241"/>
        <v>M-B</v>
      </c>
      <c r="C1635" s="62">
        <f>COUNTIF($B$4:$B1635,$B1635)</f>
        <v>475</v>
      </c>
      <c r="D1635" s="64">
        <f t="shared" si="242"/>
        <v>513.00087776579835</v>
      </c>
      <c r="E1635" s="67" t="s">
        <v>3623</v>
      </c>
      <c r="F1635" s="68" t="s">
        <v>1212</v>
      </c>
      <c r="G1635" s="69">
        <v>1976</v>
      </c>
      <c r="H1635" s="70" t="s">
        <v>3624</v>
      </c>
      <c r="I1635" s="69" t="s">
        <v>1214</v>
      </c>
      <c r="J1635" s="39">
        <f t="shared" si="243"/>
        <v>508.00087776579829</v>
      </c>
      <c r="K1635" s="40">
        <f t="shared" si="244"/>
        <v>1</v>
      </c>
      <c r="L1635" s="40">
        <f t="shared" si="245"/>
        <v>5</v>
      </c>
      <c r="M1635" s="74"/>
      <c r="N1635" s="74"/>
      <c r="O1635" s="74"/>
      <c r="P1635" s="74"/>
      <c r="Q1635" s="74"/>
      <c r="R1635" s="74"/>
      <c r="S1635" s="74"/>
      <c r="T1635" s="74"/>
      <c r="U1635" s="74"/>
      <c r="V1635" s="74"/>
      <c r="W1635" s="74"/>
      <c r="X1635" s="74"/>
      <c r="Y1635" s="74"/>
      <c r="Z1635" s="74"/>
      <c r="AA1635" s="42"/>
      <c r="AB1635" s="42">
        <f t="shared" si="249"/>
        <v>508.00087776579829</v>
      </c>
      <c r="AC1635" s="43" t="e">
        <f t="shared" si="246"/>
        <v>#NUM!</v>
      </c>
      <c r="AD1635" s="43" t="s">
        <v>1215</v>
      </c>
      <c r="AE1635" s="44" t="e">
        <f t="shared" si="247"/>
        <v>#NUM!</v>
      </c>
      <c r="AF1635" s="43">
        <f t="shared" si="248"/>
        <v>0</v>
      </c>
      <c r="AG1635" s="75"/>
      <c r="AH1635" s="75"/>
      <c r="AI1635" s="75"/>
      <c r="AJ1635" s="75"/>
      <c r="AK1635" s="75"/>
      <c r="AL1635" s="75"/>
      <c r="AM1635" s="75"/>
      <c r="AN1635" s="75"/>
      <c r="AO1635" s="75"/>
      <c r="AP1635" s="75"/>
      <c r="AQ1635" s="75"/>
      <c r="AR1635" s="75"/>
      <c r="AS1635" s="75"/>
      <c r="AT1635" s="75"/>
      <c r="AU1635" s="76"/>
      <c r="AV1635" s="47">
        <v>0.16158564814814816</v>
      </c>
      <c r="AW1635" s="77"/>
      <c r="AX1635" s="56"/>
    </row>
    <row r="1636" spans="1:55" ht="12" customHeight="1" x14ac:dyDescent="0.2">
      <c r="A1636" s="62">
        <v>1632</v>
      </c>
      <c r="B1636" s="63" t="str">
        <f t="shared" si="241"/>
        <v>M-B</v>
      </c>
      <c r="C1636" s="62">
        <f>COUNTIF($B$4:$B1636,$B1636)</f>
        <v>476</v>
      </c>
      <c r="D1636" s="64">
        <f t="shared" si="242"/>
        <v>512.96563680009137</v>
      </c>
      <c r="E1636" s="67" t="s">
        <v>3625</v>
      </c>
      <c r="F1636" s="68" t="s">
        <v>1212</v>
      </c>
      <c r="G1636" s="69">
        <v>1971</v>
      </c>
      <c r="H1636" s="70"/>
      <c r="I1636" s="69" t="s">
        <v>1673</v>
      </c>
      <c r="J1636" s="39">
        <f t="shared" si="243"/>
        <v>507.96563680009137</v>
      </c>
      <c r="K1636" s="40">
        <f t="shared" si="244"/>
        <v>1</v>
      </c>
      <c r="L1636" s="40">
        <f t="shared" si="245"/>
        <v>5</v>
      </c>
      <c r="M1636" s="74"/>
      <c r="N1636" s="74"/>
      <c r="O1636" s="74"/>
      <c r="P1636" s="74"/>
      <c r="Q1636" s="74"/>
      <c r="R1636" s="74"/>
      <c r="S1636" s="74"/>
      <c r="T1636" s="74"/>
      <c r="U1636" s="74"/>
      <c r="V1636" s="74"/>
      <c r="W1636" s="74"/>
      <c r="X1636" s="74"/>
      <c r="Y1636" s="74"/>
      <c r="Z1636" s="74"/>
      <c r="AA1636" s="42"/>
      <c r="AB1636" s="42">
        <f t="shared" si="249"/>
        <v>507.96563680009137</v>
      </c>
      <c r="AC1636" s="43" t="e">
        <f t="shared" si="246"/>
        <v>#NUM!</v>
      </c>
      <c r="AD1636" s="43" t="s">
        <v>1215</v>
      </c>
      <c r="AE1636" s="44" t="e">
        <f t="shared" si="247"/>
        <v>#NUM!</v>
      </c>
      <c r="AF1636" s="43">
        <f t="shared" si="248"/>
        <v>0</v>
      </c>
      <c r="AG1636" s="75"/>
      <c r="AH1636" s="75"/>
      <c r="AI1636" s="75"/>
      <c r="AJ1636" s="75"/>
      <c r="AK1636" s="75"/>
      <c r="AL1636" s="75"/>
      <c r="AM1636" s="75"/>
      <c r="AN1636" s="75"/>
      <c r="AO1636" s="75"/>
      <c r="AP1636" s="75"/>
      <c r="AQ1636" s="75"/>
      <c r="AR1636" s="75"/>
      <c r="AS1636" s="75"/>
      <c r="AT1636" s="75"/>
      <c r="AU1636" s="76"/>
      <c r="AV1636" s="47">
        <v>0.16159722222222223</v>
      </c>
      <c r="AW1636" s="77"/>
      <c r="AX1636" s="56"/>
    </row>
    <row r="1637" spans="1:55" s="49" customFormat="1" ht="12" customHeight="1" x14ac:dyDescent="0.2">
      <c r="A1637" s="62">
        <v>1633</v>
      </c>
      <c r="B1637" s="63" t="str">
        <f t="shared" si="241"/>
        <v>M-A</v>
      </c>
      <c r="C1637" s="62">
        <f>COUNTIF($B$4:$B1637,$B1637)</f>
        <v>615</v>
      </c>
      <c r="D1637" s="64">
        <f t="shared" si="242"/>
        <v>512.90620581553605</v>
      </c>
      <c r="E1637" s="65" t="s">
        <v>3626</v>
      </c>
      <c r="F1637" s="66" t="s">
        <v>1212</v>
      </c>
      <c r="G1637" s="66">
        <v>1986</v>
      </c>
      <c r="H1637" s="70" t="s">
        <v>1683</v>
      </c>
      <c r="I1637" s="66" t="s">
        <v>1214</v>
      </c>
      <c r="J1637" s="39">
        <f t="shared" si="243"/>
        <v>507.90620581553605</v>
      </c>
      <c r="K1637" s="40">
        <f t="shared" si="244"/>
        <v>1</v>
      </c>
      <c r="L1637" s="40">
        <f t="shared" si="245"/>
        <v>5</v>
      </c>
      <c r="M1637" s="41"/>
      <c r="N1637" s="41"/>
      <c r="O1637" s="41"/>
      <c r="P1637" s="42"/>
      <c r="Q1637" s="41"/>
      <c r="R1637" s="41"/>
      <c r="S1637" s="41"/>
      <c r="T1637" s="41">
        <f>(AN$3-AN1637)/AN$3*500+500</f>
        <v>507.90620581553605</v>
      </c>
      <c r="U1637" s="41"/>
      <c r="V1637" s="42"/>
      <c r="W1637" s="42"/>
      <c r="X1637" s="42"/>
      <c r="Y1637" s="42"/>
      <c r="Z1637" s="41"/>
      <c r="AA1637" s="42"/>
      <c r="AB1637" s="42"/>
      <c r="AC1637" s="43" t="e">
        <f t="shared" si="246"/>
        <v>#NUM!</v>
      </c>
      <c r="AD1637" s="43" t="s">
        <v>1215</v>
      </c>
      <c r="AE1637" s="44" t="e">
        <f t="shared" si="247"/>
        <v>#NUM!</v>
      </c>
      <c r="AF1637" s="43">
        <f t="shared" si="248"/>
        <v>0</v>
      </c>
      <c r="AG1637" s="45"/>
      <c r="AH1637" s="45"/>
      <c r="AI1637" s="45"/>
      <c r="AJ1637" s="45"/>
      <c r="AK1637" s="45"/>
      <c r="AL1637" s="45"/>
      <c r="AM1637" s="45"/>
      <c r="AN1637" s="45">
        <v>3.4976851851851849E-2</v>
      </c>
      <c r="AO1637" s="45"/>
      <c r="AP1637" s="45"/>
      <c r="AQ1637" s="45"/>
      <c r="AR1637" s="45"/>
      <c r="AS1637" s="45"/>
      <c r="AT1637" s="45"/>
      <c r="AU1637" s="46"/>
      <c r="AV1637" s="50"/>
      <c r="AW1637" s="48"/>
      <c r="AX1637" s="72"/>
      <c r="AY1637" s="73"/>
      <c r="AZ1637" s="73"/>
      <c r="BA1637" s="73"/>
    </row>
    <row r="1638" spans="1:55" s="49" customFormat="1" ht="12" customHeight="1" x14ac:dyDescent="0.2">
      <c r="A1638" s="62">
        <v>1634</v>
      </c>
      <c r="B1638" s="63" t="str">
        <f t="shared" si="241"/>
        <v>M-B</v>
      </c>
      <c r="C1638" s="62">
        <f>COUNTIF($B$4:$B1638,$B1638)</f>
        <v>477</v>
      </c>
      <c r="D1638" s="64">
        <f t="shared" si="242"/>
        <v>512.73127372091039</v>
      </c>
      <c r="E1638" s="65" t="s">
        <v>3627</v>
      </c>
      <c r="F1638" s="66" t="s">
        <v>1212</v>
      </c>
      <c r="G1638" s="66">
        <v>1976</v>
      </c>
      <c r="H1638" s="65" t="s">
        <v>3628</v>
      </c>
      <c r="I1638" s="66" t="s">
        <v>1214</v>
      </c>
      <c r="J1638" s="39">
        <f t="shared" si="243"/>
        <v>507.73127372091039</v>
      </c>
      <c r="K1638" s="40">
        <f t="shared" si="244"/>
        <v>1</v>
      </c>
      <c r="L1638" s="40">
        <f t="shared" si="245"/>
        <v>5</v>
      </c>
      <c r="M1638" s="41"/>
      <c r="N1638" s="41"/>
      <c r="O1638" s="41"/>
      <c r="P1638" s="42"/>
      <c r="Q1638" s="41"/>
      <c r="R1638" s="41"/>
      <c r="S1638" s="41"/>
      <c r="T1638" s="41"/>
      <c r="U1638" s="41"/>
      <c r="V1638" s="42"/>
      <c r="W1638" s="42"/>
      <c r="X1638" s="42"/>
      <c r="Y1638" s="42"/>
      <c r="Z1638" s="41"/>
      <c r="AA1638" s="42">
        <f>(AU$3-AU1638)/AU$3*500+500</f>
        <v>507.73127372091039</v>
      </c>
      <c r="AB1638" s="42"/>
      <c r="AC1638" s="43" t="e">
        <f t="shared" si="246"/>
        <v>#NUM!</v>
      </c>
      <c r="AD1638" s="43" t="s">
        <v>1215</v>
      </c>
      <c r="AE1638" s="44" t="e">
        <f t="shared" si="247"/>
        <v>#NUM!</v>
      </c>
      <c r="AF1638" s="43">
        <f t="shared" si="248"/>
        <v>0</v>
      </c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6">
        <v>7.7385300925925923E-2</v>
      </c>
      <c r="AV1638" s="50"/>
      <c r="AW1638" s="48"/>
      <c r="AX1638" s="72"/>
      <c r="AY1638" s="73"/>
      <c r="AZ1638" s="73"/>
      <c r="BA1638" s="73"/>
    </row>
    <row r="1639" spans="1:55" s="49" customFormat="1" ht="12" customHeight="1" x14ac:dyDescent="0.2">
      <c r="A1639" s="62">
        <v>1635</v>
      </c>
      <c r="B1639" s="63" t="str">
        <f t="shared" si="241"/>
        <v>M-B</v>
      </c>
      <c r="C1639" s="62">
        <f>COUNTIF($B$4:$B1639,$B1639)</f>
        <v>478</v>
      </c>
      <c r="D1639" s="64">
        <f t="shared" si="242"/>
        <v>512.64846810872928</v>
      </c>
      <c r="E1639" s="67" t="s">
        <v>3629</v>
      </c>
      <c r="F1639" s="68" t="s">
        <v>1212</v>
      </c>
      <c r="G1639" s="69">
        <v>1971</v>
      </c>
      <c r="H1639" s="70"/>
      <c r="I1639" s="69" t="s">
        <v>1214</v>
      </c>
      <c r="J1639" s="39">
        <f t="shared" si="243"/>
        <v>507.64846810872922</v>
      </c>
      <c r="K1639" s="40">
        <f t="shared" si="244"/>
        <v>1</v>
      </c>
      <c r="L1639" s="40">
        <f t="shared" si="245"/>
        <v>5</v>
      </c>
      <c r="M1639" s="74"/>
      <c r="N1639" s="74"/>
      <c r="O1639" s="74"/>
      <c r="P1639" s="74"/>
      <c r="Q1639" s="74"/>
      <c r="R1639" s="74"/>
      <c r="S1639" s="74"/>
      <c r="T1639" s="74"/>
      <c r="U1639" s="74"/>
      <c r="V1639" s="74"/>
      <c r="W1639" s="74"/>
      <c r="X1639" s="74"/>
      <c r="Y1639" s="74"/>
      <c r="Z1639" s="74"/>
      <c r="AA1639" s="42"/>
      <c r="AB1639" s="42">
        <f t="shared" ref="AB1639:AB1645" si="250">(AV$3-AV1639)/AV$3*500+500</f>
        <v>507.64846810872922</v>
      </c>
      <c r="AC1639" s="43" t="e">
        <f t="shared" si="246"/>
        <v>#NUM!</v>
      </c>
      <c r="AD1639" s="43" t="s">
        <v>1215</v>
      </c>
      <c r="AE1639" s="44" t="e">
        <f t="shared" si="247"/>
        <v>#NUM!</v>
      </c>
      <c r="AF1639" s="43">
        <f t="shared" si="248"/>
        <v>0</v>
      </c>
      <c r="AG1639" s="75"/>
      <c r="AH1639" s="75"/>
      <c r="AI1639" s="75"/>
      <c r="AJ1639" s="75"/>
      <c r="AK1639" s="75"/>
      <c r="AL1639" s="75"/>
      <c r="AM1639" s="75"/>
      <c r="AN1639" s="75"/>
      <c r="AO1639" s="75"/>
      <c r="AP1639" s="75"/>
      <c r="AQ1639" s="75"/>
      <c r="AR1639" s="75"/>
      <c r="AS1639" s="75"/>
      <c r="AT1639" s="75"/>
      <c r="AU1639" s="76"/>
      <c r="AV1639" s="47">
        <v>0.16170138888888888</v>
      </c>
      <c r="AW1639" s="77"/>
      <c r="AX1639" s="72"/>
      <c r="AY1639" s="73"/>
      <c r="AZ1639" s="73"/>
      <c r="BA1639" s="73"/>
    </row>
    <row r="1640" spans="1:55" s="78" customFormat="1" ht="12" customHeight="1" x14ac:dyDescent="0.2">
      <c r="A1640" s="62">
        <v>1636</v>
      </c>
      <c r="B1640" s="63" t="str">
        <f t="shared" si="241"/>
        <v>M-D</v>
      </c>
      <c r="C1640" s="62">
        <f>COUNTIF($B$4:$B1640,$B1640)</f>
        <v>72</v>
      </c>
      <c r="D1640" s="64">
        <f t="shared" si="242"/>
        <v>512.61322714302219</v>
      </c>
      <c r="E1640" s="67" t="s">
        <v>3630</v>
      </c>
      <c r="F1640" s="68" t="s">
        <v>1212</v>
      </c>
      <c r="G1640" s="69">
        <v>1957</v>
      </c>
      <c r="H1640" s="70" t="s">
        <v>2111</v>
      </c>
      <c r="I1640" s="69" t="s">
        <v>1214</v>
      </c>
      <c r="J1640" s="39">
        <f t="shared" si="243"/>
        <v>507.61322714302224</v>
      </c>
      <c r="K1640" s="40">
        <f t="shared" si="244"/>
        <v>1</v>
      </c>
      <c r="L1640" s="40">
        <f t="shared" si="245"/>
        <v>5</v>
      </c>
      <c r="M1640" s="74"/>
      <c r="N1640" s="74"/>
      <c r="O1640" s="74"/>
      <c r="P1640" s="74"/>
      <c r="Q1640" s="74"/>
      <c r="R1640" s="74"/>
      <c r="S1640" s="74"/>
      <c r="T1640" s="74"/>
      <c r="U1640" s="74"/>
      <c r="V1640" s="74"/>
      <c r="W1640" s="74"/>
      <c r="X1640" s="74"/>
      <c r="Y1640" s="74"/>
      <c r="Z1640" s="74"/>
      <c r="AA1640" s="42"/>
      <c r="AB1640" s="42">
        <f t="shared" si="250"/>
        <v>507.61322714302224</v>
      </c>
      <c r="AC1640" s="43" t="e">
        <f t="shared" si="246"/>
        <v>#NUM!</v>
      </c>
      <c r="AD1640" s="43" t="s">
        <v>1215</v>
      </c>
      <c r="AE1640" s="44" t="e">
        <f t="shared" si="247"/>
        <v>#NUM!</v>
      </c>
      <c r="AF1640" s="43">
        <f t="shared" si="248"/>
        <v>0</v>
      </c>
      <c r="AG1640" s="75"/>
      <c r="AH1640" s="75"/>
      <c r="AI1640" s="75"/>
      <c r="AJ1640" s="75"/>
      <c r="AK1640" s="75"/>
      <c r="AL1640" s="75"/>
      <c r="AM1640" s="75"/>
      <c r="AN1640" s="75"/>
      <c r="AO1640" s="75"/>
      <c r="AP1640" s="75"/>
      <c r="AQ1640" s="75"/>
      <c r="AR1640" s="75"/>
      <c r="AS1640" s="75"/>
      <c r="AT1640" s="75"/>
      <c r="AU1640" s="76"/>
      <c r="AV1640" s="47">
        <v>0.16171296296296298</v>
      </c>
      <c r="AW1640" s="77"/>
      <c r="AX1640" s="72"/>
      <c r="AY1640" s="73"/>
      <c r="AZ1640" s="73"/>
      <c r="BA1640" s="73"/>
      <c r="BB1640" s="49"/>
      <c r="BC1640" s="49"/>
    </row>
    <row r="1641" spans="1:55" s="49" customFormat="1" ht="12" customHeight="1" x14ac:dyDescent="0.2">
      <c r="A1641" s="62">
        <v>1637</v>
      </c>
      <c r="B1641" s="63" t="str">
        <f t="shared" si="241"/>
        <v>M-A</v>
      </c>
      <c r="C1641" s="62">
        <f>COUNTIF($B$4:$B1641,$B1641)</f>
        <v>616</v>
      </c>
      <c r="D1641" s="64">
        <f t="shared" si="242"/>
        <v>512.50750424590149</v>
      </c>
      <c r="E1641" s="67" t="s">
        <v>3631</v>
      </c>
      <c r="F1641" s="68" t="s">
        <v>1212</v>
      </c>
      <c r="G1641" s="69">
        <v>1986</v>
      </c>
      <c r="H1641" s="70"/>
      <c r="I1641" s="69" t="s">
        <v>1214</v>
      </c>
      <c r="J1641" s="39">
        <f t="shared" si="243"/>
        <v>507.50750424590149</v>
      </c>
      <c r="K1641" s="40">
        <f t="shared" si="244"/>
        <v>1</v>
      </c>
      <c r="L1641" s="40">
        <f t="shared" si="245"/>
        <v>5</v>
      </c>
      <c r="M1641" s="74"/>
      <c r="N1641" s="74"/>
      <c r="O1641" s="74"/>
      <c r="P1641" s="74"/>
      <c r="Q1641" s="74"/>
      <c r="R1641" s="74"/>
      <c r="S1641" s="74"/>
      <c r="T1641" s="74"/>
      <c r="U1641" s="74"/>
      <c r="V1641" s="74"/>
      <c r="W1641" s="74"/>
      <c r="X1641" s="74"/>
      <c r="Y1641" s="74"/>
      <c r="Z1641" s="74"/>
      <c r="AA1641" s="42"/>
      <c r="AB1641" s="42">
        <f t="shared" si="250"/>
        <v>507.50750424590149</v>
      </c>
      <c r="AC1641" s="43" t="e">
        <f t="shared" si="246"/>
        <v>#NUM!</v>
      </c>
      <c r="AD1641" s="43" t="s">
        <v>1215</v>
      </c>
      <c r="AE1641" s="44" t="e">
        <f t="shared" si="247"/>
        <v>#NUM!</v>
      </c>
      <c r="AF1641" s="43">
        <f t="shared" si="248"/>
        <v>0</v>
      </c>
      <c r="AG1641" s="75"/>
      <c r="AH1641" s="75"/>
      <c r="AI1641" s="75"/>
      <c r="AJ1641" s="75"/>
      <c r="AK1641" s="75"/>
      <c r="AL1641" s="75"/>
      <c r="AM1641" s="75"/>
      <c r="AN1641" s="75"/>
      <c r="AO1641" s="75"/>
      <c r="AP1641" s="75"/>
      <c r="AQ1641" s="75"/>
      <c r="AR1641" s="75"/>
      <c r="AS1641" s="75"/>
      <c r="AT1641" s="75"/>
      <c r="AU1641" s="76"/>
      <c r="AV1641" s="47">
        <v>0.1617476851851852</v>
      </c>
      <c r="AW1641" s="77"/>
      <c r="AX1641" s="72"/>
      <c r="AY1641" s="73"/>
      <c r="AZ1641" s="73"/>
      <c r="BA1641" s="73"/>
    </row>
    <row r="1642" spans="1:55" ht="12" customHeight="1" x14ac:dyDescent="0.2">
      <c r="A1642" s="62">
        <v>1638</v>
      </c>
      <c r="B1642" s="63" t="str">
        <f t="shared" si="241"/>
        <v>Ž-G</v>
      </c>
      <c r="C1642" s="62">
        <f>COUNTIF($B$4:$B1642,$B1642)</f>
        <v>78</v>
      </c>
      <c r="D1642" s="64">
        <f t="shared" si="242"/>
        <v>512.50750424590149</v>
      </c>
      <c r="E1642" s="67" t="s">
        <v>3632</v>
      </c>
      <c r="F1642" s="68" t="s">
        <v>1247</v>
      </c>
      <c r="G1642" s="69">
        <v>1976</v>
      </c>
      <c r="H1642" s="70"/>
      <c r="I1642" s="69" t="s">
        <v>1214</v>
      </c>
      <c r="J1642" s="39">
        <f t="shared" si="243"/>
        <v>507.50750424590149</v>
      </c>
      <c r="K1642" s="40">
        <f t="shared" si="244"/>
        <v>1</v>
      </c>
      <c r="L1642" s="40">
        <f t="shared" si="245"/>
        <v>5</v>
      </c>
      <c r="M1642" s="74"/>
      <c r="N1642" s="74"/>
      <c r="O1642" s="74"/>
      <c r="P1642" s="74"/>
      <c r="Q1642" s="74"/>
      <c r="R1642" s="74"/>
      <c r="S1642" s="74"/>
      <c r="T1642" s="74"/>
      <c r="U1642" s="74"/>
      <c r="V1642" s="74"/>
      <c r="W1642" s="74"/>
      <c r="X1642" s="74"/>
      <c r="Y1642" s="74"/>
      <c r="Z1642" s="74"/>
      <c r="AA1642" s="42"/>
      <c r="AB1642" s="42">
        <f t="shared" si="250"/>
        <v>507.50750424590149</v>
      </c>
      <c r="AC1642" s="43" t="e">
        <f t="shared" si="246"/>
        <v>#NUM!</v>
      </c>
      <c r="AD1642" s="43" t="s">
        <v>1215</v>
      </c>
      <c r="AE1642" s="44" t="e">
        <f t="shared" si="247"/>
        <v>#NUM!</v>
      </c>
      <c r="AF1642" s="43">
        <f t="shared" si="248"/>
        <v>0</v>
      </c>
      <c r="AG1642" s="75"/>
      <c r="AH1642" s="75"/>
      <c r="AI1642" s="75"/>
      <c r="AJ1642" s="75"/>
      <c r="AK1642" s="75"/>
      <c r="AL1642" s="75"/>
      <c r="AM1642" s="75"/>
      <c r="AN1642" s="75"/>
      <c r="AO1642" s="75"/>
      <c r="AP1642" s="75"/>
      <c r="AQ1642" s="75"/>
      <c r="AR1642" s="75"/>
      <c r="AS1642" s="75"/>
      <c r="AT1642" s="75"/>
      <c r="AU1642" s="76"/>
      <c r="AV1642" s="47">
        <v>0.1617476851851852</v>
      </c>
      <c r="AW1642" s="77"/>
      <c r="AX1642" s="56"/>
    </row>
    <row r="1643" spans="1:55" s="49" customFormat="1" ht="12" customHeight="1" x14ac:dyDescent="0.2">
      <c r="A1643" s="62">
        <v>1639</v>
      </c>
      <c r="B1643" s="63" t="str">
        <f t="shared" si="241"/>
        <v>M-A</v>
      </c>
      <c r="C1643" s="62">
        <f>COUNTIF($B$4:$B1643,$B1643)</f>
        <v>617</v>
      </c>
      <c r="D1643" s="64">
        <f t="shared" si="242"/>
        <v>512.40178134878079</v>
      </c>
      <c r="E1643" s="67" t="s">
        <v>3633</v>
      </c>
      <c r="F1643" s="68" t="s">
        <v>1212</v>
      </c>
      <c r="G1643" s="69">
        <v>1985</v>
      </c>
      <c r="H1643" s="70" t="s">
        <v>3002</v>
      </c>
      <c r="I1643" s="69" t="s">
        <v>1214</v>
      </c>
      <c r="J1643" s="39">
        <f t="shared" si="243"/>
        <v>507.40178134878079</v>
      </c>
      <c r="K1643" s="40">
        <f t="shared" si="244"/>
        <v>1</v>
      </c>
      <c r="L1643" s="40">
        <f t="shared" si="245"/>
        <v>5</v>
      </c>
      <c r="M1643" s="74"/>
      <c r="N1643" s="74"/>
      <c r="O1643" s="74"/>
      <c r="P1643" s="74"/>
      <c r="Q1643" s="74"/>
      <c r="R1643" s="74"/>
      <c r="S1643" s="74"/>
      <c r="T1643" s="74"/>
      <c r="U1643" s="74"/>
      <c r="V1643" s="74"/>
      <c r="W1643" s="74"/>
      <c r="X1643" s="74"/>
      <c r="Y1643" s="74"/>
      <c r="Z1643" s="74"/>
      <c r="AA1643" s="42"/>
      <c r="AB1643" s="42">
        <f t="shared" si="250"/>
        <v>507.40178134878079</v>
      </c>
      <c r="AC1643" s="43" t="e">
        <f t="shared" si="246"/>
        <v>#NUM!</v>
      </c>
      <c r="AD1643" s="43" t="s">
        <v>1215</v>
      </c>
      <c r="AE1643" s="44" t="e">
        <f t="shared" si="247"/>
        <v>#NUM!</v>
      </c>
      <c r="AF1643" s="43">
        <f t="shared" si="248"/>
        <v>0</v>
      </c>
      <c r="AG1643" s="75"/>
      <c r="AH1643" s="75"/>
      <c r="AI1643" s="75"/>
      <c r="AJ1643" s="75"/>
      <c r="AK1643" s="75"/>
      <c r="AL1643" s="75"/>
      <c r="AM1643" s="75"/>
      <c r="AN1643" s="75"/>
      <c r="AO1643" s="75"/>
      <c r="AP1643" s="75"/>
      <c r="AQ1643" s="75"/>
      <c r="AR1643" s="75"/>
      <c r="AS1643" s="75"/>
      <c r="AT1643" s="75"/>
      <c r="AU1643" s="76"/>
      <c r="AV1643" s="47">
        <v>0.1617824074074074</v>
      </c>
      <c r="AW1643" s="77"/>
      <c r="AX1643" s="72"/>
      <c r="AY1643" s="73"/>
      <c r="AZ1643" s="73"/>
      <c r="BA1643" s="73"/>
    </row>
    <row r="1644" spans="1:55" s="49" customFormat="1" ht="12" customHeight="1" x14ac:dyDescent="0.2">
      <c r="A1644" s="62">
        <v>1640</v>
      </c>
      <c r="B1644" s="63" t="str">
        <f t="shared" si="241"/>
        <v>Ž-F</v>
      </c>
      <c r="C1644" s="62">
        <f>COUNTIF($B$4:$B1644,$B1644)</f>
        <v>122</v>
      </c>
      <c r="D1644" s="64">
        <f t="shared" si="242"/>
        <v>512.36654038307393</v>
      </c>
      <c r="E1644" s="67" t="s">
        <v>3634</v>
      </c>
      <c r="F1644" s="68" t="s">
        <v>1247</v>
      </c>
      <c r="G1644" s="69">
        <v>1989</v>
      </c>
      <c r="H1644" s="65" t="s">
        <v>1970</v>
      </c>
      <c r="I1644" s="69" t="s">
        <v>1214</v>
      </c>
      <c r="J1644" s="39">
        <f t="shared" si="243"/>
        <v>507.36654038307393</v>
      </c>
      <c r="K1644" s="40">
        <f t="shared" si="244"/>
        <v>1</v>
      </c>
      <c r="L1644" s="40">
        <f t="shared" si="245"/>
        <v>5</v>
      </c>
      <c r="M1644" s="74"/>
      <c r="N1644" s="74"/>
      <c r="O1644" s="74"/>
      <c r="P1644" s="74"/>
      <c r="Q1644" s="74"/>
      <c r="R1644" s="74"/>
      <c r="S1644" s="74"/>
      <c r="T1644" s="74"/>
      <c r="U1644" s="74"/>
      <c r="V1644" s="74"/>
      <c r="W1644" s="74"/>
      <c r="X1644" s="74"/>
      <c r="Y1644" s="74"/>
      <c r="Z1644" s="74"/>
      <c r="AA1644" s="42"/>
      <c r="AB1644" s="42">
        <f t="shared" si="250"/>
        <v>507.36654038307393</v>
      </c>
      <c r="AC1644" s="43" t="e">
        <f t="shared" si="246"/>
        <v>#NUM!</v>
      </c>
      <c r="AD1644" s="43" t="s">
        <v>1215</v>
      </c>
      <c r="AE1644" s="44" t="e">
        <f t="shared" si="247"/>
        <v>#NUM!</v>
      </c>
      <c r="AF1644" s="43">
        <f t="shared" si="248"/>
        <v>0</v>
      </c>
      <c r="AG1644" s="75"/>
      <c r="AH1644" s="75"/>
      <c r="AI1644" s="75"/>
      <c r="AJ1644" s="75"/>
      <c r="AK1644" s="75"/>
      <c r="AL1644" s="75"/>
      <c r="AM1644" s="75"/>
      <c r="AN1644" s="75"/>
      <c r="AO1644" s="75"/>
      <c r="AP1644" s="75"/>
      <c r="AQ1644" s="75"/>
      <c r="AR1644" s="75"/>
      <c r="AS1644" s="75"/>
      <c r="AT1644" s="75"/>
      <c r="AU1644" s="76"/>
      <c r="AV1644" s="47">
        <v>0.16179398148148147</v>
      </c>
      <c r="AW1644" s="77"/>
      <c r="AX1644" s="72"/>
      <c r="AY1644" s="73"/>
      <c r="AZ1644" s="73"/>
      <c r="BA1644" s="73"/>
    </row>
    <row r="1645" spans="1:55" s="49" customFormat="1" ht="12" customHeight="1" x14ac:dyDescent="0.2">
      <c r="A1645" s="62">
        <v>1641</v>
      </c>
      <c r="B1645" s="63" t="str">
        <f t="shared" si="241"/>
        <v>M-A</v>
      </c>
      <c r="C1645" s="62">
        <f>COUNTIF($B$4:$B1645,$B1645)</f>
        <v>618</v>
      </c>
      <c r="D1645" s="64">
        <f t="shared" si="242"/>
        <v>512.33129941736695</v>
      </c>
      <c r="E1645" s="67" t="s">
        <v>3635</v>
      </c>
      <c r="F1645" s="68" t="s">
        <v>1212</v>
      </c>
      <c r="G1645" s="69">
        <v>1988</v>
      </c>
      <c r="H1645" s="70"/>
      <c r="I1645" s="69" t="s">
        <v>1214</v>
      </c>
      <c r="J1645" s="39">
        <f t="shared" si="243"/>
        <v>507.33129941736695</v>
      </c>
      <c r="K1645" s="40">
        <f t="shared" si="244"/>
        <v>1</v>
      </c>
      <c r="L1645" s="40">
        <f t="shared" si="245"/>
        <v>5</v>
      </c>
      <c r="M1645" s="74"/>
      <c r="N1645" s="74"/>
      <c r="O1645" s="74"/>
      <c r="P1645" s="74"/>
      <c r="Q1645" s="74"/>
      <c r="R1645" s="74"/>
      <c r="S1645" s="74"/>
      <c r="T1645" s="74"/>
      <c r="U1645" s="74"/>
      <c r="V1645" s="74"/>
      <c r="W1645" s="74"/>
      <c r="X1645" s="74"/>
      <c r="Y1645" s="74"/>
      <c r="Z1645" s="74"/>
      <c r="AA1645" s="42"/>
      <c r="AB1645" s="42">
        <f t="shared" si="250"/>
        <v>507.33129941736695</v>
      </c>
      <c r="AC1645" s="43" t="e">
        <f t="shared" si="246"/>
        <v>#NUM!</v>
      </c>
      <c r="AD1645" s="43" t="s">
        <v>1215</v>
      </c>
      <c r="AE1645" s="44" t="e">
        <f t="shared" si="247"/>
        <v>#NUM!</v>
      </c>
      <c r="AF1645" s="43">
        <f t="shared" si="248"/>
        <v>0</v>
      </c>
      <c r="AG1645" s="75"/>
      <c r="AH1645" s="75"/>
      <c r="AI1645" s="75"/>
      <c r="AJ1645" s="75"/>
      <c r="AK1645" s="75"/>
      <c r="AL1645" s="75"/>
      <c r="AM1645" s="75"/>
      <c r="AN1645" s="75"/>
      <c r="AO1645" s="75"/>
      <c r="AP1645" s="75"/>
      <c r="AQ1645" s="75"/>
      <c r="AR1645" s="75"/>
      <c r="AS1645" s="75"/>
      <c r="AT1645" s="75"/>
      <c r="AU1645" s="76"/>
      <c r="AV1645" s="47">
        <v>0.16180555555555556</v>
      </c>
      <c r="AW1645" s="77"/>
    </row>
    <row r="1646" spans="1:55" s="49" customFormat="1" ht="12" customHeight="1" x14ac:dyDescent="0.2">
      <c r="A1646" s="62">
        <v>1642</v>
      </c>
      <c r="B1646" s="63" t="str">
        <f t="shared" si="241"/>
        <v>M-B</v>
      </c>
      <c r="C1646" s="62">
        <f>COUNTIF($B$4:$B1646,$B1646)</f>
        <v>479</v>
      </c>
      <c r="D1646" s="64">
        <f t="shared" si="242"/>
        <v>512.30283348038915</v>
      </c>
      <c r="E1646" s="65" t="s">
        <v>3636</v>
      </c>
      <c r="F1646" s="66" t="s">
        <v>1212</v>
      </c>
      <c r="G1646" s="66">
        <v>1979</v>
      </c>
      <c r="H1646" s="65" t="s">
        <v>3637</v>
      </c>
      <c r="I1646" s="66" t="s">
        <v>1214</v>
      </c>
      <c r="J1646" s="39">
        <f t="shared" si="243"/>
        <v>507.3028334803891</v>
      </c>
      <c r="K1646" s="40">
        <f t="shared" si="244"/>
        <v>1</v>
      </c>
      <c r="L1646" s="40">
        <f t="shared" si="245"/>
        <v>5</v>
      </c>
      <c r="M1646" s="41"/>
      <c r="N1646" s="41"/>
      <c r="O1646" s="41"/>
      <c r="P1646" s="42">
        <f>(AJ$3-AJ1646)/AJ$3*500+500</f>
        <v>507.3028334803891</v>
      </c>
      <c r="Q1646" s="41"/>
      <c r="R1646" s="41"/>
      <c r="S1646" s="41"/>
      <c r="T1646" s="41"/>
      <c r="U1646" s="41"/>
      <c r="V1646" s="42"/>
      <c r="W1646" s="42"/>
      <c r="X1646" s="42"/>
      <c r="Y1646" s="42"/>
      <c r="Z1646" s="41"/>
      <c r="AA1646" s="42"/>
      <c r="AB1646" s="42"/>
      <c r="AC1646" s="43" t="e">
        <f t="shared" si="246"/>
        <v>#NUM!</v>
      </c>
      <c r="AD1646" s="43" t="s">
        <v>1215</v>
      </c>
      <c r="AE1646" s="44" t="e">
        <f t="shared" si="247"/>
        <v>#NUM!</v>
      </c>
      <c r="AF1646" s="43">
        <f t="shared" si="248"/>
        <v>0</v>
      </c>
      <c r="AG1646" s="45"/>
      <c r="AH1646" s="45"/>
      <c r="AI1646" s="45"/>
      <c r="AJ1646" s="45">
        <v>7.1180555559999997E-2</v>
      </c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6"/>
      <c r="AV1646" s="50"/>
      <c r="AW1646" s="48"/>
    </row>
    <row r="1647" spans="1:55" s="49" customFormat="1" ht="12" customHeight="1" x14ac:dyDescent="0.2">
      <c r="A1647" s="62">
        <v>1643</v>
      </c>
      <c r="B1647" s="63" t="str">
        <f t="shared" si="241"/>
        <v>M-C</v>
      </c>
      <c r="C1647" s="62">
        <f>COUNTIF($B$4:$B1647,$B1647)</f>
        <v>193</v>
      </c>
      <c r="D1647" s="64">
        <f t="shared" si="242"/>
        <v>512.22557652024625</v>
      </c>
      <c r="E1647" s="67" t="s">
        <v>3638</v>
      </c>
      <c r="F1647" s="68" t="s">
        <v>1212</v>
      </c>
      <c r="G1647" s="69">
        <v>1967</v>
      </c>
      <c r="H1647" s="70" t="s">
        <v>2157</v>
      </c>
      <c r="I1647" s="69" t="s">
        <v>1214</v>
      </c>
      <c r="J1647" s="39">
        <f t="shared" si="243"/>
        <v>507.22557652024619</v>
      </c>
      <c r="K1647" s="40">
        <f t="shared" si="244"/>
        <v>1</v>
      </c>
      <c r="L1647" s="40">
        <f t="shared" si="245"/>
        <v>5</v>
      </c>
      <c r="M1647" s="74"/>
      <c r="N1647" s="74"/>
      <c r="O1647" s="74"/>
      <c r="P1647" s="74"/>
      <c r="Q1647" s="74"/>
      <c r="R1647" s="74"/>
      <c r="S1647" s="74"/>
      <c r="T1647" s="74"/>
      <c r="U1647" s="74"/>
      <c r="V1647" s="74"/>
      <c r="W1647" s="74"/>
      <c r="X1647" s="74"/>
      <c r="Y1647" s="74"/>
      <c r="Z1647" s="74"/>
      <c r="AA1647" s="42"/>
      <c r="AB1647" s="42">
        <f>(AV$3-AV1647)/AV$3*500+500</f>
        <v>507.22557652024619</v>
      </c>
      <c r="AC1647" s="43" t="e">
        <f t="shared" si="246"/>
        <v>#NUM!</v>
      </c>
      <c r="AD1647" s="43" t="s">
        <v>1215</v>
      </c>
      <c r="AE1647" s="44" t="e">
        <f t="shared" si="247"/>
        <v>#NUM!</v>
      </c>
      <c r="AF1647" s="43">
        <f t="shared" si="248"/>
        <v>0</v>
      </c>
      <c r="AG1647" s="75"/>
      <c r="AH1647" s="75"/>
      <c r="AI1647" s="75"/>
      <c r="AJ1647" s="75"/>
      <c r="AK1647" s="75"/>
      <c r="AL1647" s="75"/>
      <c r="AM1647" s="75"/>
      <c r="AN1647" s="75"/>
      <c r="AO1647" s="75"/>
      <c r="AP1647" s="75"/>
      <c r="AQ1647" s="75"/>
      <c r="AR1647" s="75"/>
      <c r="AS1647" s="75"/>
      <c r="AT1647" s="75"/>
      <c r="AU1647" s="76"/>
      <c r="AV1647" s="47">
        <v>0.16184027777777779</v>
      </c>
      <c r="AW1647" s="77"/>
    </row>
    <row r="1648" spans="1:55" ht="12" customHeight="1" x14ac:dyDescent="0.2">
      <c r="A1648" s="62">
        <v>1644</v>
      </c>
      <c r="B1648" s="63" t="str">
        <f t="shared" si="241"/>
        <v>M-A</v>
      </c>
      <c r="C1648" s="62">
        <f>COUNTIF($B$4:$B1648,$B1648)</f>
        <v>619</v>
      </c>
      <c r="D1648" s="64">
        <f t="shared" si="242"/>
        <v>511.7322030003495</v>
      </c>
      <c r="E1648" s="67" t="s">
        <v>3639</v>
      </c>
      <c r="F1648" s="68" t="s">
        <v>1212</v>
      </c>
      <c r="G1648" s="69">
        <v>1994</v>
      </c>
      <c r="H1648" s="70" t="s">
        <v>1590</v>
      </c>
      <c r="I1648" s="69" t="s">
        <v>1214</v>
      </c>
      <c r="J1648" s="39">
        <f t="shared" si="243"/>
        <v>506.7322030003495</v>
      </c>
      <c r="K1648" s="40">
        <f t="shared" si="244"/>
        <v>1</v>
      </c>
      <c r="L1648" s="40">
        <f t="shared" si="245"/>
        <v>5</v>
      </c>
      <c r="M1648" s="74"/>
      <c r="N1648" s="74"/>
      <c r="O1648" s="74"/>
      <c r="P1648" s="74"/>
      <c r="Q1648" s="74"/>
      <c r="R1648" s="74"/>
      <c r="S1648" s="74"/>
      <c r="T1648" s="74"/>
      <c r="U1648" s="74"/>
      <c r="V1648" s="74"/>
      <c r="W1648" s="74"/>
      <c r="X1648" s="74"/>
      <c r="Y1648" s="74"/>
      <c r="Z1648" s="74"/>
      <c r="AA1648" s="42"/>
      <c r="AB1648" s="42">
        <f>(AV$3-AV1648)/AV$3*500+500</f>
        <v>506.7322030003495</v>
      </c>
      <c r="AC1648" s="43" t="e">
        <f t="shared" si="246"/>
        <v>#NUM!</v>
      </c>
      <c r="AD1648" s="43" t="s">
        <v>1215</v>
      </c>
      <c r="AE1648" s="44" t="e">
        <f t="shared" si="247"/>
        <v>#NUM!</v>
      </c>
      <c r="AF1648" s="43">
        <f t="shared" si="248"/>
        <v>0</v>
      </c>
      <c r="AG1648" s="75"/>
      <c r="AH1648" s="75"/>
      <c r="AI1648" s="75"/>
      <c r="AJ1648" s="75"/>
      <c r="AK1648" s="75"/>
      <c r="AL1648" s="75"/>
      <c r="AM1648" s="75"/>
      <c r="AN1648" s="75"/>
      <c r="AO1648" s="75"/>
      <c r="AP1648" s="75"/>
      <c r="AQ1648" s="75"/>
      <c r="AR1648" s="75"/>
      <c r="AS1648" s="75"/>
      <c r="AT1648" s="75"/>
      <c r="AU1648" s="76"/>
      <c r="AV1648" s="47">
        <v>0.16200231481481481</v>
      </c>
      <c r="AW1648" s="77"/>
      <c r="AX1648" s="56"/>
    </row>
    <row r="1649" spans="1:50" s="49" customFormat="1" ht="12" customHeight="1" x14ac:dyDescent="0.2">
      <c r="A1649" s="62">
        <v>1645</v>
      </c>
      <c r="B1649" s="63" t="str">
        <f t="shared" si="241"/>
        <v>M-A</v>
      </c>
      <c r="C1649" s="62">
        <f>COUNTIF($B$4:$B1649,$B1649)</f>
        <v>620</v>
      </c>
      <c r="D1649" s="64">
        <f t="shared" si="242"/>
        <v>511.66915468974878</v>
      </c>
      <c r="E1649" s="65" t="s">
        <v>3640</v>
      </c>
      <c r="F1649" s="66" t="s">
        <v>1212</v>
      </c>
      <c r="G1649" s="66">
        <v>1985</v>
      </c>
      <c r="H1649" s="65" t="s">
        <v>1683</v>
      </c>
      <c r="I1649" s="66" t="s">
        <v>1214</v>
      </c>
      <c r="J1649" s="39">
        <f t="shared" si="243"/>
        <v>506.66915468974878</v>
      </c>
      <c r="K1649" s="40">
        <f t="shared" si="244"/>
        <v>1</v>
      </c>
      <c r="L1649" s="40">
        <f t="shared" si="245"/>
        <v>5</v>
      </c>
      <c r="M1649" s="41"/>
      <c r="N1649" s="41"/>
      <c r="O1649" s="41"/>
      <c r="P1649" s="42"/>
      <c r="Q1649" s="41">
        <f>(AK$3-AK1649)/AK$3*500+500</f>
        <v>506.66915468974878</v>
      </c>
      <c r="R1649" s="41"/>
      <c r="S1649" s="41"/>
      <c r="T1649" s="41"/>
      <c r="U1649" s="41"/>
      <c r="V1649" s="42"/>
      <c r="W1649" s="42"/>
      <c r="X1649" s="42"/>
      <c r="Y1649" s="42"/>
      <c r="Z1649" s="41"/>
      <c r="AA1649" s="42"/>
      <c r="AB1649" s="42"/>
      <c r="AC1649" s="43" t="e">
        <f t="shared" si="246"/>
        <v>#NUM!</v>
      </c>
      <c r="AD1649" s="43" t="s">
        <v>1215</v>
      </c>
      <c r="AE1649" s="44" t="e">
        <f t="shared" si="247"/>
        <v>#NUM!</v>
      </c>
      <c r="AF1649" s="43">
        <f t="shared" si="248"/>
        <v>0</v>
      </c>
      <c r="AG1649" s="45"/>
      <c r="AH1649" s="45"/>
      <c r="AI1649" s="45"/>
      <c r="AJ1649" s="45"/>
      <c r="AK1649" s="45">
        <v>0.1672106481</v>
      </c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6"/>
      <c r="AV1649" s="50"/>
      <c r="AW1649" s="48"/>
    </row>
    <row r="1650" spans="1:50" s="49" customFormat="1" ht="12" customHeight="1" x14ac:dyDescent="0.2">
      <c r="A1650" s="62">
        <v>1646</v>
      </c>
      <c r="B1650" s="63" t="str">
        <f t="shared" si="241"/>
        <v>M-B</v>
      </c>
      <c r="C1650" s="62">
        <f>COUNTIF($B$4:$B1650,$B1650)</f>
        <v>480</v>
      </c>
      <c r="D1650" s="64">
        <f t="shared" si="242"/>
        <v>511.55599817181485</v>
      </c>
      <c r="E1650" s="67" t="s">
        <v>3641</v>
      </c>
      <c r="F1650" s="68" t="s">
        <v>1212</v>
      </c>
      <c r="G1650" s="69">
        <v>1978</v>
      </c>
      <c r="H1650" s="70" t="s">
        <v>3642</v>
      </c>
      <c r="I1650" s="69" t="s">
        <v>1214</v>
      </c>
      <c r="J1650" s="39">
        <f t="shared" si="243"/>
        <v>506.55599817181485</v>
      </c>
      <c r="K1650" s="40">
        <f t="shared" si="244"/>
        <v>1</v>
      </c>
      <c r="L1650" s="40">
        <f t="shared" si="245"/>
        <v>5</v>
      </c>
      <c r="M1650" s="74"/>
      <c r="N1650" s="74"/>
      <c r="O1650" s="74"/>
      <c r="P1650" s="74"/>
      <c r="Q1650" s="74"/>
      <c r="R1650" s="74"/>
      <c r="S1650" s="74"/>
      <c r="T1650" s="74"/>
      <c r="U1650" s="74"/>
      <c r="V1650" s="74"/>
      <c r="W1650" s="74"/>
      <c r="X1650" s="74"/>
      <c r="Y1650" s="74"/>
      <c r="Z1650" s="74"/>
      <c r="AA1650" s="42"/>
      <c r="AB1650" s="42">
        <f>(AV$3-AV1650)/AV$3*500+500</f>
        <v>506.55599817181485</v>
      </c>
      <c r="AC1650" s="43" t="e">
        <f t="shared" si="246"/>
        <v>#NUM!</v>
      </c>
      <c r="AD1650" s="43" t="s">
        <v>1215</v>
      </c>
      <c r="AE1650" s="44" t="e">
        <f t="shared" si="247"/>
        <v>#NUM!</v>
      </c>
      <c r="AF1650" s="43">
        <f t="shared" si="248"/>
        <v>0</v>
      </c>
      <c r="AG1650" s="75"/>
      <c r="AH1650" s="75"/>
      <c r="AI1650" s="75"/>
      <c r="AJ1650" s="75"/>
      <c r="AK1650" s="75"/>
      <c r="AL1650" s="75"/>
      <c r="AM1650" s="75"/>
      <c r="AN1650" s="75"/>
      <c r="AO1650" s="75"/>
      <c r="AP1650" s="75"/>
      <c r="AQ1650" s="75"/>
      <c r="AR1650" s="75"/>
      <c r="AS1650" s="75"/>
      <c r="AT1650" s="75"/>
      <c r="AU1650" s="76"/>
      <c r="AV1650" s="47">
        <v>0.1620601851851852</v>
      </c>
      <c r="AW1650" s="77"/>
    </row>
    <row r="1651" spans="1:50" s="49" customFormat="1" ht="12" customHeight="1" x14ac:dyDescent="0.2">
      <c r="A1651" s="62">
        <v>1647</v>
      </c>
      <c r="B1651" s="63" t="str">
        <f t="shared" si="241"/>
        <v>M-A</v>
      </c>
      <c r="C1651" s="62">
        <f>COUNTIF($B$4:$B1651,$B1651)</f>
        <v>621</v>
      </c>
      <c r="D1651" s="64">
        <f t="shared" si="242"/>
        <v>511.45027527469421</v>
      </c>
      <c r="E1651" s="67" t="s">
        <v>3643</v>
      </c>
      <c r="F1651" s="68" t="s">
        <v>1212</v>
      </c>
      <c r="G1651" s="69">
        <v>1985</v>
      </c>
      <c r="H1651" s="70"/>
      <c r="I1651" s="69" t="s">
        <v>1214</v>
      </c>
      <c r="J1651" s="39">
        <f t="shared" si="243"/>
        <v>506.45027527469421</v>
      </c>
      <c r="K1651" s="40">
        <f t="shared" si="244"/>
        <v>1</v>
      </c>
      <c r="L1651" s="40">
        <f t="shared" si="245"/>
        <v>5</v>
      </c>
      <c r="M1651" s="74"/>
      <c r="N1651" s="74"/>
      <c r="O1651" s="74"/>
      <c r="P1651" s="74"/>
      <c r="Q1651" s="74"/>
      <c r="R1651" s="74"/>
      <c r="S1651" s="74"/>
      <c r="T1651" s="74"/>
      <c r="U1651" s="74"/>
      <c r="V1651" s="74"/>
      <c r="W1651" s="74"/>
      <c r="X1651" s="74"/>
      <c r="Y1651" s="74"/>
      <c r="Z1651" s="74"/>
      <c r="AA1651" s="42"/>
      <c r="AB1651" s="42">
        <f>(AV$3-AV1651)/AV$3*500+500</f>
        <v>506.45027527469421</v>
      </c>
      <c r="AC1651" s="43" t="e">
        <f t="shared" si="246"/>
        <v>#NUM!</v>
      </c>
      <c r="AD1651" s="43" t="s">
        <v>1215</v>
      </c>
      <c r="AE1651" s="44" t="e">
        <f t="shared" si="247"/>
        <v>#NUM!</v>
      </c>
      <c r="AF1651" s="43">
        <f t="shared" si="248"/>
        <v>0</v>
      </c>
      <c r="AG1651" s="75"/>
      <c r="AH1651" s="75"/>
      <c r="AI1651" s="75"/>
      <c r="AJ1651" s="75"/>
      <c r="AK1651" s="75"/>
      <c r="AL1651" s="75"/>
      <c r="AM1651" s="75"/>
      <c r="AN1651" s="75"/>
      <c r="AO1651" s="75"/>
      <c r="AP1651" s="75"/>
      <c r="AQ1651" s="75"/>
      <c r="AR1651" s="75"/>
      <c r="AS1651" s="75"/>
      <c r="AT1651" s="75"/>
      <c r="AU1651" s="76"/>
      <c r="AV1651" s="47">
        <v>0.1620949074074074</v>
      </c>
      <c r="AW1651" s="77"/>
    </row>
    <row r="1652" spans="1:50" s="49" customFormat="1" ht="12" customHeight="1" x14ac:dyDescent="0.2">
      <c r="A1652" s="62">
        <v>1648</v>
      </c>
      <c r="B1652" s="63" t="str">
        <f t="shared" si="241"/>
        <v>M-A</v>
      </c>
      <c r="C1652" s="62">
        <f>COUNTIF($B$4:$B1652,$B1652)</f>
        <v>622</v>
      </c>
      <c r="D1652" s="64">
        <f t="shared" si="242"/>
        <v>511.43805979395734</v>
      </c>
      <c r="E1652" s="65" t="s">
        <v>3644</v>
      </c>
      <c r="F1652" s="66" t="s">
        <v>1212</v>
      </c>
      <c r="G1652" s="66">
        <v>1991</v>
      </c>
      <c r="H1652" s="65"/>
      <c r="I1652" s="66" t="s">
        <v>1214</v>
      </c>
      <c r="J1652" s="39">
        <f t="shared" si="243"/>
        <v>506.43805979395734</v>
      </c>
      <c r="K1652" s="40">
        <f t="shared" si="244"/>
        <v>1</v>
      </c>
      <c r="L1652" s="40">
        <f t="shared" si="245"/>
        <v>5</v>
      </c>
      <c r="M1652" s="41"/>
      <c r="N1652" s="41"/>
      <c r="O1652" s="41"/>
      <c r="P1652" s="42"/>
      <c r="Q1652" s="41"/>
      <c r="R1652" s="41"/>
      <c r="S1652" s="41"/>
      <c r="T1652" s="41"/>
      <c r="U1652" s="41"/>
      <c r="V1652" s="42"/>
      <c r="W1652" s="42"/>
      <c r="X1652" s="42">
        <f>(AR$3-AR1652)/AR$3*500+500</f>
        <v>506.43805979395734</v>
      </c>
      <c r="Y1652" s="42"/>
      <c r="Z1652" s="41"/>
      <c r="AA1652" s="42"/>
      <c r="AB1652" s="42"/>
      <c r="AC1652" s="43" t="e">
        <f t="shared" si="246"/>
        <v>#NUM!</v>
      </c>
      <c r="AD1652" s="43" t="s">
        <v>1215</v>
      </c>
      <c r="AE1652" s="44" t="e">
        <f t="shared" si="247"/>
        <v>#NUM!</v>
      </c>
      <c r="AF1652" s="43">
        <f t="shared" si="248"/>
        <v>0</v>
      </c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>
        <v>4.2572222222222227E-2</v>
      </c>
      <c r="AS1652" s="45"/>
      <c r="AT1652" s="45"/>
      <c r="AU1652" s="46"/>
      <c r="AV1652" s="50"/>
      <c r="AW1652" s="48"/>
    </row>
    <row r="1653" spans="1:50" s="49" customFormat="1" ht="12" customHeight="1" x14ac:dyDescent="0.2">
      <c r="A1653" s="62">
        <v>1649</v>
      </c>
      <c r="B1653" s="63" t="str">
        <f t="shared" si="241"/>
        <v>M-A</v>
      </c>
      <c r="C1653" s="62">
        <f>COUNTIF($B$4:$B1653,$B1653)</f>
        <v>623</v>
      </c>
      <c r="D1653" s="64">
        <f t="shared" si="242"/>
        <v>511.41503430898729</v>
      </c>
      <c r="E1653" s="67" t="s">
        <v>3645</v>
      </c>
      <c r="F1653" s="68" t="s">
        <v>1212</v>
      </c>
      <c r="G1653" s="69">
        <v>1986</v>
      </c>
      <c r="H1653" s="70" t="s">
        <v>3646</v>
      </c>
      <c r="I1653" s="69" t="s">
        <v>1214</v>
      </c>
      <c r="J1653" s="39">
        <f t="shared" si="243"/>
        <v>506.41503430898729</v>
      </c>
      <c r="K1653" s="40">
        <f t="shared" si="244"/>
        <v>1</v>
      </c>
      <c r="L1653" s="40">
        <f t="shared" si="245"/>
        <v>5</v>
      </c>
      <c r="M1653" s="74"/>
      <c r="N1653" s="74"/>
      <c r="O1653" s="74"/>
      <c r="P1653" s="74"/>
      <c r="Q1653" s="74"/>
      <c r="R1653" s="74"/>
      <c r="S1653" s="74"/>
      <c r="T1653" s="74"/>
      <c r="U1653" s="74"/>
      <c r="V1653" s="74"/>
      <c r="W1653" s="74"/>
      <c r="X1653" s="74"/>
      <c r="Y1653" s="74"/>
      <c r="Z1653" s="74"/>
      <c r="AA1653" s="42"/>
      <c r="AB1653" s="42">
        <f>(AV$3-AV1653)/AV$3*500+500</f>
        <v>506.41503430898729</v>
      </c>
      <c r="AC1653" s="43" t="e">
        <f t="shared" si="246"/>
        <v>#NUM!</v>
      </c>
      <c r="AD1653" s="43" t="s">
        <v>1215</v>
      </c>
      <c r="AE1653" s="44" t="e">
        <f t="shared" si="247"/>
        <v>#NUM!</v>
      </c>
      <c r="AF1653" s="43">
        <f t="shared" si="248"/>
        <v>0</v>
      </c>
      <c r="AG1653" s="75"/>
      <c r="AH1653" s="75"/>
      <c r="AI1653" s="75"/>
      <c r="AJ1653" s="75"/>
      <c r="AK1653" s="75"/>
      <c r="AL1653" s="75"/>
      <c r="AM1653" s="75"/>
      <c r="AN1653" s="75"/>
      <c r="AO1653" s="75"/>
      <c r="AP1653" s="75"/>
      <c r="AQ1653" s="75"/>
      <c r="AR1653" s="75"/>
      <c r="AS1653" s="75"/>
      <c r="AT1653" s="75"/>
      <c r="AU1653" s="76"/>
      <c r="AV1653" s="47">
        <v>0.16210648148148146</v>
      </c>
      <c r="AW1653" s="77"/>
    </row>
    <row r="1654" spans="1:50" ht="12" customHeight="1" x14ac:dyDescent="0.2">
      <c r="A1654" s="62">
        <v>1650</v>
      </c>
      <c r="B1654" s="63" t="str">
        <f t="shared" si="241"/>
        <v>M-B</v>
      </c>
      <c r="C1654" s="62">
        <f>COUNTIF($B$4:$B1654,$B1654)</f>
        <v>481</v>
      </c>
      <c r="D1654" s="64">
        <f t="shared" si="242"/>
        <v>511.31618584158412</v>
      </c>
      <c r="E1654" s="65" t="s">
        <v>3647</v>
      </c>
      <c r="F1654" s="66" t="s">
        <v>1212</v>
      </c>
      <c r="G1654" s="66">
        <v>1970</v>
      </c>
      <c r="H1654" s="70" t="s">
        <v>1377</v>
      </c>
      <c r="I1654" s="66" t="s">
        <v>1214</v>
      </c>
      <c r="J1654" s="39">
        <f t="shared" si="243"/>
        <v>506.31618584158412</v>
      </c>
      <c r="K1654" s="40">
        <f t="shared" si="244"/>
        <v>1</v>
      </c>
      <c r="L1654" s="40">
        <f t="shared" si="245"/>
        <v>5</v>
      </c>
      <c r="M1654" s="41"/>
      <c r="N1654" s="41"/>
      <c r="O1654" s="41"/>
      <c r="P1654" s="42"/>
      <c r="Q1654" s="41"/>
      <c r="R1654" s="41"/>
      <c r="S1654" s="41"/>
      <c r="T1654" s="41"/>
      <c r="U1654" s="41"/>
      <c r="V1654" s="42"/>
      <c r="W1654" s="42"/>
      <c r="X1654" s="42"/>
      <c r="Y1654" s="42"/>
      <c r="Z1654" s="41"/>
      <c r="AA1654" s="42">
        <f>(AU$3-AU1654)/AU$3*500+500</f>
        <v>506.31618584158412</v>
      </c>
      <c r="AB1654" s="42"/>
      <c r="AC1654" s="43" t="e">
        <f t="shared" si="246"/>
        <v>#NUM!</v>
      </c>
      <c r="AD1654" s="43" t="s">
        <v>1215</v>
      </c>
      <c r="AE1654" s="44" t="e">
        <f t="shared" si="247"/>
        <v>#NUM!</v>
      </c>
      <c r="AF1654" s="43">
        <f t="shared" si="248"/>
        <v>0</v>
      </c>
      <c r="AG1654" s="45"/>
      <c r="AH1654" s="45"/>
      <c r="AI1654" s="45"/>
      <c r="AJ1654" s="45"/>
      <c r="AK1654" s="45"/>
      <c r="AL1654" s="45"/>
      <c r="AM1654" s="45"/>
      <c r="AN1654" s="45"/>
      <c r="AO1654" s="45"/>
      <c r="AP1654" s="45"/>
      <c r="AQ1654" s="45"/>
      <c r="AR1654" s="45"/>
      <c r="AS1654" s="45"/>
      <c r="AT1654" s="45"/>
      <c r="AU1654" s="46">
        <v>7.7607754629629641E-2</v>
      </c>
      <c r="AV1654" s="50"/>
      <c r="AW1654" s="48"/>
      <c r="AX1654" s="56"/>
    </row>
    <row r="1655" spans="1:50" ht="12" customHeight="1" x14ac:dyDescent="0.2">
      <c r="A1655" s="62">
        <v>1651</v>
      </c>
      <c r="B1655" s="63" t="str">
        <f t="shared" si="241"/>
        <v>M-A</v>
      </c>
      <c r="C1655" s="62">
        <f>COUNTIF($B$4:$B1655,$B1655)</f>
        <v>624</v>
      </c>
      <c r="D1655" s="64">
        <f t="shared" si="242"/>
        <v>511.20427462532109</v>
      </c>
      <c r="E1655" s="86" t="s">
        <v>3648</v>
      </c>
      <c r="F1655" s="87" t="s">
        <v>1212</v>
      </c>
      <c r="G1655" s="87">
        <v>1990</v>
      </c>
      <c r="H1655" s="86" t="s">
        <v>3649</v>
      </c>
      <c r="I1655" s="87" t="s">
        <v>1214</v>
      </c>
      <c r="J1655" s="39">
        <f t="shared" si="243"/>
        <v>506.20427462532109</v>
      </c>
      <c r="K1655" s="40">
        <f t="shared" si="244"/>
        <v>1</v>
      </c>
      <c r="L1655" s="40">
        <f t="shared" si="245"/>
        <v>5</v>
      </c>
      <c r="M1655" s="41"/>
      <c r="N1655" s="41"/>
      <c r="O1655" s="41"/>
      <c r="P1655" s="42"/>
      <c r="Q1655" s="41"/>
      <c r="R1655" s="41"/>
      <c r="S1655" s="41"/>
      <c r="T1655" s="41"/>
      <c r="U1655" s="41"/>
      <c r="V1655" s="42"/>
      <c r="W1655" s="42"/>
      <c r="X1655" s="42"/>
      <c r="Y1655" s="42"/>
      <c r="Z1655" s="41"/>
      <c r="AA1655" s="42">
        <f>(AU$3-AU1655)/AU$3*500+500</f>
        <v>506.20427462532109</v>
      </c>
      <c r="AB1655" s="42"/>
      <c r="AC1655" s="43" t="e">
        <f t="shared" si="246"/>
        <v>#NUM!</v>
      </c>
      <c r="AD1655" s="43" t="s">
        <v>1215</v>
      </c>
      <c r="AE1655" s="44" t="e">
        <f t="shared" si="247"/>
        <v>#NUM!</v>
      </c>
      <c r="AF1655" s="43">
        <f t="shared" si="248"/>
        <v>0</v>
      </c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88">
        <v>7.7625347222222224E-2</v>
      </c>
      <c r="AV1655" s="50"/>
      <c r="AW1655" s="89"/>
      <c r="AX1655" s="56"/>
    </row>
    <row r="1656" spans="1:50" ht="12" customHeight="1" x14ac:dyDescent="0.2">
      <c r="A1656" s="62">
        <v>1652</v>
      </c>
      <c r="B1656" s="63" t="str">
        <f t="shared" si="241"/>
        <v>Ž-F</v>
      </c>
      <c r="C1656" s="62">
        <f>COUNTIF($B$4:$B1656,$B1656)</f>
        <v>123</v>
      </c>
      <c r="D1656" s="64">
        <f t="shared" si="242"/>
        <v>511.20358851474577</v>
      </c>
      <c r="E1656" s="90" t="s">
        <v>3650</v>
      </c>
      <c r="F1656" s="91" t="s">
        <v>1247</v>
      </c>
      <c r="G1656" s="92">
        <v>1994</v>
      </c>
      <c r="H1656" s="93"/>
      <c r="I1656" s="92" t="s">
        <v>1214</v>
      </c>
      <c r="J1656" s="39">
        <f t="shared" si="243"/>
        <v>506.20358851474577</v>
      </c>
      <c r="K1656" s="40">
        <f t="shared" si="244"/>
        <v>1</v>
      </c>
      <c r="L1656" s="40">
        <f t="shared" si="245"/>
        <v>5</v>
      </c>
      <c r="M1656" s="74"/>
      <c r="N1656" s="74"/>
      <c r="O1656" s="74"/>
      <c r="P1656" s="74"/>
      <c r="Q1656" s="74"/>
      <c r="R1656" s="74"/>
      <c r="S1656" s="74"/>
      <c r="T1656" s="74"/>
      <c r="U1656" s="74"/>
      <c r="V1656" s="74"/>
      <c r="W1656" s="74"/>
      <c r="X1656" s="74"/>
      <c r="Y1656" s="74"/>
      <c r="Z1656" s="74"/>
      <c r="AA1656" s="42"/>
      <c r="AB1656" s="42">
        <f>(AV$3-AV1656)/AV$3*500+500</f>
        <v>506.20358851474577</v>
      </c>
      <c r="AC1656" s="43" t="e">
        <f t="shared" si="246"/>
        <v>#NUM!</v>
      </c>
      <c r="AD1656" s="43" t="s">
        <v>1215</v>
      </c>
      <c r="AE1656" s="44" t="e">
        <f t="shared" si="247"/>
        <v>#NUM!</v>
      </c>
      <c r="AF1656" s="43">
        <f t="shared" si="248"/>
        <v>0</v>
      </c>
      <c r="AG1656" s="75"/>
      <c r="AH1656" s="75"/>
      <c r="AI1656" s="75"/>
      <c r="AJ1656" s="75"/>
      <c r="AK1656" s="75"/>
      <c r="AL1656" s="75"/>
      <c r="AM1656" s="75"/>
      <c r="AN1656" s="75"/>
      <c r="AO1656" s="75"/>
      <c r="AP1656" s="75"/>
      <c r="AQ1656" s="75"/>
      <c r="AR1656" s="75"/>
      <c r="AS1656" s="75"/>
      <c r="AT1656" s="75"/>
      <c r="AU1656" s="94"/>
      <c r="AV1656" s="47">
        <v>0.16217592592592592</v>
      </c>
      <c r="AW1656" s="95"/>
      <c r="AX1656" s="56"/>
    </row>
    <row r="1657" spans="1:50" s="49" customFormat="1" ht="12" customHeight="1" x14ac:dyDescent="0.2">
      <c r="A1657" s="62">
        <v>1653</v>
      </c>
      <c r="B1657" s="63" t="str">
        <f t="shared" si="241"/>
        <v>M-B</v>
      </c>
      <c r="C1657" s="62">
        <f>COUNTIF($B$4:$B1657,$B1657)</f>
        <v>482</v>
      </c>
      <c r="D1657" s="64">
        <f t="shared" si="242"/>
        <v>511.10708856909264</v>
      </c>
      <c r="E1657" s="86" t="s">
        <v>3651</v>
      </c>
      <c r="F1657" s="87" t="s">
        <v>1212</v>
      </c>
      <c r="G1657" s="87">
        <v>1975</v>
      </c>
      <c r="H1657" s="86" t="s">
        <v>3652</v>
      </c>
      <c r="I1657" s="87" t="s">
        <v>1214</v>
      </c>
      <c r="J1657" s="39">
        <f t="shared" si="243"/>
        <v>506.10708856909264</v>
      </c>
      <c r="K1657" s="40">
        <f t="shared" si="244"/>
        <v>1</v>
      </c>
      <c r="L1657" s="40">
        <f t="shared" si="245"/>
        <v>5</v>
      </c>
      <c r="M1657" s="41"/>
      <c r="N1657" s="41"/>
      <c r="O1657" s="41"/>
      <c r="P1657" s="42"/>
      <c r="Q1657" s="41"/>
      <c r="R1657" s="41"/>
      <c r="S1657" s="41"/>
      <c r="T1657" s="41"/>
      <c r="U1657" s="41"/>
      <c r="V1657" s="42"/>
      <c r="W1657" s="42"/>
      <c r="X1657" s="42"/>
      <c r="Y1657" s="42"/>
      <c r="Z1657" s="41"/>
      <c r="AA1657" s="42">
        <f>(AU$3-AU1657)/AU$3*500+500</f>
        <v>506.10708856909264</v>
      </c>
      <c r="AB1657" s="42"/>
      <c r="AC1657" s="43" t="e">
        <f t="shared" si="246"/>
        <v>#NUM!</v>
      </c>
      <c r="AD1657" s="43" t="s">
        <v>1215</v>
      </c>
      <c r="AE1657" s="44" t="e">
        <f t="shared" si="247"/>
        <v>#NUM!</v>
      </c>
      <c r="AF1657" s="43">
        <f t="shared" si="248"/>
        <v>0</v>
      </c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88">
        <v>7.7640625000000005E-2</v>
      </c>
      <c r="AV1657" s="50"/>
      <c r="AW1657" s="89"/>
    </row>
    <row r="1658" spans="1:50" s="49" customFormat="1" ht="12" customHeight="1" x14ac:dyDescent="0.2">
      <c r="A1658" s="62">
        <v>1654</v>
      </c>
      <c r="B1658" s="63" t="str">
        <f t="shared" si="241"/>
        <v>Ž-F</v>
      </c>
      <c r="C1658" s="62">
        <f>COUNTIF($B$4:$B1658,$B1658)</f>
        <v>124</v>
      </c>
      <c r="D1658" s="64">
        <f t="shared" si="242"/>
        <v>511.07542947501821</v>
      </c>
      <c r="E1658" s="86" t="s">
        <v>3653</v>
      </c>
      <c r="F1658" s="87" t="s">
        <v>1247</v>
      </c>
      <c r="G1658" s="87">
        <v>1980</v>
      </c>
      <c r="H1658" s="93" t="s">
        <v>1865</v>
      </c>
      <c r="I1658" s="87" t="s">
        <v>1214</v>
      </c>
      <c r="J1658" s="39">
        <f t="shared" si="243"/>
        <v>506.07542947501821</v>
      </c>
      <c r="K1658" s="40">
        <f t="shared" si="244"/>
        <v>1</v>
      </c>
      <c r="L1658" s="40">
        <f t="shared" si="245"/>
        <v>5</v>
      </c>
      <c r="M1658" s="41"/>
      <c r="N1658" s="41"/>
      <c r="O1658" s="41"/>
      <c r="P1658" s="42"/>
      <c r="Q1658" s="41"/>
      <c r="R1658" s="41"/>
      <c r="S1658" s="41"/>
      <c r="T1658" s="41"/>
      <c r="U1658" s="41"/>
      <c r="V1658" s="42"/>
      <c r="W1658" s="42"/>
      <c r="X1658" s="42"/>
      <c r="Y1658" s="42"/>
      <c r="Z1658" s="41"/>
      <c r="AA1658" s="42">
        <f>(AU$3-AU1658)/AU$3*500+500</f>
        <v>506.07542947501821</v>
      </c>
      <c r="AB1658" s="42"/>
      <c r="AC1658" s="43" t="e">
        <f t="shared" si="246"/>
        <v>#NUM!</v>
      </c>
      <c r="AD1658" s="43" t="s">
        <v>1215</v>
      </c>
      <c r="AE1658" s="44" t="e">
        <f t="shared" si="247"/>
        <v>#NUM!</v>
      </c>
      <c r="AF1658" s="43">
        <f t="shared" si="248"/>
        <v>0</v>
      </c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88">
        <v>7.7645601851851861E-2</v>
      </c>
      <c r="AV1658" s="50"/>
      <c r="AW1658" s="89"/>
    </row>
    <row r="1659" spans="1:50" ht="12" customHeight="1" x14ac:dyDescent="0.2">
      <c r="A1659" s="62">
        <v>1655</v>
      </c>
      <c r="B1659" s="63" t="str">
        <f t="shared" si="241"/>
        <v>Ž-F</v>
      </c>
      <c r="C1659" s="62">
        <f>COUNTIF($B$4:$B1659,$B1659)</f>
        <v>125</v>
      </c>
      <c r="D1659" s="64">
        <f t="shared" si="242"/>
        <v>511.04638422741368</v>
      </c>
      <c r="E1659" s="86" t="s">
        <v>3654</v>
      </c>
      <c r="F1659" s="87" t="s">
        <v>1247</v>
      </c>
      <c r="G1659" s="87">
        <v>1980</v>
      </c>
      <c r="H1659" s="93" t="s">
        <v>2043</v>
      </c>
      <c r="I1659" s="87" t="s">
        <v>1214</v>
      </c>
      <c r="J1659" s="39">
        <f t="shared" si="243"/>
        <v>506.04638422741368</v>
      </c>
      <c r="K1659" s="40">
        <f t="shared" si="244"/>
        <v>1</v>
      </c>
      <c r="L1659" s="40">
        <f t="shared" si="245"/>
        <v>5</v>
      </c>
      <c r="M1659" s="41">
        <f>(AG$3-AG1659)/AG$3*500+500</f>
        <v>506.04638422741368</v>
      </c>
      <c r="N1659" s="41"/>
      <c r="O1659" s="41"/>
      <c r="P1659" s="42"/>
      <c r="Q1659" s="41"/>
      <c r="R1659" s="41"/>
      <c r="S1659" s="41"/>
      <c r="T1659" s="41"/>
      <c r="U1659" s="41"/>
      <c r="V1659" s="42"/>
      <c r="W1659" s="42"/>
      <c r="X1659" s="42"/>
      <c r="Y1659" s="42"/>
      <c r="Z1659" s="41"/>
      <c r="AA1659" s="42"/>
      <c r="AB1659" s="42"/>
      <c r="AC1659" s="43" t="e">
        <f t="shared" si="246"/>
        <v>#NUM!</v>
      </c>
      <c r="AD1659" s="43" t="s">
        <v>1215</v>
      </c>
      <c r="AE1659" s="44" t="e">
        <f t="shared" si="247"/>
        <v>#NUM!</v>
      </c>
      <c r="AF1659" s="43">
        <f t="shared" si="248"/>
        <v>0</v>
      </c>
      <c r="AG1659" s="45">
        <v>5.6782407409999999E-2</v>
      </c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88"/>
      <c r="AV1659" s="50"/>
      <c r="AW1659" s="89"/>
      <c r="AX1659" s="56"/>
    </row>
    <row r="1660" spans="1:50" s="49" customFormat="1" ht="12" customHeight="1" x14ac:dyDescent="0.2">
      <c r="A1660" s="62">
        <v>1656</v>
      </c>
      <c r="B1660" s="63" t="str">
        <f t="shared" si="241"/>
        <v>M-C</v>
      </c>
      <c r="C1660" s="62">
        <f>COUNTIF($B$4:$B1660,$B1660)</f>
        <v>194</v>
      </c>
      <c r="D1660" s="64">
        <f t="shared" si="242"/>
        <v>510.74545596055589</v>
      </c>
      <c r="E1660" s="90" t="s">
        <v>3655</v>
      </c>
      <c r="F1660" s="91" t="s">
        <v>1212</v>
      </c>
      <c r="G1660" s="92">
        <v>1967</v>
      </c>
      <c r="H1660" s="70"/>
      <c r="I1660" s="92" t="s">
        <v>1214</v>
      </c>
      <c r="J1660" s="39">
        <f t="shared" si="243"/>
        <v>505.74545596055589</v>
      </c>
      <c r="K1660" s="40">
        <f t="shared" si="244"/>
        <v>1</v>
      </c>
      <c r="L1660" s="40">
        <f t="shared" si="245"/>
        <v>5</v>
      </c>
      <c r="M1660" s="74"/>
      <c r="N1660" s="74"/>
      <c r="O1660" s="74"/>
      <c r="P1660" s="74"/>
      <c r="Q1660" s="74"/>
      <c r="R1660" s="74"/>
      <c r="S1660" s="74"/>
      <c r="T1660" s="74"/>
      <c r="U1660" s="74"/>
      <c r="V1660" s="74"/>
      <c r="W1660" s="74"/>
      <c r="X1660" s="74"/>
      <c r="Y1660" s="74"/>
      <c r="Z1660" s="74"/>
      <c r="AA1660" s="42"/>
      <c r="AB1660" s="42">
        <f>(AV$3-AV1660)/AV$3*500+500</f>
        <v>505.74545596055589</v>
      </c>
      <c r="AC1660" s="43" t="e">
        <f t="shared" si="246"/>
        <v>#NUM!</v>
      </c>
      <c r="AD1660" s="43" t="s">
        <v>1215</v>
      </c>
      <c r="AE1660" s="44" t="e">
        <f t="shared" si="247"/>
        <v>#NUM!</v>
      </c>
      <c r="AF1660" s="43">
        <f t="shared" si="248"/>
        <v>0</v>
      </c>
      <c r="AG1660" s="75"/>
      <c r="AH1660" s="75"/>
      <c r="AI1660" s="75"/>
      <c r="AJ1660" s="75"/>
      <c r="AK1660" s="75"/>
      <c r="AL1660" s="75"/>
      <c r="AM1660" s="75"/>
      <c r="AN1660" s="75"/>
      <c r="AO1660" s="75"/>
      <c r="AP1660" s="75"/>
      <c r="AQ1660" s="75"/>
      <c r="AR1660" s="75"/>
      <c r="AS1660" s="75"/>
      <c r="AT1660" s="75"/>
      <c r="AU1660" s="94"/>
      <c r="AV1660" s="47">
        <v>0.1623263888888889</v>
      </c>
      <c r="AW1660" s="95"/>
    </row>
    <row r="1661" spans="1:50" s="49" customFormat="1" ht="12" customHeight="1" x14ac:dyDescent="0.2">
      <c r="A1661" s="62">
        <v>1657</v>
      </c>
      <c r="B1661" s="63" t="str">
        <f t="shared" si="241"/>
        <v>M-B</v>
      </c>
      <c r="C1661" s="62">
        <f>COUNTIF($B$4:$B1661,$B1661)</f>
        <v>483</v>
      </c>
      <c r="D1661" s="64">
        <f t="shared" si="242"/>
        <v>510.71021499484903</v>
      </c>
      <c r="E1661" s="90" t="s">
        <v>3656</v>
      </c>
      <c r="F1661" s="91" t="s">
        <v>1212</v>
      </c>
      <c r="G1661" s="92">
        <v>1970</v>
      </c>
      <c r="H1661" s="93" t="s">
        <v>2948</v>
      </c>
      <c r="I1661" s="92" t="s">
        <v>1214</v>
      </c>
      <c r="J1661" s="39">
        <f t="shared" si="243"/>
        <v>505.71021499484903</v>
      </c>
      <c r="K1661" s="40">
        <f t="shared" si="244"/>
        <v>1</v>
      </c>
      <c r="L1661" s="40">
        <f t="shared" si="245"/>
        <v>5</v>
      </c>
      <c r="M1661" s="74"/>
      <c r="N1661" s="74"/>
      <c r="O1661" s="74"/>
      <c r="P1661" s="74"/>
      <c r="Q1661" s="74"/>
      <c r="R1661" s="74"/>
      <c r="S1661" s="74"/>
      <c r="T1661" s="74"/>
      <c r="U1661" s="74"/>
      <c r="V1661" s="74"/>
      <c r="W1661" s="74"/>
      <c r="X1661" s="74"/>
      <c r="Y1661" s="74"/>
      <c r="Z1661" s="74"/>
      <c r="AA1661" s="42"/>
      <c r="AB1661" s="42">
        <f>(AV$3-AV1661)/AV$3*500+500</f>
        <v>505.71021499484903</v>
      </c>
      <c r="AC1661" s="43" t="e">
        <f t="shared" si="246"/>
        <v>#NUM!</v>
      </c>
      <c r="AD1661" s="43" t="s">
        <v>1215</v>
      </c>
      <c r="AE1661" s="44" t="e">
        <f t="shared" si="247"/>
        <v>#NUM!</v>
      </c>
      <c r="AF1661" s="43">
        <f t="shared" si="248"/>
        <v>0</v>
      </c>
      <c r="AG1661" s="75"/>
      <c r="AH1661" s="75"/>
      <c r="AI1661" s="75"/>
      <c r="AJ1661" s="75"/>
      <c r="AK1661" s="75"/>
      <c r="AL1661" s="75"/>
      <c r="AM1661" s="75"/>
      <c r="AN1661" s="75"/>
      <c r="AO1661" s="75"/>
      <c r="AP1661" s="75"/>
      <c r="AQ1661" s="75"/>
      <c r="AR1661" s="75"/>
      <c r="AS1661" s="75"/>
      <c r="AT1661" s="75"/>
      <c r="AU1661" s="94"/>
      <c r="AV1661" s="47">
        <v>0.16233796296296296</v>
      </c>
      <c r="AW1661" s="95"/>
    </row>
    <row r="1662" spans="1:50" s="49" customFormat="1" ht="12" customHeight="1" x14ac:dyDescent="0.2">
      <c r="A1662" s="62">
        <v>1658</v>
      </c>
      <c r="B1662" s="63" t="str">
        <f t="shared" si="241"/>
        <v>Ž-F</v>
      </c>
      <c r="C1662" s="62">
        <f>COUNTIF($B$4:$B1662,$B1662)</f>
        <v>126</v>
      </c>
      <c r="D1662" s="64">
        <f t="shared" si="242"/>
        <v>510.67497402914211</v>
      </c>
      <c r="E1662" s="90" t="s">
        <v>3657</v>
      </c>
      <c r="F1662" s="91" t="s">
        <v>1247</v>
      </c>
      <c r="G1662" s="92">
        <v>1992</v>
      </c>
      <c r="H1662" s="70"/>
      <c r="I1662" s="92" t="s">
        <v>1214</v>
      </c>
      <c r="J1662" s="39">
        <f t="shared" si="243"/>
        <v>505.67497402914211</v>
      </c>
      <c r="K1662" s="40">
        <f t="shared" si="244"/>
        <v>1</v>
      </c>
      <c r="L1662" s="40">
        <f t="shared" si="245"/>
        <v>5</v>
      </c>
      <c r="M1662" s="74"/>
      <c r="N1662" s="74"/>
      <c r="O1662" s="74"/>
      <c r="P1662" s="74"/>
      <c r="Q1662" s="74"/>
      <c r="R1662" s="74"/>
      <c r="S1662" s="74"/>
      <c r="T1662" s="74"/>
      <c r="U1662" s="74"/>
      <c r="V1662" s="74"/>
      <c r="W1662" s="74"/>
      <c r="X1662" s="74"/>
      <c r="Y1662" s="74"/>
      <c r="Z1662" s="74"/>
      <c r="AA1662" s="42"/>
      <c r="AB1662" s="42">
        <f>(AV$3-AV1662)/AV$3*500+500</f>
        <v>505.67497402914211</v>
      </c>
      <c r="AC1662" s="43" t="e">
        <f t="shared" si="246"/>
        <v>#NUM!</v>
      </c>
      <c r="AD1662" s="43" t="s">
        <v>1215</v>
      </c>
      <c r="AE1662" s="44" t="e">
        <f t="shared" si="247"/>
        <v>#NUM!</v>
      </c>
      <c r="AF1662" s="43">
        <f t="shared" si="248"/>
        <v>0</v>
      </c>
      <c r="AG1662" s="75"/>
      <c r="AH1662" s="75"/>
      <c r="AI1662" s="75"/>
      <c r="AJ1662" s="75"/>
      <c r="AK1662" s="75"/>
      <c r="AL1662" s="75"/>
      <c r="AM1662" s="75"/>
      <c r="AN1662" s="75"/>
      <c r="AO1662" s="75"/>
      <c r="AP1662" s="75"/>
      <c r="AQ1662" s="75"/>
      <c r="AR1662" s="75"/>
      <c r="AS1662" s="75"/>
      <c r="AT1662" s="75"/>
      <c r="AU1662" s="94"/>
      <c r="AV1662" s="47">
        <v>0.16234953703703703</v>
      </c>
      <c r="AW1662" s="95"/>
    </row>
    <row r="1663" spans="1:50" s="49" customFormat="1" ht="12" customHeight="1" x14ac:dyDescent="0.2">
      <c r="A1663" s="62">
        <v>1659</v>
      </c>
      <c r="B1663" s="63" t="str">
        <f t="shared" si="241"/>
        <v>M-jun.</v>
      </c>
      <c r="C1663" s="62">
        <f>COUNTIF($B$4:$B1663,$B1663)</f>
        <v>35</v>
      </c>
      <c r="D1663" s="64">
        <f t="shared" si="242"/>
        <v>510.6571073569225</v>
      </c>
      <c r="E1663" s="86" t="s">
        <v>3658</v>
      </c>
      <c r="F1663" s="87" t="s">
        <v>1212</v>
      </c>
      <c r="G1663" s="87">
        <v>2000</v>
      </c>
      <c r="H1663" s="65" t="s">
        <v>1653</v>
      </c>
      <c r="I1663" s="87" t="s">
        <v>1214</v>
      </c>
      <c r="J1663" s="39">
        <f t="shared" si="243"/>
        <v>505.6571073569225</v>
      </c>
      <c r="K1663" s="40">
        <f t="shared" si="244"/>
        <v>1</v>
      </c>
      <c r="L1663" s="40">
        <f t="shared" si="245"/>
        <v>5</v>
      </c>
      <c r="M1663" s="41"/>
      <c r="N1663" s="41"/>
      <c r="O1663" s="41"/>
      <c r="P1663" s="42"/>
      <c r="Q1663" s="41"/>
      <c r="R1663" s="41"/>
      <c r="S1663" s="41"/>
      <c r="T1663" s="41"/>
      <c r="U1663" s="41"/>
      <c r="V1663" s="42"/>
      <c r="W1663" s="42"/>
      <c r="X1663" s="42">
        <f>(AR$3-AR1663)/AR$3*500+500</f>
        <v>505.6571073569225</v>
      </c>
      <c r="Y1663" s="42"/>
      <c r="Z1663" s="41"/>
      <c r="AA1663" s="42"/>
      <c r="AB1663" s="42"/>
      <c r="AC1663" s="43" t="e">
        <f t="shared" si="246"/>
        <v>#NUM!</v>
      </c>
      <c r="AD1663" s="43" t="s">
        <v>1215</v>
      </c>
      <c r="AE1663" s="44" t="e">
        <f t="shared" si="247"/>
        <v>#NUM!</v>
      </c>
      <c r="AF1663" s="43">
        <f t="shared" si="248"/>
        <v>0</v>
      </c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>
        <v>4.2639583333333335E-2</v>
      </c>
      <c r="AS1663" s="45"/>
      <c r="AT1663" s="45"/>
      <c r="AU1663" s="88"/>
      <c r="AV1663" s="50"/>
      <c r="AW1663" s="89"/>
    </row>
    <row r="1664" spans="1:50" s="49" customFormat="1" ht="12" customHeight="1" x14ac:dyDescent="0.2">
      <c r="A1664" s="62">
        <v>1660</v>
      </c>
      <c r="B1664" s="63" t="str">
        <f t="shared" si="241"/>
        <v>M-A</v>
      </c>
      <c r="C1664" s="62">
        <f>COUNTIF($B$4:$B1664,$B1664)</f>
        <v>625</v>
      </c>
      <c r="D1664" s="64">
        <f t="shared" si="242"/>
        <v>510.63161234609146</v>
      </c>
      <c r="E1664" s="86" t="s">
        <v>3659</v>
      </c>
      <c r="F1664" s="87" t="s">
        <v>1212</v>
      </c>
      <c r="G1664" s="87">
        <v>1998</v>
      </c>
      <c r="H1664" s="70" t="s">
        <v>1653</v>
      </c>
      <c r="I1664" s="87" t="s">
        <v>1214</v>
      </c>
      <c r="J1664" s="39">
        <f t="shared" si="243"/>
        <v>505.63161234609146</v>
      </c>
      <c r="K1664" s="40">
        <f t="shared" si="244"/>
        <v>1</v>
      </c>
      <c r="L1664" s="40">
        <f t="shared" si="245"/>
        <v>5</v>
      </c>
      <c r="M1664" s="41"/>
      <c r="N1664" s="41"/>
      <c r="O1664" s="41"/>
      <c r="P1664" s="42"/>
      <c r="Q1664" s="41"/>
      <c r="R1664" s="41"/>
      <c r="S1664" s="41"/>
      <c r="T1664" s="41"/>
      <c r="U1664" s="41"/>
      <c r="V1664" s="42"/>
      <c r="W1664" s="42"/>
      <c r="X1664" s="42">
        <f>(AR$3-AR1664)/AR$3*500+500</f>
        <v>505.63161234609146</v>
      </c>
      <c r="Y1664" s="42"/>
      <c r="Z1664" s="41"/>
      <c r="AA1664" s="42"/>
      <c r="AB1664" s="42"/>
      <c r="AC1664" s="43" t="e">
        <f t="shared" si="246"/>
        <v>#NUM!</v>
      </c>
      <c r="AD1664" s="43" t="s">
        <v>1215</v>
      </c>
      <c r="AE1664" s="44" t="e">
        <f t="shared" si="247"/>
        <v>#NUM!</v>
      </c>
      <c r="AF1664" s="43">
        <f t="shared" si="248"/>
        <v>0</v>
      </c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>
        <v>4.2641782407407409E-2</v>
      </c>
      <c r="AS1664" s="45"/>
      <c r="AT1664" s="45"/>
      <c r="AU1664" s="88"/>
      <c r="AV1664" s="50"/>
      <c r="AW1664" s="89"/>
    </row>
    <row r="1665" spans="1:50" s="49" customFormat="1" ht="12" customHeight="1" x14ac:dyDescent="0.2">
      <c r="A1665" s="62">
        <v>1661</v>
      </c>
      <c r="B1665" s="63" t="str">
        <f t="shared" si="241"/>
        <v>M-C</v>
      </c>
      <c r="C1665" s="62">
        <f>COUNTIF($B$4:$B1665,$B1665)</f>
        <v>195</v>
      </c>
      <c r="D1665" s="64">
        <f t="shared" si="242"/>
        <v>510.60449209772827</v>
      </c>
      <c r="E1665" s="90" t="s">
        <v>3660</v>
      </c>
      <c r="F1665" s="91" t="s">
        <v>1212</v>
      </c>
      <c r="G1665" s="92">
        <v>1965</v>
      </c>
      <c r="H1665" s="70" t="s">
        <v>3661</v>
      </c>
      <c r="I1665" s="92" t="s">
        <v>1214</v>
      </c>
      <c r="J1665" s="39">
        <f t="shared" si="243"/>
        <v>505.60449209772827</v>
      </c>
      <c r="K1665" s="40">
        <f t="shared" si="244"/>
        <v>1</v>
      </c>
      <c r="L1665" s="40">
        <f t="shared" si="245"/>
        <v>5</v>
      </c>
      <c r="M1665" s="74"/>
      <c r="N1665" s="74"/>
      <c r="O1665" s="74"/>
      <c r="P1665" s="74"/>
      <c r="Q1665" s="74"/>
      <c r="R1665" s="74"/>
      <c r="S1665" s="74"/>
      <c r="T1665" s="74"/>
      <c r="U1665" s="74"/>
      <c r="V1665" s="74"/>
      <c r="W1665" s="74"/>
      <c r="X1665" s="74"/>
      <c r="Y1665" s="74"/>
      <c r="Z1665" s="74"/>
      <c r="AA1665" s="42"/>
      <c r="AB1665" s="42">
        <f>(AV$3-AV1665)/AV$3*500+500</f>
        <v>505.60449209772827</v>
      </c>
      <c r="AC1665" s="43" t="e">
        <f t="shared" si="246"/>
        <v>#NUM!</v>
      </c>
      <c r="AD1665" s="43" t="s">
        <v>1215</v>
      </c>
      <c r="AE1665" s="44" t="e">
        <f t="shared" si="247"/>
        <v>#NUM!</v>
      </c>
      <c r="AF1665" s="43">
        <f t="shared" si="248"/>
        <v>0</v>
      </c>
      <c r="AG1665" s="75"/>
      <c r="AH1665" s="75"/>
      <c r="AI1665" s="75"/>
      <c r="AJ1665" s="75"/>
      <c r="AK1665" s="75"/>
      <c r="AL1665" s="75"/>
      <c r="AM1665" s="75"/>
      <c r="AN1665" s="75"/>
      <c r="AO1665" s="75"/>
      <c r="AP1665" s="75"/>
      <c r="AQ1665" s="75"/>
      <c r="AR1665" s="75"/>
      <c r="AS1665" s="75"/>
      <c r="AT1665" s="75"/>
      <c r="AU1665" s="94"/>
      <c r="AV1665" s="47">
        <v>0.16237268518518519</v>
      </c>
      <c r="AW1665" s="95"/>
    </row>
    <row r="1666" spans="1:50" s="49" customFormat="1" ht="12" customHeight="1" x14ac:dyDescent="0.2">
      <c r="A1666" s="62">
        <v>1662</v>
      </c>
      <c r="B1666" s="63" t="str">
        <f t="shared" si="241"/>
        <v>M-A</v>
      </c>
      <c r="C1666" s="62">
        <f>COUNTIF($B$4:$B1666,$B1666)</f>
        <v>626</v>
      </c>
      <c r="D1666" s="64">
        <f t="shared" si="242"/>
        <v>510.57624654984494</v>
      </c>
      <c r="E1666" s="86" t="s">
        <v>3662</v>
      </c>
      <c r="F1666" s="87" t="s">
        <v>1212</v>
      </c>
      <c r="G1666" s="87">
        <v>1983</v>
      </c>
      <c r="H1666" s="70" t="s">
        <v>1986</v>
      </c>
      <c r="I1666" s="87" t="s">
        <v>1214</v>
      </c>
      <c r="J1666" s="39">
        <f t="shared" si="243"/>
        <v>505.57624654984494</v>
      </c>
      <c r="K1666" s="40">
        <f t="shared" si="244"/>
        <v>1</v>
      </c>
      <c r="L1666" s="40">
        <f t="shared" si="245"/>
        <v>5</v>
      </c>
      <c r="M1666" s="41"/>
      <c r="N1666" s="41"/>
      <c r="O1666" s="41"/>
      <c r="P1666" s="42"/>
      <c r="Q1666" s="41"/>
      <c r="R1666" s="41"/>
      <c r="S1666" s="41"/>
      <c r="T1666" s="41"/>
      <c r="U1666" s="41"/>
      <c r="V1666" s="42"/>
      <c r="W1666" s="42"/>
      <c r="X1666" s="42"/>
      <c r="Y1666" s="42"/>
      <c r="Z1666" s="41"/>
      <c r="AA1666" s="42">
        <f>(AU$3-AU1666)/AU$3*500+500</f>
        <v>505.57624654984494</v>
      </c>
      <c r="AB1666" s="42"/>
      <c r="AC1666" s="43" t="e">
        <f t="shared" si="246"/>
        <v>#NUM!</v>
      </c>
      <c r="AD1666" s="43" t="s">
        <v>1215</v>
      </c>
      <c r="AE1666" s="44" t="e">
        <f t="shared" si="247"/>
        <v>#NUM!</v>
      </c>
      <c r="AF1666" s="43">
        <f t="shared" si="248"/>
        <v>0</v>
      </c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88">
        <v>7.772407407407407E-2</v>
      </c>
      <c r="AV1666" s="50"/>
      <c r="AW1666" s="89"/>
    </row>
    <row r="1667" spans="1:50" s="49" customFormat="1" ht="12" customHeight="1" x14ac:dyDescent="0.2">
      <c r="A1667" s="62">
        <v>1663</v>
      </c>
      <c r="B1667" s="63" t="str">
        <f t="shared" si="241"/>
        <v>M-C</v>
      </c>
      <c r="C1667" s="62">
        <f>COUNTIF($B$4:$B1667,$B1667)</f>
        <v>196</v>
      </c>
      <c r="D1667" s="64">
        <f t="shared" si="242"/>
        <v>510.53401016631449</v>
      </c>
      <c r="E1667" s="90" t="s">
        <v>3663</v>
      </c>
      <c r="F1667" s="91" t="s">
        <v>1212</v>
      </c>
      <c r="G1667" s="92">
        <v>1961</v>
      </c>
      <c r="H1667" s="93" t="s">
        <v>3664</v>
      </c>
      <c r="I1667" s="92" t="s">
        <v>1680</v>
      </c>
      <c r="J1667" s="39">
        <f t="shared" si="243"/>
        <v>505.53401016631449</v>
      </c>
      <c r="K1667" s="40">
        <f t="shared" si="244"/>
        <v>1</v>
      </c>
      <c r="L1667" s="40">
        <f t="shared" si="245"/>
        <v>5</v>
      </c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42"/>
      <c r="AB1667" s="42">
        <f>(AV$3-AV1667)/AV$3*500+500</f>
        <v>505.53401016631449</v>
      </c>
      <c r="AC1667" s="43" t="e">
        <f t="shared" si="246"/>
        <v>#NUM!</v>
      </c>
      <c r="AD1667" s="43" t="s">
        <v>1215</v>
      </c>
      <c r="AE1667" s="44" t="e">
        <f t="shared" si="247"/>
        <v>#NUM!</v>
      </c>
      <c r="AF1667" s="43">
        <f t="shared" si="248"/>
        <v>0</v>
      </c>
      <c r="AG1667" s="75"/>
      <c r="AH1667" s="75"/>
      <c r="AI1667" s="75"/>
      <c r="AJ1667" s="75"/>
      <c r="AK1667" s="75"/>
      <c r="AL1667" s="75"/>
      <c r="AM1667" s="75"/>
      <c r="AN1667" s="75"/>
      <c r="AO1667" s="75"/>
      <c r="AP1667" s="75"/>
      <c r="AQ1667" s="75"/>
      <c r="AR1667" s="75"/>
      <c r="AS1667" s="75"/>
      <c r="AT1667" s="75"/>
      <c r="AU1667" s="94"/>
      <c r="AV1667" s="47">
        <v>0.16239583333333332</v>
      </c>
      <c r="AW1667" s="95"/>
    </row>
    <row r="1668" spans="1:50" s="49" customFormat="1" ht="12" customHeight="1" x14ac:dyDescent="0.2">
      <c r="A1668" s="62">
        <v>1664</v>
      </c>
      <c r="B1668" s="63" t="str">
        <f t="shared" si="241"/>
        <v>M-A</v>
      </c>
      <c r="C1668" s="62">
        <f>COUNTIF($B$4:$B1668,$B1668)</f>
        <v>627</v>
      </c>
      <c r="D1668" s="64">
        <f t="shared" si="242"/>
        <v>510.42828726919373</v>
      </c>
      <c r="E1668" s="90" t="s">
        <v>3665</v>
      </c>
      <c r="F1668" s="91" t="s">
        <v>1212</v>
      </c>
      <c r="G1668" s="92">
        <v>1989</v>
      </c>
      <c r="H1668" s="70" t="s">
        <v>3666</v>
      </c>
      <c r="I1668" s="92" t="s">
        <v>1214</v>
      </c>
      <c r="J1668" s="39">
        <f t="shared" si="243"/>
        <v>505.42828726919373</v>
      </c>
      <c r="K1668" s="40">
        <f t="shared" si="244"/>
        <v>1</v>
      </c>
      <c r="L1668" s="40">
        <f t="shared" si="245"/>
        <v>5</v>
      </c>
      <c r="M1668" s="74"/>
      <c r="N1668" s="74"/>
      <c r="O1668" s="74"/>
      <c r="P1668" s="74"/>
      <c r="Q1668" s="74"/>
      <c r="R1668" s="74"/>
      <c r="S1668" s="74"/>
      <c r="T1668" s="74"/>
      <c r="U1668" s="74"/>
      <c r="V1668" s="74"/>
      <c r="W1668" s="74"/>
      <c r="X1668" s="74"/>
      <c r="Y1668" s="74"/>
      <c r="Z1668" s="74"/>
      <c r="AA1668" s="42"/>
      <c r="AB1668" s="42">
        <f>(AV$3-AV1668)/AV$3*500+500</f>
        <v>505.42828726919373</v>
      </c>
      <c r="AC1668" s="43" t="e">
        <f t="shared" si="246"/>
        <v>#NUM!</v>
      </c>
      <c r="AD1668" s="43" t="s">
        <v>1215</v>
      </c>
      <c r="AE1668" s="44" t="e">
        <f t="shared" si="247"/>
        <v>#NUM!</v>
      </c>
      <c r="AF1668" s="43">
        <f t="shared" si="248"/>
        <v>0</v>
      </c>
      <c r="AG1668" s="75"/>
      <c r="AH1668" s="75"/>
      <c r="AI1668" s="75"/>
      <c r="AJ1668" s="75"/>
      <c r="AK1668" s="75"/>
      <c r="AL1668" s="75"/>
      <c r="AM1668" s="75"/>
      <c r="AN1668" s="75"/>
      <c r="AO1668" s="75"/>
      <c r="AP1668" s="75"/>
      <c r="AQ1668" s="75"/>
      <c r="AR1668" s="75"/>
      <c r="AS1668" s="75"/>
      <c r="AT1668" s="75"/>
      <c r="AU1668" s="94"/>
      <c r="AV1668" s="47">
        <v>0.16243055555555555</v>
      </c>
      <c r="AW1668" s="95"/>
    </row>
    <row r="1669" spans="1:50" s="49" customFormat="1" ht="12" customHeight="1" x14ac:dyDescent="0.2">
      <c r="A1669" s="62">
        <v>1665</v>
      </c>
      <c r="B1669" s="63" t="str">
        <f t="shared" ref="B1669:B1732" si="251">IF($F1669="m",IF($C$1-$G1669&gt;19,IF($C$1-$G1669&lt;40,"M-A",IF($C$1-$G1669&gt;49,IF($C$1-$G1669&gt;59,IF($C$1-$G1669&gt;69,"M-E","M-D"),"M-C"),"M-B")),"M-jun."),IF($C$1-$G1669&lt;40,"Ž-F",IF($C$1-$G1669&gt;49,IF($C$1-$G1669&gt;59,"Ž-I","Ž-H"),"Ž-G")))</f>
        <v>M-C</v>
      </c>
      <c r="C1669" s="62">
        <f>COUNTIF($B$4:$B1669,$B1669)</f>
        <v>197</v>
      </c>
      <c r="D1669" s="64">
        <f t="shared" ref="D1669:D1732" si="252">SUM(L1669:AB1669,-AF1669)</f>
        <v>510.39304630348676</v>
      </c>
      <c r="E1669" s="90" t="s">
        <v>3667</v>
      </c>
      <c r="F1669" s="91" t="s">
        <v>1212</v>
      </c>
      <c r="G1669" s="92">
        <v>1965</v>
      </c>
      <c r="H1669" s="93" t="s">
        <v>3668</v>
      </c>
      <c r="I1669" s="92" t="s">
        <v>1214</v>
      </c>
      <c r="J1669" s="39">
        <f t="shared" ref="J1669:J1732" si="253">AVERAGE(M1669:AB1669)</f>
        <v>505.39304630348676</v>
      </c>
      <c r="K1669" s="40">
        <f t="shared" ref="K1669:K1732" si="254">SUBTOTAL(2,M1669:AB1669)</f>
        <v>1</v>
      </c>
      <c r="L1669" s="40">
        <f t="shared" ref="L1669:L1732" si="255">K1669*5</f>
        <v>5</v>
      </c>
      <c r="M1669" s="74"/>
      <c r="N1669" s="74"/>
      <c r="O1669" s="74"/>
      <c r="P1669" s="74"/>
      <c r="Q1669" s="74"/>
      <c r="R1669" s="74"/>
      <c r="S1669" s="74"/>
      <c r="T1669" s="74"/>
      <c r="U1669" s="74"/>
      <c r="V1669" s="74"/>
      <c r="W1669" s="74"/>
      <c r="X1669" s="74"/>
      <c r="Y1669" s="74"/>
      <c r="Z1669" s="74"/>
      <c r="AA1669" s="42"/>
      <c r="AB1669" s="42">
        <f>(AV$3-AV1669)/AV$3*500+500</f>
        <v>505.39304630348676</v>
      </c>
      <c r="AC1669" s="43" t="e">
        <f t="shared" ref="AC1669:AC1732" si="256">LARGE(M1669:AB1669,6)</f>
        <v>#NUM!</v>
      </c>
      <c r="AD1669" s="43" t="s">
        <v>1215</v>
      </c>
      <c r="AE1669" s="44" t="e">
        <f t="shared" ref="AE1669:AE1732" si="257">CONCATENATE(AD1669,AC1669)</f>
        <v>#NUM!</v>
      </c>
      <c r="AF1669" s="43">
        <f t="shared" ref="AF1669:AF1732" si="258">SUMIF(M1669:AB1669,AE1669)</f>
        <v>0</v>
      </c>
      <c r="AG1669" s="75"/>
      <c r="AH1669" s="75"/>
      <c r="AI1669" s="75"/>
      <c r="AJ1669" s="75"/>
      <c r="AK1669" s="75"/>
      <c r="AL1669" s="75"/>
      <c r="AM1669" s="75"/>
      <c r="AN1669" s="75"/>
      <c r="AO1669" s="75"/>
      <c r="AP1669" s="75"/>
      <c r="AQ1669" s="75"/>
      <c r="AR1669" s="75"/>
      <c r="AS1669" s="75"/>
      <c r="AT1669" s="75"/>
      <c r="AU1669" s="94"/>
      <c r="AV1669" s="47">
        <v>0.16244212962962964</v>
      </c>
      <c r="AW1669" s="95"/>
    </row>
    <row r="1670" spans="1:50" s="49" customFormat="1" ht="12" customHeight="1" x14ac:dyDescent="0.2">
      <c r="A1670" s="62">
        <v>1666</v>
      </c>
      <c r="B1670" s="63" t="str">
        <f t="shared" si="251"/>
        <v>M-C</v>
      </c>
      <c r="C1670" s="62">
        <f>COUNTIF($B$4:$B1670,$B1670)</f>
        <v>198</v>
      </c>
      <c r="D1670" s="64">
        <f t="shared" si="252"/>
        <v>510.30081180264671</v>
      </c>
      <c r="E1670" s="86" t="s">
        <v>3669</v>
      </c>
      <c r="F1670" s="87" t="s">
        <v>1212</v>
      </c>
      <c r="G1670" s="87">
        <v>1968</v>
      </c>
      <c r="H1670" s="86" t="s">
        <v>3670</v>
      </c>
      <c r="I1670" s="87" t="s">
        <v>1214</v>
      </c>
      <c r="J1670" s="39">
        <f t="shared" si="253"/>
        <v>505.30081180264671</v>
      </c>
      <c r="K1670" s="40">
        <f t="shared" si="254"/>
        <v>1</v>
      </c>
      <c r="L1670" s="40">
        <f t="shared" si="255"/>
        <v>5</v>
      </c>
      <c r="M1670" s="41"/>
      <c r="N1670" s="41"/>
      <c r="O1670" s="41"/>
      <c r="P1670" s="42"/>
      <c r="Q1670" s="41"/>
      <c r="R1670" s="41"/>
      <c r="S1670" s="41"/>
      <c r="T1670" s="41">
        <f>(AN$3-AN1670)/AN$3*500+500</f>
        <v>505.30081180264671</v>
      </c>
      <c r="U1670" s="41"/>
      <c r="V1670" s="42"/>
      <c r="W1670" s="42"/>
      <c r="X1670" s="42"/>
      <c r="Y1670" s="42"/>
      <c r="Z1670" s="41"/>
      <c r="AA1670" s="42"/>
      <c r="AB1670" s="42"/>
      <c r="AC1670" s="43" t="e">
        <f t="shared" si="256"/>
        <v>#NUM!</v>
      </c>
      <c r="AD1670" s="43" t="s">
        <v>1215</v>
      </c>
      <c r="AE1670" s="44" t="e">
        <f t="shared" si="257"/>
        <v>#NUM!</v>
      </c>
      <c r="AF1670" s="43">
        <f t="shared" si="258"/>
        <v>0</v>
      </c>
      <c r="AG1670" s="45"/>
      <c r="AH1670" s="45"/>
      <c r="AI1670" s="45"/>
      <c r="AJ1670" s="45"/>
      <c r="AK1670" s="45"/>
      <c r="AL1670" s="45"/>
      <c r="AM1670" s="45"/>
      <c r="AN1670" s="45">
        <v>3.516203703703704E-2</v>
      </c>
      <c r="AO1670" s="45"/>
      <c r="AP1670" s="45"/>
      <c r="AQ1670" s="45"/>
      <c r="AR1670" s="45"/>
      <c r="AS1670" s="45"/>
      <c r="AT1670" s="45"/>
      <c r="AU1670" s="88"/>
      <c r="AV1670" s="50"/>
      <c r="AW1670" s="89"/>
    </row>
    <row r="1671" spans="1:50" s="49" customFormat="1" ht="12" customHeight="1" x14ac:dyDescent="0.2">
      <c r="A1671" s="62">
        <v>1667</v>
      </c>
      <c r="B1671" s="63" t="str">
        <f t="shared" si="251"/>
        <v>M-B</v>
      </c>
      <c r="C1671" s="62">
        <f>COUNTIF($B$4:$B1671,$B1671)</f>
        <v>484</v>
      </c>
      <c r="D1671" s="64">
        <f t="shared" si="252"/>
        <v>510.18590759849167</v>
      </c>
      <c r="E1671" s="86" t="s">
        <v>3671</v>
      </c>
      <c r="F1671" s="87" t="s">
        <v>1212</v>
      </c>
      <c r="G1671" s="87">
        <v>1975</v>
      </c>
      <c r="H1671" s="93" t="s">
        <v>1462</v>
      </c>
      <c r="I1671" s="87" t="s">
        <v>1214</v>
      </c>
      <c r="J1671" s="39">
        <f t="shared" si="253"/>
        <v>505.18590759849167</v>
      </c>
      <c r="K1671" s="40">
        <f t="shared" si="254"/>
        <v>1</v>
      </c>
      <c r="L1671" s="40">
        <f t="shared" si="255"/>
        <v>5</v>
      </c>
      <c r="M1671" s="41"/>
      <c r="N1671" s="41"/>
      <c r="O1671" s="41">
        <f>(AI$3-AI1671)/AI$3*500+500</f>
        <v>505.18590759849167</v>
      </c>
      <c r="P1671" s="42"/>
      <c r="Q1671" s="41"/>
      <c r="R1671" s="41"/>
      <c r="S1671" s="41"/>
      <c r="T1671" s="41"/>
      <c r="U1671" s="41"/>
      <c r="V1671" s="42"/>
      <c r="W1671" s="42"/>
      <c r="X1671" s="42"/>
      <c r="Y1671" s="42"/>
      <c r="Z1671" s="41"/>
      <c r="AA1671" s="42"/>
      <c r="AB1671" s="42"/>
      <c r="AC1671" s="43" t="e">
        <f t="shared" si="256"/>
        <v>#NUM!</v>
      </c>
      <c r="AD1671" s="43" t="s">
        <v>1215</v>
      </c>
      <c r="AE1671" s="44" t="e">
        <f t="shared" si="257"/>
        <v>#NUM!</v>
      </c>
      <c r="AF1671" s="43">
        <f t="shared" si="258"/>
        <v>0</v>
      </c>
      <c r="AG1671" s="45"/>
      <c r="AH1671" s="45"/>
      <c r="AI1671" s="45">
        <v>3.4108796296296297E-2</v>
      </c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88"/>
      <c r="AV1671" s="50"/>
      <c r="AW1671" s="89"/>
    </row>
    <row r="1672" spans="1:50" ht="12" customHeight="1" x14ac:dyDescent="0.2">
      <c r="A1672" s="62">
        <v>1668</v>
      </c>
      <c r="B1672" s="63" t="str">
        <f t="shared" si="251"/>
        <v>M-A</v>
      </c>
      <c r="C1672" s="62">
        <f>COUNTIF($B$4:$B1672,$B1672)</f>
        <v>628</v>
      </c>
      <c r="D1672" s="64">
        <f t="shared" si="252"/>
        <v>510.06160220663526</v>
      </c>
      <c r="E1672" s="86" t="s">
        <v>1802</v>
      </c>
      <c r="F1672" s="87" t="s">
        <v>1212</v>
      </c>
      <c r="G1672" s="87">
        <v>1990</v>
      </c>
      <c r="H1672" s="65" t="s">
        <v>3672</v>
      </c>
      <c r="I1672" s="87" t="s">
        <v>1673</v>
      </c>
      <c r="J1672" s="39">
        <f t="shared" si="253"/>
        <v>505.06160220663526</v>
      </c>
      <c r="K1672" s="40">
        <f t="shared" si="254"/>
        <v>1</v>
      </c>
      <c r="L1672" s="40">
        <f t="shared" si="255"/>
        <v>5</v>
      </c>
      <c r="M1672" s="41"/>
      <c r="N1672" s="41"/>
      <c r="O1672" s="41"/>
      <c r="P1672" s="42"/>
      <c r="Q1672" s="41"/>
      <c r="R1672" s="41"/>
      <c r="S1672" s="41"/>
      <c r="T1672" s="41"/>
      <c r="U1672" s="41"/>
      <c r="V1672" s="42"/>
      <c r="W1672" s="42"/>
      <c r="X1672" s="42"/>
      <c r="Y1672" s="42"/>
      <c r="Z1672" s="41"/>
      <c r="AA1672" s="42">
        <f>(AU$3-AU1672)/AU$3*500+500</f>
        <v>505.06160220663526</v>
      </c>
      <c r="AB1672" s="42"/>
      <c r="AC1672" s="43" t="e">
        <f t="shared" si="256"/>
        <v>#NUM!</v>
      </c>
      <c r="AD1672" s="43" t="s">
        <v>1215</v>
      </c>
      <c r="AE1672" s="44" t="e">
        <f t="shared" si="257"/>
        <v>#NUM!</v>
      </c>
      <c r="AF1672" s="43">
        <f t="shared" si="258"/>
        <v>0</v>
      </c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88">
        <v>7.7804976851851851E-2</v>
      </c>
      <c r="AV1672" s="50"/>
      <c r="AW1672" s="89"/>
      <c r="AX1672" s="56"/>
    </row>
    <row r="1673" spans="1:50" s="49" customFormat="1" ht="12" customHeight="1" x14ac:dyDescent="0.2">
      <c r="A1673" s="62">
        <v>1669</v>
      </c>
      <c r="B1673" s="63" t="str">
        <f t="shared" si="251"/>
        <v>Ž-G</v>
      </c>
      <c r="C1673" s="62">
        <f>COUNTIF($B$4:$B1673,$B1673)</f>
        <v>79</v>
      </c>
      <c r="D1673" s="64">
        <f t="shared" si="252"/>
        <v>510.04063664641768</v>
      </c>
      <c r="E1673" s="90" t="s">
        <v>3673</v>
      </c>
      <c r="F1673" s="91" t="s">
        <v>1247</v>
      </c>
      <c r="G1673" s="92">
        <v>1972</v>
      </c>
      <c r="H1673" s="93" t="s">
        <v>3674</v>
      </c>
      <c r="I1673" s="92" t="s">
        <v>1680</v>
      </c>
      <c r="J1673" s="39">
        <f t="shared" si="253"/>
        <v>505.04063664641768</v>
      </c>
      <c r="K1673" s="40">
        <f t="shared" si="254"/>
        <v>1</v>
      </c>
      <c r="L1673" s="40">
        <f t="shared" si="255"/>
        <v>5</v>
      </c>
      <c r="M1673" s="74"/>
      <c r="N1673" s="74"/>
      <c r="O1673" s="74"/>
      <c r="P1673" s="74"/>
      <c r="Q1673" s="74"/>
      <c r="R1673" s="74"/>
      <c r="S1673" s="74"/>
      <c r="T1673" s="74"/>
      <c r="U1673" s="74"/>
      <c r="V1673" s="74"/>
      <c r="W1673" s="74"/>
      <c r="X1673" s="74"/>
      <c r="Y1673" s="74"/>
      <c r="Z1673" s="74"/>
      <c r="AA1673" s="42"/>
      <c r="AB1673" s="42">
        <f>(AV$3-AV1673)/AV$3*500+500</f>
        <v>505.04063664641768</v>
      </c>
      <c r="AC1673" s="43" t="e">
        <f t="shared" si="256"/>
        <v>#NUM!</v>
      </c>
      <c r="AD1673" s="43" t="s">
        <v>1215</v>
      </c>
      <c r="AE1673" s="44" t="e">
        <f t="shared" si="257"/>
        <v>#NUM!</v>
      </c>
      <c r="AF1673" s="43">
        <f t="shared" si="258"/>
        <v>0</v>
      </c>
      <c r="AG1673" s="75"/>
      <c r="AH1673" s="75"/>
      <c r="AI1673" s="75"/>
      <c r="AJ1673" s="75"/>
      <c r="AK1673" s="75"/>
      <c r="AL1673" s="75"/>
      <c r="AM1673" s="75"/>
      <c r="AN1673" s="75"/>
      <c r="AO1673" s="75"/>
      <c r="AP1673" s="75"/>
      <c r="AQ1673" s="75"/>
      <c r="AR1673" s="75"/>
      <c r="AS1673" s="75"/>
      <c r="AT1673" s="75"/>
      <c r="AU1673" s="94"/>
      <c r="AV1673" s="47">
        <v>0.16255787037037037</v>
      </c>
      <c r="AW1673" s="95"/>
    </row>
    <row r="1674" spans="1:50" s="49" customFormat="1" ht="12" customHeight="1" x14ac:dyDescent="0.2">
      <c r="A1674" s="62">
        <v>1670</v>
      </c>
      <c r="B1674" s="63" t="str">
        <f t="shared" si="251"/>
        <v>M-A</v>
      </c>
      <c r="C1674" s="62">
        <f>COUNTIF($B$4:$B1674,$B1674)</f>
        <v>629</v>
      </c>
      <c r="D1674" s="64">
        <f t="shared" si="252"/>
        <v>510.01800325766999</v>
      </c>
      <c r="E1674" s="86" t="s">
        <v>3675</v>
      </c>
      <c r="F1674" s="87" t="s">
        <v>1212</v>
      </c>
      <c r="G1674" s="87">
        <v>1993</v>
      </c>
      <c r="H1674" s="70" t="s">
        <v>1278</v>
      </c>
      <c r="I1674" s="87" t="s">
        <v>1214</v>
      </c>
      <c r="J1674" s="39">
        <f t="shared" si="253"/>
        <v>505.01800325766999</v>
      </c>
      <c r="K1674" s="40">
        <f t="shared" si="254"/>
        <v>1</v>
      </c>
      <c r="L1674" s="40">
        <f t="shared" si="255"/>
        <v>5</v>
      </c>
      <c r="M1674" s="41"/>
      <c r="N1674" s="41"/>
      <c r="O1674" s="41">
        <f>(AI$3-AI1674)/AI$3*500+500</f>
        <v>505.01800325766999</v>
      </c>
      <c r="P1674" s="42"/>
      <c r="Q1674" s="41"/>
      <c r="R1674" s="41"/>
      <c r="S1674" s="41"/>
      <c r="T1674" s="41"/>
      <c r="U1674" s="41"/>
      <c r="V1674" s="42"/>
      <c r="W1674" s="42"/>
      <c r="X1674" s="42"/>
      <c r="Y1674" s="42"/>
      <c r="Z1674" s="41"/>
      <c r="AA1674" s="42"/>
      <c r="AB1674" s="42"/>
      <c r="AC1674" s="43" t="e">
        <f t="shared" si="256"/>
        <v>#NUM!</v>
      </c>
      <c r="AD1674" s="43" t="s">
        <v>1215</v>
      </c>
      <c r="AE1674" s="44" t="e">
        <f t="shared" si="257"/>
        <v>#NUM!</v>
      </c>
      <c r="AF1674" s="43">
        <f t="shared" si="258"/>
        <v>0</v>
      </c>
      <c r="AG1674" s="45"/>
      <c r="AH1674" s="45"/>
      <c r="AI1674" s="45">
        <v>3.412037037037037E-2</v>
      </c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88"/>
      <c r="AV1674" s="50"/>
      <c r="AW1674" s="89"/>
    </row>
    <row r="1675" spans="1:50" s="49" customFormat="1" ht="12" customHeight="1" x14ac:dyDescent="0.2">
      <c r="A1675" s="62">
        <v>1671</v>
      </c>
      <c r="B1675" s="63" t="str">
        <f t="shared" si="251"/>
        <v>M-B</v>
      </c>
      <c r="C1675" s="62">
        <f>COUNTIF($B$4:$B1675,$B1675)</f>
        <v>485</v>
      </c>
      <c r="D1675" s="64">
        <f t="shared" si="252"/>
        <v>510.00539568071071</v>
      </c>
      <c r="E1675" s="90" t="s">
        <v>3676</v>
      </c>
      <c r="F1675" s="91" t="s">
        <v>1212</v>
      </c>
      <c r="G1675" s="92">
        <v>1976</v>
      </c>
      <c r="H1675" s="70" t="s">
        <v>3677</v>
      </c>
      <c r="I1675" s="92" t="s">
        <v>1214</v>
      </c>
      <c r="J1675" s="39">
        <f t="shared" si="253"/>
        <v>505.00539568071071</v>
      </c>
      <c r="K1675" s="40">
        <f t="shared" si="254"/>
        <v>1</v>
      </c>
      <c r="L1675" s="40">
        <f t="shared" si="255"/>
        <v>5</v>
      </c>
      <c r="M1675" s="74"/>
      <c r="N1675" s="74"/>
      <c r="O1675" s="74"/>
      <c r="P1675" s="74"/>
      <c r="Q1675" s="74"/>
      <c r="R1675" s="74"/>
      <c r="S1675" s="74"/>
      <c r="T1675" s="74"/>
      <c r="U1675" s="74"/>
      <c r="V1675" s="74"/>
      <c r="W1675" s="74"/>
      <c r="X1675" s="74"/>
      <c r="Y1675" s="74"/>
      <c r="Z1675" s="74"/>
      <c r="AA1675" s="42"/>
      <c r="AB1675" s="42">
        <f>(AV$3-AV1675)/AV$3*500+500</f>
        <v>505.00539568071071</v>
      </c>
      <c r="AC1675" s="43" t="e">
        <f t="shared" si="256"/>
        <v>#NUM!</v>
      </c>
      <c r="AD1675" s="43" t="s">
        <v>1215</v>
      </c>
      <c r="AE1675" s="44" t="e">
        <f t="shared" si="257"/>
        <v>#NUM!</v>
      </c>
      <c r="AF1675" s="43">
        <f t="shared" si="258"/>
        <v>0</v>
      </c>
      <c r="AG1675" s="75"/>
      <c r="AH1675" s="75"/>
      <c r="AI1675" s="75"/>
      <c r="AJ1675" s="75"/>
      <c r="AK1675" s="75"/>
      <c r="AL1675" s="75"/>
      <c r="AM1675" s="75"/>
      <c r="AN1675" s="75"/>
      <c r="AO1675" s="75"/>
      <c r="AP1675" s="75"/>
      <c r="AQ1675" s="75"/>
      <c r="AR1675" s="75"/>
      <c r="AS1675" s="75"/>
      <c r="AT1675" s="75"/>
      <c r="AU1675" s="94"/>
      <c r="AV1675" s="47">
        <v>0.16256944444444446</v>
      </c>
      <c r="AW1675" s="95"/>
    </row>
    <row r="1676" spans="1:50" s="49" customFormat="1" ht="12" customHeight="1" x14ac:dyDescent="0.2">
      <c r="A1676" s="62">
        <v>1672</v>
      </c>
      <c r="B1676" s="63" t="str">
        <f t="shared" si="251"/>
        <v>M-A</v>
      </c>
      <c r="C1676" s="62">
        <f>COUNTIF($B$4:$B1676,$B1676)</f>
        <v>630</v>
      </c>
      <c r="D1676" s="64">
        <f t="shared" si="252"/>
        <v>509.63573993380112</v>
      </c>
      <c r="E1676" s="86" t="s">
        <v>3678</v>
      </c>
      <c r="F1676" s="87" t="s">
        <v>1212</v>
      </c>
      <c r="G1676" s="87">
        <v>1980</v>
      </c>
      <c r="H1676" s="65" t="s">
        <v>3679</v>
      </c>
      <c r="I1676" s="87" t="s">
        <v>1673</v>
      </c>
      <c r="J1676" s="39">
        <f t="shared" si="253"/>
        <v>504.63573993380112</v>
      </c>
      <c r="K1676" s="40">
        <f t="shared" si="254"/>
        <v>1</v>
      </c>
      <c r="L1676" s="40">
        <f t="shared" si="255"/>
        <v>5</v>
      </c>
      <c r="M1676" s="41"/>
      <c r="N1676" s="41"/>
      <c r="O1676" s="41"/>
      <c r="P1676" s="42"/>
      <c r="Q1676" s="41"/>
      <c r="R1676" s="41"/>
      <c r="S1676" s="41"/>
      <c r="T1676" s="41"/>
      <c r="U1676" s="41"/>
      <c r="V1676" s="42"/>
      <c r="W1676" s="42">
        <f>(AQ$3-AQ1676)/AQ$3*500+500</f>
        <v>504.63573993380112</v>
      </c>
      <c r="X1676" s="42"/>
      <c r="Y1676" s="42"/>
      <c r="Z1676" s="41"/>
      <c r="AA1676" s="42"/>
      <c r="AB1676" s="42"/>
      <c r="AC1676" s="43" t="e">
        <f t="shared" si="256"/>
        <v>#NUM!</v>
      </c>
      <c r="AD1676" s="43" t="s">
        <v>1215</v>
      </c>
      <c r="AE1676" s="44" t="e">
        <f t="shared" si="257"/>
        <v>#NUM!</v>
      </c>
      <c r="AF1676" s="43">
        <f t="shared" si="258"/>
        <v>0</v>
      </c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>
        <v>0.111099537</v>
      </c>
      <c r="AR1676" s="45"/>
      <c r="AS1676" s="45"/>
      <c r="AT1676" s="45"/>
      <c r="AU1676" s="88"/>
      <c r="AV1676" s="50"/>
      <c r="AW1676" s="89"/>
    </row>
    <row r="1677" spans="1:50" s="49" customFormat="1" ht="12" customHeight="1" x14ac:dyDescent="0.2">
      <c r="A1677" s="62">
        <v>1673</v>
      </c>
      <c r="B1677" s="63" t="str">
        <f t="shared" si="251"/>
        <v>M-A</v>
      </c>
      <c r="C1677" s="62">
        <f>COUNTIF($B$4:$B1677,$B1677)</f>
        <v>631</v>
      </c>
      <c r="D1677" s="64">
        <f t="shared" si="252"/>
        <v>509.54726312652087</v>
      </c>
      <c r="E1677" s="90" t="s">
        <v>3680</v>
      </c>
      <c r="F1677" s="91" t="s">
        <v>1212</v>
      </c>
      <c r="G1677" s="92">
        <v>1985</v>
      </c>
      <c r="H1677" s="70"/>
      <c r="I1677" s="92" t="s">
        <v>1214</v>
      </c>
      <c r="J1677" s="39">
        <f t="shared" si="253"/>
        <v>504.54726312652087</v>
      </c>
      <c r="K1677" s="40">
        <f t="shared" si="254"/>
        <v>1</v>
      </c>
      <c r="L1677" s="40">
        <f t="shared" si="255"/>
        <v>5</v>
      </c>
      <c r="M1677" s="74"/>
      <c r="N1677" s="74"/>
      <c r="O1677" s="74"/>
      <c r="P1677" s="74"/>
      <c r="Q1677" s="74"/>
      <c r="R1677" s="74"/>
      <c r="S1677" s="74"/>
      <c r="T1677" s="74"/>
      <c r="U1677" s="74"/>
      <c r="V1677" s="74"/>
      <c r="W1677" s="74"/>
      <c r="X1677" s="74"/>
      <c r="Y1677" s="74"/>
      <c r="Z1677" s="74"/>
      <c r="AA1677" s="42"/>
      <c r="AB1677" s="42">
        <f>(AV$3-AV1677)/AV$3*500+500</f>
        <v>504.54726312652087</v>
      </c>
      <c r="AC1677" s="43" t="e">
        <f t="shared" si="256"/>
        <v>#NUM!</v>
      </c>
      <c r="AD1677" s="43" t="s">
        <v>1215</v>
      </c>
      <c r="AE1677" s="44" t="e">
        <f t="shared" si="257"/>
        <v>#NUM!</v>
      </c>
      <c r="AF1677" s="43">
        <f t="shared" si="258"/>
        <v>0</v>
      </c>
      <c r="AG1677" s="75"/>
      <c r="AH1677" s="75"/>
      <c r="AI1677" s="75"/>
      <c r="AJ1677" s="75"/>
      <c r="AK1677" s="75"/>
      <c r="AL1677" s="75"/>
      <c r="AM1677" s="75"/>
      <c r="AN1677" s="75"/>
      <c r="AO1677" s="75"/>
      <c r="AP1677" s="75"/>
      <c r="AQ1677" s="75"/>
      <c r="AR1677" s="75"/>
      <c r="AS1677" s="75"/>
      <c r="AT1677" s="75"/>
      <c r="AU1677" s="94"/>
      <c r="AV1677" s="47">
        <v>0.16271990740740741</v>
      </c>
      <c r="AW1677" s="95"/>
    </row>
    <row r="1678" spans="1:50" s="49" customFormat="1" ht="12" customHeight="1" x14ac:dyDescent="0.2">
      <c r="A1678" s="62">
        <v>1674</v>
      </c>
      <c r="B1678" s="63" t="str">
        <f t="shared" si="251"/>
        <v>M-B</v>
      </c>
      <c r="C1678" s="62">
        <f>COUNTIF($B$4:$B1678,$B1678)</f>
        <v>486</v>
      </c>
      <c r="D1678" s="64">
        <f t="shared" si="252"/>
        <v>509.51202216081401</v>
      </c>
      <c r="E1678" s="90" t="s">
        <v>3681</v>
      </c>
      <c r="F1678" s="91" t="s">
        <v>1212</v>
      </c>
      <c r="G1678" s="92">
        <v>1977</v>
      </c>
      <c r="H1678" s="93" t="s">
        <v>1462</v>
      </c>
      <c r="I1678" s="92" t="s">
        <v>1214</v>
      </c>
      <c r="J1678" s="39">
        <f t="shared" si="253"/>
        <v>504.51202216081401</v>
      </c>
      <c r="K1678" s="40">
        <f t="shared" si="254"/>
        <v>1</v>
      </c>
      <c r="L1678" s="40">
        <f t="shared" si="255"/>
        <v>5</v>
      </c>
      <c r="M1678" s="74"/>
      <c r="N1678" s="74"/>
      <c r="O1678" s="74"/>
      <c r="P1678" s="74"/>
      <c r="Q1678" s="74"/>
      <c r="R1678" s="74"/>
      <c r="S1678" s="74"/>
      <c r="T1678" s="74"/>
      <c r="U1678" s="74"/>
      <c r="V1678" s="74"/>
      <c r="W1678" s="74"/>
      <c r="X1678" s="74"/>
      <c r="Y1678" s="74"/>
      <c r="Z1678" s="74"/>
      <c r="AA1678" s="42"/>
      <c r="AB1678" s="42">
        <f>(AV$3-AV1678)/AV$3*500+500</f>
        <v>504.51202216081401</v>
      </c>
      <c r="AC1678" s="43" t="e">
        <f t="shared" si="256"/>
        <v>#NUM!</v>
      </c>
      <c r="AD1678" s="43" t="s">
        <v>1215</v>
      </c>
      <c r="AE1678" s="44" t="e">
        <f t="shared" si="257"/>
        <v>#NUM!</v>
      </c>
      <c r="AF1678" s="43">
        <f t="shared" si="258"/>
        <v>0</v>
      </c>
      <c r="AG1678" s="75"/>
      <c r="AH1678" s="75"/>
      <c r="AI1678" s="75"/>
      <c r="AJ1678" s="75"/>
      <c r="AK1678" s="75"/>
      <c r="AL1678" s="75"/>
      <c r="AM1678" s="75"/>
      <c r="AN1678" s="75"/>
      <c r="AO1678" s="75"/>
      <c r="AP1678" s="75"/>
      <c r="AQ1678" s="75"/>
      <c r="AR1678" s="75"/>
      <c r="AS1678" s="75"/>
      <c r="AT1678" s="75"/>
      <c r="AU1678" s="94"/>
      <c r="AV1678" s="47">
        <v>0.16273148148148148</v>
      </c>
      <c r="AW1678" s="95"/>
    </row>
    <row r="1679" spans="1:50" ht="12" customHeight="1" x14ac:dyDescent="0.2">
      <c r="A1679" s="62">
        <v>1675</v>
      </c>
      <c r="B1679" s="63" t="str">
        <f t="shared" si="251"/>
        <v>Ž-G</v>
      </c>
      <c r="C1679" s="62">
        <f>COUNTIF($B$4:$B1679,$B1679)</f>
        <v>80</v>
      </c>
      <c r="D1679" s="64">
        <f t="shared" si="252"/>
        <v>509.37105829798634</v>
      </c>
      <c r="E1679" s="90" t="s">
        <v>3682</v>
      </c>
      <c r="F1679" s="91" t="s">
        <v>1247</v>
      </c>
      <c r="G1679" s="92">
        <v>1975</v>
      </c>
      <c r="H1679" s="70" t="s">
        <v>3683</v>
      </c>
      <c r="I1679" s="92" t="s">
        <v>1214</v>
      </c>
      <c r="J1679" s="39">
        <f t="shared" si="253"/>
        <v>504.37105829798634</v>
      </c>
      <c r="K1679" s="40">
        <f t="shared" si="254"/>
        <v>1</v>
      </c>
      <c r="L1679" s="40">
        <f t="shared" si="255"/>
        <v>5</v>
      </c>
      <c r="M1679" s="74"/>
      <c r="N1679" s="74"/>
      <c r="O1679" s="74"/>
      <c r="P1679" s="74"/>
      <c r="Q1679" s="74"/>
      <c r="R1679" s="74"/>
      <c r="S1679" s="74"/>
      <c r="T1679" s="74"/>
      <c r="U1679" s="74"/>
      <c r="V1679" s="74"/>
      <c r="W1679" s="74"/>
      <c r="X1679" s="74"/>
      <c r="Y1679" s="74"/>
      <c r="Z1679" s="74"/>
      <c r="AA1679" s="42"/>
      <c r="AB1679" s="42">
        <f>(AV$3-AV1679)/AV$3*500+500</f>
        <v>504.37105829798634</v>
      </c>
      <c r="AC1679" s="43" t="e">
        <f t="shared" si="256"/>
        <v>#NUM!</v>
      </c>
      <c r="AD1679" s="43" t="s">
        <v>1215</v>
      </c>
      <c r="AE1679" s="44" t="e">
        <f t="shared" si="257"/>
        <v>#NUM!</v>
      </c>
      <c r="AF1679" s="43">
        <f t="shared" si="258"/>
        <v>0</v>
      </c>
      <c r="AG1679" s="75"/>
      <c r="AH1679" s="75"/>
      <c r="AI1679" s="75"/>
      <c r="AJ1679" s="75"/>
      <c r="AK1679" s="75"/>
      <c r="AL1679" s="75"/>
      <c r="AM1679" s="75"/>
      <c r="AN1679" s="75"/>
      <c r="AO1679" s="75"/>
      <c r="AP1679" s="75"/>
      <c r="AQ1679" s="75"/>
      <c r="AR1679" s="75"/>
      <c r="AS1679" s="75"/>
      <c r="AT1679" s="75"/>
      <c r="AU1679" s="94"/>
      <c r="AV1679" s="47">
        <v>0.16277777777777777</v>
      </c>
      <c r="AW1679" s="95"/>
      <c r="AX1679" s="56"/>
    </row>
    <row r="1680" spans="1:50" s="49" customFormat="1" ht="12" customHeight="1" x14ac:dyDescent="0.2">
      <c r="A1680" s="62">
        <v>1676</v>
      </c>
      <c r="B1680" s="63" t="str">
        <f t="shared" si="251"/>
        <v>M-B</v>
      </c>
      <c r="C1680" s="62">
        <f>COUNTIF($B$4:$B1680,$B1680)</f>
        <v>487</v>
      </c>
      <c r="D1680" s="64">
        <f t="shared" si="252"/>
        <v>509.37105829798634</v>
      </c>
      <c r="E1680" s="90" t="s">
        <v>3684</v>
      </c>
      <c r="F1680" s="91" t="s">
        <v>1212</v>
      </c>
      <c r="G1680" s="92">
        <v>1972</v>
      </c>
      <c r="H1680" s="93"/>
      <c r="I1680" s="92" t="s">
        <v>1257</v>
      </c>
      <c r="J1680" s="39">
        <f t="shared" si="253"/>
        <v>504.37105829798634</v>
      </c>
      <c r="K1680" s="40">
        <f t="shared" si="254"/>
        <v>1</v>
      </c>
      <c r="L1680" s="40">
        <f t="shared" si="255"/>
        <v>5</v>
      </c>
      <c r="M1680" s="74"/>
      <c r="N1680" s="74"/>
      <c r="O1680" s="74"/>
      <c r="P1680" s="74"/>
      <c r="Q1680" s="74"/>
      <c r="R1680" s="74"/>
      <c r="S1680" s="74"/>
      <c r="T1680" s="74"/>
      <c r="U1680" s="74"/>
      <c r="V1680" s="74"/>
      <c r="W1680" s="74"/>
      <c r="X1680" s="74"/>
      <c r="Y1680" s="74"/>
      <c r="Z1680" s="74"/>
      <c r="AA1680" s="42"/>
      <c r="AB1680" s="42">
        <f>(AV$3-AV1680)/AV$3*500+500</f>
        <v>504.37105829798634</v>
      </c>
      <c r="AC1680" s="43" t="e">
        <f t="shared" si="256"/>
        <v>#NUM!</v>
      </c>
      <c r="AD1680" s="43" t="s">
        <v>1215</v>
      </c>
      <c r="AE1680" s="44" t="e">
        <f t="shared" si="257"/>
        <v>#NUM!</v>
      </c>
      <c r="AF1680" s="43">
        <f t="shared" si="258"/>
        <v>0</v>
      </c>
      <c r="AG1680" s="75"/>
      <c r="AH1680" s="75"/>
      <c r="AI1680" s="75"/>
      <c r="AJ1680" s="75"/>
      <c r="AK1680" s="75"/>
      <c r="AL1680" s="75"/>
      <c r="AM1680" s="75"/>
      <c r="AN1680" s="75"/>
      <c r="AO1680" s="75"/>
      <c r="AP1680" s="75"/>
      <c r="AQ1680" s="75"/>
      <c r="AR1680" s="75"/>
      <c r="AS1680" s="75"/>
      <c r="AT1680" s="75"/>
      <c r="AU1680" s="94"/>
      <c r="AV1680" s="47">
        <v>0.16277777777777777</v>
      </c>
      <c r="AW1680" s="95"/>
    </row>
    <row r="1681" spans="1:50" s="49" customFormat="1" ht="12" customHeight="1" x14ac:dyDescent="0.2">
      <c r="A1681" s="62">
        <v>1677</v>
      </c>
      <c r="B1681" s="63" t="str">
        <f t="shared" si="251"/>
        <v>M-C</v>
      </c>
      <c r="C1681" s="62">
        <f>COUNTIF($B$4:$B1681,$B1681)</f>
        <v>199</v>
      </c>
      <c r="D1681" s="64">
        <f t="shared" si="252"/>
        <v>509.34074877916441</v>
      </c>
      <c r="E1681" s="86" t="s">
        <v>3685</v>
      </c>
      <c r="F1681" s="87" t="s">
        <v>1212</v>
      </c>
      <c r="G1681" s="87">
        <v>1962</v>
      </c>
      <c r="H1681" s="86" t="s">
        <v>3686</v>
      </c>
      <c r="I1681" s="87" t="s">
        <v>1214</v>
      </c>
      <c r="J1681" s="39">
        <f t="shared" si="253"/>
        <v>504.34074877916441</v>
      </c>
      <c r="K1681" s="40">
        <f t="shared" si="254"/>
        <v>1</v>
      </c>
      <c r="L1681" s="40">
        <f t="shared" si="255"/>
        <v>5</v>
      </c>
      <c r="M1681" s="41"/>
      <c r="N1681" s="41"/>
      <c r="O1681" s="41"/>
      <c r="P1681" s="42"/>
      <c r="Q1681" s="41"/>
      <c r="R1681" s="41"/>
      <c r="S1681" s="41"/>
      <c r="T1681" s="41"/>
      <c r="U1681" s="41"/>
      <c r="V1681" s="42"/>
      <c r="W1681" s="42"/>
      <c r="X1681" s="42"/>
      <c r="Y1681" s="42"/>
      <c r="Z1681" s="41">
        <f>(AT$3-AT1681)/AT$3*500+500</f>
        <v>504.34074877916441</v>
      </c>
      <c r="AA1681" s="42"/>
      <c r="AB1681" s="42"/>
      <c r="AC1681" s="43" t="e">
        <f t="shared" si="256"/>
        <v>#NUM!</v>
      </c>
      <c r="AD1681" s="43" t="s">
        <v>1215</v>
      </c>
      <c r="AE1681" s="44" t="e">
        <f t="shared" si="257"/>
        <v>#NUM!</v>
      </c>
      <c r="AF1681" s="43">
        <f t="shared" si="258"/>
        <v>0</v>
      </c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>
        <v>3.4236111111111113E-2</v>
      </c>
      <c r="AU1681" s="88"/>
      <c r="AV1681" s="50"/>
      <c r="AW1681" s="89"/>
    </row>
    <row r="1682" spans="1:50" s="49" customFormat="1" ht="12" customHeight="1" x14ac:dyDescent="0.2">
      <c r="A1682" s="62">
        <v>1678</v>
      </c>
      <c r="B1682" s="63" t="str">
        <f t="shared" si="251"/>
        <v>M-A</v>
      </c>
      <c r="C1682" s="62">
        <f>COUNTIF($B$4:$B1682,$B1682)</f>
        <v>632</v>
      </c>
      <c r="D1682" s="64">
        <f t="shared" si="252"/>
        <v>509.23009443515872</v>
      </c>
      <c r="E1682" s="90" t="s">
        <v>3687</v>
      </c>
      <c r="F1682" s="91" t="s">
        <v>1212</v>
      </c>
      <c r="G1682" s="92">
        <v>1989</v>
      </c>
      <c r="H1682" s="93"/>
      <c r="I1682" s="92" t="s">
        <v>1214</v>
      </c>
      <c r="J1682" s="39">
        <f t="shared" si="253"/>
        <v>504.23009443515872</v>
      </c>
      <c r="K1682" s="40">
        <f t="shared" si="254"/>
        <v>1</v>
      </c>
      <c r="L1682" s="40">
        <f t="shared" si="255"/>
        <v>5</v>
      </c>
      <c r="M1682" s="74"/>
      <c r="N1682" s="74"/>
      <c r="O1682" s="74"/>
      <c r="P1682" s="74"/>
      <c r="Q1682" s="74"/>
      <c r="R1682" s="74"/>
      <c r="S1682" s="74"/>
      <c r="T1682" s="74"/>
      <c r="U1682" s="74"/>
      <c r="V1682" s="74"/>
      <c r="W1682" s="74"/>
      <c r="X1682" s="74"/>
      <c r="Y1682" s="74"/>
      <c r="Z1682" s="74"/>
      <c r="AA1682" s="42"/>
      <c r="AB1682" s="42">
        <f>(AV$3-AV1682)/AV$3*500+500</f>
        <v>504.23009443515872</v>
      </c>
      <c r="AC1682" s="43" t="e">
        <f t="shared" si="256"/>
        <v>#NUM!</v>
      </c>
      <c r="AD1682" s="43" t="s">
        <v>1215</v>
      </c>
      <c r="AE1682" s="44" t="e">
        <f t="shared" si="257"/>
        <v>#NUM!</v>
      </c>
      <c r="AF1682" s="43">
        <f t="shared" si="258"/>
        <v>0</v>
      </c>
      <c r="AG1682" s="75"/>
      <c r="AH1682" s="75"/>
      <c r="AI1682" s="75"/>
      <c r="AJ1682" s="75"/>
      <c r="AK1682" s="75"/>
      <c r="AL1682" s="75"/>
      <c r="AM1682" s="75"/>
      <c r="AN1682" s="75"/>
      <c r="AO1682" s="75"/>
      <c r="AP1682" s="75"/>
      <c r="AQ1682" s="75"/>
      <c r="AR1682" s="75"/>
      <c r="AS1682" s="75"/>
      <c r="AT1682" s="75"/>
      <c r="AU1682" s="94"/>
      <c r="AV1682" s="47">
        <v>0.16282407407407407</v>
      </c>
      <c r="AW1682" s="95"/>
    </row>
    <row r="1683" spans="1:50" ht="12" customHeight="1" x14ac:dyDescent="0.2">
      <c r="A1683" s="62">
        <v>1679</v>
      </c>
      <c r="B1683" s="63" t="str">
        <f t="shared" si="251"/>
        <v>M-C</v>
      </c>
      <c r="C1683" s="62">
        <f>COUNTIF($B$4:$B1683,$B1683)</f>
        <v>200</v>
      </c>
      <c r="D1683" s="64">
        <f t="shared" si="252"/>
        <v>509.1784815535616</v>
      </c>
      <c r="E1683" s="86" t="s">
        <v>3688</v>
      </c>
      <c r="F1683" s="87" t="s">
        <v>1212</v>
      </c>
      <c r="G1683" s="87">
        <v>1966</v>
      </c>
      <c r="H1683" s="70" t="s">
        <v>1334</v>
      </c>
      <c r="I1683" s="87" t="s">
        <v>1214</v>
      </c>
      <c r="J1683" s="39">
        <f t="shared" si="253"/>
        <v>504.1784815535616</v>
      </c>
      <c r="K1683" s="40">
        <f t="shared" si="254"/>
        <v>1</v>
      </c>
      <c r="L1683" s="40">
        <f t="shared" si="255"/>
        <v>5</v>
      </c>
      <c r="M1683" s="41"/>
      <c r="N1683" s="41"/>
      <c r="O1683" s="41">
        <f>(AI$3-AI1683)/AI$3*500+500</f>
        <v>504.1784815535616</v>
      </c>
      <c r="P1683" s="42"/>
      <c r="Q1683" s="41"/>
      <c r="R1683" s="41"/>
      <c r="S1683" s="41"/>
      <c r="T1683" s="41"/>
      <c r="U1683" s="41"/>
      <c r="V1683" s="42"/>
      <c r="W1683" s="42"/>
      <c r="X1683" s="42"/>
      <c r="Y1683" s="42"/>
      <c r="Z1683" s="41"/>
      <c r="AA1683" s="42"/>
      <c r="AB1683" s="42"/>
      <c r="AC1683" s="43" t="e">
        <f t="shared" si="256"/>
        <v>#NUM!</v>
      </c>
      <c r="AD1683" s="43" t="s">
        <v>1215</v>
      </c>
      <c r="AE1683" s="44" t="e">
        <f t="shared" si="257"/>
        <v>#NUM!</v>
      </c>
      <c r="AF1683" s="43">
        <f t="shared" si="258"/>
        <v>0</v>
      </c>
      <c r="AG1683" s="45"/>
      <c r="AH1683" s="45"/>
      <c r="AI1683" s="45">
        <v>3.4178240740740738E-2</v>
      </c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88"/>
      <c r="AV1683" s="50"/>
      <c r="AW1683" s="89"/>
      <c r="AX1683" s="56"/>
    </row>
    <row r="1684" spans="1:50" s="49" customFormat="1" ht="12" customHeight="1" x14ac:dyDescent="0.2">
      <c r="A1684" s="62">
        <v>1680</v>
      </c>
      <c r="B1684" s="63" t="str">
        <f t="shared" si="251"/>
        <v>M-B</v>
      </c>
      <c r="C1684" s="62">
        <f>COUNTIF($B$4:$B1684,$B1684)</f>
        <v>488</v>
      </c>
      <c r="D1684" s="64">
        <f t="shared" si="252"/>
        <v>509.16095192200771</v>
      </c>
      <c r="E1684" s="86" t="s">
        <v>3689</v>
      </c>
      <c r="F1684" s="87" t="s">
        <v>1212</v>
      </c>
      <c r="G1684" s="87">
        <v>1975</v>
      </c>
      <c r="H1684" s="93" t="s">
        <v>1683</v>
      </c>
      <c r="I1684" s="87" t="s">
        <v>1214</v>
      </c>
      <c r="J1684" s="39">
        <f t="shared" si="253"/>
        <v>504.16095192200771</v>
      </c>
      <c r="K1684" s="40">
        <f t="shared" si="254"/>
        <v>1</v>
      </c>
      <c r="L1684" s="40">
        <f t="shared" si="255"/>
        <v>5</v>
      </c>
      <c r="M1684" s="41"/>
      <c r="N1684" s="41"/>
      <c r="O1684" s="41"/>
      <c r="P1684" s="42"/>
      <c r="Q1684" s="41"/>
      <c r="R1684" s="41"/>
      <c r="S1684" s="41"/>
      <c r="T1684" s="41">
        <f>(AN$3-AN1684)/AN$3*500+500</f>
        <v>504.16095192200771</v>
      </c>
      <c r="U1684" s="41"/>
      <c r="V1684" s="42"/>
      <c r="W1684" s="42"/>
      <c r="X1684" s="42"/>
      <c r="Y1684" s="42"/>
      <c r="Z1684" s="41"/>
      <c r="AA1684" s="42"/>
      <c r="AB1684" s="42"/>
      <c r="AC1684" s="43" t="e">
        <f t="shared" si="256"/>
        <v>#NUM!</v>
      </c>
      <c r="AD1684" s="43" t="s">
        <v>1215</v>
      </c>
      <c r="AE1684" s="44" t="e">
        <f t="shared" si="257"/>
        <v>#NUM!</v>
      </c>
      <c r="AF1684" s="43">
        <f t="shared" si="258"/>
        <v>0</v>
      </c>
      <c r="AG1684" s="45"/>
      <c r="AH1684" s="45"/>
      <c r="AI1684" s="45"/>
      <c r="AJ1684" s="45"/>
      <c r="AK1684" s="45"/>
      <c r="AL1684" s="45"/>
      <c r="AM1684" s="45"/>
      <c r="AN1684" s="45">
        <v>3.5243055555555555E-2</v>
      </c>
      <c r="AO1684" s="45"/>
      <c r="AP1684" s="45"/>
      <c r="AQ1684" s="45"/>
      <c r="AR1684" s="45"/>
      <c r="AS1684" s="45"/>
      <c r="AT1684" s="45"/>
      <c r="AU1684" s="88"/>
      <c r="AV1684" s="50"/>
      <c r="AW1684" s="89"/>
    </row>
    <row r="1685" spans="1:50" s="49" customFormat="1" ht="12" customHeight="1" x14ac:dyDescent="0.2">
      <c r="A1685" s="62">
        <v>1681</v>
      </c>
      <c r="B1685" s="63" t="str">
        <f t="shared" si="251"/>
        <v>M-B</v>
      </c>
      <c r="C1685" s="62">
        <f>COUNTIF($B$4:$B1685,$B1685)</f>
        <v>489</v>
      </c>
      <c r="D1685" s="64">
        <f t="shared" si="252"/>
        <v>509.03304977821762</v>
      </c>
      <c r="E1685" s="86" t="s">
        <v>3690</v>
      </c>
      <c r="F1685" s="87" t="s">
        <v>1212</v>
      </c>
      <c r="G1685" s="87">
        <v>1978</v>
      </c>
      <c r="H1685" s="86" t="s">
        <v>3691</v>
      </c>
      <c r="I1685" s="87" t="s">
        <v>1214</v>
      </c>
      <c r="J1685" s="39">
        <f t="shared" si="253"/>
        <v>504.03304977821762</v>
      </c>
      <c r="K1685" s="40">
        <f t="shared" si="254"/>
        <v>1</v>
      </c>
      <c r="L1685" s="40">
        <f t="shared" si="255"/>
        <v>5</v>
      </c>
      <c r="M1685" s="41"/>
      <c r="N1685" s="41"/>
      <c r="O1685" s="41"/>
      <c r="P1685" s="42"/>
      <c r="Q1685" s="41"/>
      <c r="R1685" s="41"/>
      <c r="S1685" s="41"/>
      <c r="T1685" s="41"/>
      <c r="U1685" s="41"/>
      <c r="V1685" s="42"/>
      <c r="W1685" s="42"/>
      <c r="X1685" s="42"/>
      <c r="Y1685" s="42"/>
      <c r="Z1685" s="41"/>
      <c r="AA1685" s="42">
        <f>(AU$3-AU1685)/AU$3*500+500</f>
        <v>504.03304977821762</v>
      </c>
      <c r="AB1685" s="42"/>
      <c r="AC1685" s="43" t="e">
        <f t="shared" si="256"/>
        <v>#NUM!</v>
      </c>
      <c r="AD1685" s="43" t="s">
        <v>1215</v>
      </c>
      <c r="AE1685" s="44" t="e">
        <f t="shared" si="257"/>
        <v>#NUM!</v>
      </c>
      <c r="AF1685" s="43">
        <f t="shared" si="258"/>
        <v>0</v>
      </c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88">
        <v>7.796666666666667E-2</v>
      </c>
      <c r="AV1685" s="50"/>
      <c r="AW1685" s="89"/>
    </row>
    <row r="1686" spans="1:50" s="49" customFormat="1" ht="12" customHeight="1" x14ac:dyDescent="0.2">
      <c r="A1686" s="62">
        <v>1682</v>
      </c>
      <c r="B1686" s="63" t="str">
        <f t="shared" si="251"/>
        <v>M-B</v>
      </c>
      <c r="C1686" s="62">
        <f>COUNTIF($B$4:$B1686,$B1686)</f>
        <v>490</v>
      </c>
      <c r="D1686" s="64">
        <f t="shared" si="252"/>
        <v>508.98340767521034</v>
      </c>
      <c r="E1686" s="90" t="s">
        <v>3692</v>
      </c>
      <c r="F1686" s="91" t="s">
        <v>1212</v>
      </c>
      <c r="G1686" s="92">
        <v>1978</v>
      </c>
      <c r="H1686" s="70"/>
      <c r="I1686" s="92" t="s">
        <v>1214</v>
      </c>
      <c r="J1686" s="39">
        <f t="shared" si="253"/>
        <v>503.98340767521034</v>
      </c>
      <c r="K1686" s="40">
        <f t="shared" si="254"/>
        <v>1</v>
      </c>
      <c r="L1686" s="40">
        <f t="shared" si="255"/>
        <v>5</v>
      </c>
      <c r="M1686" s="74"/>
      <c r="N1686" s="74"/>
      <c r="O1686" s="74"/>
      <c r="P1686" s="74"/>
      <c r="Q1686" s="74"/>
      <c r="R1686" s="74"/>
      <c r="S1686" s="74"/>
      <c r="T1686" s="74"/>
      <c r="U1686" s="74"/>
      <c r="V1686" s="74"/>
      <c r="W1686" s="74"/>
      <c r="X1686" s="74"/>
      <c r="Y1686" s="74"/>
      <c r="Z1686" s="74"/>
      <c r="AA1686" s="42"/>
      <c r="AB1686" s="42">
        <f>(AV$3-AV1686)/AV$3*500+500</f>
        <v>503.98340767521034</v>
      </c>
      <c r="AC1686" s="43" t="e">
        <f t="shared" si="256"/>
        <v>#NUM!</v>
      </c>
      <c r="AD1686" s="43" t="s">
        <v>1215</v>
      </c>
      <c r="AE1686" s="44" t="e">
        <f t="shared" si="257"/>
        <v>#NUM!</v>
      </c>
      <c r="AF1686" s="43">
        <f t="shared" si="258"/>
        <v>0</v>
      </c>
      <c r="AG1686" s="75"/>
      <c r="AH1686" s="75"/>
      <c r="AI1686" s="75"/>
      <c r="AJ1686" s="75"/>
      <c r="AK1686" s="75"/>
      <c r="AL1686" s="75"/>
      <c r="AM1686" s="75"/>
      <c r="AN1686" s="75"/>
      <c r="AO1686" s="75"/>
      <c r="AP1686" s="75"/>
      <c r="AQ1686" s="75"/>
      <c r="AR1686" s="75"/>
      <c r="AS1686" s="75"/>
      <c r="AT1686" s="75"/>
      <c r="AU1686" s="94"/>
      <c r="AV1686" s="47">
        <v>0.16290509259259259</v>
      </c>
      <c r="AW1686" s="95"/>
    </row>
    <row r="1687" spans="1:50" ht="12" customHeight="1" x14ac:dyDescent="0.2">
      <c r="A1687" s="62">
        <v>1683</v>
      </c>
      <c r="B1687" s="63" t="str">
        <f t="shared" si="251"/>
        <v>M-B</v>
      </c>
      <c r="C1687" s="62">
        <f>COUNTIF($B$4:$B1687,$B1687)</f>
        <v>491</v>
      </c>
      <c r="D1687" s="64">
        <f t="shared" si="252"/>
        <v>508.95226084752903</v>
      </c>
      <c r="E1687" s="86" t="s">
        <v>3693</v>
      </c>
      <c r="F1687" s="87" t="s">
        <v>1212</v>
      </c>
      <c r="G1687" s="87">
        <v>1975</v>
      </c>
      <c r="H1687" s="86" t="s">
        <v>3694</v>
      </c>
      <c r="I1687" s="87" t="s">
        <v>1214</v>
      </c>
      <c r="J1687" s="39">
        <f t="shared" si="253"/>
        <v>503.95226084752903</v>
      </c>
      <c r="K1687" s="40">
        <f t="shared" si="254"/>
        <v>1</v>
      </c>
      <c r="L1687" s="40">
        <f t="shared" si="255"/>
        <v>5</v>
      </c>
      <c r="M1687" s="41"/>
      <c r="N1687" s="41"/>
      <c r="O1687" s="41"/>
      <c r="P1687" s="42"/>
      <c r="Q1687" s="41"/>
      <c r="R1687" s="41"/>
      <c r="S1687" s="41"/>
      <c r="T1687" s="41"/>
      <c r="U1687" s="41">
        <f>(AO$3-AO1687)/AO$3*500+500</f>
        <v>503.95226084752903</v>
      </c>
      <c r="V1687" s="42"/>
      <c r="W1687" s="42"/>
      <c r="X1687" s="42"/>
      <c r="Y1687" s="42"/>
      <c r="Z1687" s="41"/>
      <c r="AA1687" s="42"/>
      <c r="AB1687" s="42"/>
      <c r="AC1687" s="43" t="e">
        <f t="shared" si="256"/>
        <v>#NUM!</v>
      </c>
      <c r="AD1687" s="43" t="s">
        <v>1215</v>
      </c>
      <c r="AE1687" s="44" t="e">
        <f t="shared" si="257"/>
        <v>#NUM!</v>
      </c>
      <c r="AF1687" s="43">
        <f t="shared" si="258"/>
        <v>0</v>
      </c>
      <c r="AG1687" s="45"/>
      <c r="AH1687" s="45"/>
      <c r="AI1687" s="45"/>
      <c r="AJ1687" s="45"/>
      <c r="AK1687" s="45"/>
      <c r="AL1687" s="45"/>
      <c r="AM1687" s="45"/>
      <c r="AN1687" s="45"/>
      <c r="AO1687" s="45">
        <v>5.4965277780000002E-2</v>
      </c>
      <c r="AP1687" s="45"/>
      <c r="AQ1687" s="45"/>
      <c r="AR1687" s="45"/>
      <c r="AS1687" s="45"/>
      <c r="AT1687" s="45"/>
      <c r="AU1687" s="88"/>
      <c r="AV1687" s="50"/>
      <c r="AW1687" s="89"/>
      <c r="AX1687" s="56"/>
    </row>
    <row r="1688" spans="1:50" s="49" customFormat="1" ht="12" customHeight="1" x14ac:dyDescent="0.2">
      <c r="A1688" s="62">
        <v>1684</v>
      </c>
      <c r="B1688" s="63" t="str">
        <f t="shared" si="251"/>
        <v>M-B</v>
      </c>
      <c r="C1688" s="62">
        <f>COUNTIF($B$4:$B1688,$B1688)</f>
        <v>492</v>
      </c>
      <c r="D1688" s="64">
        <f t="shared" si="252"/>
        <v>508.77535947761186</v>
      </c>
      <c r="E1688" s="86" t="s">
        <v>3695</v>
      </c>
      <c r="F1688" s="87" t="s">
        <v>1212</v>
      </c>
      <c r="G1688" s="87">
        <v>1971</v>
      </c>
      <c r="H1688" s="65" t="s">
        <v>3696</v>
      </c>
      <c r="I1688" s="87" t="s">
        <v>3697</v>
      </c>
      <c r="J1688" s="39">
        <f t="shared" si="253"/>
        <v>503.77535947761186</v>
      </c>
      <c r="K1688" s="40">
        <f t="shared" si="254"/>
        <v>1</v>
      </c>
      <c r="L1688" s="40">
        <f t="shared" si="255"/>
        <v>5</v>
      </c>
      <c r="M1688" s="41"/>
      <c r="N1688" s="41"/>
      <c r="O1688" s="41"/>
      <c r="P1688" s="42"/>
      <c r="Q1688" s="41"/>
      <c r="R1688" s="41"/>
      <c r="S1688" s="41"/>
      <c r="T1688" s="41"/>
      <c r="U1688" s="41"/>
      <c r="V1688" s="42"/>
      <c r="W1688" s="42"/>
      <c r="X1688" s="42"/>
      <c r="Y1688" s="42"/>
      <c r="Z1688" s="41"/>
      <c r="AA1688" s="42">
        <f>(AU$3-AU1688)/AU$3*500+500</f>
        <v>503.77535947761186</v>
      </c>
      <c r="AB1688" s="42"/>
      <c r="AC1688" s="43" t="e">
        <f t="shared" si="256"/>
        <v>#NUM!</v>
      </c>
      <c r="AD1688" s="43" t="s">
        <v>1215</v>
      </c>
      <c r="AE1688" s="44" t="e">
        <f t="shared" si="257"/>
        <v>#NUM!</v>
      </c>
      <c r="AF1688" s="43">
        <f t="shared" si="258"/>
        <v>0</v>
      </c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88">
        <v>7.8007175925925931E-2</v>
      </c>
      <c r="AV1688" s="50"/>
      <c r="AW1688" s="89"/>
    </row>
    <row r="1689" spans="1:50" s="49" customFormat="1" ht="12" customHeight="1" x14ac:dyDescent="0.2">
      <c r="A1689" s="62">
        <v>1685</v>
      </c>
      <c r="B1689" s="63" t="str">
        <f t="shared" si="251"/>
        <v>M-A</v>
      </c>
      <c r="C1689" s="62">
        <f>COUNTIF($B$4:$B1689,$B1689)</f>
        <v>633</v>
      </c>
      <c r="D1689" s="64">
        <f t="shared" si="252"/>
        <v>508.53967961527121</v>
      </c>
      <c r="E1689" s="86" t="s">
        <v>3698</v>
      </c>
      <c r="F1689" s="87" t="s">
        <v>1212</v>
      </c>
      <c r="G1689" s="87">
        <v>1989</v>
      </c>
      <c r="H1689" s="65"/>
      <c r="I1689" s="87" t="s">
        <v>1214</v>
      </c>
      <c r="J1689" s="39">
        <f t="shared" si="253"/>
        <v>503.53967961527121</v>
      </c>
      <c r="K1689" s="40">
        <f t="shared" si="254"/>
        <v>1</v>
      </c>
      <c r="L1689" s="40">
        <f t="shared" si="255"/>
        <v>5</v>
      </c>
      <c r="M1689" s="41"/>
      <c r="N1689" s="41"/>
      <c r="O1689" s="41"/>
      <c r="P1689" s="42"/>
      <c r="Q1689" s="41"/>
      <c r="R1689" s="41"/>
      <c r="S1689" s="41"/>
      <c r="T1689" s="41"/>
      <c r="U1689" s="41"/>
      <c r="V1689" s="42"/>
      <c r="W1689" s="42"/>
      <c r="X1689" s="42">
        <f>(AR$3-AR1689)/AR$3*500+500</f>
        <v>503.53967961527121</v>
      </c>
      <c r="Y1689" s="42"/>
      <c r="Z1689" s="41"/>
      <c r="AA1689" s="42"/>
      <c r="AB1689" s="42"/>
      <c r="AC1689" s="43" t="e">
        <f t="shared" si="256"/>
        <v>#NUM!</v>
      </c>
      <c r="AD1689" s="43" t="s">
        <v>1215</v>
      </c>
      <c r="AE1689" s="44" t="e">
        <f t="shared" si="257"/>
        <v>#NUM!</v>
      </c>
      <c r="AF1689" s="43">
        <f t="shared" si="258"/>
        <v>0</v>
      </c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>
        <v>4.2822222222222227E-2</v>
      </c>
      <c r="AS1689" s="45"/>
      <c r="AT1689" s="45"/>
      <c r="AU1689" s="88"/>
      <c r="AV1689" s="50"/>
      <c r="AW1689" s="89"/>
    </row>
    <row r="1690" spans="1:50" s="49" customFormat="1" ht="12" customHeight="1" x14ac:dyDescent="0.2">
      <c r="A1690" s="62">
        <v>1686</v>
      </c>
      <c r="B1690" s="63" t="str">
        <f t="shared" si="251"/>
        <v>M-B</v>
      </c>
      <c r="C1690" s="62">
        <f>COUNTIF($B$4:$B1690,$B1690)</f>
        <v>493</v>
      </c>
      <c r="D1690" s="64">
        <f t="shared" si="252"/>
        <v>508.53444853195106</v>
      </c>
      <c r="E1690" s="86" t="s">
        <v>3699</v>
      </c>
      <c r="F1690" s="87" t="s">
        <v>1212</v>
      </c>
      <c r="G1690" s="87">
        <v>1970</v>
      </c>
      <c r="H1690" s="70" t="s">
        <v>90</v>
      </c>
      <c r="I1690" s="87" t="s">
        <v>1680</v>
      </c>
      <c r="J1690" s="39">
        <f t="shared" si="253"/>
        <v>503.53444853195106</v>
      </c>
      <c r="K1690" s="40">
        <f t="shared" si="254"/>
        <v>1</v>
      </c>
      <c r="L1690" s="40">
        <f t="shared" si="255"/>
        <v>5</v>
      </c>
      <c r="M1690" s="41"/>
      <c r="N1690" s="41"/>
      <c r="O1690" s="41"/>
      <c r="P1690" s="42"/>
      <c r="Q1690" s="41"/>
      <c r="R1690" s="41"/>
      <c r="S1690" s="41"/>
      <c r="T1690" s="41"/>
      <c r="U1690" s="41">
        <f>(AO$3-AO1690)/AO$3*500+500</f>
        <v>503.53444853195106</v>
      </c>
      <c r="V1690" s="42"/>
      <c r="W1690" s="42"/>
      <c r="X1690" s="42"/>
      <c r="Y1690" s="42"/>
      <c r="Z1690" s="41"/>
      <c r="AA1690" s="42"/>
      <c r="AB1690" s="42"/>
      <c r="AC1690" s="43" t="e">
        <f t="shared" si="256"/>
        <v>#NUM!</v>
      </c>
      <c r="AD1690" s="43" t="s">
        <v>1215</v>
      </c>
      <c r="AE1690" s="44" t="e">
        <f t="shared" si="257"/>
        <v>#NUM!</v>
      </c>
      <c r="AF1690" s="43">
        <f t="shared" si="258"/>
        <v>0</v>
      </c>
      <c r="AG1690" s="45"/>
      <c r="AH1690" s="45"/>
      <c r="AI1690" s="45"/>
      <c r="AJ1690" s="45"/>
      <c r="AK1690" s="45"/>
      <c r="AL1690" s="45"/>
      <c r="AM1690" s="45"/>
      <c r="AN1690" s="45"/>
      <c r="AO1690" s="45">
        <v>5.5011574069999999E-2</v>
      </c>
      <c r="AP1690" s="45"/>
      <c r="AQ1690" s="45"/>
      <c r="AR1690" s="45"/>
      <c r="AS1690" s="45"/>
      <c r="AT1690" s="45"/>
      <c r="AU1690" s="88"/>
      <c r="AV1690" s="50"/>
      <c r="AW1690" s="89"/>
    </row>
    <row r="1691" spans="1:50" ht="12" customHeight="1" x14ac:dyDescent="0.2">
      <c r="A1691" s="62">
        <v>1687</v>
      </c>
      <c r="B1691" s="63" t="str">
        <f t="shared" si="251"/>
        <v>M-B</v>
      </c>
      <c r="C1691" s="62">
        <f>COUNTIF($B$4:$B1691,$B1691)</f>
        <v>494</v>
      </c>
      <c r="D1691" s="64">
        <f t="shared" si="252"/>
        <v>508.20810642965824</v>
      </c>
      <c r="E1691" s="90" t="s">
        <v>3700</v>
      </c>
      <c r="F1691" s="91" t="s">
        <v>1212</v>
      </c>
      <c r="G1691" s="92">
        <v>1971</v>
      </c>
      <c r="H1691" s="70"/>
      <c r="I1691" s="92" t="s">
        <v>1214</v>
      </c>
      <c r="J1691" s="39">
        <f t="shared" si="253"/>
        <v>503.20810642965824</v>
      </c>
      <c r="K1691" s="40">
        <f t="shared" si="254"/>
        <v>1</v>
      </c>
      <c r="L1691" s="40">
        <f t="shared" si="255"/>
        <v>5</v>
      </c>
      <c r="M1691" s="74"/>
      <c r="N1691" s="74"/>
      <c r="O1691" s="74"/>
      <c r="P1691" s="74"/>
      <c r="Q1691" s="74"/>
      <c r="R1691" s="74"/>
      <c r="S1691" s="74"/>
      <c r="T1691" s="74"/>
      <c r="U1691" s="74"/>
      <c r="V1691" s="74"/>
      <c r="W1691" s="74"/>
      <c r="X1691" s="74"/>
      <c r="Y1691" s="74"/>
      <c r="Z1691" s="74"/>
      <c r="AA1691" s="42"/>
      <c r="AB1691" s="42">
        <f>(AV$3-AV1691)/AV$3*500+500</f>
        <v>503.20810642965824</v>
      </c>
      <c r="AC1691" s="43" t="e">
        <f t="shared" si="256"/>
        <v>#NUM!</v>
      </c>
      <c r="AD1691" s="43" t="s">
        <v>1215</v>
      </c>
      <c r="AE1691" s="44" t="e">
        <f t="shared" si="257"/>
        <v>#NUM!</v>
      </c>
      <c r="AF1691" s="43">
        <f t="shared" si="258"/>
        <v>0</v>
      </c>
      <c r="AG1691" s="75"/>
      <c r="AH1691" s="75"/>
      <c r="AI1691" s="75"/>
      <c r="AJ1691" s="75"/>
      <c r="AK1691" s="75"/>
      <c r="AL1691" s="75"/>
      <c r="AM1691" s="75"/>
      <c r="AN1691" s="75"/>
      <c r="AO1691" s="75"/>
      <c r="AP1691" s="75"/>
      <c r="AQ1691" s="75"/>
      <c r="AR1691" s="75"/>
      <c r="AS1691" s="75"/>
      <c r="AT1691" s="75"/>
      <c r="AU1691" s="94"/>
      <c r="AV1691" s="47">
        <v>0.16315972222222222</v>
      </c>
      <c r="AW1691" s="95"/>
      <c r="AX1691" s="56"/>
    </row>
    <row r="1692" spans="1:50" s="49" customFormat="1" ht="12" customHeight="1" x14ac:dyDescent="0.2">
      <c r="A1692" s="62">
        <v>1688</v>
      </c>
      <c r="B1692" s="63" t="str">
        <f t="shared" si="251"/>
        <v>M-B</v>
      </c>
      <c r="C1692" s="62">
        <f>COUNTIF($B$4:$B1692,$B1692)</f>
        <v>495</v>
      </c>
      <c r="D1692" s="64">
        <f t="shared" si="252"/>
        <v>508.18392916717426</v>
      </c>
      <c r="E1692" s="86" t="s">
        <v>3701</v>
      </c>
      <c r="F1692" s="87" t="s">
        <v>1212</v>
      </c>
      <c r="G1692" s="87">
        <v>1974</v>
      </c>
      <c r="H1692" s="70" t="s">
        <v>241</v>
      </c>
      <c r="I1692" s="87" t="s">
        <v>1214</v>
      </c>
      <c r="J1692" s="39">
        <f t="shared" si="253"/>
        <v>503.18392916717426</v>
      </c>
      <c r="K1692" s="40">
        <f t="shared" si="254"/>
        <v>1</v>
      </c>
      <c r="L1692" s="40">
        <f t="shared" si="255"/>
        <v>5</v>
      </c>
      <c r="M1692" s="41"/>
      <c r="N1692" s="41"/>
      <c r="O1692" s="41"/>
      <c r="P1692" s="42"/>
      <c r="Q1692" s="41"/>
      <c r="R1692" s="41"/>
      <c r="S1692" s="41"/>
      <c r="T1692" s="41">
        <f>(AN$3-AN1692)/AN$3*500+500</f>
        <v>503.18392916717426</v>
      </c>
      <c r="U1692" s="41"/>
      <c r="V1692" s="42"/>
      <c r="W1692" s="42"/>
      <c r="X1692" s="42"/>
      <c r="Y1692" s="42"/>
      <c r="Z1692" s="41"/>
      <c r="AA1692" s="42"/>
      <c r="AB1692" s="42"/>
      <c r="AC1692" s="43" t="e">
        <f t="shared" si="256"/>
        <v>#NUM!</v>
      </c>
      <c r="AD1692" s="43" t="s">
        <v>1215</v>
      </c>
      <c r="AE1692" s="44" t="e">
        <f t="shared" si="257"/>
        <v>#NUM!</v>
      </c>
      <c r="AF1692" s="43">
        <f t="shared" si="258"/>
        <v>0</v>
      </c>
      <c r="AG1692" s="45"/>
      <c r="AH1692" s="45"/>
      <c r="AI1692" s="45"/>
      <c r="AJ1692" s="45"/>
      <c r="AK1692" s="45"/>
      <c r="AL1692" s="45"/>
      <c r="AM1692" s="45"/>
      <c r="AN1692" s="45">
        <v>3.5312499999999997E-2</v>
      </c>
      <c r="AO1692" s="45"/>
      <c r="AP1692" s="45"/>
      <c r="AQ1692" s="45"/>
      <c r="AR1692" s="45"/>
      <c r="AS1692" s="45"/>
      <c r="AT1692" s="45"/>
      <c r="AU1692" s="88"/>
      <c r="AV1692" s="50"/>
      <c r="AW1692" s="89"/>
    </row>
    <row r="1693" spans="1:50" s="49" customFormat="1" ht="12" customHeight="1" x14ac:dyDescent="0.2">
      <c r="A1693" s="62">
        <v>1689</v>
      </c>
      <c r="B1693" s="63" t="str">
        <f t="shared" si="251"/>
        <v>M-B</v>
      </c>
      <c r="C1693" s="62">
        <f>COUNTIF($B$4:$B1693,$B1693)</f>
        <v>496</v>
      </c>
      <c r="D1693" s="64">
        <f t="shared" si="252"/>
        <v>508.13762449824441</v>
      </c>
      <c r="E1693" s="90" t="s">
        <v>3702</v>
      </c>
      <c r="F1693" s="91" t="s">
        <v>1212</v>
      </c>
      <c r="G1693" s="92">
        <v>1979</v>
      </c>
      <c r="H1693" s="70" t="s">
        <v>1836</v>
      </c>
      <c r="I1693" s="92" t="s">
        <v>1214</v>
      </c>
      <c r="J1693" s="39">
        <f t="shared" si="253"/>
        <v>503.13762449824441</v>
      </c>
      <c r="K1693" s="40">
        <f t="shared" si="254"/>
        <v>1</v>
      </c>
      <c r="L1693" s="40">
        <f t="shared" si="255"/>
        <v>5</v>
      </c>
      <c r="M1693" s="74"/>
      <c r="N1693" s="74"/>
      <c r="O1693" s="74"/>
      <c r="P1693" s="74"/>
      <c r="Q1693" s="74"/>
      <c r="R1693" s="74"/>
      <c r="S1693" s="74"/>
      <c r="T1693" s="74"/>
      <c r="U1693" s="74"/>
      <c r="V1693" s="74"/>
      <c r="W1693" s="74"/>
      <c r="X1693" s="74"/>
      <c r="Y1693" s="74"/>
      <c r="Z1693" s="74"/>
      <c r="AA1693" s="42"/>
      <c r="AB1693" s="42">
        <f>(AV$3-AV1693)/AV$3*500+500</f>
        <v>503.13762449824441</v>
      </c>
      <c r="AC1693" s="43" t="e">
        <f t="shared" si="256"/>
        <v>#NUM!</v>
      </c>
      <c r="AD1693" s="43" t="s">
        <v>1215</v>
      </c>
      <c r="AE1693" s="44" t="e">
        <f t="shared" si="257"/>
        <v>#NUM!</v>
      </c>
      <c r="AF1693" s="43">
        <f t="shared" si="258"/>
        <v>0</v>
      </c>
      <c r="AG1693" s="75"/>
      <c r="AH1693" s="75"/>
      <c r="AI1693" s="75"/>
      <c r="AJ1693" s="75"/>
      <c r="AK1693" s="75"/>
      <c r="AL1693" s="75"/>
      <c r="AM1693" s="75"/>
      <c r="AN1693" s="75"/>
      <c r="AO1693" s="75"/>
      <c r="AP1693" s="75"/>
      <c r="AQ1693" s="75"/>
      <c r="AR1693" s="75"/>
      <c r="AS1693" s="75"/>
      <c r="AT1693" s="75"/>
      <c r="AU1693" s="94"/>
      <c r="AV1693" s="47">
        <v>0.16318287037037038</v>
      </c>
      <c r="AW1693" s="95"/>
    </row>
    <row r="1694" spans="1:50" s="49" customFormat="1" ht="12" customHeight="1" x14ac:dyDescent="0.2">
      <c r="A1694" s="62">
        <v>1690</v>
      </c>
      <c r="B1694" s="63" t="str">
        <f t="shared" si="251"/>
        <v>M-A</v>
      </c>
      <c r="C1694" s="62">
        <f>COUNTIF($B$4:$B1694,$B1694)</f>
        <v>634</v>
      </c>
      <c r="D1694" s="64">
        <f t="shared" si="252"/>
        <v>508.00022342089312</v>
      </c>
      <c r="E1694" s="86" t="s">
        <v>3703</v>
      </c>
      <c r="F1694" s="87" t="s">
        <v>1212</v>
      </c>
      <c r="G1694" s="87">
        <v>1983</v>
      </c>
      <c r="H1694" s="93" t="s">
        <v>3156</v>
      </c>
      <c r="I1694" s="87" t="s">
        <v>1214</v>
      </c>
      <c r="J1694" s="39">
        <f t="shared" si="253"/>
        <v>503.00022342089312</v>
      </c>
      <c r="K1694" s="40">
        <f t="shared" si="254"/>
        <v>1</v>
      </c>
      <c r="L1694" s="40">
        <f t="shared" si="255"/>
        <v>5</v>
      </c>
      <c r="M1694" s="41"/>
      <c r="N1694" s="41"/>
      <c r="O1694" s="41"/>
      <c r="P1694" s="42"/>
      <c r="Q1694" s="41"/>
      <c r="R1694" s="41"/>
      <c r="S1694" s="41"/>
      <c r="T1694" s="41"/>
      <c r="U1694" s="41"/>
      <c r="V1694" s="42"/>
      <c r="W1694" s="42"/>
      <c r="X1694" s="42"/>
      <c r="Y1694" s="42"/>
      <c r="Z1694" s="41">
        <f>(AT$3-AT1694)/AT$3*500+500</f>
        <v>503.00022342089312</v>
      </c>
      <c r="AA1694" s="42"/>
      <c r="AB1694" s="42"/>
      <c r="AC1694" s="43" t="e">
        <f t="shared" si="256"/>
        <v>#NUM!</v>
      </c>
      <c r="AD1694" s="43" t="s">
        <v>1215</v>
      </c>
      <c r="AE1694" s="44" t="e">
        <f t="shared" si="257"/>
        <v>#NUM!</v>
      </c>
      <c r="AF1694" s="43">
        <f t="shared" si="258"/>
        <v>0</v>
      </c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>
        <v>3.4328703703703702E-2</v>
      </c>
      <c r="AU1694" s="88"/>
      <c r="AV1694" s="50"/>
      <c r="AW1694" s="89"/>
    </row>
    <row r="1695" spans="1:50" s="49" customFormat="1" ht="12" customHeight="1" x14ac:dyDescent="0.2">
      <c r="A1695" s="62">
        <v>1691</v>
      </c>
      <c r="B1695" s="63" t="str">
        <f t="shared" si="251"/>
        <v>M-C</v>
      </c>
      <c r="C1695" s="62">
        <f>COUNTIF($B$4:$B1695,$B1695)</f>
        <v>201</v>
      </c>
      <c r="D1695" s="64">
        <f t="shared" si="252"/>
        <v>507.96141966970987</v>
      </c>
      <c r="E1695" s="90" t="s">
        <v>3704</v>
      </c>
      <c r="F1695" s="91" t="s">
        <v>1212</v>
      </c>
      <c r="G1695" s="92">
        <v>1966</v>
      </c>
      <c r="H1695" s="93" t="s">
        <v>3705</v>
      </c>
      <c r="I1695" s="92" t="s">
        <v>1214</v>
      </c>
      <c r="J1695" s="39">
        <f t="shared" si="253"/>
        <v>502.96141966970987</v>
      </c>
      <c r="K1695" s="40">
        <f t="shared" si="254"/>
        <v>1</v>
      </c>
      <c r="L1695" s="40">
        <f t="shared" si="255"/>
        <v>5</v>
      </c>
      <c r="M1695" s="74"/>
      <c r="N1695" s="74"/>
      <c r="O1695" s="74"/>
      <c r="P1695" s="74"/>
      <c r="Q1695" s="74"/>
      <c r="R1695" s="74"/>
      <c r="S1695" s="74"/>
      <c r="T1695" s="74"/>
      <c r="U1695" s="74"/>
      <c r="V1695" s="74"/>
      <c r="W1695" s="74"/>
      <c r="X1695" s="74"/>
      <c r="Y1695" s="74"/>
      <c r="Z1695" s="74"/>
      <c r="AA1695" s="42"/>
      <c r="AB1695" s="42">
        <f>(AV$3-AV1695)/AV$3*500+500</f>
        <v>502.96141966970987</v>
      </c>
      <c r="AC1695" s="43" t="e">
        <f t="shared" si="256"/>
        <v>#NUM!</v>
      </c>
      <c r="AD1695" s="43" t="s">
        <v>1215</v>
      </c>
      <c r="AE1695" s="44" t="e">
        <f t="shared" si="257"/>
        <v>#NUM!</v>
      </c>
      <c r="AF1695" s="43">
        <f t="shared" si="258"/>
        <v>0</v>
      </c>
      <c r="AG1695" s="75"/>
      <c r="AH1695" s="75"/>
      <c r="AI1695" s="75"/>
      <c r="AJ1695" s="75"/>
      <c r="AK1695" s="75"/>
      <c r="AL1695" s="75"/>
      <c r="AM1695" s="75"/>
      <c r="AN1695" s="75"/>
      <c r="AO1695" s="75"/>
      <c r="AP1695" s="75"/>
      <c r="AQ1695" s="75"/>
      <c r="AR1695" s="75"/>
      <c r="AS1695" s="75"/>
      <c r="AT1695" s="75"/>
      <c r="AU1695" s="94"/>
      <c r="AV1695" s="47">
        <v>0.16324074074074074</v>
      </c>
      <c r="AW1695" s="95"/>
    </row>
    <row r="1696" spans="1:50" s="49" customFormat="1" ht="12" customHeight="1" x14ac:dyDescent="0.2">
      <c r="A1696" s="62">
        <v>1692</v>
      </c>
      <c r="B1696" s="63" t="str">
        <f t="shared" si="251"/>
        <v>M-A</v>
      </c>
      <c r="C1696" s="62">
        <f>COUNTIF($B$4:$B1696,$B1696)</f>
        <v>635</v>
      </c>
      <c r="D1696" s="64">
        <f t="shared" si="252"/>
        <v>507.90901355787196</v>
      </c>
      <c r="E1696" s="86" t="s">
        <v>3706</v>
      </c>
      <c r="F1696" s="87" t="s">
        <v>1212</v>
      </c>
      <c r="G1696" s="87">
        <v>1980</v>
      </c>
      <c r="H1696" s="65"/>
      <c r="I1696" s="87" t="s">
        <v>1214</v>
      </c>
      <c r="J1696" s="39">
        <f t="shared" si="253"/>
        <v>502.90901355787196</v>
      </c>
      <c r="K1696" s="40">
        <f t="shared" si="254"/>
        <v>1</v>
      </c>
      <c r="L1696" s="40">
        <f t="shared" si="255"/>
        <v>5</v>
      </c>
      <c r="M1696" s="41"/>
      <c r="N1696" s="41"/>
      <c r="O1696" s="41"/>
      <c r="P1696" s="42"/>
      <c r="Q1696" s="41"/>
      <c r="R1696" s="41"/>
      <c r="S1696" s="41"/>
      <c r="T1696" s="41"/>
      <c r="U1696" s="41"/>
      <c r="V1696" s="42"/>
      <c r="W1696" s="42"/>
      <c r="X1696" s="42">
        <f>(AR$3-AR1696)/AR$3*500+500</f>
        <v>502.90901355787196</v>
      </c>
      <c r="Y1696" s="42"/>
      <c r="Z1696" s="41"/>
      <c r="AA1696" s="42"/>
      <c r="AB1696" s="42"/>
      <c r="AC1696" s="43" t="e">
        <f t="shared" si="256"/>
        <v>#NUM!</v>
      </c>
      <c r="AD1696" s="43" t="s">
        <v>1215</v>
      </c>
      <c r="AE1696" s="44" t="e">
        <f t="shared" si="257"/>
        <v>#NUM!</v>
      </c>
      <c r="AF1696" s="43">
        <f t="shared" si="258"/>
        <v>0</v>
      </c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>
        <v>4.287662037037037E-2</v>
      </c>
      <c r="AS1696" s="45"/>
      <c r="AT1696" s="45"/>
      <c r="AU1696" s="88"/>
      <c r="AV1696" s="50"/>
      <c r="AW1696" s="89"/>
    </row>
    <row r="1697" spans="1:50" s="49" customFormat="1" ht="12" customHeight="1" x14ac:dyDescent="0.2">
      <c r="A1697" s="62">
        <v>1693</v>
      </c>
      <c r="B1697" s="63" t="str">
        <f t="shared" si="251"/>
        <v>M-A</v>
      </c>
      <c r="C1697" s="62">
        <f>COUNTIF($B$4:$B1697,$B1697)</f>
        <v>636</v>
      </c>
      <c r="D1697" s="64">
        <f t="shared" si="252"/>
        <v>507.87491594149537</v>
      </c>
      <c r="E1697" s="86" t="s">
        <v>3707</v>
      </c>
      <c r="F1697" s="87" t="s">
        <v>1212</v>
      </c>
      <c r="G1697" s="87">
        <v>1995</v>
      </c>
      <c r="H1697" s="65" t="s">
        <v>3708</v>
      </c>
      <c r="I1697" s="87" t="s">
        <v>1214</v>
      </c>
      <c r="J1697" s="39">
        <f t="shared" si="253"/>
        <v>502.87491594149537</v>
      </c>
      <c r="K1697" s="40">
        <f t="shared" si="254"/>
        <v>1</v>
      </c>
      <c r="L1697" s="40">
        <f t="shared" si="255"/>
        <v>5</v>
      </c>
      <c r="M1697" s="41"/>
      <c r="N1697" s="41"/>
      <c r="O1697" s="41"/>
      <c r="P1697" s="42"/>
      <c r="Q1697" s="41"/>
      <c r="R1697" s="41"/>
      <c r="S1697" s="41"/>
      <c r="T1697" s="41"/>
      <c r="U1697" s="41"/>
      <c r="V1697" s="42"/>
      <c r="W1697" s="42"/>
      <c r="X1697" s="42"/>
      <c r="Y1697" s="42"/>
      <c r="Z1697" s="41"/>
      <c r="AA1697" s="42">
        <f>(AU$3-AU1697)/AU$3*500+500</f>
        <v>502.87491594149537</v>
      </c>
      <c r="AB1697" s="42"/>
      <c r="AC1697" s="43" t="e">
        <f t="shared" si="256"/>
        <v>#NUM!</v>
      </c>
      <c r="AD1697" s="43" t="s">
        <v>1215</v>
      </c>
      <c r="AE1697" s="44" t="e">
        <f t="shared" si="257"/>
        <v>#NUM!</v>
      </c>
      <c r="AF1697" s="43">
        <f t="shared" si="258"/>
        <v>0</v>
      </c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88">
        <v>7.8148726851851855E-2</v>
      </c>
      <c r="AV1697" s="50"/>
      <c r="AW1697" s="89"/>
    </row>
    <row r="1698" spans="1:50" s="49" customFormat="1" ht="12" customHeight="1" x14ac:dyDescent="0.2">
      <c r="A1698" s="62">
        <v>1694</v>
      </c>
      <c r="B1698" s="63" t="str">
        <f t="shared" si="251"/>
        <v>M-A</v>
      </c>
      <c r="C1698" s="62">
        <f>COUNTIF($B$4:$B1698,$B1698)</f>
        <v>637</v>
      </c>
      <c r="D1698" s="64">
        <f t="shared" si="252"/>
        <v>507.82045580688219</v>
      </c>
      <c r="E1698" s="90" t="s">
        <v>3609</v>
      </c>
      <c r="F1698" s="91" t="s">
        <v>1212</v>
      </c>
      <c r="G1698" s="92">
        <v>1980</v>
      </c>
      <c r="H1698" s="70"/>
      <c r="I1698" s="92" t="s">
        <v>1214</v>
      </c>
      <c r="J1698" s="39">
        <f t="shared" si="253"/>
        <v>502.82045580688219</v>
      </c>
      <c r="K1698" s="40">
        <f t="shared" si="254"/>
        <v>1</v>
      </c>
      <c r="L1698" s="40">
        <f t="shared" si="255"/>
        <v>5</v>
      </c>
      <c r="M1698" s="74"/>
      <c r="N1698" s="74"/>
      <c r="O1698" s="74"/>
      <c r="P1698" s="74"/>
      <c r="Q1698" s="74"/>
      <c r="R1698" s="74"/>
      <c r="S1698" s="74"/>
      <c r="T1698" s="74"/>
      <c r="U1698" s="74"/>
      <c r="V1698" s="74"/>
      <c r="W1698" s="74"/>
      <c r="X1698" s="74"/>
      <c r="Y1698" s="74"/>
      <c r="Z1698" s="74"/>
      <c r="AA1698" s="42"/>
      <c r="AB1698" s="42">
        <f>(AV$3-AV1698)/AV$3*500+500</f>
        <v>502.82045580688219</v>
      </c>
      <c r="AC1698" s="43" t="e">
        <f t="shared" si="256"/>
        <v>#NUM!</v>
      </c>
      <c r="AD1698" s="43" t="s">
        <v>1215</v>
      </c>
      <c r="AE1698" s="44" t="e">
        <f t="shared" si="257"/>
        <v>#NUM!</v>
      </c>
      <c r="AF1698" s="43">
        <f t="shared" si="258"/>
        <v>0</v>
      </c>
      <c r="AG1698" s="75"/>
      <c r="AH1698" s="75"/>
      <c r="AI1698" s="75"/>
      <c r="AJ1698" s="75"/>
      <c r="AK1698" s="75"/>
      <c r="AL1698" s="75"/>
      <c r="AM1698" s="75"/>
      <c r="AN1698" s="75"/>
      <c r="AO1698" s="75"/>
      <c r="AP1698" s="75"/>
      <c r="AQ1698" s="75"/>
      <c r="AR1698" s="75"/>
      <c r="AS1698" s="75"/>
      <c r="AT1698" s="75"/>
      <c r="AU1698" s="94"/>
      <c r="AV1698" s="47">
        <v>0.16328703703703704</v>
      </c>
      <c r="AW1698" s="95"/>
    </row>
    <row r="1699" spans="1:50" ht="12" customHeight="1" x14ac:dyDescent="0.2">
      <c r="A1699" s="62">
        <v>1695</v>
      </c>
      <c r="B1699" s="63" t="str">
        <f t="shared" si="251"/>
        <v>M-C</v>
      </c>
      <c r="C1699" s="62">
        <f>COUNTIF($B$4:$B1699,$B1699)</f>
        <v>202</v>
      </c>
      <c r="D1699" s="64">
        <f t="shared" si="252"/>
        <v>507.4994381453447</v>
      </c>
      <c r="E1699" s="86" t="s">
        <v>3709</v>
      </c>
      <c r="F1699" s="87" t="s">
        <v>1212</v>
      </c>
      <c r="G1699" s="87">
        <v>1966</v>
      </c>
      <c r="H1699" s="70" t="s">
        <v>1793</v>
      </c>
      <c r="I1699" s="87" t="s">
        <v>1214</v>
      </c>
      <c r="J1699" s="39">
        <f t="shared" si="253"/>
        <v>502.4994381453447</v>
      </c>
      <c r="K1699" s="40">
        <f t="shared" si="254"/>
        <v>1</v>
      </c>
      <c r="L1699" s="40">
        <f t="shared" si="255"/>
        <v>5</v>
      </c>
      <c r="M1699" s="41"/>
      <c r="N1699" s="41"/>
      <c r="O1699" s="41">
        <f>(AI$3-AI1699)/AI$3*500+500</f>
        <v>502.4994381453447</v>
      </c>
      <c r="P1699" s="42"/>
      <c r="Q1699" s="41"/>
      <c r="R1699" s="41"/>
      <c r="S1699" s="41"/>
      <c r="T1699" s="41"/>
      <c r="U1699" s="41"/>
      <c r="V1699" s="42"/>
      <c r="W1699" s="42"/>
      <c r="X1699" s="42"/>
      <c r="Y1699" s="42"/>
      <c r="Z1699" s="41"/>
      <c r="AA1699" s="42"/>
      <c r="AB1699" s="42"/>
      <c r="AC1699" s="43" t="e">
        <f t="shared" si="256"/>
        <v>#NUM!</v>
      </c>
      <c r="AD1699" s="43" t="s">
        <v>1215</v>
      </c>
      <c r="AE1699" s="44" t="e">
        <f t="shared" si="257"/>
        <v>#NUM!</v>
      </c>
      <c r="AF1699" s="43">
        <f t="shared" si="258"/>
        <v>0</v>
      </c>
      <c r="AG1699" s="45"/>
      <c r="AH1699" s="45"/>
      <c r="AI1699" s="45">
        <v>3.4293981481481481E-2</v>
      </c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88"/>
      <c r="AV1699" s="50"/>
      <c r="AW1699" s="89"/>
      <c r="AX1699" s="56"/>
    </row>
    <row r="1700" spans="1:50" s="49" customFormat="1" ht="12" customHeight="1" x14ac:dyDescent="0.2">
      <c r="A1700" s="62">
        <v>1696</v>
      </c>
      <c r="B1700" s="63" t="str">
        <f t="shared" si="251"/>
        <v>M-C</v>
      </c>
      <c r="C1700" s="62">
        <f>COUNTIF($B$4:$B1700,$B1700)</f>
        <v>203</v>
      </c>
      <c r="D1700" s="64">
        <f t="shared" si="252"/>
        <v>507.39756421839917</v>
      </c>
      <c r="E1700" s="90" t="s">
        <v>3710</v>
      </c>
      <c r="F1700" s="91" t="s">
        <v>1212</v>
      </c>
      <c r="G1700" s="92">
        <v>1969</v>
      </c>
      <c r="H1700" s="70" t="s">
        <v>3711</v>
      </c>
      <c r="I1700" s="92" t="s">
        <v>1214</v>
      </c>
      <c r="J1700" s="39">
        <f t="shared" si="253"/>
        <v>502.39756421839917</v>
      </c>
      <c r="K1700" s="40">
        <f t="shared" si="254"/>
        <v>1</v>
      </c>
      <c r="L1700" s="40">
        <f t="shared" si="255"/>
        <v>5</v>
      </c>
      <c r="M1700" s="74"/>
      <c r="N1700" s="74"/>
      <c r="O1700" s="74"/>
      <c r="P1700" s="74"/>
      <c r="Q1700" s="74"/>
      <c r="R1700" s="74"/>
      <c r="S1700" s="74"/>
      <c r="T1700" s="74"/>
      <c r="U1700" s="74"/>
      <c r="V1700" s="74"/>
      <c r="W1700" s="74"/>
      <c r="X1700" s="74"/>
      <c r="Y1700" s="74"/>
      <c r="Z1700" s="74"/>
      <c r="AA1700" s="42"/>
      <c r="AB1700" s="42">
        <f>(AV$3-AV1700)/AV$3*500+500</f>
        <v>502.39756421839917</v>
      </c>
      <c r="AC1700" s="43" t="e">
        <f t="shared" si="256"/>
        <v>#NUM!</v>
      </c>
      <c r="AD1700" s="43" t="s">
        <v>1215</v>
      </c>
      <c r="AE1700" s="44" t="e">
        <f t="shared" si="257"/>
        <v>#NUM!</v>
      </c>
      <c r="AF1700" s="43">
        <f t="shared" si="258"/>
        <v>0</v>
      </c>
      <c r="AG1700" s="75"/>
      <c r="AH1700" s="75"/>
      <c r="AI1700" s="75"/>
      <c r="AJ1700" s="75"/>
      <c r="AK1700" s="75"/>
      <c r="AL1700" s="75"/>
      <c r="AM1700" s="75"/>
      <c r="AN1700" s="75"/>
      <c r="AO1700" s="75"/>
      <c r="AP1700" s="75"/>
      <c r="AQ1700" s="75"/>
      <c r="AR1700" s="75"/>
      <c r="AS1700" s="75"/>
      <c r="AT1700" s="75"/>
      <c r="AU1700" s="94"/>
      <c r="AV1700" s="47">
        <v>0.16342592592592595</v>
      </c>
      <c r="AW1700" s="95"/>
    </row>
    <row r="1701" spans="1:50" s="49" customFormat="1" ht="12" customHeight="1" x14ac:dyDescent="0.2">
      <c r="A1701" s="62">
        <v>1697</v>
      </c>
      <c r="B1701" s="63" t="str">
        <f t="shared" si="251"/>
        <v>M-B</v>
      </c>
      <c r="C1701" s="62">
        <f>COUNTIF($B$4:$B1701,$B1701)</f>
        <v>497</v>
      </c>
      <c r="D1701" s="64">
        <f t="shared" si="252"/>
        <v>507.22135938986469</v>
      </c>
      <c r="E1701" s="90" t="s">
        <v>3712</v>
      </c>
      <c r="F1701" s="91" t="s">
        <v>1212</v>
      </c>
      <c r="G1701" s="92">
        <v>1972</v>
      </c>
      <c r="H1701" s="70" t="s">
        <v>3713</v>
      </c>
      <c r="I1701" s="92" t="s">
        <v>1214</v>
      </c>
      <c r="J1701" s="39">
        <f t="shared" si="253"/>
        <v>502.22135938986469</v>
      </c>
      <c r="K1701" s="40">
        <f t="shared" si="254"/>
        <v>1</v>
      </c>
      <c r="L1701" s="40">
        <f t="shared" si="255"/>
        <v>5</v>
      </c>
      <c r="M1701" s="74"/>
      <c r="N1701" s="74"/>
      <c r="O1701" s="74"/>
      <c r="P1701" s="74"/>
      <c r="Q1701" s="74"/>
      <c r="R1701" s="74"/>
      <c r="S1701" s="74"/>
      <c r="T1701" s="74"/>
      <c r="U1701" s="74"/>
      <c r="V1701" s="74"/>
      <c r="W1701" s="74"/>
      <c r="X1701" s="74"/>
      <c r="Y1701" s="74"/>
      <c r="Z1701" s="74"/>
      <c r="AA1701" s="42"/>
      <c r="AB1701" s="42">
        <f>(AV$3-AV1701)/AV$3*500+500</f>
        <v>502.22135938986469</v>
      </c>
      <c r="AC1701" s="43" t="e">
        <f t="shared" si="256"/>
        <v>#NUM!</v>
      </c>
      <c r="AD1701" s="43" t="s">
        <v>1215</v>
      </c>
      <c r="AE1701" s="44" t="e">
        <f t="shared" si="257"/>
        <v>#NUM!</v>
      </c>
      <c r="AF1701" s="43">
        <f t="shared" si="258"/>
        <v>0</v>
      </c>
      <c r="AG1701" s="75"/>
      <c r="AH1701" s="75"/>
      <c r="AI1701" s="75"/>
      <c r="AJ1701" s="75"/>
      <c r="AK1701" s="75"/>
      <c r="AL1701" s="75"/>
      <c r="AM1701" s="75"/>
      <c r="AN1701" s="75"/>
      <c r="AO1701" s="75"/>
      <c r="AP1701" s="75"/>
      <c r="AQ1701" s="75"/>
      <c r="AR1701" s="75"/>
      <c r="AS1701" s="75"/>
      <c r="AT1701" s="75"/>
      <c r="AU1701" s="94"/>
      <c r="AV1701" s="47">
        <v>0.16348379629629631</v>
      </c>
      <c r="AW1701" s="95"/>
    </row>
    <row r="1702" spans="1:50" s="49" customFormat="1" ht="12" customHeight="1" x14ac:dyDescent="0.2">
      <c r="A1702" s="62">
        <v>1698</v>
      </c>
      <c r="B1702" s="63" t="str">
        <f t="shared" si="251"/>
        <v>M-B</v>
      </c>
      <c r="C1702" s="62">
        <f>COUNTIF($B$4:$B1702,$B1702)</f>
        <v>498</v>
      </c>
      <c r="D1702" s="64">
        <f t="shared" si="252"/>
        <v>506.93943166420939</v>
      </c>
      <c r="E1702" s="90" t="s">
        <v>3714</v>
      </c>
      <c r="F1702" s="91" t="s">
        <v>1212</v>
      </c>
      <c r="G1702" s="92">
        <v>1972</v>
      </c>
      <c r="H1702" s="70" t="s">
        <v>3715</v>
      </c>
      <c r="I1702" s="92" t="s">
        <v>1214</v>
      </c>
      <c r="J1702" s="39">
        <f t="shared" si="253"/>
        <v>501.93943166420939</v>
      </c>
      <c r="K1702" s="40">
        <f t="shared" si="254"/>
        <v>1</v>
      </c>
      <c r="L1702" s="40">
        <f t="shared" si="255"/>
        <v>5</v>
      </c>
      <c r="M1702" s="74"/>
      <c r="N1702" s="74"/>
      <c r="O1702" s="74"/>
      <c r="P1702" s="74"/>
      <c r="Q1702" s="74"/>
      <c r="R1702" s="74"/>
      <c r="S1702" s="74"/>
      <c r="T1702" s="74"/>
      <c r="U1702" s="74"/>
      <c r="V1702" s="74"/>
      <c r="W1702" s="74"/>
      <c r="X1702" s="74"/>
      <c r="Y1702" s="74"/>
      <c r="Z1702" s="74"/>
      <c r="AA1702" s="42"/>
      <c r="AB1702" s="42">
        <f>(AV$3-AV1702)/AV$3*500+500</f>
        <v>501.93943166420939</v>
      </c>
      <c r="AC1702" s="43" t="e">
        <f t="shared" si="256"/>
        <v>#NUM!</v>
      </c>
      <c r="AD1702" s="43" t="s">
        <v>1215</v>
      </c>
      <c r="AE1702" s="44" t="e">
        <f t="shared" si="257"/>
        <v>#NUM!</v>
      </c>
      <c r="AF1702" s="43">
        <f t="shared" si="258"/>
        <v>0</v>
      </c>
      <c r="AG1702" s="75"/>
      <c r="AH1702" s="75"/>
      <c r="AI1702" s="75"/>
      <c r="AJ1702" s="75"/>
      <c r="AK1702" s="75"/>
      <c r="AL1702" s="75"/>
      <c r="AM1702" s="75"/>
      <c r="AN1702" s="75"/>
      <c r="AO1702" s="75"/>
      <c r="AP1702" s="75"/>
      <c r="AQ1702" s="75"/>
      <c r="AR1702" s="75"/>
      <c r="AS1702" s="75"/>
      <c r="AT1702" s="75"/>
      <c r="AU1702" s="94"/>
      <c r="AV1702" s="47">
        <v>0.1635763888888889</v>
      </c>
      <c r="AW1702" s="95"/>
    </row>
    <row r="1703" spans="1:50" ht="12" customHeight="1" x14ac:dyDescent="0.2">
      <c r="A1703" s="62">
        <v>1699</v>
      </c>
      <c r="B1703" s="63" t="str">
        <f t="shared" si="251"/>
        <v>M-B</v>
      </c>
      <c r="C1703" s="62">
        <f>COUNTIF($B$4:$B1703,$B1703)</f>
        <v>499</v>
      </c>
      <c r="D1703" s="64">
        <f t="shared" si="252"/>
        <v>506.65991644123631</v>
      </c>
      <c r="E1703" s="86" t="s">
        <v>3716</v>
      </c>
      <c r="F1703" s="87" t="s">
        <v>1212</v>
      </c>
      <c r="G1703" s="87">
        <v>1970</v>
      </c>
      <c r="H1703" s="93" t="s">
        <v>1252</v>
      </c>
      <c r="I1703" s="87" t="s">
        <v>1214</v>
      </c>
      <c r="J1703" s="39">
        <f t="shared" si="253"/>
        <v>501.65991644123631</v>
      </c>
      <c r="K1703" s="40">
        <f t="shared" si="254"/>
        <v>1</v>
      </c>
      <c r="L1703" s="40">
        <f t="shared" si="255"/>
        <v>5</v>
      </c>
      <c r="M1703" s="41"/>
      <c r="N1703" s="41"/>
      <c r="O1703" s="41">
        <f>(AI$3-AI1703)/AI$3*500+500</f>
        <v>501.65991644123631</v>
      </c>
      <c r="P1703" s="42"/>
      <c r="Q1703" s="41"/>
      <c r="R1703" s="41"/>
      <c r="S1703" s="41"/>
      <c r="T1703" s="41"/>
      <c r="U1703" s="41"/>
      <c r="V1703" s="42"/>
      <c r="W1703" s="42"/>
      <c r="X1703" s="42"/>
      <c r="Y1703" s="42"/>
      <c r="Z1703" s="41"/>
      <c r="AA1703" s="42"/>
      <c r="AB1703" s="42"/>
      <c r="AC1703" s="43" t="e">
        <f t="shared" si="256"/>
        <v>#NUM!</v>
      </c>
      <c r="AD1703" s="43" t="s">
        <v>1215</v>
      </c>
      <c r="AE1703" s="44" t="e">
        <f t="shared" si="257"/>
        <v>#NUM!</v>
      </c>
      <c r="AF1703" s="43">
        <f t="shared" si="258"/>
        <v>0</v>
      </c>
      <c r="AG1703" s="45"/>
      <c r="AH1703" s="45"/>
      <c r="AI1703" s="45">
        <v>3.4351851851851849E-2</v>
      </c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88"/>
      <c r="AV1703" s="50"/>
      <c r="AW1703" s="89"/>
      <c r="AX1703" s="56"/>
    </row>
    <row r="1704" spans="1:50" s="49" customFormat="1" ht="12" customHeight="1" x14ac:dyDescent="0.2">
      <c r="A1704" s="62">
        <v>1700</v>
      </c>
      <c r="B1704" s="63" t="str">
        <f t="shared" si="251"/>
        <v>M-B</v>
      </c>
      <c r="C1704" s="62">
        <f>COUNTIF($B$4:$B1704,$B1704)</f>
        <v>500</v>
      </c>
      <c r="D1704" s="64">
        <f t="shared" si="252"/>
        <v>506.4517292241502</v>
      </c>
      <c r="E1704" s="86" t="s">
        <v>3717</v>
      </c>
      <c r="F1704" s="87" t="s">
        <v>1212</v>
      </c>
      <c r="G1704" s="87">
        <v>1977</v>
      </c>
      <c r="H1704" s="86" t="s">
        <v>3718</v>
      </c>
      <c r="I1704" s="87" t="s">
        <v>1214</v>
      </c>
      <c r="J1704" s="39">
        <f t="shared" si="253"/>
        <v>501.4517292241502</v>
      </c>
      <c r="K1704" s="40">
        <f t="shared" si="254"/>
        <v>1</v>
      </c>
      <c r="L1704" s="40">
        <f t="shared" si="255"/>
        <v>5</v>
      </c>
      <c r="M1704" s="41"/>
      <c r="N1704" s="41"/>
      <c r="O1704" s="41"/>
      <c r="P1704" s="42"/>
      <c r="Q1704" s="41"/>
      <c r="R1704" s="41"/>
      <c r="S1704" s="41"/>
      <c r="T1704" s="41"/>
      <c r="U1704" s="41"/>
      <c r="V1704" s="42"/>
      <c r="W1704" s="42"/>
      <c r="X1704" s="42"/>
      <c r="Y1704" s="42"/>
      <c r="Z1704" s="41"/>
      <c r="AA1704" s="42">
        <f>(AU$3-AU1704)/AU$3*500+500</f>
        <v>501.4517292241502</v>
      </c>
      <c r="AB1704" s="42"/>
      <c r="AC1704" s="43" t="e">
        <f t="shared" si="256"/>
        <v>#NUM!</v>
      </c>
      <c r="AD1704" s="43" t="s">
        <v>1215</v>
      </c>
      <c r="AE1704" s="44" t="e">
        <f t="shared" si="257"/>
        <v>#NUM!</v>
      </c>
      <c r="AF1704" s="43">
        <f t="shared" si="258"/>
        <v>0</v>
      </c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88">
        <v>7.8372453703703701E-2</v>
      </c>
      <c r="AV1704" s="50"/>
      <c r="AW1704" s="89"/>
    </row>
    <row r="1705" spans="1:50" s="49" customFormat="1" ht="12" customHeight="1" x14ac:dyDescent="0.2">
      <c r="A1705" s="62">
        <v>1701</v>
      </c>
      <c r="B1705" s="63" t="str">
        <f t="shared" si="251"/>
        <v>M-A</v>
      </c>
      <c r="C1705" s="62">
        <f>COUNTIF($B$4:$B1705,$B1705)</f>
        <v>638</v>
      </c>
      <c r="D1705" s="64">
        <f t="shared" si="252"/>
        <v>506.43701214304849</v>
      </c>
      <c r="E1705" s="86" t="s">
        <v>432</v>
      </c>
      <c r="F1705" s="87" t="s">
        <v>1212</v>
      </c>
      <c r="G1705" s="87">
        <v>1991</v>
      </c>
      <c r="H1705" s="86"/>
      <c r="I1705" s="87" t="s">
        <v>1214</v>
      </c>
      <c r="J1705" s="39">
        <f t="shared" si="253"/>
        <v>501.43701214304849</v>
      </c>
      <c r="K1705" s="40">
        <f t="shared" si="254"/>
        <v>1</v>
      </c>
      <c r="L1705" s="40">
        <f t="shared" si="255"/>
        <v>5</v>
      </c>
      <c r="M1705" s="41"/>
      <c r="N1705" s="41"/>
      <c r="O1705" s="41"/>
      <c r="P1705" s="42"/>
      <c r="Q1705" s="41"/>
      <c r="R1705" s="41"/>
      <c r="S1705" s="41"/>
      <c r="T1705" s="41"/>
      <c r="U1705" s="41"/>
      <c r="V1705" s="42"/>
      <c r="W1705" s="42"/>
      <c r="X1705" s="42">
        <f>(AR$3-AR1705)/AR$3*500+500</f>
        <v>501.43701214304849</v>
      </c>
      <c r="Y1705" s="42"/>
      <c r="Z1705" s="41"/>
      <c r="AA1705" s="42"/>
      <c r="AB1705" s="42"/>
      <c r="AC1705" s="43" t="e">
        <f t="shared" si="256"/>
        <v>#NUM!</v>
      </c>
      <c r="AD1705" s="43" t="s">
        <v>1215</v>
      </c>
      <c r="AE1705" s="44" t="e">
        <f t="shared" si="257"/>
        <v>#NUM!</v>
      </c>
      <c r="AF1705" s="43">
        <f t="shared" si="258"/>
        <v>0</v>
      </c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>
        <v>4.3003587962962962E-2</v>
      </c>
      <c r="AS1705" s="45"/>
      <c r="AT1705" s="45"/>
      <c r="AU1705" s="88"/>
      <c r="AV1705" s="50"/>
      <c r="AW1705" s="89"/>
    </row>
    <row r="1706" spans="1:50" s="49" customFormat="1" ht="12" customHeight="1" x14ac:dyDescent="0.2">
      <c r="A1706" s="62">
        <v>1702</v>
      </c>
      <c r="B1706" s="63" t="str">
        <f t="shared" si="251"/>
        <v>M-C</v>
      </c>
      <c r="C1706" s="62">
        <f>COUNTIF($B$4:$B1706,$B1706)</f>
        <v>204</v>
      </c>
      <c r="D1706" s="64">
        <f t="shared" si="252"/>
        <v>506.41081717860567</v>
      </c>
      <c r="E1706" s="90" t="s">
        <v>3719</v>
      </c>
      <c r="F1706" s="91" t="s">
        <v>1212</v>
      </c>
      <c r="G1706" s="92">
        <v>1965</v>
      </c>
      <c r="H1706" s="65" t="s">
        <v>3720</v>
      </c>
      <c r="I1706" s="92" t="s">
        <v>1214</v>
      </c>
      <c r="J1706" s="39">
        <f t="shared" si="253"/>
        <v>501.41081717860567</v>
      </c>
      <c r="K1706" s="40">
        <f t="shared" si="254"/>
        <v>1</v>
      </c>
      <c r="L1706" s="40">
        <f t="shared" si="255"/>
        <v>5</v>
      </c>
      <c r="M1706" s="74"/>
      <c r="N1706" s="74"/>
      <c r="O1706" s="74"/>
      <c r="P1706" s="74"/>
      <c r="Q1706" s="74"/>
      <c r="R1706" s="74"/>
      <c r="S1706" s="74"/>
      <c r="T1706" s="74"/>
      <c r="U1706" s="74"/>
      <c r="V1706" s="74"/>
      <c r="W1706" s="74"/>
      <c r="X1706" s="74"/>
      <c r="Y1706" s="74"/>
      <c r="Z1706" s="74"/>
      <c r="AA1706" s="42"/>
      <c r="AB1706" s="42">
        <f>(AV$3-AV1706)/AV$3*500+500</f>
        <v>501.41081717860567</v>
      </c>
      <c r="AC1706" s="43" t="e">
        <f t="shared" si="256"/>
        <v>#NUM!</v>
      </c>
      <c r="AD1706" s="43" t="s">
        <v>1215</v>
      </c>
      <c r="AE1706" s="44" t="e">
        <f t="shared" si="257"/>
        <v>#NUM!</v>
      </c>
      <c r="AF1706" s="43">
        <f t="shared" si="258"/>
        <v>0</v>
      </c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5"/>
      <c r="AR1706" s="75"/>
      <c r="AS1706" s="75"/>
      <c r="AT1706" s="75"/>
      <c r="AU1706" s="94"/>
      <c r="AV1706" s="47">
        <v>0.16375000000000001</v>
      </c>
      <c r="AW1706" s="95"/>
    </row>
    <row r="1707" spans="1:50" s="49" customFormat="1" ht="12" customHeight="1" x14ac:dyDescent="0.2">
      <c r="A1707" s="62">
        <v>1703</v>
      </c>
      <c r="B1707" s="63" t="str">
        <f t="shared" si="251"/>
        <v>Ž-F</v>
      </c>
      <c r="C1707" s="62">
        <f>COUNTIF($B$4:$B1707,$B1707)</f>
        <v>127</v>
      </c>
      <c r="D1707" s="64">
        <f t="shared" si="252"/>
        <v>506.28806760608819</v>
      </c>
      <c r="E1707" s="86" t="s">
        <v>3721</v>
      </c>
      <c r="F1707" s="87" t="s">
        <v>1247</v>
      </c>
      <c r="G1707" s="87">
        <v>1995</v>
      </c>
      <c r="H1707" s="86" t="s">
        <v>3722</v>
      </c>
      <c r="I1707" s="87" t="s">
        <v>1214</v>
      </c>
      <c r="J1707" s="39">
        <f t="shared" si="253"/>
        <v>501.28806760608819</v>
      </c>
      <c r="K1707" s="40">
        <f t="shared" si="254"/>
        <v>1</v>
      </c>
      <c r="L1707" s="40">
        <f t="shared" si="255"/>
        <v>5</v>
      </c>
      <c r="M1707" s="41"/>
      <c r="N1707" s="41"/>
      <c r="O1707" s="41"/>
      <c r="P1707" s="42"/>
      <c r="Q1707" s="41"/>
      <c r="R1707" s="41"/>
      <c r="S1707" s="41"/>
      <c r="T1707" s="41"/>
      <c r="U1707" s="41"/>
      <c r="V1707" s="42"/>
      <c r="W1707" s="42"/>
      <c r="X1707" s="42">
        <f>(AR$3-AR1707)/AR$3*500+500</f>
        <v>501.28806760608819</v>
      </c>
      <c r="Y1707" s="42"/>
      <c r="Z1707" s="41"/>
      <c r="AA1707" s="42"/>
      <c r="AB1707" s="42"/>
      <c r="AC1707" s="43" t="e">
        <f t="shared" si="256"/>
        <v>#NUM!</v>
      </c>
      <c r="AD1707" s="43" t="s">
        <v>1215</v>
      </c>
      <c r="AE1707" s="44" t="e">
        <f t="shared" si="257"/>
        <v>#NUM!</v>
      </c>
      <c r="AF1707" s="43">
        <f t="shared" si="258"/>
        <v>0</v>
      </c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>
        <v>4.3016435185185185E-2</v>
      </c>
      <c r="AS1707" s="45"/>
      <c r="AT1707" s="45"/>
      <c r="AU1707" s="88"/>
      <c r="AV1707" s="50"/>
      <c r="AW1707" s="89"/>
    </row>
    <row r="1708" spans="1:50" ht="12" customHeight="1" x14ac:dyDescent="0.2">
      <c r="A1708" s="62">
        <v>1704</v>
      </c>
      <c r="B1708" s="63" t="str">
        <f t="shared" si="251"/>
        <v>Ž-F</v>
      </c>
      <c r="C1708" s="62">
        <f>COUNTIF($B$4:$B1708,$B1708)</f>
        <v>128</v>
      </c>
      <c r="D1708" s="64">
        <f t="shared" si="252"/>
        <v>506.2639144379325</v>
      </c>
      <c r="E1708" s="86" t="s">
        <v>3723</v>
      </c>
      <c r="F1708" s="87" t="s">
        <v>1247</v>
      </c>
      <c r="G1708" s="87">
        <v>1981</v>
      </c>
      <c r="H1708" s="86"/>
      <c r="I1708" s="87" t="s">
        <v>1214</v>
      </c>
      <c r="J1708" s="39">
        <f t="shared" si="253"/>
        <v>501.2639144379325</v>
      </c>
      <c r="K1708" s="40">
        <f t="shared" si="254"/>
        <v>1</v>
      </c>
      <c r="L1708" s="40">
        <f t="shared" si="255"/>
        <v>5</v>
      </c>
      <c r="M1708" s="41"/>
      <c r="N1708" s="41"/>
      <c r="O1708" s="41"/>
      <c r="P1708" s="42"/>
      <c r="Q1708" s="41"/>
      <c r="R1708" s="41"/>
      <c r="S1708" s="41"/>
      <c r="T1708" s="41"/>
      <c r="U1708" s="41"/>
      <c r="V1708" s="42"/>
      <c r="W1708" s="42"/>
      <c r="X1708" s="42">
        <f>(AR$3-AR1708)/AR$3*500+500</f>
        <v>501.2639144379325</v>
      </c>
      <c r="Y1708" s="42"/>
      <c r="Z1708" s="41"/>
      <c r="AA1708" s="42"/>
      <c r="AB1708" s="42"/>
      <c r="AC1708" s="43" t="e">
        <f t="shared" si="256"/>
        <v>#NUM!</v>
      </c>
      <c r="AD1708" s="43" t="s">
        <v>1215</v>
      </c>
      <c r="AE1708" s="44" t="e">
        <f t="shared" si="257"/>
        <v>#NUM!</v>
      </c>
      <c r="AF1708" s="43">
        <f t="shared" si="258"/>
        <v>0</v>
      </c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>
        <v>4.3018518518518518E-2</v>
      </c>
      <c r="AS1708" s="45"/>
      <c r="AT1708" s="45"/>
      <c r="AU1708" s="88"/>
      <c r="AV1708" s="50"/>
      <c r="AW1708" s="89"/>
      <c r="AX1708" s="56"/>
    </row>
    <row r="1709" spans="1:50" ht="12" customHeight="1" x14ac:dyDescent="0.2">
      <c r="A1709" s="62">
        <v>1705</v>
      </c>
      <c r="B1709" s="63" t="str">
        <f t="shared" si="251"/>
        <v>M-B</v>
      </c>
      <c r="C1709" s="62">
        <f>COUNTIF($B$4:$B1709,$B1709)</f>
        <v>501</v>
      </c>
      <c r="D1709" s="64">
        <f t="shared" si="252"/>
        <v>506.12888945295043</v>
      </c>
      <c r="E1709" s="90" t="s">
        <v>3724</v>
      </c>
      <c r="F1709" s="91" t="s">
        <v>1212</v>
      </c>
      <c r="G1709" s="92">
        <v>1977</v>
      </c>
      <c r="H1709" s="93" t="s">
        <v>3725</v>
      </c>
      <c r="I1709" s="92" t="s">
        <v>1214</v>
      </c>
      <c r="J1709" s="39">
        <f t="shared" si="253"/>
        <v>501.12888945295043</v>
      </c>
      <c r="K1709" s="40">
        <f t="shared" si="254"/>
        <v>1</v>
      </c>
      <c r="L1709" s="40">
        <f t="shared" si="255"/>
        <v>5</v>
      </c>
      <c r="M1709" s="74"/>
      <c r="N1709" s="74"/>
      <c r="O1709" s="74"/>
      <c r="P1709" s="74"/>
      <c r="Q1709" s="74"/>
      <c r="R1709" s="74"/>
      <c r="S1709" s="74"/>
      <c r="T1709" s="74"/>
      <c r="U1709" s="74"/>
      <c r="V1709" s="74"/>
      <c r="W1709" s="74"/>
      <c r="X1709" s="74"/>
      <c r="Y1709" s="74"/>
      <c r="Z1709" s="74"/>
      <c r="AA1709" s="42"/>
      <c r="AB1709" s="42">
        <f t="shared" ref="AB1709:AB1714" si="259">(AV$3-AV1709)/AV$3*500+500</f>
        <v>501.12888945295043</v>
      </c>
      <c r="AC1709" s="43" t="e">
        <f t="shared" si="256"/>
        <v>#NUM!</v>
      </c>
      <c r="AD1709" s="43" t="s">
        <v>1215</v>
      </c>
      <c r="AE1709" s="44" t="e">
        <f t="shared" si="257"/>
        <v>#NUM!</v>
      </c>
      <c r="AF1709" s="43">
        <f t="shared" si="258"/>
        <v>0</v>
      </c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5"/>
      <c r="AR1709" s="75"/>
      <c r="AS1709" s="75"/>
      <c r="AT1709" s="75"/>
      <c r="AU1709" s="94"/>
      <c r="AV1709" s="47">
        <v>0.1638425925925926</v>
      </c>
      <c r="AW1709" s="95"/>
      <c r="AX1709" s="56"/>
    </row>
    <row r="1710" spans="1:50" ht="12" customHeight="1" x14ac:dyDescent="0.2">
      <c r="A1710" s="62">
        <v>1706</v>
      </c>
      <c r="B1710" s="63" t="str">
        <f t="shared" si="251"/>
        <v>M-A</v>
      </c>
      <c r="C1710" s="62">
        <f>COUNTIF($B$4:$B1710,$B1710)</f>
        <v>639</v>
      </c>
      <c r="D1710" s="64">
        <f t="shared" si="252"/>
        <v>505.98792559012276</v>
      </c>
      <c r="E1710" s="90" t="s">
        <v>3726</v>
      </c>
      <c r="F1710" s="91" t="s">
        <v>1212</v>
      </c>
      <c r="G1710" s="92">
        <v>1982</v>
      </c>
      <c r="H1710" s="70" t="s">
        <v>1238</v>
      </c>
      <c r="I1710" s="92" t="s">
        <v>1214</v>
      </c>
      <c r="J1710" s="39">
        <f t="shared" si="253"/>
        <v>500.98792559012276</v>
      </c>
      <c r="K1710" s="40">
        <f t="shared" si="254"/>
        <v>1</v>
      </c>
      <c r="L1710" s="40">
        <f t="shared" si="255"/>
        <v>5</v>
      </c>
      <c r="M1710" s="74"/>
      <c r="N1710" s="74"/>
      <c r="O1710" s="74"/>
      <c r="P1710" s="74"/>
      <c r="Q1710" s="74"/>
      <c r="R1710" s="74"/>
      <c r="S1710" s="74"/>
      <c r="T1710" s="74"/>
      <c r="U1710" s="74"/>
      <c r="V1710" s="74"/>
      <c r="W1710" s="74"/>
      <c r="X1710" s="74"/>
      <c r="Y1710" s="74"/>
      <c r="Z1710" s="74"/>
      <c r="AA1710" s="42"/>
      <c r="AB1710" s="42">
        <f t="shared" si="259"/>
        <v>500.98792559012276</v>
      </c>
      <c r="AC1710" s="43" t="e">
        <f t="shared" si="256"/>
        <v>#NUM!</v>
      </c>
      <c r="AD1710" s="43" t="s">
        <v>1215</v>
      </c>
      <c r="AE1710" s="44" t="e">
        <f t="shared" si="257"/>
        <v>#NUM!</v>
      </c>
      <c r="AF1710" s="43">
        <f t="shared" si="258"/>
        <v>0</v>
      </c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5"/>
      <c r="AR1710" s="75"/>
      <c r="AS1710" s="75"/>
      <c r="AT1710" s="75"/>
      <c r="AU1710" s="94"/>
      <c r="AV1710" s="47">
        <v>0.16388888888888889</v>
      </c>
      <c r="AW1710" s="95"/>
      <c r="AX1710" s="56"/>
    </row>
    <row r="1711" spans="1:50" s="49" customFormat="1" ht="12" customHeight="1" x14ac:dyDescent="0.2">
      <c r="A1711" s="62">
        <v>1707</v>
      </c>
      <c r="B1711" s="63" t="str">
        <f t="shared" si="251"/>
        <v>M-B</v>
      </c>
      <c r="C1711" s="62">
        <f>COUNTIF($B$4:$B1711,$B1711)</f>
        <v>502</v>
      </c>
      <c r="D1711" s="64">
        <f t="shared" si="252"/>
        <v>505.95268462441589</v>
      </c>
      <c r="E1711" s="90" t="s">
        <v>3727</v>
      </c>
      <c r="F1711" s="91" t="s">
        <v>1212</v>
      </c>
      <c r="G1711" s="92">
        <v>1973</v>
      </c>
      <c r="H1711" s="93" t="s">
        <v>3728</v>
      </c>
      <c r="I1711" s="92" t="s">
        <v>1214</v>
      </c>
      <c r="J1711" s="39">
        <f t="shared" si="253"/>
        <v>500.95268462441589</v>
      </c>
      <c r="K1711" s="40">
        <f t="shared" si="254"/>
        <v>1</v>
      </c>
      <c r="L1711" s="40">
        <f t="shared" si="255"/>
        <v>5</v>
      </c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42"/>
      <c r="AB1711" s="42">
        <f t="shared" si="259"/>
        <v>500.95268462441589</v>
      </c>
      <c r="AC1711" s="43" t="e">
        <f t="shared" si="256"/>
        <v>#NUM!</v>
      </c>
      <c r="AD1711" s="43" t="s">
        <v>1215</v>
      </c>
      <c r="AE1711" s="44" t="e">
        <f t="shared" si="257"/>
        <v>#NUM!</v>
      </c>
      <c r="AF1711" s="43">
        <f t="shared" si="258"/>
        <v>0</v>
      </c>
      <c r="AG1711" s="75"/>
      <c r="AH1711" s="75"/>
      <c r="AI1711" s="75"/>
      <c r="AJ1711" s="75"/>
      <c r="AK1711" s="75"/>
      <c r="AL1711" s="75"/>
      <c r="AM1711" s="75"/>
      <c r="AN1711" s="75"/>
      <c r="AO1711" s="75"/>
      <c r="AP1711" s="75"/>
      <c r="AQ1711" s="75"/>
      <c r="AR1711" s="75"/>
      <c r="AS1711" s="75"/>
      <c r="AT1711" s="75"/>
      <c r="AU1711" s="94"/>
      <c r="AV1711" s="47">
        <v>0.16390046296296296</v>
      </c>
      <c r="AW1711" s="95"/>
    </row>
    <row r="1712" spans="1:50" s="49" customFormat="1" ht="12" customHeight="1" x14ac:dyDescent="0.2">
      <c r="A1712" s="62">
        <v>1708</v>
      </c>
      <c r="B1712" s="63" t="str">
        <f t="shared" si="251"/>
        <v>M-B</v>
      </c>
      <c r="C1712" s="62">
        <f>COUNTIF($B$4:$B1712,$B1712)</f>
        <v>503</v>
      </c>
      <c r="D1712" s="64">
        <f t="shared" si="252"/>
        <v>505.91744365870898</v>
      </c>
      <c r="E1712" s="90" t="s">
        <v>3729</v>
      </c>
      <c r="F1712" s="91" t="s">
        <v>1212</v>
      </c>
      <c r="G1712" s="92">
        <v>1979</v>
      </c>
      <c r="H1712" s="93"/>
      <c r="I1712" s="92" t="s">
        <v>1214</v>
      </c>
      <c r="J1712" s="39">
        <f t="shared" si="253"/>
        <v>500.91744365870898</v>
      </c>
      <c r="K1712" s="40">
        <f t="shared" si="254"/>
        <v>1</v>
      </c>
      <c r="L1712" s="40">
        <f t="shared" si="255"/>
        <v>5</v>
      </c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42"/>
      <c r="AB1712" s="42">
        <f t="shared" si="259"/>
        <v>500.91744365870898</v>
      </c>
      <c r="AC1712" s="43" t="e">
        <f t="shared" si="256"/>
        <v>#NUM!</v>
      </c>
      <c r="AD1712" s="43" t="s">
        <v>1215</v>
      </c>
      <c r="AE1712" s="44" t="e">
        <f t="shared" si="257"/>
        <v>#NUM!</v>
      </c>
      <c r="AF1712" s="43">
        <f t="shared" si="258"/>
        <v>0</v>
      </c>
      <c r="AG1712" s="75"/>
      <c r="AH1712" s="75"/>
      <c r="AI1712" s="75"/>
      <c r="AJ1712" s="75"/>
      <c r="AK1712" s="75"/>
      <c r="AL1712" s="75"/>
      <c r="AM1712" s="75"/>
      <c r="AN1712" s="75"/>
      <c r="AO1712" s="75"/>
      <c r="AP1712" s="75"/>
      <c r="AQ1712" s="75"/>
      <c r="AR1712" s="75"/>
      <c r="AS1712" s="75"/>
      <c r="AT1712" s="75"/>
      <c r="AU1712" s="94"/>
      <c r="AV1712" s="47">
        <v>0.16391203703703702</v>
      </c>
      <c r="AW1712" s="95"/>
    </row>
    <row r="1713" spans="1:55" s="49" customFormat="1" ht="12" customHeight="1" x14ac:dyDescent="0.2">
      <c r="A1713" s="62">
        <v>1709</v>
      </c>
      <c r="B1713" s="63" t="str">
        <f t="shared" si="251"/>
        <v>M-A</v>
      </c>
      <c r="C1713" s="62">
        <f>COUNTIF($B$4:$B1713,$B1713)</f>
        <v>640</v>
      </c>
      <c r="D1713" s="64">
        <f t="shared" si="252"/>
        <v>505.77647979588124</v>
      </c>
      <c r="E1713" s="90" t="s">
        <v>3730</v>
      </c>
      <c r="F1713" s="91" t="s">
        <v>1212</v>
      </c>
      <c r="G1713" s="92">
        <v>1984</v>
      </c>
      <c r="H1713" s="93" t="s">
        <v>3731</v>
      </c>
      <c r="I1713" s="92" t="s">
        <v>1214</v>
      </c>
      <c r="J1713" s="39">
        <f t="shared" si="253"/>
        <v>500.77647979588124</v>
      </c>
      <c r="K1713" s="40">
        <f t="shared" si="254"/>
        <v>1</v>
      </c>
      <c r="L1713" s="40">
        <f t="shared" si="255"/>
        <v>5</v>
      </c>
      <c r="M1713" s="74"/>
      <c r="N1713" s="74"/>
      <c r="O1713" s="74"/>
      <c r="P1713" s="74"/>
      <c r="Q1713" s="74"/>
      <c r="R1713" s="74"/>
      <c r="S1713" s="74"/>
      <c r="T1713" s="74"/>
      <c r="U1713" s="74"/>
      <c r="V1713" s="74"/>
      <c r="W1713" s="74"/>
      <c r="X1713" s="74"/>
      <c r="Y1713" s="74"/>
      <c r="Z1713" s="74"/>
      <c r="AA1713" s="42"/>
      <c r="AB1713" s="42">
        <f t="shared" si="259"/>
        <v>500.77647979588124</v>
      </c>
      <c r="AC1713" s="43" t="e">
        <f t="shared" si="256"/>
        <v>#NUM!</v>
      </c>
      <c r="AD1713" s="43" t="s">
        <v>1215</v>
      </c>
      <c r="AE1713" s="44" t="e">
        <f t="shared" si="257"/>
        <v>#NUM!</v>
      </c>
      <c r="AF1713" s="43">
        <f t="shared" si="258"/>
        <v>0</v>
      </c>
      <c r="AG1713" s="75"/>
      <c r="AH1713" s="75"/>
      <c r="AI1713" s="75"/>
      <c r="AJ1713" s="75"/>
      <c r="AK1713" s="75"/>
      <c r="AL1713" s="75"/>
      <c r="AM1713" s="75"/>
      <c r="AN1713" s="75"/>
      <c r="AO1713" s="75"/>
      <c r="AP1713" s="75"/>
      <c r="AQ1713" s="75"/>
      <c r="AR1713" s="75"/>
      <c r="AS1713" s="75"/>
      <c r="AT1713" s="75"/>
      <c r="AU1713" s="94"/>
      <c r="AV1713" s="47">
        <v>0.16395833333333334</v>
      </c>
      <c r="AW1713" s="95"/>
    </row>
    <row r="1714" spans="1:55" s="49" customFormat="1" ht="12" customHeight="1" x14ac:dyDescent="0.2">
      <c r="A1714" s="62">
        <v>1710</v>
      </c>
      <c r="B1714" s="63" t="str">
        <f t="shared" si="251"/>
        <v>M-A</v>
      </c>
      <c r="C1714" s="62">
        <f>COUNTIF($B$4:$B1714,$B1714)</f>
        <v>641</v>
      </c>
      <c r="D1714" s="64">
        <f t="shared" si="252"/>
        <v>505.60027496734671</v>
      </c>
      <c r="E1714" s="90" t="s">
        <v>3732</v>
      </c>
      <c r="F1714" s="91" t="s">
        <v>1212</v>
      </c>
      <c r="G1714" s="92">
        <v>1980</v>
      </c>
      <c r="H1714" s="93" t="s">
        <v>3733</v>
      </c>
      <c r="I1714" s="92" t="s">
        <v>1673</v>
      </c>
      <c r="J1714" s="39">
        <f t="shared" si="253"/>
        <v>500.60027496734671</v>
      </c>
      <c r="K1714" s="40">
        <f t="shared" si="254"/>
        <v>1</v>
      </c>
      <c r="L1714" s="40">
        <f t="shared" si="255"/>
        <v>5</v>
      </c>
      <c r="M1714" s="74"/>
      <c r="N1714" s="74"/>
      <c r="O1714" s="74"/>
      <c r="P1714" s="74"/>
      <c r="Q1714" s="74"/>
      <c r="R1714" s="74"/>
      <c r="S1714" s="74"/>
      <c r="T1714" s="74"/>
      <c r="U1714" s="74"/>
      <c r="V1714" s="74"/>
      <c r="W1714" s="74"/>
      <c r="X1714" s="74"/>
      <c r="Y1714" s="74"/>
      <c r="Z1714" s="74"/>
      <c r="AA1714" s="42"/>
      <c r="AB1714" s="42">
        <f t="shared" si="259"/>
        <v>500.60027496734671</v>
      </c>
      <c r="AC1714" s="43" t="e">
        <f t="shared" si="256"/>
        <v>#NUM!</v>
      </c>
      <c r="AD1714" s="43" t="s">
        <v>1215</v>
      </c>
      <c r="AE1714" s="44" t="e">
        <f t="shared" si="257"/>
        <v>#NUM!</v>
      </c>
      <c r="AF1714" s="43">
        <f t="shared" si="258"/>
        <v>0</v>
      </c>
      <c r="AG1714" s="75"/>
      <c r="AH1714" s="75"/>
      <c r="AI1714" s="75"/>
      <c r="AJ1714" s="75"/>
      <c r="AK1714" s="75"/>
      <c r="AL1714" s="75"/>
      <c r="AM1714" s="75"/>
      <c r="AN1714" s="75"/>
      <c r="AO1714" s="75"/>
      <c r="AP1714" s="75"/>
      <c r="AQ1714" s="75"/>
      <c r="AR1714" s="75"/>
      <c r="AS1714" s="75"/>
      <c r="AT1714" s="75"/>
      <c r="AU1714" s="94"/>
      <c r="AV1714" s="47">
        <v>0.16401620370370371</v>
      </c>
      <c r="AW1714" s="95"/>
    </row>
    <row r="1715" spans="1:55" s="49" customFormat="1" ht="12" customHeight="1" x14ac:dyDescent="0.2">
      <c r="A1715" s="62">
        <v>1711</v>
      </c>
      <c r="B1715" s="63" t="str">
        <f t="shared" si="251"/>
        <v>M-C</v>
      </c>
      <c r="C1715" s="62">
        <f>COUNTIF($B$4:$B1715,$B1715)</f>
        <v>205</v>
      </c>
      <c r="D1715" s="64">
        <f t="shared" si="252"/>
        <v>505.57853515428485</v>
      </c>
      <c r="E1715" s="86" t="s">
        <v>3734</v>
      </c>
      <c r="F1715" s="87" t="s">
        <v>1212</v>
      </c>
      <c r="G1715" s="87">
        <v>1966</v>
      </c>
      <c r="H1715" s="70" t="s">
        <v>1683</v>
      </c>
      <c r="I1715" s="87" t="s">
        <v>1214</v>
      </c>
      <c r="J1715" s="39">
        <f t="shared" si="253"/>
        <v>500.57853515428485</v>
      </c>
      <c r="K1715" s="40">
        <f t="shared" si="254"/>
        <v>1</v>
      </c>
      <c r="L1715" s="40">
        <f t="shared" si="255"/>
        <v>5</v>
      </c>
      <c r="M1715" s="41"/>
      <c r="N1715" s="41"/>
      <c r="O1715" s="41"/>
      <c r="P1715" s="42"/>
      <c r="Q1715" s="41"/>
      <c r="R1715" s="41"/>
      <c r="S1715" s="41"/>
      <c r="T1715" s="41">
        <f>(AN$3-AN1715)/AN$3*500+500</f>
        <v>500.57853515428485</v>
      </c>
      <c r="U1715" s="41"/>
      <c r="V1715" s="42"/>
      <c r="W1715" s="42"/>
      <c r="X1715" s="42"/>
      <c r="Y1715" s="42"/>
      <c r="Z1715" s="41"/>
      <c r="AA1715" s="42"/>
      <c r="AB1715" s="42"/>
      <c r="AC1715" s="43" t="e">
        <f t="shared" si="256"/>
        <v>#NUM!</v>
      </c>
      <c r="AD1715" s="43" t="s">
        <v>1215</v>
      </c>
      <c r="AE1715" s="44" t="e">
        <f t="shared" si="257"/>
        <v>#NUM!</v>
      </c>
      <c r="AF1715" s="43">
        <f t="shared" si="258"/>
        <v>0</v>
      </c>
      <c r="AG1715" s="45"/>
      <c r="AH1715" s="45"/>
      <c r="AI1715" s="45"/>
      <c r="AJ1715" s="45"/>
      <c r="AK1715" s="45"/>
      <c r="AL1715" s="45"/>
      <c r="AM1715" s="45"/>
      <c r="AN1715" s="45">
        <v>3.5497685185185188E-2</v>
      </c>
      <c r="AO1715" s="45"/>
      <c r="AP1715" s="45"/>
      <c r="AQ1715" s="45"/>
      <c r="AR1715" s="45"/>
      <c r="AS1715" s="45"/>
      <c r="AT1715" s="45"/>
      <c r="AU1715" s="88"/>
      <c r="AV1715" s="50"/>
      <c r="AW1715" s="89"/>
    </row>
    <row r="1716" spans="1:55" s="49" customFormat="1" ht="12" customHeight="1" x14ac:dyDescent="0.2">
      <c r="A1716" s="62">
        <v>1712</v>
      </c>
      <c r="B1716" s="63" t="str">
        <f t="shared" si="251"/>
        <v>M-A</v>
      </c>
      <c r="C1716" s="62">
        <f>COUNTIF($B$4:$B1716,$B1716)</f>
        <v>642</v>
      </c>
      <c r="D1716" s="64">
        <f t="shared" si="252"/>
        <v>505.50878767372836</v>
      </c>
      <c r="E1716" s="86" t="s">
        <v>3735</v>
      </c>
      <c r="F1716" s="87" t="s">
        <v>1212</v>
      </c>
      <c r="G1716" s="87">
        <v>1990</v>
      </c>
      <c r="H1716" s="93" t="s">
        <v>1738</v>
      </c>
      <c r="I1716" s="87" t="s">
        <v>1214</v>
      </c>
      <c r="J1716" s="39">
        <f t="shared" si="253"/>
        <v>500.50878767372836</v>
      </c>
      <c r="K1716" s="40">
        <f t="shared" si="254"/>
        <v>1</v>
      </c>
      <c r="L1716" s="40">
        <f t="shared" si="255"/>
        <v>5</v>
      </c>
      <c r="M1716" s="41">
        <f>(AG$3-AG1716)/AG$3*500+500</f>
        <v>500.50878767372836</v>
      </c>
      <c r="N1716" s="41"/>
      <c r="O1716" s="41"/>
      <c r="P1716" s="42"/>
      <c r="Q1716" s="41"/>
      <c r="R1716" s="41"/>
      <c r="S1716" s="41"/>
      <c r="T1716" s="41"/>
      <c r="U1716" s="41"/>
      <c r="V1716" s="42"/>
      <c r="W1716" s="42"/>
      <c r="X1716" s="42"/>
      <c r="Y1716" s="42"/>
      <c r="Z1716" s="41"/>
      <c r="AA1716" s="42"/>
      <c r="AB1716" s="42"/>
      <c r="AC1716" s="43" t="e">
        <f t="shared" si="256"/>
        <v>#NUM!</v>
      </c>
      <c r="AD1716" s="43" t="s">
        <v>1215</v>
      </c>
      <c r="AE1716" s="44" t="e">
        <f t="shared" si="257"/>
        <v>#NUM!</v>
      </c>
      <c r="AF1716" s="43">
        <f t="shared" si="258"/>
        <v>0</v>
      </c>
      <c r="AG1716" s="45">
        <v>5.7418981479999999E-2</v>
      </c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88"/>
      <c r="AV1716" s="50"/>
      <c r="AW1716" s="89"/>
    </row>
    <row r="1717" spans="1:55" s="49" customFormat="1" ht="12" customHeight="1" x14ac:dyDescent="0.2">
      <c r="A1717" s="62">
        <v>1713</v>
      </c>
      <c r="B1717" s="63" t="str">
        <f t="shared" si="251"/>
        <v>M-A</v>
      </c>
      <c r="C1717" s="62">
        <f>COUNTIF($B$4:$B1717,$B1717)</f>
        <v>643</v>
      </c>
      <c r="D1717" s="64">
        <f t="shared" si="252"/>
        <v>505.49455207022595</v>
      </c>
      <c r="E1717" s="90" t="s">
        <v>3736</v>
      </c>
      <c r="F1717" s="91" t="s">
        <v>1212</v>
      </c>
      <c r="G1717" s="92">
        <v>1982</v>
      </c>
      <c r="H1717" s="86" t="s">
        <v>1272</v>
      </c>
      <c r="I1717" s="92" t="s">
        <v>1214</v>
      </c>
      <c r="J1717" s="39">
        <f t="shared" si="253"/>
        <v>500.49455207022595</v>
      </c>
      <c r="K1717" s="40">
        <f t="shared" si="254"/>
        <v>1</v>
      </c>
      <c r="L1717" s="40">
        <f t="shared" si="255"/>
        <v>5</v>
      </c>
      <c r="M1717" s="74"/>
      <c r="N1717" s="74"/>
      <c r="O1717" s="74"/>
      <c r="P1717" s="74"/>
      <c r="Q1717" s="74"/>
      <c r="R1717" s="74"/>
      <c r="S1717" s="74"/>
      <c r="T1717" s="74"/>
      <c r="U1717" s="74"/>
      <c r="V1717" s="74"/>
      <c r="W1717" s="74"/>
      <c r="X1717" s="74"/>
      <c r="Y1717" s="74"/>
      <c r="Z1717" s="74"/>
      <c r="AA1717" s="42"/>
      <c r="AB1717" s="42">
        <f>(AV$3-AV1717)/AV$3*500+500</f>
        <v>500.49455207022595</v>
      </c>
      <c r="AC1717" s="43" t="e">
        <f t="shared" si="256"/>
        <v>#NUM!</v>
      </c>
      <c r="AD1717" s="43" t="s">
        <v>1215</v>
      </c>
      <c r="AE1717" s="44" t="e">
        <f t="shared" si="257"/>
        <v>#NUM!</v>
      </c>
      <c r="AF1717" s="43">
        <f t="shared" si="258"/>
        <v>0</v>
      </c>
      <c r="AG1717" s="75"/>
      <c r="AH1717" s="75"/>
      <c r="AI1717" s="75"/>
      <c r="AJ1717" s="75"/>
      <c r="AK1717" s="75"/>
      <c r="AL1717" s="75"/>
      <c r="AM1717" s="75"/>
      <c r="AN1717" s="75"/>
      <c r="AO1717" s="75"/>
      <c r="AP1717" s="75"/>
      <c r="AQ1717" s="75"/>
      <c r="AR1717" s="75"/>
      <c r="AS1717" s="75"/>
      <c r="AT1717" s="75"/>
      <c r="AU1717" s="94"/>
      <c r="AV1717" s="47">
        <v>0.16405092592592593</v>
      </c>
      <c r="AW1717" s="95"/>
    </row>
    <row r="1718" spans="1:55" s="49" customFormat="1" ht="12" customHeight="1" x14ac:dyDescent="0.2">
      <c r="A1718" s="62">
        <v>1714</v>
      </c>
      <c r="B1718" s="63" t="str">
        <f t="shared" si="251"/>
        <v>M-E</v>
      </c>
      <c r="C1718" s="62">
        <f>COUNTIF($B$4:$B1718,$B1718)</f>
        <v>18</v>
      </c>
      <c r="D1718" s="64">
        <f t="shared" si="252"/>
        <v>505.45931110451909</v>
      </c>
      <c r="E1718" s="90" t="s">
        <v>3737</v>
      </c>
      <c r="F1718" s="91" t="s">
        <v>1212</v>
      </c>
      <c r="G1718" s="92">
        <v>1901</v>
      </c>
      <c r="H1718" s="93"/>
      <c r="I1718" s="92" t="s">
        <v>1214</v>
      </c>
      <c r="J1718" s="39">
        <f t="shared" si="253"/>
        <v>500.45931110451909</v>
      </c>
      <c r="K1718" s="40">
        <f t="shared" si="254"/>
        <v>1</v>
      </c>
      <c r="L1718" s="40">
        <f t="shared" si="255"/>
        <v>5</v>
      </c>
      <c r="M1718" s="74"/>
      <c r="N1718" s="74"/>
      <c r="O1718" s="74"/>
      <c r="P1718" s="74"/>
      <c r="Q1718" s="74"/>
      <c r="R1718" s="74"/>
      <c r="S1718" s="74"/>
      <c r="T1718" s="74"/>
      <c r="U1718" s="74"/>
      <c r="V1718" s="74"/>
      <c r="W1718" s="74"/>
      <c r="X1718" s="74"/>
      <c r="Y1718" s="74"/>
      <c r="Z1718" s="74"/>
      <c r="AA1718" s="42"/>
      <c r="AB1718" s="42">
        <f>(AV$3-AV1718)/AV$3*500+500</f>
        <v>500.45931110451909</v>
      </c>
      <c r="AC1718" s="43" t="e">
        <f t="shared" si="256"/>
        <v>#NUM!</v>
      </c>
      <c r="AD1718" s="43" t="s">
        <v>1215</v>
      </c>
      <c r="AE1718" s="44" t="e">
        <f t="shared" si="257"/>
        <v>#NUM!</v>
      </c>
      <c r="AF1718" s="43">
        <f t="shared" si="258"/>
        <v>0</v>
      </c>
      <c r="AG1718" s="75"/>
      <c r="AH1718" s="75"/>
      <c r="AI1718" s="75"/>
      <c r="AJ1718" s="75"/>
      <c r="AK1718" s="75"/>
      <c r="AL1718" s="75"/>
      <c r="AM1718" s="75"/>
      <c r="AN1718" s="75"/>
      <c r="AO1718" s="75"/>
      <c r="AP1718" s="75"/>
      <c r="AQ1718" s="75"/>
      <c r="AR1718" s="75"/>
      <c r="AS1718" s="75"/>
      <c r="AT1718" s="75"/>
      <c r="AU1718" s="94"/>
      <c r="AV1718" s="47">
        <v>0.1640625</v>
      </c>
      <c r="AW1718" s="95"/>
    </row>
    <row r="1719" spans="1:55" s="49" customFormat="1" ht="12" customHeight="1" x14ac:dyDescent="0.2">
      <c r="A1719" s="62">
        <v>1715</v>
      </c>
      <c r="B1719" s="63" t="str">
        <f t="shared" si="251"/>
        <v>M-A</v>
      </c>
      <c r="C1719" s="62">
        <f>COUNTIF($B$4:$B1719,$B1719)</f>
        <v>644</v>
      </c>
      <c r="D1719" s="64">
        <f t="shared" si="252"/>
        <v>505.2781339693916</v>
      </c>
      <c r="E1719" s="86" t="s">
        <v>3738</v>
      </c>
      <c r="F1719" s="87" t="s">
        <v>1212</v>
      </c>
      <c r="G1719" s="87">
        <v>1987</v>
      </c>
      <c r="H1719" s="65" t="s">
        <v>3739</v>
      </c>
      <c r="I1719" s="87" t="s">
        <v>1214</v>
      </c>
      <c r="J1719" s="39">
        <f t="shared" si="253"/>
        <v>500.2781339693916</v>
      </c>
      <c r="K1719" s="40">
        <f t="shared" si="254"/>
        <v>1</v>
      </c>
      <c r="L1719" s="40">
        <f t="shared" si="255"/>
        <v>5</v>
      </c>
      <c r="M1719" s="41"/>
      <c r="N1719" s="41"/>
      <c r="O1719" s="41"/>
      <c r="P1719" s="42"/>
      <c r="Q1719" s="41"/>
      <c r="R1719" s="41"/>
      <c r="S1719" s="41"/>
      <c r="T1719" s="41"/>
      <c r="U1719" s="41"/>
      <c r="V1719" s="42"/>
      <c r="W1719" s="42"/>
      <c r="X1719" s="42"/>
      <c r="Y1719" s="42"/>
      <c r="Z1719" s="41"/>
      <c r="AA1719" s="42">
        <f>(AU$3-AU1719)/AU$3*500+500</f>
        <v>500.2781339693916</v>
      </c>
      <c r="AB1719" s="42"/>
      <c r="AC1719" s="43" t="e">
        <f t="shared" si="256"/>
        <v>#NUM!</v>
      </c>
      <c r="AD1719" s="43" t="s">
        <v>1215</v>
      </c>
      <c r="AE1719" s="44" t="e">
        <f t="shared" si="257"/>
        <v>#NUM!</v>
      </c>
      <c r="AF1719" s="43">
        <f t="shared" si="258"/>
        <v>0</v>
      </c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88">
        <v>7.8556944444444443E-2</v>
      </c>
      <c r="AV1719" s="50"/>
      <c r="AW1719" s="89"/>
    </row>
    <row r="1720" spans="1:55" s="49" customFormat="1" ht="12" customHeight="1" x14ac:dyDescent="0.2">
      <c r="A1720" s="62">
        <v>1716</v>
      </c>
      <c r="B1720" s="63" t="str">
        <f t="shared" si="251"/>
        <v>M-A</v>
      </c>
      <c r="C1720" s="62">
        <f>COUNTIF($B$4:$B1720,$B1720)</f>
        <v>645</v>
      </c>
      <c r="D1720" s="64">
        <f t="shared" si="252"/>
        <v>505.07166048174304</v>
      </c>
      <c r="E1720" s="90" t="s">
        <v>3740</v>
      </c>
      <c r="F1720" s="91" t="s">
        <v>1212</v>
      </c>
      <c r="G1720" s="92">
        <v>1996</v>
      </c>
      <c r="H1720" s="93" t="s">
        <v>1334</v>
      </c>
      <c r="I1720" s="92" t="s">
        <v>1214</v>
      </c>
      <c r="J1720" s="39">
        <f t="shared" si="253"/>
        <v>500.07166048174304</v>
      </c>
      <c r="K1720" s="40">
        <f t="shared" si="254"/>
        <v>1</v>
      </c>
      <c r="L1720" s="40">
        <f t="shared" si="255"/>
        <v>5</v>
      </c>
      <c r="M1720" s="74"/>
      <c r="N1720" s="74"/>
      <c r="O1720" s="74"/>
      <c r="P1720" s="74"/>
      <c r="Q1720" s="74"/>
      <c r="R1720" s="74"/>
      <c r="S1720" s="74"/>
      <c r="T1720" s="74"/>
      <c r="U1720" s="74"/>
      <c r="V1720" s="74"/>
      <c r="W1720" s="74"/>
      <c r="X1720" s="74"/>
      <c r="Y1720" s="74"/>
      <c r="Z1720" s="74"/>
      <c r="AA1720" s="42"/>
      <c r="AB1720" s="42">
        <f>(AV$3-AV1720)/AV$3*500+500</f>
        <v>500.07166048174304</v>
      </c>
      <c r="AC1720" s="43" t="e">
        <f t="shared" si="256"/>
        <v>#NUM!</v>
      </c>
      <c r="AD1720" s="43" t="s">
        <v>1215</v>
      </c>
      <c r="AE1720" s="44" t="e">
        <f t="shared" si="257"/>
        <v>#NUM!</v>
      </c>
      <c r="AF1720" s="43">
        <f t="shared" si="258"/>
        <v>0</v>
      </c>
      <c r="AG1720" s="75"/>
      <c r="AH1720" s="75"/>
      <c r="AI1720" s="75"/>
      <c r="AJ1720" s="75"/>
      <c r="AK1720" s="75"/>
      <c r="AL1720" s="75"/>
      <c r="AM1720" s="75"/>
      <c r="AN1720" s="75"/>
      <c r="AO1720" s="75"/>
      <c r="AP1720" s="75"/>
      <c r="AQ1720" s="75"/>
      <c r="AR1720" s="75"/>
      <c r="AS1720" s="75"/>
      <c r="AT1720" s="75"/>
      <c r="AU1720" s="94"/>
      <c r="AV1720" s="47">
        <v>0.16418981481481482</v>
      </c>
      <c r="AW1720" s="95"/>
    </row>
    <row r="1721" spans="1:55" s="49" customFormat="1" ht="12" customHeight="1" x14ac:dyDescent="0.2">
      <c r="A1721" s="62">
        <v>1717</v>
      </c>
      <c r="B1721" s="63" t="str">
        <f t="shared" si="251"/>
        <v>M-B</v>
      </c>
      <c r="C1721" s="62">
        <f>COUNTIF($B$4:$B1721,$B1721)</f>
        <v>504</v>
      </c>
      <c r="D1721" s="64">
        <f t="shared" si="252"/>
        <v>504.93069661891542</v>
      </c>
      <c r="E1721" s="90" t="s">
        <v>3741</v>
      </c>
      <c r="F1721" s="91" t="s">
        <v>1212</v>
      </c>
      <c r="G1721" s="92">
        <v>1979</v>
      </c>
      <c r="H1721" s="93"/>
      <c r="I1721" s="92" t="s">
        <v>1214</v>
      </c>
      <c r="J1721" s="39">
        <f t="shared" si="253"/>
        <v>499.93069661891542</v>
      </c>
      <c r="K1721" s="40">
        <f t="shared" si="254"/>
        <v>1</v>
      </c>
      <c r="L1721" s="40">
        <f t="shared" si="255"/>
        <v>5</v>
      </c>
      <c r="M1721" s="74"/>
      <c r="N1721" s="74"/>
      <c r="O1721" s="74"/>
      <c r="P1721" s="74"/>
      <c r="Q1721" s="74"/>
      <c r="R1721" s="74"/>
      <c r="S1721" s="74"/>
      <c r="T1721" s="74"/>
      <c r="U1721" s="74"/>
      <c r="V1721" s="74"/>
      <c r="W1721" s="74"/>
      <c r="X1721" s="74"/>
      <c r="Y1721" s="74"/>
      <c r="Z1721" s="74"/>
      <c r="AA1721" s="42"/>
      <c r="AB1721" s="42">
        <f>(AV$3-AV1721)/AV$3*500+500</f>
        <v>499.93069661891542</v>
      </c>
      <c r="AC1721" s="43" t="e">
        <f t="shared" si="256"/>
        <v>#NUM!</v>
      </c>
      <c r="AD1721" s="43" t="s">
        <v>1215</v>
      </c>
      <c r="AE1721" s="44" t="e">
        <f t="shared" si="257"/>
        <v>#NUM!</v>
      </c>
      <c r="AF1721" s="43">
        <f t="shared" si="258"/>
        <v>0</v>
      </c>
      <c r="AG1721" s="75"/>
      <c r="AH1721" s="75"/>
      <c r="AI1721" s="75"/>
      <c r="AJ1721" s="75"/>
      <c r="AK1721" s="75"/>
      <c r="AL1721" s="75"/>
      <c r="AM1721" s="75"/>
      <c r="AN1721" s="75"/>
      <c r="AO1721" s="75"/>
      <c r="AP1721" s="75"/>
      <c r="AQ1721" s="75"/>
      <c r="AR1721" s="75"/>
      <c r="AS1721" s="75"/>
      <c r="AT1721" s="75"/>
      <c r="AU1721" s="94"/>
      <c r="AV1721" s="47">
        <v>0.16423611111111111</v>
      </c>
      <c r="AW1721" s="95"/>
    </row>
    <row r="1722" spans="1:55" ht="12" customHeight="1" x14ac:dyDescent="0.2">
      <c r="A1722" s="62">
        <v>1718</v>
      </c>
      <c r="B1722" s="63" t="str">
        <f t="shared" si="251"/>
        <v>M-C</v>
      </c>
      <c r="C1722" s="62">
        <f>COUNTIF($B$4:$B1722,$B1722)</f>
        <v>206</v>
      </c>
      <c r="D1722" s="64">
        <f t="shared" si="252"/>
        <v>504.87376542630335</v>
      </c>
      <c r="E1722" s="86" t="s">
        <v>3742</v>
      </c>
      <c r="F1722" s="87" t="s">
        <v>1212</v>
      </c>
      <c r="G1722" s="87">
        <v>1960</v>
      </c>
      <c r="H1722" s="86"/>
      <c r="I1722" s="87" t="s">
        <v>1680</v>
      </c>
      <c r="J1722" s="39">
        <f t="shared" si="253"/>
        <v>499.87376542630335</v>
      </c>
      <c r="K1722" s="40">
        <f t="shared" si="254"/>
        <v>1</v>
      </c>
      <c r="L1722" s="40">
        <f t="shared" si="255"/>
        <v>5</v>
      </c>
      <c r="M1722" s="41"/>
      <c r="N1722" s="41"/>
      <c r="O1722" s="41"/>
      <c r="P1722" s="42"/>
      <c r="Q1722" s="41"/>
      <c r="R1722" s="41"/>
      <c r="S1722" s="41"/>
      <c r="T1722" s="41"/>
      <c r="U1722" s="41"/>
      <c r="V1722" s="42"/>
      <c r="W1722" s="42"/>
      <c r="X1722" s="42">
        <f>(AR$3-AR1722)/AR$3*500+500</f>
        <v>499.87376542630335</v>
      </c>
      <c r="Y1722" s="42"/>
      <c r="Z1722" s="41"/>
      <c r="AA1722" s="42"/>
      <c r="AB1722" s="42"/>
      <c r="AC1722" s="43" t="e">
        <f t="shared" si="256"/>
        <v>#NUM!</v>
      </c>
      <c r="AD1722" s="43" t="s">
        <v>1215</v>
      </c>
      <c r="AE1722" s="44" t="e">
        <f t="shared" si="257"/>
        <v>#NUM!</v>
      </c>
      <c r="AF1722" s="43">
        <f t="shared" si="258"/>
        <v>0</v>
      </c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>
        <v>4.3138425925925927E-2</v>
      </c>
      <c r="AS1722" s="45"/>
      <c r="AT1722" s="45"/>
      <c r="AU1722" s="88"/>
      <c r="AV1722" s="50"/>
      <c r="AW1722" s="89"/>
      <c r="AX1722" s="56"/>
    </row>
    <row r="1723" spans="1:55" s="49" customFormat="1" ht="12" customHeight="1" x14ac:dyDescent="0.2">
      <c r="A1723" s="62">
        <v>1719</v>
      </c>
      <c r="B1723" s="63" t="str">
        <f t="shared" si="251"/>
        <v>Ž-F</v>
      </c>
      <c r="C1723" s="62">
        <f>COUNTIF($B$4:$B1723,$B1723)</f>
        <v>129</v>
      </c>
      <c r="D1723" s="64">
        <f t="shared" si="252"/>
        <v>504.86021468750164</v>
      </c>
      <c r="E1723" s="90" t="s">
        <v>3743</v>
      </c>
      <c r="F1723" s="91" t="s">
        <v>1247</v>
      </c>
      <c r="G1723" s="92">
        <v>1991</v>
      </c>
      <c r="H1723" s="93" t="s">
        <v>1826</v>
      </c>
      <c r="I1723" s="92" t="s">
        <v>1214</v>
      </c>
      <c r="J1723" s="39">
        <f t="shared" si="253"/>
        <v>499.86021468750164</v>
      </c>
      <c r="K1723" s="40">
        <f t="shared" si="254"/>
        <v>1</v>
      </c>
      <c r="L1723" s="40">
        <f t="shared" si="255"/>
        <v>5</v>
      </c>
      <c r="M1723" s="74"/>
      <c r="N1723" s="74"/>
      <c r="O1723" s="74"/>
      <c r="P1723" s="74"/>
      <c r="Q1723" s="74"/>
      <c r="R1723" s="74"/>
      <c r="S1723" s="74"/>
      <c r="T1723" s="74"/>
      <c r="U1723" s="74"/>
      <c r="V1723" s="74"/>
      <c r="W1723" s="74"/>
      <c r="X1723" s="74"/>
      <c r="Y1723" s="74"/>
      <c r="Z1723" s="74"/>
      <c r="AA1723" s="42"/>
      <c r="AB1723" s="42">
        <f>(AV$3-AV1723)/AV$3*500+500</f>
        <v>499.86021468750164</v>
      </c>
      <c r="AC1723" s="43" t="e">
        <f t="shared" si="256"/>
        <v>#NUM!</v>
      </c>
      <c r="AD1723" s="43" t="s">
        <v>1215</v>
      </c>
      <c r="AE1723" s="44" t="e">
        <f t="shared" si="257"/>
        <v>#NUM!</v>
      </c>
      <c r="AF1723" s="43">
        <f t="shared" si="258"/>
        <v>0</v>
      </c>
      <c r="AG1723" s="75"/>
      <c r="AH1723" s="75"/>
      <c r="AI1723" s="75"/>
      <c r="AJ1723" s="75"/>
      <c r="AK1723" s="75"/>
      <c r="AL1723" s="75"/>
      <c r="AM1723" s="75"/>
      <c r="AN1723" s="75"/>
      <c r="AO1723" s="75"/>
      <c r="AP1723" s="75"/>
      <c r="AQ1723" s="75"/>
      <c r="AR1723" s="75"/>
      <c r="AS1723" s="75"/>
      <c r="AT1723" s="75"/>
      <c r="AU1723" s="94"/>
      <c r="AV1723" s="47">
        <v>0.16425925925925924</v>
      </c>
      <c r="AW1723" s="95"/>
    </row>
    <row r="1724" spans="1:55" s="78" customFormat="1" ht="12" customHeight="1" x14ac:dyDescent="0.2">
      <c r="A1724" s="62">
        <v>1720</v>
      </c>
      <c r="B1724" s="63" t="str">
        <f t="shared" si="251"/>
        <v>M-A</v>
      </c>
      <c r="C1724" s="62">
        <f>COUNTIF($B$4:$B1724,$B1724)</f>
        <v>646</v>
      </c>
      <c r="D1724" s="64">
        <f t="shared" si="252"/>
        <v>504.82497372179466</v>
      </c>
      <c r="E1724" s="90" t="s">
        <v>3744</v>
      </c>
      <c r="F1724" s="91" t="s">
        <v>1212</v>
      </c>
      <c r="G1724" s="92">
        <v>1988</v>
      </c>
      <c r="H1724" s="70" t="s">
        <v>1491</v>
      </c>
      <c r="I1724" s="92" t="s">
        <v>1214</v>
      </c>
      <c r="J1724" s="39">
        <f t="shared" si="253"/>
        <v>499.82497372179466</v>
      </c>
      <c r="K1724" s="40">
        <f t="shared" si="254"/>
        <v>1</v>
      </c>
      <c r="L1724" s="40">
        <f t="shared" si="255"/>
        <v>5</v>
      </c>
      <c r="M1724" s="74"/>
      <c r="N1724" s="74"/>
      <c r="O1724" s="74"/>
      <c r="P1724" s="74"/>
      <c r="Q1724" s="74"/>
      <c r="R1724" s="74"/>
      <c r="S1724" s="74"/>
      <c r="T1724" s="74"/>
      <c r="U1724" s="74"/>
      <c r="V1724" s="74"/>
      <c r="W1724" s="74"/>
      <c r="X1724" s="74"/>
      <c r="Y1724" s="74"/>
      <c r="Z1724" s="74"/>
      <c r="AA1724" s="42"/>
      <c r="AB1724" s="42">
        <f>(AV$3-AV1724)/AV$3*500+500</f>
        <v>499.82497372179466</v>
      </c>
      <c r="AC1724" s="43" t="e">
        <f t="shared" si="256"/>
        <v>#NUM!</v>
      </c>
      <c r="AD1724" s="43" t="s">
        <v>1215</v>
      </c>
      <c r="AE1724" s="44" t="e">
        <f t="shared" si="257"/>
        <v>#NUM!</v>
      </c>
      <c r="AF1724" s="43">
        <f t="shared" si="258"/>
        <v>0</v>
      </c>
      <c r="AG1724" s="75"/>
      <c r="AH1724" s="75"/>
      <c r="AI1724" s="75"/>
      <c r="AJ1724" s="75"/>
      <c r="AK1724" s="75"/>
      <c r="AL1724" s="75"/>
      <c r="AM1724" s="75"/>
      <c r="AN1724" s="75"/>
      <c r="AO1724" s="75"/>
      <c r="AP1724" s="75"/>
      <c r="AQ1724" s="75"/>
      <c r="AR1724" s="75"/>
      <c r="AS1724" s="75"/>
      <c r="AT1724" s="75"/>
      <c r="AU1724" s="94"/>
      <c r="AV1724" s="47">
        <v>0.16427083333333334</v>
      </c>
      <c r="AW1724" s="95"/>
      <c r="AX1724" s="49"/>
      <c r="AY1724" s="49"/>
      <c r="AZ1724" s="49"/>
      <c r="BA1724" s="49"/>
      <c r="BB1724" s="49"/>
      <c r="BC1724" s="49"/>
    </row>
    <row r="1725" spans="1:55" s="78" customFormat="1" ht="12" customHeight="1" x14ac:dyDescent="0.2">
      <c r="A1725" s="62">
        <v>1721</v>
      </c>
      <c r="B1725" s="63" t="str">
        <f t="shared" si="251"/>
        <v>M-B</v>
      </c>
      <c r="C1725" s="62">
        <f>COUNTIF($B$4:$B1725,$B1725)</f>
        <v>505</v>
      </c>
      <c r="D1725" s="64">
        <f t="shared" si="252"/>
        <v>504.78973275608774</v>
      </c>
      <c r="E1725" s="90" t="s">
        <v>3745</v>
      </c>
      <c r="F1725" s="91" t="s">
        <v>1212</v>
      </c>
      <c r="G1725" s="92">
        <v>1976</v>
      </c>
      <c r="H1725" s="70"/>
      <c r="I1725" s="92" t="s">
        <v>1214</v>
      </c>
      <c r="J1725" s="39">
        <f t="shared" si="253"/>
        <v>499.78973275608774</v>
      </c>
      <c r="K1725" s="40">
        <f t="shared" si="254"/>
        <v>1</v>
      </c>
      <c r="L1725" s="40">
        <f t="shared" si="255"/>
        <v>5</v>
      </c>
      <c r="M1725" s="74"/>
      <c r="N1725" s="74"/>
      <c r="O1725" s="74"/>
      <c r="P1725" s="74"/>
      <c r="Q1725" s="74"/>
      <c r="R1725" s="74"/>
      <c r="S1725" s="74"/>
      <c r="T1725" s="74"/>
      <c r="U1725" s="74"/>
      <c r="V1725" s="74"/>
      <c r="W1725" s="74"/>
      <c r="X1725" s="74"/>
      <c r="Y1725" s="74"/>
      <c r="Z1725" s="74"/>
      <c r="AA1725" s="42"/>
      <c r="AB1725" s="42">
        <f>(AV$3-AV1725)/AV$3*500+500</f>
        <v>499.78973275608774</v>
      </c>
      <c r="AC1725" s="43" t="e">
        <f t="shared" si="256"/>
        <v>#NUM!</v>
      </c>
      <c r="AD1725" s="43" t="s">
        <v>1215</v>
      </c>
      <c r="AE1725" s="44" t="e">
        <f t="shared" si="257"/>
        <v>#NUM!</v>
      </c>
      <c r="AF1725" s="43">
        <f t="shared" si="258"/>
        <v>0</v>
      </c>
      <c r="AG1725" s="75"/>
      <c r="AH1725" s="75"/>
      <c r="AI1725" s="75"/>
      <c r="AJ1725" s="75"/>
      <c r="AK1725" s="75"/>
      <c r="AL1725" s="75"/>
      <c r="AM1725" s="75"/>
      <c r="AN1725" s="75"/>
      <c r="AO1725" s="75"/>
      <c r="AP1725" s="75"/>
      <c r="AQ1725" s="75"/>
      <c r="AR1725" s="75"/>
      <c r="AS1725" s="75"/>
      <c r="AT1725" s="75"/>
      <c r="AU1725" s="94"/>
      <c r="AV1725" s="47">
        <v>0.1642824074074074</v>
      </c>
      <c r="AW1725" s="95"/>
      <c r="AX1725" s="49"/>
      <c r="AY1725" s="49"/>
      <c r="AZ1725" s="49"/>
      <c r="BA1725" s="49"/>
      <c r="BB1725" s="49"/>
      <c r="BC1725" s="49"/>
    </row>
    <row r="1726" spans="1:55" ht="12" customHeight="1" x14ac:dyDescent="0.2">
      <c r="A1726" s="62">
        <v>1722</v>
      </c>
      <c r="B1726" s="63" t="str">
        <f t="shared" si="251"/>
        <v>Ž-F</v>
      </c>
      <c r="C1726" s="62">
        <f>COUNTIF($B$4:$B1726,$B1726)</f>
        <v>130</v>
      </c>
      <c r="D1726" s="64">
        <f t="shared" si="252"/>
        <v>504.64891002521466</v>
      </c>
      <c r="E1726" s="86" t="s">
        <v>3746</v>
      </c>
      <c r="F1726" s="87" t="s">
        <v>1247</v>
      </c>
      <c r="G1726" s="87">
        <v>1982</v>
      </c>
      <c r="H1726" s="65" t="s">
        <v>3747</v>
      </c>
      <c r="I1726" s="87" t="s">
        <v>1214</v>
      </c>
      <c r="J1726" s="39">
        <f t="shared" si="253"/>
        <v>499.64891002521466</v>
      </c>
      <c r="K1726" s="40">
        <f t="shared" si="254"/>
        <v>1</v>
      </c>
      <c r="L1726" s="40">
        <f t="shared" si="255"/>
        <v>5</v>
      </c>
      <c r="M1726" s="41"/>
      <c r="N1726" s="41"/>
      <c r="O1726" s="41"/>
      <c r="P1726" s="42"/>
      <c r="Q1726" s="41"/>
      <c r="R1726" s="41"/>
      <c r="S1726" s="41"/>
      <c r="T1726" s="41"/>
      <c r="U1726" s="41"/>
      <c r="V1726" s="42"/>
      <c r="W1726" s="42"/>
      <c r="X1726" s="42"/>
      <c r="Y1726" s="42"/>
      <c r="Z1726" s="41">
        <f>(AT$3-AT1726)/AT$3*500+500</f>
        <v>499.64891002521466</v>
      </c>
      <c r="AA1726" s="42"/>
      <c r="AB1726" s="42"/>
      <c r="AC1726" s="43" t="e">
        <f t="shared" si="256"/>
        <v>#NUM!</v>
      </c>
      <c r="AD1726" s="43" t="s">
        <v>1215</v>
      </c>
      <c r="AE1726" s="44" t="e">
        <f t="shared" si="257"/>
        <v>#NUM!</v>
      </c>
      <c r="AF1726" s="43">
        <f t="shared" si="258"/>
        <v>0</v>
      </c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>
        <v>3.4560185185185187E-2</v>
      </c>
      <c r="AU1726" s="88"/>
      <c r="AV1726" s="50"/>
      <c r="AW1726" s="89"/>
      <c r="AX1726" s="56"/>
    </row>
    <row r="1727" spans="1:55" s="49" customFormat="1" ht="12" customHeight="1" x14ac:dyDescent="0.2">
      <c r="A1727" s="62">
        <v>1723</v>
      </c>
      <c r="B1727" s="63" t="str">
        <f t="shared" si="251"/>
        <v>M-C</v>
      </c>
      <c r="C1727" s="62">
        <f>COUNTIF($B$4:$B1727,$B1727)</f>
        <v>207</v>
      </c>
      <c r="D1727" s="64">
        <f t="shared" si="252"/>
        <v>504.61352792755315</v>
      </c>
      <c r="E1727" s="90" t="s">
        <v>3748</v>
      </c>
      <c r="F1727" s="91" t="s">
        <v>1212</v>
      </c>
      <c r="G1727" s="92">
        <v>1965</v>
      </c>
      <c r="H1727" s="70"/>
      <c r="I1727" s="92" t="s">
        <v>1214</v>
      </c>
      <c r="J1727" s="39">
        <f t="shared" si="253"/>
        <v>499.61352792755315</v>
      </c>
      <c r="K1727" s="40">
        <f t="shared" si="254"/>
        <v>1</v>
      </c>
      <c r="L1727" s="40">
        <f t="shared" si="255"/>
        <v>5</v>
      </c>
      <c r="M1727" s="74"/>
      <c r="N1727" s="74"/>
      <c r="O1727" s="74"/>
      <c r="P1727" s="74"/>
      <c r="Q1727" s="74"/>
      <c r="R1727" s="74"/>
      <c r="S1727" s="74"/>
      <c r="T1727" s="74"/>
      <c r="U1727" s="74"/>
      <c r="V1727" s="74"/>
      <c r="W1727" s="74"/>
      <c r="X1727" s="74"/>
      <c r="Y1727" s="74"/>
      <c r="Z1727" s="74"/>
      <c r="AA1727" s="42"/>
      <c r="AB1727" s="42">
        <f>(AV$3-AV1727)/AV$3*500+500</f>
        <v>499.61352792755315</v>
      </c>
      <c r="AC1727" s="43" t="e">
        <f t="shared" si="256"/>
        <v>#NUM!</v>
      </c>
      <c r="AD1727" s="43" t="s">
        <v>1215</v>
      </c>
      <c r="AE1727" s="44" t="e">
        <f t="shared" si="257"/>
        <v>#NUM!</v>
      </c>
      <c r="AF1727" s="43">
        <f t="shared" si="258"/>
        <v>0</v>
      </c>
      <c r="AG1727" s="75"/>
      <c r="AH1727" s="75"/>
      <c r="AI1727" s="75"/>
      <c r="AJ1727" s="75"/>
      <c r="AK1727" s="75"/>
      <c r="AL1727" s="75"/>
      <c r="AM1727" s="75"/>
      <c r="AN1727" s="75"/>
      <c r="AO1727" s="75"/>
      <c r="AP1727" s="75"/>
      <c r="AQ1727" s="75"/>
      <c r="AR1727" s="75"/>
      <c r="AS1727" s="75"/>
      <c r="AT1727" s="75"/>
      <c r="AU1727" s="94"/>
      <c r="AV1727" s="47">
        <v>0.16434027777777779</v>
      </c>
      <c r="AW1727" s="95"/>
    </row>
    <row r="1728" spans="1:55" s="49" customFormat="1" ht="12" customHeight="1" x14ac:dyDescent="0.2">
      <c r="A1728" s="62">
        <v>1724</v>
      </c>
      <c r="B1728" s="63" t="str">
        <f t="shared" si="251"/>
        <v>M-B</v>
      </c>
      <c r="C1728" s="62">
        <f>COUNTIF($B$4:$B1728,$B1728)</f>
        <v>506</v>
      </c>
      <c r="D1728" s="64">
        <f t="shared" si="252"/>
        <v>504.47256406472559</v>
      </c>
      <c r="E1728" s="90" t="s">
        <v>3749</v>
      </c>
      <c r="F1728" s="91" t="s">
        <v>1212</v>
      </c>
      <c r="G1728" s="92">
        <v>1970</v>
      </c>
      <c r="H1728" s="70" t="s">
        <v>1282</v>
      </c>
      <c r="I1728" s="92" t="s">
        <v>1214</v>
      </c>
      <c r="J1728" s="39">
        <f t="shared" si="253"/>
        <v>499.47256406472559</v>
      </c>
      <c r="K1728" s="40">
        <f t="shared" si="254"/>
        <v>1</v>
      </c>
      <c r="L1728" s="40">
        <f t="shared" si="255"/>
        <v>5</v>
      </c>
      <c r="M1728" s="74"/>
      <c r="N1728" s="74"/>
      <c r="O1728" s="74"/>
      <c r="P1728" s="74"/>
      <c r="Q1728" s="74"/>
      <c r="R1728" s="74"/>
      <c r="S1728" s="74"/>
      <c r="T1728" s="74"/>
      <c r="U1728" s="74"/>
      <c r="V1728" s="74"/>
      <c r="W1728" s="74"/>
      <c r="X1728" s="74"/>
      <c r="Y1728" s="74"/>
      <c r="Z1728" s="74"/>
      <c r="AA1728" s="42"/>
      <c r="AB1728" s="42">
        <f>(AV$3-AV1728)/AV$3*500+500</f>
        <v>499.47256406472559</v>
      </c>
      <c r="AC1728" s="43" t="e">
        <f t="shared" si="256"/>
        <v>#NUM!</v>
      </c>
      <c r="AD1728" s="43" t="s">
        <v>1215</v>
      </c>
      <c r="AE1728" s="44" t="e">
        <f t="shared" si="257"/>
        <v>#NUM!</v>
      </c>
      <c r="AF1728" s="43">
        <f t="shared" si="258"/>
        <v>0</v>
      </c>
      <c r="AG1728" s="75"/>
      <c r="AH1728" s="75"/>
      <c r="AI1728" s="75"/>
      <c r="AJ1728" s="75"/>
      <c r="AK1728" s="75"/>
      <c r="AL1728" s="75"/>
      <c r="AM1728" s="75"/>
      <c r="AN1728" s="75"/>
      <c r="AO1728" s="75"/>
      <c r="AP1728" s="75"/>
      <c r="AQ1728" s="75"/>
      <c r="AR1728" s="75"/>
      <c r="AS1728" s="75"/>
      <c r="AT1728" s="75"/>
      <c r="AU1728" s="94"/>
      <c r="AV1728" s="47">
        <v>0.16438657407407406</v>
      </c>
      <c r="AW1728" s="95"/>
    </row>
    <row r="1729" spans="1:55" s="49" customFormat="1" ht="12" customHeight="1" x14ac:dyDescent="0.2">
      <c r="A1729" s="62">
        <v>1725</v>
      </c>
      <c r="B1729" s="63" t="str">
        <f t="shared" si="251"/>
        <v>M-A</v>
      </c>
      <c r="C1729" s="62">
        <f>COUNTIF($B$4:$B1729,$B1729)</f>
        <v>647</v>
      </c>
      <c r="D1729" s="64">
        <f t="shared" si="252"/>
        <v>504.43732309901861</v>
      </c>
      <c r="E1729" s="90" t="s">
        <v>3750</v>
      </c>
      <c r="F1729" s="91" t="s">
        <v>1212</v>
      </c>
      <c r="G1729" s="92">
        <v>1983</v>
      </c>
      <c r="H1729" s="70"/>
      <c r="I1729" s="92" t="s">
        <v>1214</v>
      </c>
      <c r="J1729" s="39">
        <f t="shared" si="253"/>
        <v>499.43732309901861</v>
      </c>
      <c r="K1729" s="40">
        <f t="shared" si="254"/>
        <v>1</v>
      </c>
      <c r="L1729" s="40">
        <f t="shared" si="255"/>
        <v>5</v>
      </c>
      <c r="M1729" s="74"/>
      <c r="N1729" s="74"/>
      <c r="O1729" s="74"/>
      <c r="P1729" s="74"/>
      <c r="Q1729" s="74"/>
      <c r="R1729" s="74"/>
      <c r="S1729" s="74"/>
      <c r="T1729" s="74"/>
      <c r="U1729" s="74"/>
      <c r="V1729" s="74"/>
      <c r="W1729" s="74"/>
      <c r="X1729" s="74"/>
      <c r="Y1729" s="74"/>
      <c r="Z1729" s="74"/>
      <c r="AA1729" s="42"/>
      <c r="AB1729" s="42">
        <f>(AV$3-AV1729)/AV$3*500+500</f>
        <v>499.43732309901861</v>
      </c>
      <c r="AC1729" s="43" t="e">
        <f t="shared" si="256"/>
        <v>#NUM!</v>
      </c>
      <c r="AD1729" s="43" t="s">
        <v>1215</v>
      </c>
      <c r="AE1729" s="44" t="e">
        <f t="shared" si="257"/>
        <v>#NUM!</v>
      </c>
      <c r="AF1729" s="43">
        <f t="shared" si="258"/>
        <v>0</v>
      </c>
      <c r="AG1729" s="75"/>
      <c r="AH1729" s="75"/>
      <c r="AI1729" s="75"/>
      <c r="AJ1729" s="75"/>
      <c r="AK1729" s="75"/>
      <c r="AL1729" s="75"/>
      <c r="AM1729" s="75"/>
      <c r="AN1729" s="75"/>
      <c r="AO1729" s="75"/>
      <c r="AP1729" s="75"/>
      <c r="AQ1729" s="75"/>
      <c r="AR1729" s="75"/>
      <c r="AS1729" s="75"/>
      <c r="AT1729" s="75"/>
      <c r="AU1729" s="94"/>
      <c r="AV1729" s="47">
        <v>0.16439814814814815</v>
      </c>
      <c r="AW1729" s="95"/>
    </row>
    <row r="1730" spans="1:55" s="49" customFormat="1" ht="12" customHeight="1" x14ac:dyDescent="0.2">
      <c r="A1730" s="62">
        <v>1726</v>
      </c>
      <c r="B1730" s="63" t="str">
        <f t="shared" si="251"/>
        <v>Ž-F</v>
      </c>
      <c r="C1730" s="62">
        <f>COUNTIF($B$4:$B1730,$B1730)</f>
        <v>131</v>
      </c>
      <c r="D1730" s="64">
        <f t="shared" si="252"/>
        <v>504.40208213331169</v>
      </c>
      <c r="E1730" s="90" t="s">
        <v>3751</v>
      </c>
      <c r="F1730" s="91" t="s">
        <v>1247</v>
      </c>
      <c r="G1730" s="92">
        <v>1993</v>
      </c>
      <c r="H1730" s="70"/>
      <c r="I1730" s="92" t="s">
        <v>1673</v>
      </c>
      <c r="J1730" s="39">
        <f t="shared" si="253"/>
        <v>499.40208213331169</v>
      </c>
      <c r="K1730" s="40">
        <f t="shared" si="254"/>
        <v>1</v>
      </c>
      <c r="L1730" s="40">
        <f t="shared" si="255"/>
        <v>5</v>
      </c>
      <c r="M1730" s="74"/>
      <c r="N1730" s="74"/>
      <c r="O1730" s="74"/>
      <c r="P1730" s="74"/>
      <c r="Q1730" s="74"/>
      <c r="R1730" s="74"/>
      <c r="S1730" s="74"/>
      <c r="T1730" s="74"/>
      <c r="U1730" s="74"/>
      <c r="V1730" s="74"/>
      <c r="W1730" s="74"/>
      <c r="X1730" s="74"/>
      <c r="Y1730" s="74"/>
      <c r="Z1730" s="74"/>
      <c r="AA1730" s="42"/>
      <c r="AB1730" s="42">
        <f>(AV$3-AV1730)/AV$3*500+500</f>
        <v>499.40208213331169</v>
      </c>
      <c r="AC1730" s="43" t="e">
        <f t="shared" si="256"/>
        <v>#NUM!</v>
      </c>
      <c r="AD1730" s="43" t="s">
        <v>1215</v>
      </c>
      <c r="AE1730" s="44" t="e">
        <f t="shared" si="257"/>
        <v>#NUM!</v>
      </c>
      <c r="AF1730" s="43">
        <f t="shared" si="258"/>
        <v>0</v>
      </c>
      <c r="AG1730" s="75"/>
      <c r="AH1730" s="75"/>
      <c r="AI1730" s="75"/>
      <c r="AJ1730" s="75"/>
      <c r="AK1730" s="75"/>
      <c r="AL1730" s="75"/>
      <c r="AM1730" s="75"/>
      <c r="AN1730" s="75"/>
      <c r="AO1730" s="75"/>
      <c r="AP1730" s="75"/>
      <c r="AQ1730" s="75"/>
      <c r="AR1730" s="75"/>
      <c r="AS1730" s="75"/>
      <c r="AT1730" s="75"/>
      <c r="AU1730" s="94"/>
      <c r="AV1730" s="47">
        <v>0.16440972222222222</v>
      </c>
      <c r="AW1730" s="95"/>
    </row>
    <row r="1731" spans="1:55" ht="12" customHeight="1" x14ac:dyDescent="0.2">
      <c r="A1731" s="62">
        <v>1727</v>
      </c>
      <c r="B1731" s="63" t="str">
        <f t="shared" si="251"/>
        <v>M-jun.</v>
      </c>
      <c r="C1731" s="62">
        <f>COUNTIF($B$4:$B1731,$B1731)</f>
        <v>36</v>
      </c>
      <c r="D1731" s="64">
        <f t="shared" si="252"/>
        <v>504.36386520968261</v>
      </c>
      <c r="E1731" s="86" t="s">
        <v>3752</v>
      </c>
      <c r="F1731" s="87" t="s">
        <v>1212</v>
      </c>
      <c r="G1731" s="87">
        <v>2004</v>
      </c>
      <c r="H1731" s="93" t="s">
        <v>188</v>
      </c>
      <c r="I1731" s="87" t="s">
        <v>1214</v>
      </c>
      <c r="J1731" s="39">
        <f t="shared" si="253"/>
        <v>499.36386520968261</v>
      </c>
      <c r="K1731" s="40">
        <f t="shared" si="254"/>
        <v>1</v>
      </c>
      <c r="L1731" s="40">
        <f t="shared" si="255"/>
        <v>5</v>
      </c>
      <c r="M1731" s="41"/>
      <c r="N1731" s="41"/>
      <c r="O1731" s="41"/>
      <c r="P1731" s="42"/>
      <c r="Q1731" s="41"/>
      <c r="R1731" s="41"/>
      <c r="S1731" s="41"/>
      <c r="T1731" s="41"/>
      <c r="U1731" s="41"/>
      <c r="V1731" s="42"/>
      <c r="W1731" s="42"/>
      <c r="X1731" s="42">
        <f>(AR$3-AR1731)/AR$3*500+500</f>
        <v>499.36386520968261</v>
      </c>
      <c r="Y1731" s="42"/>
      <c r="Z1731" s="41"/>
      <c r="AA1731" s="42"/>
      <c r="AB1731" s="42"/>
      <c r="AC1731" s="43" t="e">
        <f t="shared" si="256"/>
        <v>#NUM!</v>
      </c>
      <c r="AD1731" s="43" t="s">
        <v>1215</v>
      </c>
      <c r="AE1731" s="44" t="e">
        <f t="shared" si="257"/>
        <v>#NUM!</v>
      </c>
      <c r="AF1731" s="43">
        <f t="shared" si="258"/>
        <v>0</v>
      </c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>
        <v>4.3182407407407412E-2</v>
      </c>
      <c r="AS1731" s="45"/>
      <c r="AT1731" s="45"/>
      <c r="AU1731" s="88"/>
      <c r="AV1731" s="50"/>
      <c r="AW1731" s="89"/>
      <c r="AX1731" s="56"/>
    </row>
    <row r="1732" spans="1:55" s="49" customFormat="1" ht="12" customHeight="1" x14ac:dyDescent="0.2">
      <c r="A1732" s="62">
        <v>1728</v>
      </c>
      <c r="B1732" s="63" t="str">
        <f t="shared" si="251"/>
        <v>M-A</v>
      </c>
      <c r="C1732" s="62">
        <f>COUNTIF($B$4:$B1732,$B1732)</f>
        <v>648</v>
      </c>
      <c r="D1732" s="64">
        <f t="shared" si="252"/>
        <v>504.30925566973264</v>
      </c>
      <c r="E1732" s="86" t="s">
        <v>3753</v>
      </c>
      <c r="F1732" s="87" t="s">
        <v>1212</v>
      </c>
      <c r="G1732" s="87">
        <v>1997</v>
      </c>
      <c r="H1732" s="86" t="s">
        <v>3754</v>
      </c>
      <c r="I1732" s="87" t="s">
        <v>1214</v>
      </c>
      <c r="J1732" s="39">
        <f t="shared" si="253"/>
        <v>499.30925566973264</v>
      </c>
      <c r="K1732" s="40">
        <f t="shared" si="254"/>
        <v>1</v>
      </c>
      <c r="L1732" s="40">
        <f t="shared" si="255"/>
        <v>5</v>
      </c>
      <c r="M1732" s="41"/>
      <c r="N1732" s="41"/>
      <c r="O1732" s="41">
        <f>(AI$3-AI1732)/AI$3*500+500</f>
        <v>499.30925566973264</v>
      </c>
      <c r="P1732" s="42"/>
      <c r="Q1732" s="41"/>
      <c r="R1732" s="41"/>
      <c r="S1732" s="41"/>
      <c r="T1732" s="41"/>
      <c r="U1732" s="41"/>
      <c r="V1732" s="42"/>
      <c r="W1732" s="42"/>
      <c r="X1732" s="42"/>
      <c r="Y1732" s="42"/>
      <c r="Z1732" s="41"/>
      <c r="AA1732" s="42"/>
      <c r="AB1732" s="42"/>
      <c r="AC1732" s="43" t="e">
        <f t="shared" si="256"/>
        <v>#NUM!</v>
      </c>
      <c r="AD1732" s="43" t="s">
        <v>1215</v>
      </c>
      <c r="AE1732" s="44" t="e">
        <f t="shared" si="257"/>
        <v>#NUM!</v>
      </c>
      <c r="AF1732" s="43">
        <f t="shared" si="258"/>
        <v>0</v>
      </c>
      <c r="AG1732" s="45"/>
      <c r="AH1732" s="45"/>
      <c r="AI1732" s="45">
        <v>3.4513888888888893E-2</v>
      </c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88"/>
      <c r="AV1732" s="50"/>
      <c r="AW1732" s="89"/>
    </row>
    <row r="1733" spans="1:55" s="49" customFormat="1" ht="12" customHeight="1" x14ac:dyDescent="0.2">
      <c r="A1733" s="62">
        <v>1729</v>
      </c>
      <c r="B1733" s="63" t="str">
        <f t="shared" ref="B1733:B1796" si="260">IF($F1733="m",IF($C$1-$G1733&gt;19,IF($C$1-$G1733&lt;40,"M-A",IF($C$1-$G1733&gt;49,IF($C$1-$G1733&gt;59,IF($C$1-$G1733&gt;69,"M-E","M-D"),"M-C"),"M-B")),"M-jun."),IF($C$1-$G1733&lt;40,"Ž-F",IF($C$1-$G1733&gt;49,IF($C$1-$G1733&gt;59,"Ž-I","Ž-H"),"Ž-G")))</f>
        <v>Ž-F</v>
      </c>
      <c r="C1733" s="62">
        <f>COUNTIF($B$4:$B1733,$B1733)</f>
        <v>132</v>
      </c>
      <c r="D1733" s="64">
        <f t="shared" ref="D1733:D1796" si="261">SUM(L1733:AB1733,-AF1733)</f>
        <v>504.29635923619099</v>
      </c>
      <c r="E1733" s="90" t="s">
        <v>3755</v>
      </c>
      <c r="F1733" s="91" t="s">
        <v>1247</v>
      </c>
      <c r="G1733" s="92">
        <v>1982</v>
      </c>
      <c r="H1733" s="93" t="s">
        <v>3756</v>
      </c>
      <c r="I1733" s="92" t="s">
        <v>1214</v>
      </c>
      <c r="J1733" s="39">
        <f t="shared" ref="J1733:J1796" si="262">AVERAGE(M1733:AB1733)</f>
        <v>499.29635923619099</v>
      </c>
      <c r="K1733" s="40">
        <f t="shared" ref="K1733:K1796" si="263">SUBTOTAL(2,M1733:AB1733)</f>
        <v>1</v>
      </c>
      <c r="L1733" s="40">
        <f t="shared" ref="L1733:L1796" si="264">K1733*5</f>
        <v>5</v>
      </c>
      <c r="M1733" s="74"/>
      <c r="N1733" s="74"/>
      <c r="O1733" s="74"/>
      <c r="P1733" s="74"/>
      <c r="Q1733" s="74"/>
      <c r="R1733" s="74"/>
      <c r="S1733" s="74"/>
      <c r="T1733" s="74"/>
      <c r="U1733" s="74"/>
      <c r="V1733" s="74"/>
      <c r="W1733" s="74"/>
      <c r="X1733" s="74"/>
      <c r="Y1733" s="74"/>
      <c r="Z1733" s="74"/>
      <c r="AA1733" s="42"/>
      <c r="AB1733" s="42">
        <f>(AV$3-AV1733)/AV$3*500+500</f>
        <v>499.29635923619099</v>
      </c>
      <c r="AC1733" s="43" t="e">
        <f t="shared" ref="AC1733:AC1796" si="265">LARGE(M1733:AB1733,6)</f>
        <v>#NUM!</v>
      </c>
      <c r="AD1733" s="43" t="s">
        <v>1215</v>
      </c>
      <c r="AE1733" s="44" t="e">
        <f t="shared" ref="AE1733:AE1796" si="266">CONCATENATE(AD1733,AC1733)</f>
        <v>#NUM!</v>
      </c>
      <c r="AF1733" s="43">
        <f t="shared" ref="AF1733:AF1796" si="267">SUMIF(M1733:AB1733,AE1733)</f>
        <v>0</v>
      </c>
      <c r="AG1733" s="75"/>
      <c r="AH1733" s="75"/>
      <c r="AI1733" s="75"/>
      <c r="AJ1733" s="75"/>
      <c r="AK1733" s="75"/>
      <c r="AL1733" s="75"/>
      <c r="AM1733" s="75"/>
      <c r="AN1733" s="75"/>
      <c r="AO1733" s="75"/>
      <c r="AP1733" s="75"/>
      <c r="AQ1733" s="75"/>
      <c r="AR1733" s="75"/>
      <c r="AS1733" s="75"/>
      <c r="AT1733" s="75"/>
      <c r="AU1733" s="94"/>
      <c r="AV1733" s="47">
        <v>0.16444444444444445</v>
      </c>
      <c r="AW1733" s="95"/>
    </row>
    <row r="1734" spans="1:55" s="49" customFormat="1" ht="12" customHeight="1" x14ac:dyDescent="0.2">
      <c r="A1734" s="62">
        <v>1730</v>
      </c>
      <c r="B1734" s="63" t="str">
        <f t="shared" si="260"/>
        <v>Ž-F</v>
      </c>
      <c r="C1734" s="62">
        <f>COUNTIF($B$4:$B1734,$B1734)</f>
        <v>133</v>
      </c>
      <c r="D1734" s="64">
        <f t="shared" si="261"/>
        <v>504.26111827048408</v>
      </c>
      <c r="E1734" s="90" t="s">
        <v>3757</v>
      </c>
      <c r="F1734" s="91" t="s">
        <v>1247</v>
      </c>
      <c r="G1734" s="92">
        <v>1997</v>
      </c>
      <c r="H1734" s="93"/>
      <c r="I1734" s="92" t="s">
        <v>1214</v>
      </c>
      <c r="J1734" s="39">
        <f t="shared" si="262"/>
        <v>499.26111827048408</v>
      </c>
      <c r="K1734" s="40">
        <f t="shared" si="263"/>
        <v>1</v>
      </c>
      <c r="L1734" s="40">
        <f t="shared" si="264"/>
        <v>5</v>
      </c>
      <c r="M1734" s="74"/>
      <c r="N1734" s="74"/>
      <c r="O1734" s="74"/>
      <c r="P1734" s="74"/>
      <c r="Q1734" s="74"/>
      <c r="R1734" s="74"/>
      <c r="S1734" s="74"/>
      <c r="T1734" s="74"/>
      <c r="U1734" s="74"/>
      <c r="V1734" s="74"/>
      <c r="W1734" s="74"/>
      <c r="X1734" s="74"/>
      <c r="Y1734" s="74"/>
      <c r="Z1734" s="74"/>
      <c r="AA1734" s="42"/>
      <c r="AB1734" s="42">
        <f>(AV$3-AV1734)/AV$3*500+500</f>
        <v>499.26111827048408</v>
      </c>
      <c r="AC1734" s="43" t="e">
        <f t="shared" si="265"/>
        <v>#NUM!</v>
      </c>
      <c r="AD1734" s="43" t="s">
        <v>1215</v>
      </c>
      <c r="AE1734" s="44" t="e">
        <f t="shared" si="266"/>
        <v>#NUM!</v>
      </c>
      <c r="AF1734" s="43">
        <f t="shared" si="267"/>
        <v>0</v>
      </c>
      <c r="AG1734" s="75"/>
      <c r="AH1734" s="75"/>
      <c r="AI1734" s="75"/>
      <c r="AJ1734" s="75"/>
      <c r="AK1734" s="75"/>
      <c r="AL1734" s="75"/>
      <c r="AM1734" s="75"/>
      <c r="AN1734" s="75"/>
      <c r="AO1734" s="75"/>
      <c r="AP1734" s="75"/>
      <c r="AQ1734" s="75"/>
      <c r="AR1734" s="75"/>
      <c r="AS1734" s="75"/>
      <c r="AT1734" s="75"/>
      <c r="AU1734" s="94"/>
      <c r="AV1734" s="47">
        <v>0.16445601851851852</v>
      </c>
      <c r="AW1734" s="95"/>
    </row>
    <row r="1735" spans="1:55" s="49" customFormat="1" ht="12" customHeight="1" x14ac:dyDescent="0.2">
      <c r="A1735" s="62">
        <v>1731</v>
      </c>
      <c r="B1735" s="63" t="str">
        <f t="shared" si="260"/>
        <v>Ž-F</v>
      </c>
      <c r="C1735" s="62">
        <f>COUNTIF($B$4:$B1735,$B1735)</f>
        <v>134</v>
      </c>
      <c r="D1735" s="64">
        <f t="shared" si="261"/>
        <v>504.19063633907029</v>
      </c>
      <c r="E1735" s="90" t="s">
        <v>3758</v>
      </c>
      <c r="F1735" s="91" t="s">
        <v>1247</v>
      </c>
      <c r="G1735" s="92">
        <v>1983</v>
      </c>
      <c r="H1735" s="93"/>
      <c r="I1735" s="92" t="s">
        <v>1214</v>
      </c>
      <c r="J1735" s="39">
        <f t="shared" si="262"/>
        <v>499.19063633907029</v>
      </c>
      <c r="K1735" s="40">
        <f t="shared" si="263"/>
        <v>1</v>
      </c>
      <c r="L1735" s="40">
        <f t="shared" si="264"/>
        <v>5</v>
      </c>
      <c r="M1735" s="74"/>
      <c r="N1735" s="74"/>
      <c r="O1735" s="74"/>
      <c r="P1735" s="74"/>
      <c r="Q1735" s="74"/>
      <c r="R1735" s="74"/>
      <c r="S1735" s="74"/>
      <c r="T1735" s="74"/>
      <c r="U1735" s="74"/>
      <c r="V1735" s="74"/>
      <c r="W1735" s="74"/>
      <c r="X1735" s="74"/>
      <c r="Y1735" s="74"/>
      <c r="Z1735" s="74"/>
      <c r="AA1735" s="42"/>
      <c r="AB1735" s="42">
        <f>(AV$3-AV1735)/AV$3*500+500</f>
        <v>499.19063633907029</v>
      </c>
      <c r="AC1735" s="43" t="e">
        <f t="shared" si="265"/>
        <v>#NUM!</v>
      </c>
      <c r="AD1735" s="43" t="s">
        <v>1215</v>
      </c>
      <c r="AE1735" s="44" t="e">
        <f t="shared" si="266"/>
        <v>#NUM!</v>
      </c>
      <c r="AF1735" s="43">
        <f t="shared" si="267"/>
        <v>0</v>
      </c>
      <c r="AG1735" s="75"/>
      <c r="AH1735" s="75"/>
      <c r="AI1735" s="75"/>
      <c r="AJ1735" s="75"/>
      <c r="AK1735" s="75"/>
      <c r="AL1735" s="75"/>
      <c r="AM1735" s="75"/>
      <c r="AN1735" s="75"/>
      <c r="AO1735" s="75"/>
      <c r="AP1735" s="75"/>
      <c r="AQ1735" s="75"/>
      <c r="AR1735" s="75"/>
      <c r="AS1735" s="75"/>
      <c r="AT1735" s="75"/>
      <c r="AU1735" s="94"/>
      <c r="AV1735" s="47">
        <v>0.16447916666666665</v>
      </c>
      <c r="AW1735" s="95"/>
    </row>
    <row r="1736" spans="1:55" s="49" customFormat="1" ht="12" customHeight="1" x14ac:dyDescent="0.2">
      <c r="A1736" s="62">
        <v>1732</v>
      </c>
      <c r="B1736" s="63" t="str">
        <f t="shared" si="260"/>
        <v>M-B</v>
      </c>
      <c r="C1736" s="62">
        <f>COUNTIF($B$4:$B1736,$B1736)</f>
        <v>507</v>
      </c>
      <c r="D1736" s="64">
        <f t="shared" si="261"/>
        <v>504.05115735614231</v>
      </c>
      <c r="E1736" s="86" t="s">
        <v>3759</v>
      </c>
      <c r="F1736" s="87" t="s">
        <v>1212</v>
      </c>
      <c r="G1736" s="87">
        <v>1975</v>
      </c>
      <c r="H1736" s="65" t="s">
        <v>3760</v>
      </c>
      <c r="I1736" s="87" t="s">
        <v>1214</v>
      </c>
      <c r="J1736" s="39">
        <f t="shared" si="262"/>
        <v>499.05115735614231</v>
      </c>
      <c r="K1736" s="40">
        <f t="shared" si="263"/>
        <v>1</v>
      </c>
      <c r="L1736" s="40">
        <f t="shared" si="264"/>
        <v>5</v>
      </c>
      <c r="M1736" s="41"/>
      <c r="N1736" s="41"/>
      <c r="O1736" s="41"/>
      <c r="P1736" s="42">
        <f>(AJ$3-AJ1736)/AJ$3*500+500</f>
        <v>499.05115735614231</v>
      </c>
      <c r="Q1736" s="41"/>
      <c r="R1736" s="41"/>
      <c r="S1736" s="41"/>
      <c r="T1736" s="41"/>
      <c r="U1736" s="41"/>
      <c r="V1736" s="42"/>
      <c r="W1736" s="42"/>
      <c r="X1736" s="42"/>
      <c r="Y1736" s="42"/>
      <c r="Z1736" s="41"/>
      <c r="AA1736" s="42"/>
      <c r="AB1736" s="42"/>
      <c r="AC1736" s="43" t="e">
        <f t="shared" si="265"/>
        <v>#NUM!</v>
      </c>
      <c r="AD1736" s="43" t="s">
        <v>1215</v>
      </c>
      <c r="AE1736" s="44" t="e">
        <f t="shared" si="266"/>
        <v>#NUM!</v>
      </c>
      <c r="AF1736" s="43">
        <f t="shared" si="267"/>
        <v>0</v>
      </c>
      <c r="AG1736" s="45"/>
      <c r="AH1736" s="45"/>
      <c r="AI1736" s="45"/>
      <c r="AJ1736" s="45">
        <v>7.2372685189999994E-2</v>
      </c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88"/>
      <c r="AV1736" s="50"/>
      <c r="AW1736" s="89"/>
    </row>
    <row r="1737" spans="1:55" s="49" customFormat="1" ht="12" customHeight="1" x14ac:dyDescent="0.2">
      <c r="A1737" s="62">
        <v>1733</v>
      </c>
      <c r="B1737" s="63" t="str">
        <f t="shared" si="260"/>
        <v>M-B</v>
      </c>
      <c r="C1737" s="62">
        <f>COUNTIF($B$4:$B1737,$B1737)</f>
        <v>508</v>
      </c>
      <c r="D1737" s="64">
        <f t="shared" si="261"/>
        <v>504.04967247624256</v>
      </c>
      <c r="E1737" s="90" t="s">
        <v>3761</v>
      </c>
      <c r="F1737" s="91" t="s">
        <v>1212</v>
      </c>
      <c r="G1737" s="92">
        <v>1977</v>
      </c>
      <c r="H1737" s="93"/>
      <c r="I1737" s="92" t="s">
        <v>1257</v>
      </c>
      <c r="J1737" s="39">
        <f t="shared" si="262"/>
        <v>499.04967247624256</v>
      </c>
      <c r="K1737" s="40">
        <f t="shared" si="263"/>
        <v>1</v>
      </c>
      <c r="L1737" s="40">
        <f t="shared" si="264"/>
        <v>5</v>
      </c>
      <c r="M1737" s="74"/>
      <c r="N1737" s="74"/>
      <c r="O1737" s="74"/>
      <c r="P1737" s="74"/>
      <c r="Q1737" s="74"/>
      <c r="R1737" s="74"/>
      <c r="S1737" s="74"/>
      <c r="T1737" s="74"/>
      <c r="U1737" s="74"/>
      <c r="V1737" s="74"/>
      <c r="W1737" s="74"/>
      <c r="X1737" s="74"/>
      <c r="Y1737" s="74"/>
      <c r="Z1737" s="74"/>
      <c r="AA1737" s="42"/>
      <c r="AB1737" s="42">
        <f>(AV$3-AV1737)/AV$3*500+500</f>
        <v>499.04967247624256</v>
      </c>
      <c r="AC1737" s="43" t="e">
        <f t="shared" si="265"/>
        <v>#NUM!</v>
      </c>
      <c r="AD1737" s="43" t="s">
        <v>1215</v>
      </c>
      <c r="AE1737" s="44" t="e">
        <f t="shared" si="266"/>
        <v>#NUM!</v>
      </c>
      <c r="AF1737" s="43">
        <f t="shared" si="267"/>
        <v>0</v>
      </c>
      <c r="AG1737" s="75"/>
      <c r="AH1737" s="75"/>
      <c r="AI1737" s="75"/>
      <c r="AJ1737" s="75"/>
      <c r="AK1737" s="75"/>
      <c r="AL1737" s="75"/>
      <c r="AM1737" s="75"/>
      <c r="AN1737" s="75"/>
      <c r="AO1737" s="75"/>
      <c r="AP1737" s="75"/>
      <c r="AQ1737" s="75"/>
      <c r="AR1737" s="75"/>
      <c r="AS1737" s="75"/>
      <c r="AT1737" s="75"/>
      <c r="AU1737" s="94"/>
      <c r="AV1737" s="47">
        <v>0.16452546296296297</v>
      </c>
      <c r="AW1737" s="95"/>
    </row>
    <row r="1738" spans="1:55" s="49" customFormat="1" ht="12" customHeight="1" x14ac:dyDescent="0.2">
      <c r="A1738" s="62">
        <v>1734</v>
      </c>
      <c r="B1738" s="63" t="str">
        <f t="shared" si="260"/>
        <v>Ž-F</v>
      </c>
      <c r="C1738" s="62">
        <f>COUNTIF($B$4:$B1738,$B1738)</f>
        <v>135</v>
      </c>
      <c r="D1738" s="64">
        <f t="shared" si="261"/>
        <v>504.00842373119895</v>
      </c>
      <c r="E1738" s="86" t="s">
        <v>3762</v>
      </c>
      <c r="F1738" s="87" t="s">
        <v>1247</v>
      </c>
      <c r="G1738" s="87">
        <v>1982</v>
      </c>
      <c r="H1738" s="86" t="s">
        <v>3763</v>
      </c>
      <c r="I1738" s="87" t="s">
        <v>1214</v>
      </c>
      <c r="J1738" s="39">
        <f t="shared" si="262"/>
        <v>499.00842373119895</v>
      </c>
      <c r="K1738" s="40">
        <f t="shared" si="263"/>
        <v>1</v>
      </c>
      <c r="L1738" s="40">
        <f t="shared" si="264"/>
        <v>5</v>
      </c>
      <c r="M1738" s="41"/>
      <c r="N1738" s="41"/>
      <c r="O1738" s="41"/>
      <c r="P1738" s="42"/>
      <c r="Q1738" s="41"/>
      <c r="R1738" s="41"/>
      <c r="S1738" s="41">
        <f>(AM$3-AM1738)/AM$3*500+500</f>
        <v>499.00842373119895</v>
      </c>
      <c r="T1738" s="41"/>
      <c r="U1738" s="41"/>
      <c r="V1738" s="42"/>
      <c r="W1738" s="42"/>
      <c r="X1738" s="42"/>
      <c r="Y1738" s="42"/>
      <c r="Z1738" s="41"/>
      <c r="AA1738" s="42"/>
      <c r="AB1738" s="42"/>
      <c r="AC1738" s="43" t="e">
        <f t="shared" si="265"/>
        <v>#NUM!</v>
      </c>
      <c r="AD1738" s="43" t="s">
        <v>1215</v>
      </c>
      <c r="AE1738" s="44" t="e">
        <f t="shared" si="266"/>
        <v>#NUM!</v>
      </c>
      <c r="AF1738" s="43">
        <f t="shared" si="267"/>
        <v>0</v>
      </c>
      <c r="AG1738" s="45"/>
      <c r="AH1738" s="45"/>
      <c r="AI1738" s="45"/>
      <c r="AJ1738" s="45"/>
      <c r="AK1738" s="45"/>
      <c r="AL1738" s="45"/>
      <c r="AM1738" s="45">
        <v>7.5474537037037034E-2</v>
      </c>
      <c r="AN1738" s="45"/>
      <c r="AO1738" s="45"/>
      <c r="AP1738" s="45"/>
      <c r="AQ1738" s="45"/>
      <c r="AR1738" s="45"/>
      <c r="AS1738" s="45"/>
      <c r="AT1738" s="45"/>
      <c r="AU1738" s="88"/>
      <c r="AV1738" s="50"/>
      <c r="AW1738" s="89"/>
    </row>
    <row r="1739" spans="1:55" s="49" customFormat="1" ht="12" customHeight="1" x14ac:dyDescent="0.2">
      <c r="A1739" s="62">
        <v>1735</v>
      </c>
      <c r="B1739" s="63" t="str">
        <f t="shared" si="260"/>
        <v>M-B</v>
      </c>
      <c r="C1739" s="62">
        <f>COUNTIF($B$4:$B1739,$B1739)</f>
        <v>509</v>
      </c>
      <c r="D1739" s="64">
        <f t="shared" si="261"/>
        <v>503.97919054482878</v>
      </c>
      <c r="E1739" s="90" t="s">
        <v>3764</v>
      </c>
      <c r="F1739" s="91" t="s">
        <v>1212</v>
      </c>
      <c r="G1739" s="92">
        <v>1973</v>
      </c>
      <c r="H1739" s="93"/>
      <c r="I1739" s="92" t="s">
        <v>1257</v>
      </c>
      <c r="J1739" s="39">
        <f t="shared" si="262"/>
        <v>498.97919054482878</v>
      </c>
      <c r="K1739" s="40">
        <f t="shared" si="263"/>
        <v>1</v>
      </c>
      <c r="L1739" s="40">
        <f t="shared" si="264"/>
        <v>5</v>
      </c>
      <c r="M1739" s="74"/>
      <c r="N1739" s="74"/>
      <c r="O1739" s="74"/>
      <c r="P1739" s="74"/>
      <c r="Q1739" s="74"/>
      <c r="R1739" s="74"/>
      <c r="S1739" s="74"/>
      <c r="T1739" s="74"/>
      <c r="U1739" s="74"/>
      <c r="V1739" s="74"/>
      <c r="W1739" s="74"/>
      <c r="X1739" s="74"/>
      <c r="Y1739" s="74"/>
      <c r="Z1739" s="74"/>
      <c r="AA1739" s="42"/>
      <c r="AB1739" s="42">
        <f>(AV$3-AV1739)/AV$3*500+500</f>
        <v>498.97919054482878</v>
      </c>
      <c r="AC1739" s="43" t="e">
        <f t="shared" si="265"/>
        <v>#NUM!</v>
      </c>
      <c r="AD1739" s="43" t="s">
        <v>1215</v>
      </c>
      <c r="AE1739" s="44" t="e">
        <f t="shared" si="266"/>
        <v>#NUM!</v>
      </c>
      <c r="AF1739" s="43">
        <f t="shared" si="267"/>
        <v>0</v>
      </c>
      <c r="AG1739" s="75"/>
      <c r="AH1739" s="75"/>
      <c r="AI1739" s="75"/>
      <c r="AJ1739" s="75"/>
      <c r="AK1739" s="75"/>
      <c r="AL1739" s="75"/>
      <c r="AM1739" s="75"/>
      <c r="AN1739" s="75"/>
      <c r="AO1739" s="75"/>
      <c r="AP1739" s="75"/>
      <c r="AQ1739" s="75"/>
      <c r="AR1739" s="75"/>
      <c r="AS1739" s="75"/>
      <c r="AT1739" s="75"/>
      <c r="AU1739" s="94"/>
      <c r="AV1739" s="47">
        <v>0.1645486111111111</v>
      </c>
      <c r="AW1739" s="95"/>
    </row>
    <row r="1740" spans="1:55" s="49" customFormat="1" ht="12" customHeight="1" x14ac:dyDescent="0.2">
      <c r="A1740" s="62">
        <v>1736</v>
      </c>
      <c r="B1740" s="63" t="str">
        <f t="shared" si="260"/>
        <v>M-A</v>
      </c>
      <c r="C1740" s="62">
        <f>COUNTIF($B$4:$B1740,$B1740)</f>
        <v>649</v>
      </c>
      <c r="D1740" s="64">
        <f t="shared" si="261"/>
        <v>503.90870861341494</v>
      </c>
      <c r="E1740" s="90" t="s">
        <v>3765</v>
      </c>
      <c r="F1740" s="91" t="s">
        <v>1212</v>
      </c>
      <c r="G1740" s="92">
        <v>1986</v>
      </c>
      <c r="H1740" s="70" t="s">
        <v>3766</v>
      </c>
      <c r="I1740" s="92" t="s">
        <v>1214</v>
      </c>
      <c r="J1740" s="39">
        <f t="shared" si="262"/>
        <v>498.90870861341494</v>
      </c>
      <c r="K1740" s="40">
        <f t="shared" si="263"/>
        <v>1</v>
      </c>
      <c r="L1740" s="40">
        <f t="shared" si="264"/>
        <v>5</v>
      </c>
      <c r="M1740" s="74"/>
      <c r="N1740" s="74"/>
      <c r="O1740" s="74"/>
      <c r="P1740" s="74"/>
      <c r="Q1740" s="74"/>
      <c r="R1740" s="74"/>
      <c r="S1740" s="74"/>
      <c r="T1740" s="74"/>
      <c r="U1740" s="74"/>
      <c r="V1740" s="74"/>
      <c r="W1740" s="74"/>
      <c r="X1740" s="74"/>
      <c r="Y1740" s="74"/>
      <c r="Z1740" s="74"/>
      <c r="AA1740" s="42"/>
      <c r="AB1740" s="42">
        <f>(AV$3-AV1740)/AV$3*500+500</f>
        <v>498.90870861341494</v>
      </c>
      <c r="AC1740" s="43" t="e">
        <f t="shared" si="265"/>
        <v>#NUM!</v>
      </c>
      <c r="AD1740" s="43" t="s">
        <v>1215</v>
      </c>
      <c r="AE1740" s="44" t="e">
        <f t="shared" si="266"/>
        <v>#NUM!</v>
      </c>
      <c r="AF1740" s="43">
        <f t="shared" si="267"/>
        <v>0</v>
      </c>
      <c r="AG1740" s="75"/>
      <c r="AH1740" s="75"/>
      <c r="AI1740" s="75"/>
      <c r="AJ1740" s="75"/>
      <c r="AK1740" s="75"/>
      <c r="AL1740" s="75"/>
      <c r="AM1740" s="75"/>
      <c r="AN1740" s="75"/>
      <c r="AO1740" s="75"/>
      <c r="AP1740" s="75"/>
      <c r="AQ1740" s="75"/>
      <c r="AR1740" s="75"/>
      <c r="AS1740" s="75"/>
      <c r="AT1740" s="75"/>
      <c r="AU1740" s="94"/>
      <c r="AV1740" s="47">
        <v>0.16457175925925926</v>
      </c>
      <c r="AW1740" s="95"/>
    </row>
    <row r="1741" spans="1:55" s="49" customFormat="1" ht="12" customHeight="1" x14ac:dyDescent="0.2">
      <c r="A1741" s="62">
        <v>1737</v>
      </c>
      <c r="B1741" s="63" t="str">
        <f t="shared" si="260"/>
        <v>M-C</v>
      </c>
      <c r="C1741" s="62">
        <f>COUNTIF($B$4:$B1741,$B1741)</f>
        <v>208</v>
      </c>
      <c r="D1741" s="64">
        <f t="shared" si="261"/>
        <v>503.64946485266057</v>
      </c>
      <c r="E1741" s="86" t="s">
        <v>3767</v>
      </c>
      <c r="F1741" s="87" t="s">
        <v>1212</v>
      </c>
      <c r="G1741" s="87">
        <v>1966</v>
      </c>
      <c r="H1741" s="65" t="s">
        <v>3768</v>
      </c>
      <c r="I1741" s="87" t="s">
        <v>1214</v>
      </c>
      <c r="J1741" s="39">
        <f t="shared" si="262"/>
        <v>498.64946485266057</v>
      </c>
      <c r="K1741" s="40">
        <f t="shared" si="263"/>
        <v>1</v>
      </c>
      <c r="L1741" s="40">
        <f t="shared" si="264"/>
        <v>5</v>
      </c>
      <c r="M1741" s="41"/>
      <c r="N1741" s="41"/>
      <c r="O1741" s="41"/>
      <c r="P1741" s="42"/>
      <c r="Q1741" s="41"/>
      <c r="R1741" s="41"/>
      <c r="S1741" s="41"/>
      <c r="T1741" s="41"/>
      <c r="U1741" s="41"/>
      <c r="V1741" s="42"/>
      <c r="W1741" s="42">
        <f>(AQ$3-AQ1741)/AQ$3*500+500</f>
        <v>498.64946485266057</v>
      </c>
      <c r="X1741" s="42"/>
      <c r="Y1741" s="42"/>
      <c r="Z1741" s="41"/>
      <c r="AA1741" s="42"/>
      <c r="AB1741" s="42"/>
      <c r="AC1741" s="43" t="e">
        <f t="shared" si="265"/>
        <v>#NUM!</v>
      </c>
      <c r="AD1741" s="43" t="s">
        <v>1215</v>
      </c>
      <c r="AE1741" s="44" t="e">
        <f t="shared" si="266"/>
        <v>#NUM!</v>
      </c>
      <c r="AF1741" s="43">
        <f t="shared" si="267"/>
        <v>0</v>
      </c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>
        <v>0.1124421296</v>
      </c>
      <c r="AR1741" s="45"/>
      <c r="AS1741" s="45"/>
      <c r="AT1741" s="45"/>
      <c r="AU1741" s="88"/>
      <c r="AV1741" s="50"/>
      <c r="AW1741" s="89"/>
    </row>
    <row r="1742" spans="1:55" ht="12" customHeight="1" x14ac:dyDescent="0.2">
      <c r="A1742" s="62">
        <v>1738</v>
      </c>
      <c r="B1742" s="63" t="str">
        <f t="shared" si="260"/>
        <v>M-A</v>
      </c>
      <c r="C1742" s="62">
        <f>COUNTIF($B$4:$B1742,$B1742)</f>
        <v>650</v>
      </c>
      <c r="D1742" s="64">
        <f t="shared" si="261"/>
        <v>503.62678088775965</v>
      </c>
      <c r="E1742" s="90" t="s">
        <v>3769</v>
      </c>
      <c r="F1742" s="91" t="s">
        <v>1212</v>
      </c>
      <c r="G1742" s="92">
        <v>1980</v>
      </c>
      <c r="H1742" s="70" t="s">
        <v>3770</v>
      </c>
      <c r="I1742" s="92" t="s">
        <v>1214</v>
      </c>
      <c r="J1742" s="39">
        <f t="shared" si="262"/>
        <v>498.62678088775965</v>
      </c>
      <c r="K1742" s="40">
        <f t="shared" si="263"/>
        <v>1</v>
      </c>
      <c r="L1742" s="40">
        <f t="shared" si="264"/>
        <v>5</v>
      </c>
      <c r="M1742" s="74"/>
      <c r="N1742" s="74"/>
      <c r="O1742" s="74"/>
      <c r="P1742" s="74"/>
      <c r="Q1742" s="74"/>
      <c r="R1742" s="74"/>
      <c r="S1742" s="74"/>
      <c r="T1742" s="74"/>
      <c r="U1742" s="74"/>
      <c r="V1742" s="74"/>
      <c r="W1742" s="74"/>
      <c r="X1742" s="74"/>
      <c r="Y1742" s="74"/>
      <c r="Z1742" s="74"/>
      <c r="AA1742" s="42"/>
      <c r="AB1742" s="42">
        <f>(AV$3-AV1742)/AV$3*500+500</f>
        <v>498.62678088775965</v>
      </c>
      <c r="AC1742" s="43" t="e">
        <f t="shared" si="265"/>
        <v>#NUM!</v>
      </c>
      <c r="AD1742" s="43" t="s">
        <v>1215</v>
      </c>
      <c r="AE1742" s="44" t="e">
        <f t="shared" si="266"/>
        <v>#NUM!</v>
      </c>
      <c r="AF1742" s="43">
        <f t="shared" si="267"/>
        <v>0</v>
      </c>
      <c r="AG1742" s="75"/>
      <c r="AH1742" s="75"/>
      <c r="AI1742" s="75"/>
      <c r="AJ1742" s="75"/>
      <c r="AK1742" s="75"/>
      <c r="AL1742" s="75"/>
      <c r="AM1742" s="75"/>
      <c r="AN1742" s="75"/>
      <c r="AO1742" s="75"/>
      <c r="AP1742" s="75"/>
      <c r="AQ1742" s="75"/>
      <c r="AR1742" s="75"/>
      <c r="AS1742" s="75"/>
      <c r="AT1742" s="75"/>
      <c r="AU1742" s="94"/>
      <c r="AV1742" s="47">
        <v>0.16466435185185185</v>
      </c>
      <c r="AW1742" s="95"/>
      <c r="AX1742" s="56"/>
    </row>
    <row r="1743" spans="1:55" s="49" customFormat="1" ht="12" customHeight="1" x14ac:dyDescent="0.2">
      <c r="A1743" s="62">
        <v>1739</v>
      </c>
      <c r="B1743" s="63" t="str">
        <f t="shared" si="260"/>
        <v>Ž-F</v>
      </c>
      <c r="C1743" s="62">
        <f>COUNTIF($B$4:$B1743,$B1743)</f>
        <v>136</v>
      </c>
      <c r="D1743" s="64">
        <f t="shared" si="261"/>
        <v>503.59153992205273</v>
      </c>
      <c r="E1743" s="90" t="s">
        <v>3771</v>
      </c>
      <c r="F1743" s="91" t="s">
        <v>1247</v>
      </c>
      <c r="G1743" s="92">
        <v>1991</v>
      </c>
      <c r="H1743" s="93"/>
      <c r="I1743" s="92" t="s">
        <v>1214</v>
      </c>
      <c r="J1743" s="39">
        <f t="shared" si="262"/>
        <v>498.59153992205273</v>
      </c>
      <c r="K1743" s="40">
        <f t="shared" si="263"/>
        <v>1</v>
      </c>
      <c r="L1743" s="40">
        <f t="shared" si="264"/>
        <v>5</v>
      </c>
      <c r="M1743" s="74"/>
      <c r="N1743" s="74"/>
      <c r="O1743" s="74"/>
      <c r="P1743" s="74"/>
      <c r="Q1743" s="74"/>
      <c r="R1743" s="74"/>
      <c r="S1743" s="74"/>
      <c r="T1743" s="74"/>
      <c r="U1743" s="74"/>
      <c r="V1743" s="74"/>
      <c r="W1743" s="74"/>
      <c r="X1743" s="74"/>
      <c r="Y1743" s="74"/>
      <c r="Z1743" s="74"/>
      <c r="AA1743" s="42"/>
      <c r="AB1743" s="42">
        <f>(AV$3-AV1743)/AV$3*500+500</f>
        <v>498.59153992205273</v>
      </c>
      <c r="AC1743" s="43" t="e">
        <f t="shared" si="265"/>
        <v>#NUM!</v>
      </c>
      <c r="AD1743" s="43" t="s">
        <v>1215</v>
      </c>
      <c r="AE1743" s="44" t="e">
        <f t="shared" si="266"/>
        <v>#NUM!</v>
      </c>
      <c r="AF1743" s="43">
        <f t="shared" si="267"/>
        <v>0</v>
      </c>
      <c r="AG1743" s="75"/>
      <c r="AH1743" s="75"/>
      <c r="AI1743" s="75"/>
      <c r="AJ1743" s="75"/>
      <c r="AK1743" s="75"/>
      <c r="AL1743" s="75"/>
      <c r="AM1743" s="75"/>
      <c r="AN1743" s="75"/>
      <c r="AO1743" s="75"/>
      <c r="AP1743" s="75"/>
      <c r="AQ1743" s="75"/>
      <c r="AR1743" s="75"/>
      <c r="AS1743" s="75"/>
      <c r="AT1743" s="75"/>
      <c r="AU1743" s="94"/>
      <c r="AV1743" s="47">
        <v>0.16467592592592592</v>
      </c>
      <c r="AW1743" s="95"/>
    </row>
    <row r="1744" spans="1:55" s="81" customFormat="1" ht="12" customHeight="1" x14ac:dyDescent="0.2">
      <c r="A1744" s="62">
        <v>1740</v>
      </c>
      <c r="B1744" s="63" t="str">
        <f t="shared" si="260"/>
        <v>M-B</v>
      </c>
      <c r="C1744" s="62">
        <f>COUNTIF($B$4:$B1744,$B1744)</f>
        <v>510</v>
      </c>
      <c r="D1744" s="64">
        <f t="shared" si="261"/>
        <v>503.16864833356976</v>
      </c>
      <c r="E1744" s="90" t="s">
        <v>3772</v>
      </c>
      <c r="F1744" s="91" t="s">
        <v>1212</v>
      </c>
      <c r="G1744" s="92">
        <v>1973</v>
      </c>
      <c r="H1744" s="70" t="s">
        <v>3773</v>
      </c>
      <c r="I1744" s="92" t="s">
        <v>1214</v>
      </c>
      <c r="J1744" s="39">
        <f t="shared" si="262"/>
        <v>498.16864833356976</v>
      </c>
      <c r="K1744" s="40">
        <f t="shared" si="263"/>
        <v>1</v>
      </c>
      <c r="L1744" s="40">
        <f t="shared" si="264"/>
        <v>5</v>
      </c>
      <c r="M1744" s="74"/>
      <c r="N1744" s="74"/>
      <c r="O1744" s="74"/>
      <c r="P1744" s="74"/>
      <c r="Q1744" s="74"/>
      <c r="R1744" s="74"/>
      <c r="S1744" s="74"/>
      <c r="T1744" s="74"/>
      <c r="U1744" s="74"/>
      <c r="V1744" s="74"/>
      <c r="W1744" s="74"/>
      <c r="X1744" s="74"/>
      <c r="Y1744" s="74"/>
      <c r="Z1744" s="74"/>
      <c r="AA1744" s="42"/>
      <c r="AB1744" s="42">
        <f>(AV$3-AV1744)/AV$3*500+500</f>
        <v>498.16864833356976</v>
      </c>
      <c r="AC1744" s="43" t="e">
        <f t="shared" si="265"/>
        <v>#NUM!</v>
      </c>
      <c r="AD1744" s="43" t="s">
        <v>1215</v>
      </c>
      <c r="AE1744" s="44" t="e">
        <f t="shared" si="266"/>
        <v>#NUM!</v>
      </c>
      <c r="AF1744" s="43">
        <f t="shared" si="267"/>
        <v>0</v>
      </c>
      <c r="AG1744" s="75"/>
      <c r="AH1744" s="75"/>
      <c r="AI1744" s="75"/>
      <c r="AJ1744" s="75"/>
      <c r="AK1744" s="75"/>
      <c r="AL1744" s="75"/>
      <c r="AM1744" s="75"/>
      <c r="AN1744" s="75"/>
      <c r="AO1744" s="75"/>
      <c r="AP1744" s="75"/>
      <c r="AQ1744" s="75"/>
      <c r="AR1744" s="75"/>
      <c r="AS1744" s="75"/>
      <c r="AT1744" s="75"/>
      <c r="AU1744" s="94"/>
      <c r="AV1744" s="47">
        <v>0.16481481481481483</v>
      </c>
      <c r="AW1744" s="95"/>
      <c r="AX1744" s="56"/>
      <c r="AY1744" s="57"/>
      <c r="AZ1744" s="57"/>
      <c r="BA1744" s="57"/>
      <c r="BB1744" s="57"/>
      <c r="BC1744" s="57"/>
    </row>
    <row r="1745" spans="1:50" s="49" customFormat="1" ht="12" customHeight="1" x14ac:dyDescent="0.2">
      <c r="A1745" s="62">
        <v>1741</v>
      </c>
      <c r="B1745" s="63" t="str">
        <f t="shared" si="260"/>
        <v>Ž-F</v>
      </c>
      <c r="C1745" s="62">
        <f>COUNTIF($B$4:$B1745,$B1745)</f>
        <v>137</v>
      </c>
      <c r="D1745" s="64">
        <f t="shared" si="261"/>
        <v>503.04243864556025</v>
      </c>
      <c r="E1745" s="86" t="s">
        <v>3774</v>
      </c>
      <c r="F1745" s="87" t="s">
        <v>1247</v>
      </c>
      <c r="G1745" s="87">
        <v>1985</v>
      </c>
      <c r="H1745" s="86" t="s">
        <v>3775</v>
      </c>
      <c r="I1745" s="87" t="s">
        <v>3776</v>
      </c>
      <c r="J1745" s="39">
        <f t="shared" si="262"/>
        <v>498.04243864556025</v>
      </c>
      <c r="K1745" s="40">
        <f t="shared" si="263"/>
        <v>1</v>
      </c>
      <c r="L1745" s="40">
        <f t="shared" si="264"/>
        <v>5</v>
      </c>
      <c r="M1745" s="41"/>
      <c r="N1745" s="41"/>
      <c r="O1745" s="41"/>
      <c r="P1745" s="42"/>
      <c r="Q1745" s="41"/>
      <c r="R1745" s="41"/>
      <c r="S1745" s="41"/>
      <c r="T1745" s="41"/>
      <c r="U1745" s="41"/>
      <c r="V1745" s="42">
        <f>(AP$3-AP1745)/AP$3*500+500</f>
        <v>498.04243864556025</v>
      </c>
      <c r="W1745" s="42"/>
      <c r="X1745" s="42"/>
      <c r="Y1745" s="42"/>
      <c r="Z1745" s="41"/>
      <c r="AA1745" s="42"/>
      <c r="AB1745" s="42"/>
      <c r="AC1745" s="43" t="e">
        <f t="shared" si="265"/>
        <v>#NUM!</v>
      </c>
      <c r="AD1745" s="43" t="s">
        <v>1215</v>
      </c>
      <c r="AE1745" s="44" t="e">
        <f t="shared" si="266"/>
        <v>#NUM!</v>
      </c>
      <c r="AF1745" s="43">
        <f t="shared" si="267"/>
        <v>0</v>
      </c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>
        <v>3.5219907407407408E-2</v>
      </c>
      <c r="AQ1745" s="45"/>
      <c r="AR1745" s="45"/>
      <c r="AS1745" s="45"/>
      <c r="AT1745" s="45"/>
      <c r="AU1745" s="88"/>
      <c r="AV1745" s="50"/>
      <c r="AW1745" s="89"/>
    </row>
    <row r="1746" spans="1:50" s="49" customFormat="1" ht="12" customHeight="1" x14ac:dyDescent="0.2">
      <c r="A1746" s="62">
        <v>1742</v>
      </c>
      <c r="B1746" s="63" t="str">
        <f t="shared" si="260"/>
        <v>M-C</v>
      </c>
      <c r="C1746" s="62">
        <f>COUNTIF($B$4:$B1746,$B1746)</f>
        <v>209</v>
      </c>
      <c r="D1746" s="64">
        <f t="shared" si="261"/>
        <v>502.96602094315921</v>
      </c>
      <c r="E1746" s="86" t="s">
        <v>3777</v>
      </c>
      <c r="F1746" s="87" t="s">
        <v>1212</v>
      </c>
      <c r="G1746" s="87">
        <v>1966</v>
      </c>
      <c r="H1746" s="93" t="s">
        <v>3231</v>
      </c>
      <c r="I1746" s="87" t="s">
        <v>1214</v>
      </c>
      <c r="J1746" s="39">
        <f t="shared" si="262"/>
        <v>497.96602094315921</v>
      </c>
      <c r="K1746" s="40">
        <f t="shared" si="263"/>
        <v>1</v>
      </c>
      <c r="L1746" s="40">
        <f t="shared" si="264"/>
        <v>5</v>
      </c>
      <c r="M1746" s="41"/>
      <c r="N1746" s="41"/>
      <c r="O1746" s="41">
        <f>(AI$3-AI1746)/AI$3*500+500</f>
        <v>497.96602094315921</v>
      </c>
      <c r="P1746" s="42"/>
      <c r="Q1746" s="41"/>
      <c r="R1746" s="41"/>
      <c r="S1746" s="41"/>
      <c r="T1746" s="41"/>
      <c r="U1746" s="41"/>
      <c r="V1746" s="42"/>
      <c r="W1746" s="42"/>
      <c r="X1746" s="42"/>
      <c r="Y1746" s="42"/>
      <c r="Z1746" s="41"/>
      <c r="AA1746" s="42"/>
      <c r="AB1746" s="42"/>
      <c r="AC1746" s="43" t="e">
        <f t="shared" si="265"/>
        <v>#NUM!</v>
      </c>
      <c r="AD1746" s="43" t="s">
        <v>1215</v>
      </c>
      <c r="AE1746" s="44" t="e">
        <f t="shared" si="266"/>
        <v>#NUM!</v>
      </c>
      <c r="AF1746" s="43">
        <f t="shared" si="267"/>
        <v>0</v>
      </c>
      <c r="AG1746" s="45"/>
      <c r="AH1746" s="45"/>
      <c r="AI1746" s="45">
        <v>3.4606481481481481E-2</v>
      </c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88"/>
      <c r="AV1746" s="50"/>
      <c r="AW1746" s="89"/>
    </row>
    <row r="1747" spans="1:50" s="49" customFormat="1" ht="12" customHeight="1" x14ac:dyDescent="0.2">
      <c r="A1747" s="62">
        <v>1743</v>
      </c>
      <c r="B1747" s="63" t="str">
        <f t="shared" si="260"/>
        <v>M-B</v>
      </c>
      <c r="C1747" s="62">
        <f>COUNTIF($B$4:$B1747,$B1747)</f>
        <v>511</v>
      </c>
      <c r="D1747" s="64">
        <f t="shared" si="261"/>
        <v>502.92196157362145</v>
      </c>
      <c r="E1747" s="90" t="s">
        <v>3778</v>
      </c>
      <c r="F1747" s="91" t="s">
        <v>1212</v>
      </c>
      <c r="G1747" s="92">
        <v>1976</v>
      </c>
      <c r="H1747" s="70"/>
      <c r="I1747" s="92" t="s">
        <v>1214</v>
      </c>
      <c r="J1747" s="39">
        <f t="shared" si="262"/>
        <v>497.92196157362145</v>
      </c>
      <c r="K1747" s="40">
        <f t="shared" si="263"/>
        <v>1</v>
      </c>
      <c r="L1747" s="40">
        <f t="shared" si="264"/>
        <v>5</v>
      </c>
      <c r="M1747" s="74"/>
      <c r="N1747" s="74"/>
      <c r="O1747" s="74"/>
      <c r="P1747" s="74"/>
      <c r="Q1747" s="74"/>
      <c r="R1747" s="74"/>
      <c r="S1747" s="74"/>
      <c r="T1747" s="74"/>
      <c r="U1747" s="74"/>
      <c r="V1747" s="74"/>
      <c r="W1747" s="74"/>
      <c r="X1747" s="74"/>
      <c r="Y1747" s="74"/>
      <c r="Z1747" s="74"/>
      <c r="AA1747" s="42"/>
      <c r="AB1747" s="42">
        <f>(AV$3-AV1747)/AV$3*500+500</f>
        <v>497.92196157362145</v>
      </c>
      <c r="AC1747" s="43" t="e">
        <f t="shared" si="265"/>
        <v>#NUM!</v>
      </c>
      <c r="AD1747" s="43" t="s">
        <v>1215</v>
      </c>
      <c r="AE1747" s="44" t="e">
        <f t="shared" si="266"/>
        <v>#NUM!</v>
      </c>
      <c r="AF1747" s="43">
        <f t="shared" si="267"/>
        <v>0</v>
      </c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5"/>
      <c r="AR1747" s="75"/>
      <c r="AS1747" s="75"/>
      <c r="AT1747" s="75"/>
      <c r="AU1747" s="94"/>
      <c r="AV1747" s="47">
        <v>0.16489583333333332</v>
      </c>
      <c r="AW1747" s="95"/>
    </row>
    <row r="1748" spans="1:50" s="49" customFormat="1" ht="12" customHeight="1" x14ac:dyDescent="0.2">
      <c r="A1748" s="62">
        <v>1744</v>
      </c>
      <c r="B1748" s="63" t="str">
        <f t="shared" si="260"/>
        <v>M-A</v>
      </c>
      <c r="C1748" s="62">
        <f>COUNTIF($B$4:$B1748,$B1748)</f>
        <v>651</v>
      </c>
      <c r="D1748" s="64">
        <f t="shared" si="261"/>
        <v>502.85147964220755</v>
      </c>
      <c r="E1748" s="90" t="s">
        <v>3779</v>
      </c>
      <c r="F1748" s="91" t="s">
        <v>1212</v>
      </c>
      <c r="G1748" s="92">
        <v>1981</v>
      </c>
      <c r="H1748" s="93"/>
      <c r="I1748" s="92" t="s">
        <v>1214</v>
      </c>
      <c r="J1748" s="39">
        <f t="shared" si="262"/>
        <v>497.85147964220755</v>
      </c>
      <c r="K1748" s="40">
        <f t="shared" si="263"/>
        <v>1</v>
      </c>
      <c r="L1748" s="40">
        <f t="shared" si="264"/>
        <v>5</v>
      </c>
      <c r="M1748" s="74"/>
      <c r="N1748" s="74"/>
      <c r="O1748" s="74"/>
      <c r="P1748" s="74"/>
      <c r="Q1748" s="74"/>
      <c r="R1748" s="74"/>
      <c r="S1748" s="74"/>
      <c r="T1748" s="74"/>
      <c r="U1748" s="74"/>
      <c r="V1748" s="74"/>
      <c r="W1748" s="74"/>
      <c r="X1748" s="74"/>
      <c r="Y1748" s="74"/>
      <c r="Z1748" s="74"/>
      <c r="AA1748" s="42"/>
      <c r="AB1748" s="42">
        <f>(AV$3-AV1748)/AV$3*500+500</f>
        <v>497.85147964220755</v>
      </c>
      <c r="AC1748" s="43" t="e">
        <f t="shared" si="265"/>
        <v>#NUM!</v>
      </c>
      <c r="AD1748" s="43" t="s">
        <v>1215</v>
      </c>
      <c r="AE1748" s="44" t="e">
        <f t="shared" si="266"/>
        <v>#NUM!</v>
      </c>
      <c r="AF1748" s="43">
        <f t="shared" si="267"/>
        <v>0</v>
      </c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5"/>
      <c r="AR1748" s="75"/>
      <c r="AS1748" s="75"/>
      <c r="AT1748" s="75"/>
      <c r="AU1748" s="94"/>
      <c r="AV1748" s="47">
        <v>0.16491898148148149</v>
      </c>
      <c r="AW1748" s="95"/>
    </row>
    <row r="1749" spans="1:50" ht="12" customHeight="1" x14ac:dyDescent="0.2">
      <c r="A1749" s="62">
        <v>1745</v>
      </c>
      <c r="B1749" s="63" t="str">
        <f t="shared" si="260"/>
        <v>M-B</v>
      </c>
      <c r="C1749" s="62">
        <f>COUNTIF($B$4:$B1749,$B1749)</f>
        <v>512</v>
      </c>
      <c r="D1749" s="64">
        <f t="shared" si="261"/>
        <v>502.64003384796615</v>
      </c>
      <c r="E1749" s="90" t="s">
        <v>3780</v>
      </c>
      <c r="F1749" s="91" t="s">
        <v>1212</v>
      </c>
      <c r="G1749" s="92">
        <v>1978</v>
      </c>
      <c r="H1749" s="93"/>
      <c r="I1749" s="92" t="s">
        <v>1214</v>
      </c>
      <c r="J1749" s="39">
        <f t="shared" si="262"/>
        <v>497.64003384796615</v>
      </c>
      <c r="K1749" s="40">
        <f t="shared" si="263"/>
        <v>1</v>
      </c>
      <c r="L1749" s="40">
        <f t="shared" si="264"/>
        <v>5</v>
      </c>
      <c r="M1749" s="74"/>
      <c r="N1749" s="74"/>
      <c r="O1749" s="74"/>
      <c r="P1749" s="74"/>
      <c r="Q1749" s="74"/>
      <c r="R1749" s="74"/>
      <c r="S1749" s="74"/>
      <c r="T1749" s="74"/>
      <c r="U1749" s="74"/>
      <c r="V1749" s="74"/>
      <c r="W1749" s="74"/>
      <c r="X1749" s="74"/>
      <c r="Y1749" s="74"/>
      <c r="Z1749" s="74"/>
      <c r="AA1749" s="42"/>
      <c r="AB1749" s="42">
        <f>(AV$3-AV1749)/AV$3*500+500</f>
        <v>497.64003384796615</v>
      </c>
      <c r="AC1749" s="43" t="e">
        <f t="shared" si="265"/>
        <v>#NUM!</v>
      </c>
      <c r="AD1749" s="43" t="s">
        <v>1215</v>
      </c>
      <c r="AE1749" s="44" t="e">
        <f t="shared" si="266"/>
        <v>#NUM!</v>
      </c>
      <c r="AF1749" s="43">
        <f t="shared" si="267"/>
        <v>0</v>
      </c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5"/>
      <c r="AR1749" s="75"/>
      <c r="AS1749" s="75"/>
      <c r="AT1749" s="75"/>
      <c r="AU1749" s="94"/>
      <c r="AV1749" s="47">
        <v>0.16498842592592591</v>
      </c>
      <c r="AW1749" s="95"/>
      <c r="AX1749" s="56"/>
    </row>
    <row r="1750" spans="1:50" s="49" customFormat="1" ht="12" customHeight="1" x14ac:dyDescent="0.2">
      <c r="A1750" s="62">
        <v>1746</v>
      </c>
      <c r="B1750" s="63" t="str">
        <f t="shared" si="260"/>
        <v>M-B</v>
      </c>
      <c r="C1750" s="62">
        <f>COUNTIF($B$4:$B1750,$B1750)</f>
        <v>513</v>
      </c>
      <c r="D1750" s="64">
        <f t="shared" si="261"/>
        <v>502.53431095084539</v>
      </c>
      <c r="E1750" s="90" t="s">
        <v>3781</v>
      </c>
      <c r="F1750" s="91" t="s">
        <v>1212</v>
      </c>
      <c r="G1750" s="92">
        <v>1973</v>
      </c>
      <c r="H1750" s="70" t="s">
        <v>3782</v>
      </c>
      <c r="I1750" s="92" t="s">
        <v>1214</v>
      </c>
      <c r="J1750" s="39">
        <f t="shared" si="262"/>
        <v>497.53431095084539</v>
      </c>
      <c r="K1750" s="40">
        <f t="shared" si="263"/>
        <v>1</v>
      </c>
      <c r="L1750" s="40">
        <f t="shared" si="264"/>
        <v>5</v>
      </c>
      <c r="M1750" s="74"/>
      <c r="N1750" s="74"/>
      <c r="O1750" s="74"/>
      <c r="P1750" s="74"/>
      <c r="Q1750" s="74"/>
      <c r="R1750" s="74"/>
      <c r="S1750" s="74"/>
      <c r="T1750" s="74"/>
      <c r="U1750" s="74"/>
      <c r="V1750" s="74"/>
      <c r="W1750" s="74"/>
      <c r="X1750" s="74"/>
      <c r="Y1750" s="74"/>
      <c r="Z1750" s="74"/>
      <c r="AA1750" s="42"/>
      <c r="AB1750" s="42">
        <f>(AV$3-AV1750)/AV$3*500+500</f>
        <v>497.53431095084539</v>
      </c>
      <c r="AC1750" s="43" t="e">
        <f t="shared" si="265"/>
        <v>#NUM!</v>
      </c>
      <c r="AD1750" s="43" t="s">
        <v>1215</v>
      </c>
      <c r="AE1750" s="44" t="e">
        <f t="shared" si="266"/>
        <v>#NUM!</v>
      </c>
      <c r="AF1750" s="43">
        <f t="shared" si="267"/>
        <v>0</v>
      </c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5"/>
      <c r="AR1750" s="75"/>
      <c r="AS1750" s="75"/>
      <c r="AT1750" s="75"/>
      <c r="AU1750" s="94"/>
      <c r="AV1750" s="47">
        <v>0.16502314814814814</v>
      </c>
      <c r="AW1750" s="95"/>
    </row>
    <row r="1751" spans="1:50" s="49" customFormat="1" ht="12" customHeight="1" x14ac:dyDescent="0.2">
      <c r="A1751" s="62">
        <v>1747</v>
      </c>
      <c r="B1751" s="63" t="str">
        <f t="shared" si="260"/>
        <v>M-B</v>
      </c>
      <c r="C1751" s="62">
        <f>COUNTIF($B$4:$B1751,$B1751)</f>
        <v>514</v>
      </c>
      <c r="D1751" s="64">
        <f t="shared" si="261"/>
        <v>502.53431095084539</v>
      </c>
      <c r="E1751" s="90" t="s">
        <v>3783</v>
      </c>
      <c r="F1751" s="91" t="s">
        <v>1212</v>
      </c>
      <c r="G1751" s="92">
        <v>1975</v>
      </c>
      <c r="H1751" s="70" t="s">
        <v>2943</v>
      </c>
      <c r="I1751" s="92" t="s">
        <v>1680</v>
      </c>
      <c r="J1751" s="39">
        <f t="shared" si="262"/>
        <v>497.53431095084539</v>
      </c>
      <c r="K1751" s="40">
        <f t="shared" si="263"/>
        <v>1</v>
      </c>
      <c r="L1751" s="40">
        <f t="shared" si="264"/>
        <v>5</v>
      </c>
      <c r="M1751" s="74"/>
      <c r="N1751" s="74"/>
      <c r="O1751" s="74"/>
      <c r="P1751" s="74"/>
      <c r="Q1751" s="74"/>
      <c r="R1751" s="74"/>
      <c r="S1751" s="74"/>
      <c r="T1751" s="74"/>
      <c r="U1751" s="74"/>
      <c r="V1751" s="74"/>
      <c r="W1751" s="74"/>
      <c r="X1751" s="74"/>
      <c r="Y1751" s="74"/>
      <c r="Z1751" s="74"/>
      <c r="AA1751" s="42"/>
      <c r="AB1751" s="42">
        <f>(AV$3-AV1751)/AV$3*500+500</f>
        <v>497.53431095084539</v>
      </c>
      <c r="AC1751" s="43" t="e">
        <f t="shared" si="265"/>
        <v>#NUM!</v>
      </c>
      <c r="AD1751" s="43" t="s">
        <v>1215</v>
      </c>
      <c r="AE1751" s="44" t="e">
        <f t="shared" si="266"/>
        <v>#NUM!</v>
      </c>
      <c r="AF1751" s="43">
        <f t="shared" si="267"/>
        <v>0</v>
      </c>
      <c r="AG1751" s="75"/>
      <c r="AH1751" s="75"/>
      <c r="AI1751" s="75"/>
      <c r="AJ1751" s="75"/>
      <c r="AK1751" s="75"/>
      <c r="AL1751" s="75"/>
      <c r="AM1751" s="75"/>
      <c r="AN1751" s="75"/>
      <c r="AO1751" s="75"/>
      <c r="AP1751" s="75"/>
      <c r="AQ1751" s="75"/>
      <c r="AR1751" s="75"/>
      <c r="AS1751" s="75"/>
      <c r="AT1751" s="75"/>
      <c r="AU1751" s="94"/>
      <c r="AV1751" s="47">
        <v>0.16502314814814814</v>
      </c>
      <c r="AW1751" s="95"/>
    </row>
    <row r="1752" spans="1:50" s="49" customFormat="1" ht="12" customHeight="1" x14ac:dyDescent="0.2">
      <c r="A1752" s="62">
        <v>1748</v>
      </c>
      <c r="B1752" s="63" t="str">
        <f t="shared" si="260"/>
        <v>M-C</v>
      </c>
      <c r="C1752" s="62">
        <f>COUNTIF($B$4:$B1752,$B1752)</f>
        <v>210</v>
      </c>
      <c r="D1752" s="64">
        <f t="shared" si="261"/>
        <v>502.4109250884506</v>
      </c>
      <c r="E1752" s="86" t="s">
        <v>3784</v>
      </c>
      <c r="F1752" s="87" t="s">
        <v>1212</v>
      </c>
      <c r="G1752" s="87">
        <v>1962</v>
      </c>
      <c r="H1752" s="70" t="s">
        <v>19</v>
      </c>
      <c r="I1752" s="87" t="s">
        <v>1214</v>
      </c>
      <c r="J1752" s="39">
        <f t="shared" si="262"/>
        <v>497.4109250884506</v>
      </c>
      <c r="K1752" s="40">
        <f t="shared" si="263"/>
        <v>1</v>
      </c>
      <c r="L1752" s="40">
        <f t="shared" si="264"/>
        <v>5</v>
      </c>
      <c r="M1752" s="41"/>
      <c r="N1752" s="41"/>
      <c r="O1752" s="41"/>
      <c r="P1752" s="42"/>
      <c r="Q1752" s="41"/>
      <c r="R1752" s="41"/>
      <c r="S1752" s="41"/>
      <c r="T1752" s="41"/>
      <c r="U1752" s="41"/>
      <c r="V1752" s="42"/>
      <c r="W1752" s="42">
        <f>(AQ$3-AQ1752)/AQ$3*500+500</f>
        <v>497.4109250884506</v>
      </c>
      <c r="X1752" s="42"/>
      <c r="Y1752" s="42"/>
      <c r="Z1752" s="41"/>
      <c r="AA1752" s="42"/>
      <c r="AB1752" s="42"/>
      <c r="AC1752" s="43" t="e">
        <f t="shared" si="265"/>
        <v>#NUM!</v>
      </c>
      <c r="AD1752" s="43" t="s">
        <v>1215</v>
      </c>
      <c r="AE1752" s="44" t="e">
        <f t="shared" si="266"/>
        <v>#NUM!</v>
      </c>
      <c r="AF1752" s="43">
        <f t="shared" si="267"/>
        <v>0</v>
      </c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>
        <v>0.1127199074</v>
      </c>
      <c r="AR1752" s="45"/>
      <c r="AS1752" s="45"/>
      <c r="AT1752" s="45"/>
      <c r="AU1752" s="88"/>
      <c r="AV1752" s="50"/>
      <c r="AW1752" s="89"/>
    </row>
    <row r="1753" spans="1:50" s="49" customFormat="1" ht="12" customHeight="1" x14ac:dyDescent="0.2">
      <c r="A1753" s="62">
        <v>1749</v>
      </c>
      <c r="B1753" s="63" t="str">
        <f t="shared" si="260"/>
        <v>M-A</v>
      </c>
      <c r="C1753" s="62">
        <f>COUNTIF($B$4:$B1753,$B1753)</f>
        <v>652</v>
      </c>
      <c r="D1753" s="64">
        <f t="shared" si="261"/>
        <v>502.15895551236764</v>
      </c>
      <c r="E1753" s="86" t="s">
        <v>3785</v>
      </c>
      <c r="F1753" s="87" t="s">
        <v>1212</v>
      </c>
      <c r="G1753" s="87">
        <v>1980</v>
      </c>
      <c r="H1753" s="70" t="s">
        <v>1683</v>
      </c>
      <c r="I1753" s="87" t="s">
        <v>1214</v>
      </c>
      <c r="J1753" s="39">
        <f t="shared" si="262"/>
        <v>497.15895551236764</v>
      </c>
      <c r="K1753" s="40">
        <f t="shared" si="263"/>
        <v>1</v>
      </c>
      <c r="L1753" s="40">
        <f t="shared" si="264"/>
        <v>5</v>
      </c>
      <c r="M1753" s="41"/>
      <c r="N1753" s="41"/>
      <c r="O1753" s="41"/>
      <c r="P1753" s="42"/>
      <c r="Q1753" s="41"/>
      <c r="R1753" s="41"/>
      <c r="S1753" s="41"/>
      <c r="T1753" s="41">
        <f>(AN$3-AN1753)/AN$3*500+500</f>
        <v>497.15895551236764</v>
      </c>
      <c r="U1753" s="41"/>
      <c r="V1753" s="42"/>
      <c r="W1753" s="42"/>
      <c r="X1753" s="42"/>
      <c r="Y1753" s="42"/>
      <c r="Z1753" s="41"/>
      <c r="AA1753" s="42"/>
      <c r="AB1753" s="42"/>
      <c r="AC1753" s="43" t="e">
        <f t="shared" si="265"/>
        <v>#NUM!</v>
      </c>
      <c r="AD1753" s="43" t="s">
        <v>1215</v>
      </c>
      <c r="AE1753" s="44" t="e">
        <f t="shared" si="266"/>
        <v>#NUM!</v>
      </c>
      <c r="AF1753" s="43">
        <f t="shared" si="267"/>
        <v>0</v>
      </c>
      <c r="AG1753" s="45"/>
      <c r="AH1753" s="45"/>
      <c r="AI1753" s="45"/>
      <c r="AJ1753" s="45"/>
      <c r="AK1753" s="45"/>
      <c r="AL1753" s="45"/>
      <c r="AM1753" s="45"/>
      <c r="AN1753" s="45">
        <v>3.5740740740740747E-2</v>
      </c>
      <c r="AO1753" s="45"/>
      <c r="AP1753" s="45"/>
      <c r="AQ1753" s="45"/>
      <c r="AR1753" s="45"/>
      <c r="AS1753" s="45"/>
      <c r="AT1753" s="45"/>
      <c r="AU1753" s="88"/>
      <c r="AV1753" s="50"/>
      <c r="AW1753" s="89"/>
    </row>
    <row r="1754" spans="1:50" s="49" customFormat="1" ht="12" customHeight="1" x14ac:dyDescent="0.2">
      <c r="A1754" s="62">
        <v>1750</v>
      </c>
      <c r="B1754" s="63" t="str">
        <f t="shared" si="260"/>
        <v>M-C</v>
      </c>
      <c r="C1754" s="62">
        <f>COUNTIF($B$4:$B1754,$B1754)</f>
        <v>211</v>
      </c>
      <c r="D1754" s="64">
        <f t="shared" si="261"/>
        <v>502.11141936236237</v>
      </c>
      <c r="E1754" s="90" t="s">
        <v>3786</v>
      </c>
      <c r="F1754" s="91" t="s">
        <v>1212</v>
      </c>
      <c r="G1754" s="92">
        <v>1968</v>
      </c>
      <c r="H1754" s="70" t="s">
        <v>3787</v>
      </c>
      <c r="I1754" s="92" t="s">
        <v>1680</v>
      </c>
      <c r="J1754" s="39">
        <f t="shared" si="262"/>
        <v>497.11141936236237</v>
      </c>
      <c r="K1754" s="40">
        <f t="shared" si="263"/>
        <v>1</v>
      </c>
      <c r="L1754" s="40">
        <f t="shared" si="264"/>
        <v>5</v>
      </c>
      <c r="M1754" s="74"/>
      <c r="N1754" s="74"/>
      <c r="O1754" s="74"/>
      <c r="P1754" s="74"/>
      <c r="Q1754" s="74"/>
      <c r="R1754" s="74"/>
      <c r="S1754" s="74"/>
      <c r="T1754" s="74"/>
      <c r="U1754" s="74"/>
      <c r="V1754" s="74"/>
      <c r="W1754" s="74"/>
      <c r="X1754" s="74"/>
      <c r="Y1754" s="74"/>
      <c r="Z1754" s="74"/>
      <c r="AA1754" s="42"/>
      <c r="AB1754" s="42">
        <f>(AV$3-AV1754)/AV$3*500+500</f>
        <v>497.11141936236237</v>
      </c>
      <c r="AC1754" s="43" t="e">
        <f t="shared" si="265"/>
        <v>#NUM!</v>
      </c>
      <c r="AD1754" s="43" t="s">
        <v>1215</v>
      </c>
      <c r="AE1754" s="44" t="e">
        <f t="shared" si="266"/>
        <v>#NUM!</v>
      </c>
      <c r="AF1754" s="43">
        <f t="shared" si="267"/>
        <v>0</v>
      </c>
      <c r="AG1754" s="75"/>
      <c r="AH1754" s="75"/>
      <c r="AI1754" s="75"/>
      <c r="AJ1754" s="75"/>
      <c r="AK1754" s="75"/>
      <c r="AL1754" s="75"/>
      <c r="AM1754" s="75"/>
      <c r="AN1754" s="75"/>
      <c r="AO1754" s="75"/>
      <c r="AP1754" s="75"/>
      <c r="AQ1754" s="75"/>
      <c r="AR1754" s="75"/>
      <c r="AS1754" s="75"/>
      <c r="AT1754" s="75"/>
      <c r="AU1754" s="94"/>
      <c r="AV1754" s="47">
        <v>0.16516203703703705</v>
      </c>
      <c r="AW1754" s="95"/>
    </row>
    <row r="1755" spans="1:50" ht="12" customHeight="1" x14ac:dyDescent="0.2">
      <c r="A1755" s="62">
        <v>1751</v>
      </c>
      <c r="B1755" s="63" t="str">
        <f t="shared" si="260"/>
        <v>M-B</v>
      </c>
      <c r="C1755" s="62">
        <f>COUNTIF($B$4:$B1755,$B1755)</f>
        <v>515</v>
      </c>
      <c r="D1755" s="64">
        <f t="shared" si="261"/>
        <v>502.00569646524173</v>
      </c>
      <c r="E1755" s="90" t="s">
        <v>3788</v>
      </c>
      <c r="F1755" s="91" t="s">
        <v>1212</v>
      </c>
      <c r="G1755" s="92">
        <v>1973</v>
      </c>
      <c r="H1755" s="70"/>
      <c r="I1755" s="92" t="s">
        <v>1214</v>
      </c>
      <c r="J1755" s="39">
        <f t="shared" si="262"/>
        <v>497.00569646524173</v>
      </c>
      <c r="K1755" s="40">
        <f t="shared" si="263"/>
        <v>1</v>
      </c>
      <c r="L1755" s="40">
        <f t="shared" si="264"/>
        <v>5</v>
      </c>
      <c r="M1755" s="74"/>
      <c r="N1755" s="74"/>
      <c r="O1755" s="74"/>
      <c r="P1755" s="74"/>
      <c r="Q1755" s="74"/>
      <c r="R1755" s="74"/>
      <c r="S1755" s="74"/>
      <c r="T1755" s="74"/>
      <c r="U1755" s="74"/>
      <c r="V1755" s="74"/>
      <c r="W1755" s="74"/>
      <c r="X1755" s="74"/>
      <c r="Y1755" s="74"/>
      <c r="Z1755" s="74"/>
      <c r="AA1755" s="42"/>
      <c r="AB1755" s="42">
        <f>(AV$3-AV1755)/AV$3*500+500</f>
        <v>497.00569646524173</v>
      </c>
      <c r="AC1755" s="43" t="e">
        <f t="shared" si="265"/>
        <v>#NUM!</v>
      </c>
      <c r="AD1755" s="43" t="s">
        <v>1215</v>
      </c>
      <c r="AE1755" s="44" t="e">
        <f t="shared" si="266"/>
        <v>#NUM!</v>
      </c>
      <c r="AF1755" s="43">
        <f t="shared" si="267"/>
        <v>0</v>
      </c>
      <c r="AG1755" s="75"/>
      <c r="AH1755" s="75"/>
      <c r="AI1755" s="75"/>
      <c r="AJ1755" s="75"/>
      <c r="AK1755" s="75"/>
      <c r="AL1755" s="75"/>
      <c r="AM1755" s="75"/>
      <c r="AN1755" s="75"/>
      <c r="AO1755" s="75"/>
      <c r="AP1755" s="75"/>
      <c r="AQ1755" s="75"/>
      <c r="AR1755" s="75"/>
      <c r="AS1755" s="75"/>
      <c r="AT1755" s="75"/>
      <c r="AU1755" s="94"/>
      <c r="AV1755" s="47">
        <v>0.16519675925925925</v>
      </c>
      <c r="AW1755" s="95"/>
      <c r="AX1755" s="56"/>
    </row>
    <row r="1756" spans="1:50" s="49" customFormat="1" ht="12" customHeight="1" x14ac:dyDescent="0.2">
      <c r="A1756" s="62">
        <v>1752</v>
      </c>
      <c r="B1756" s="63" t="str">
        <f t="shared" si="260"/>
        <v>Ž-F</v>
      </c>
      <c r="C1756" s="62">
        <f>COUNTIF($B$4:$B1756,$B1756)</f>
        <v>138</v>
      </c>
      <c r="D1756" s="64">
        <f t="shared" si="261"/>
        <v>501.99611838656216</v>
      </c>
      <c r="E1756" s="86" t="s">
        <v>3789</v>
      </c>
      <c r="F1756" s="87" t="s">
        <v>1247</v>
      </c>
      <c r="G1756" s="87">
        <v>1981</v>
      </c>
      <c r="H1756" s="70" t="s">
        <v>1683</v>
      </c>
      <c r="I1756" s="87" t="s">
        <v>1214</v>
      </c>
      <c r="J1756" s="39">
        <f t="shared" si="262"/>
        <v>496.99611838656216</v>
      </c>
      <c r="K1756" s="40">
        <f t="shared" si="263"/>
        <v>1</v>
      </c>
      <c r="L1756" s="40">
        <f t="shared" si="264"/>
        <v>5</v>
      </c>
      <c r="M1756" s="41"/>
      <c r="N1756" s="41"/>
      <c r="O1756" s="41"/>
      <c r="P1756" s="42"/>
      <c r="Q1756" s="41"/>
      <c r="R1756" s="41"/>
      <c r="S1756" s="41"/>
      <c r="T1756" s="41">
        <f>(AN$3-AN1756)/AN$3*500+500</f>
        <v>496.99611838656216</v>
      </c>
      <c r="U1756" s="41"/>
      <c r="V1756" s="42"/>
      <c r="W1756" s="42"/>
      <c r="X1756" s="42"/>
      <c r="Y1756" s="42"/>
      <c r="Z1756" s="41"/>
      <c r="AA1756" s="42"/>
      <c r="AB1756" s="42"/>
      <c r="AC1756" s="43" t="e">
        <f t="shared" si="265"/>
        <v>#NUM!</v>
      </c>
      <c r="AD1756" s="43" t="s">
        <v>1215</v>
      </c>
      <c r="AE1756" s="44" t="e">
        <f t="shared" si="266"/>
        <v>#NUM!</v>
      </c>
      <c r="AF1756" s="43">
        <f t="shared" si="267"/>
        <v>0</v>
      </c>
      <c r="AG1756" s="45"/>
      <c r="AH1756" s="45"/>
      <c r="AI1756" s="45"/>
      <c r="AJ1756" s="45"/>
      <c r="AK1756" s="45"/>
      <c r="AL1756" s="45"/>
      <c r="AM1756" s="45"/>
      <c r="AN1756" s="45">
        <v>3.5752314814814813E-2</v>
      </c>
      <c r="AO1756" s="45"/>
      <c r="AP1756" s="45"/>
      <c r="AQ1756" s="45"/>
      <c r="AR1756" s="45"/>
      <c r="AS1756" s="45"/>
      <c r="AT1756" s="45"/>
      <c r="AU1756" s="88"/>
      <c r="AV1756" s="50"/>
      <c r="AW1756" s="89"/>
    </row>
    <row r="1757" spans="1:50" s="49" customFormat="1" ht="12" customHeight="1" x14ac:dyDescent="0.2">
      <c r="A1757" s="62">
        <v>1753</v>
      </c>
      <c r="B1757" s="63" t="str">
        <f t="shared" si="260"/>
        <v>M-D</v>
      </c>
      <c r="C1757" s="62">
        <f>COUNTIF($B$4:$B1757,$B1757)</f>
        <v>73</v>
      </c>
      <c r="D1757" s="64">
        <f t="shared" si="261"/>
        <v>501.93521453382783</v>
      </c>
      <c r="E1757" s="90" t="s">
        <v>3790</v>
      </c>
      <c r="F1757" s="91" t="s">
        <v>1212</v>
      </c>
      <c r="G1757" s="92">
        <v>1957</v>
      </c>
      <c r="H1757" s="93" t="s">
        <v>3791</v>
      </c>
      <c r="I1757" s="92" t="s">
        <v>1214</v>
      </c>
      <c r="J1757" s="39">
        <f t="shared" si="262"/>
        <v>496.93521453382783</v>
      </c>
      <c r="K1757" s="40">
        <f t="shared" si="263"/>
        <v>1</v>
      </c>
      <c r="L1757" s="40">
        <f t="shared" si="264"/>
        <v>5</v>
      </c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42"/>
      <c r="AB1757" s="42">
        <f>(AV$3-AV1757)/AV$3*500+500</f>
        <v>496.93521453382783</v>
      </c>
      <c r="AC1757" s="43" t="e">
        <f t="shared" si="265"/>
        <v>#NUM!</v>
      </c>
      <c r="AD1757" s="43" t="s">
        <v>1215</v>
      </c>
      <c r="AE1757" s="44" t="e">
        <f t="shared" si="266"/>
        <v>#NUM!</v>
      </c>
      <c r="AF1757" s="43">
        <f t="shared" si="267"/>
        <v>0</v>
      </c>
      <c r="AG1757" s="75"/>
      <c r="AH1757" s="75"/>
      <c r="AI1757" s="75"/>
      <c r="AJ1757" s="75"/>
      <c r="AK1757" s="75"/>
      <c r="AL1757" s="75"/>
      <c r="AM1757" s="75"/>
      <c r="AN1757" s="75"/>
      <c r="AO1757" s="75"/>
      <c r="AP1757" s="75"/>
      <c r="AQ1757" s="75"/>
      <c r="AR1757" s="75"/>
      <c r="AS1757" s="75"/>
      <c r="AT1757" s="75"/>
      <c r="AU1757" s="94"/>
      <c r="AV1757" s="47">
        <v>0.16521990740740741</v>
      </c>
      <c r="AW1757" s="95"/>
    </row>
    <row r="1758" spans="1:50" s="49" customFormat="1" ht="12" customHeight="1" x14ac:dyDescent="0.2">
      <c r="A1758" s="62">
        <v>1754</v>
      </c>
      <c r="B1758" s="63" t="str">
        <f t="shared" si="260"/>
        <v>M-B</v>
      </c>
      <c r="C1758" s="62">
        <f>COUNTIF($B$4:$B1758,$B1758)</f>
        <v>516</v>
      </c>
      <c r="D1758" s="64">
        <f t="shared" si="261"/>
        <v>501.82949163670708</v>
      </c>
      <c r="E1758" s="90" t="s">
        <v>3792</v>
      </c>
      <c r="F1758" s="91" t="s">
        <v>1212</v>
      </c>
      <c r="G1758" s="92">
        <v>1972</v>
      </c>
      <c r="H1758" s="93" t="s">
        <v>2157</v>
      </c>
      <c r="I1758" s="92" t="s">
        <v>1214</v>
      </c>
      <c r="J1758" s="39">
        <f t="shared" si="262"/>
        <v>496.82949163670708</v>
      </c>
      <c r="K1758" s="40">
        <f t="shared" si="263"/>
        <v>1</v>
      </c>
      <c r="L1758" s="40">
        <f t="shared" si="264"/>
        <v>5</v>
      </c>
      <c r="M1758" s="74"/>
      <c r="N1758" s="74"/>
      <c r="O1758" s="74"/>
      <c r="P1758" s="74"/>
      <c r="Q1758" s="74"/>
      <c r="R1758" s="74"/>
      <c r="S1758" s="74"/>
      <c r="T1758" s="74"/>
      <c r="U1758" s="74"/>
      <c r="V1758" s="74"/>
      <c r="W1758" s="74"/>
      <c r="X1758" s="74"/>
      <c r="Y1758" s="74"/>
      <c r="Z1758" s="74"/>
      <c r="AA1758" s="42"/>
      <c r="AB1758" s="42">
        <f>(AV$3-AV1758)/AV$3*500+500</f>
        <v>496.82949163670708</v>
      </c>
      <c r="AC1758" s="43" t="e">
        <f t="shared" si="265"/>
        <v>#NUM!</v>
      </c>
      <c r="AD1758" s="43" t="s">
        <v>1215</v>
      </c>
      <c r="AE1758" s="44" t="e">
        <f t="shared" si="266"/>
        <v>#NUM!</v>
      </c>
      <c r="AF1758" s="43">
        <f t="shared" si="267"/>
        <v>0</v>
      </c>
      <c r="AG1758" s="75"/>
      <c r="AH1758" s="75"/>
      <c r="AI1758" s="75"/>
      <c r="AJ1758" s="75"/>
      <c r="AK1758" s="75"/>
      <c r="AL1758" s="75"/>
      <c r="AM1758" s="75"/>
      <c r="AN1758" s="75"/>
      <c r="AO1758" s="75"/>
      <c r="AP1758" s="75"/>
      <c r="AQ1758" s="75"/>
      <c r="AR1758" s="75"/>
      <c r="AS1758" s="75"/>
      <c r="AT1758" s="75"/>
      <c r="AU1758" s="94"/>
      <c r="AV1758" s="47">
        <v>0.16525462962962964</v>
      </c>
      <c r="AW1758" s="95"/>
    </row>
    <row r="1759" spans="1:50" s="49" customFormat="1" ht="12" customHeight="1" x14ac:dyDescent="0.2">
      <c r="A1759" s="62">
        <v>1755</v>
      </c>
      <c r="B1759" s="63" t="str">
        <f t="shared" si="260"/>
        <v>M-A</v>
      </c>
      <c r="C1759" s="62">
        <f>COUNTIF($B$4:$B1759,$B1759)</f>
        <v>653</v>
      </c>
      <c r="D1759" s="64">
        <f t="shared" si="261"/>
        <v>501.79425067100021</v>
      </c>
      <c r="E1759" s="90" t="s">
        <v>3793</v>
      </c>
      <c r="F1759" s="91" t="s">
        <v>1212</v>
      </c>
      <c r="G1759" s="92">
        <v>1987</v>
      </c>
      <c r="H1759" s="93" t="s">
        <v>3794</v>
      </c>
      <c r="I1759" s="92" t="s">
        <v>1214</v>
      </c>
      <c r="J1759" s="39">
        <f t="shared" si="262"/>
        <v>496.79425067100021</v>
      </c>
      <c r="K1759" s="40">
        <f t="shared" si="263"/>
        <v>1</v>
      </c>
      <c r="L1759" s="40">
        <f t="shared" si="264"/>
        <v>5</v>
      </c>
      <c r="M1759" s="74"/>
      <c r="N1759" s="74"/>
      <c r="O1759" s="74"/>
      <c r="P1759" s="74"/>
      <c r="Q1759" s="74"/>
      <c r="R1759" s="74"/>
      <c r="S1759" s="74"/>
      <c r="T1759" s="74"/>
      <c r="U1759" s="74"/>
      <c r="V1759" s="74"/>
      <c r="W1759" s="74"/>
      <c r="X1759" s="74"/>
      <c r="Y1759" s="74"/>
      <c r="Z1759" s="74"/>
      <c r="AA1759" s="42"/>
      <c r="AB1759" s="42">
        <f>(AV$3-AV1759)/AV$3*500+500</f>
        <v>496.79425067100021</v>
      </c>
      <c r="AC1759" s="43" t="e">
        <f t="shared" si="265"/>
        <v>#NUM!</v>
      </c>
      <c r="AD1759" s="43" t="s">
        <v>1215</v>
      </c>
      <c r="AE1759" s="44" t="e">
        <f t="shared" si="266"/>
        <v>#NUM!</v>
      </c>
      <c r="AF1759" s="43">
        <f t="shared" si="267"/>
        <v>0</v>
      </c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5"/>
      <c r="AR1759" s="75"/>
      <c r="AS1759" s="75"/>
      <c r="AT1759" s="75"/>
      <c r="AU1759" s="94"/>
      <c r="AV1759" s="47">
        <v>0.16526620370370371</v>
      </c>
      <c r="AW1759" s="95"/>
    </row>
    <row r="1760" spans="1:50" s="49" customFormat="1" ht="12" customHeight="1" x14ac:dyDescent="0.2">
      <c r="A1760" s="62">
        <v>1756</v>
      </c>
      <c r="B1760" s="63" t="str">
        <f t="shared" si="260"/>
        <v>M-A</v>
      </c>
      <c r="C1760" s="62">
        <f>COUNTIF($B$4:$B1760,$B1760)</f>
        <v>654</v>
      </c>
      <c r="D1760" s="64">
        <f t="shared" si="261"/>
        <v>501.64054437731642</v>
      </c>
      <c r="E1760" s="86" t="s">
        <v>3795</v>
      </c>
      <c r="F1760" s="87" t="s">
        <v>1212</v>
      </c>
      <c r="G1760" s="87">
        <v>1983</v>
      </c>
      <c r="H1760" s="65" t="s">
        <v>3796</v>
      </c>
      <c r="I1760" s="87" t="s">
        <v>1214</v>
      </c>
      <c r="J1760" s="39">
        <f t="shared" si="262"/>
        <v>496.64054437731642</v>
      </c>
      <c r="K1760" s="40">
        <f t="shared" si="263"/>
        <v>1</v>
      </c>
      <c r="L1760" s="40">
        <f t="shared" si="264"/>
        <v>5</v>
      </c>
      <c r="M1760" s="41"/>
      <c r="N1760" s="41"/>
      <c r="O1760" s="41"/>
      <c r="P1760" s="42"/>
      <c r="Q1760" s="41"/>
      <c r="R1760" s="41"/>
      <c r="S1760" s="41"/>
      <c r="T1760" s="41"/>
      <c r="U1760" s="41">
        <f>(AO$3-AO1760)/AO$3*500+500</f>
        <v>496.64054437731642</v>
      </c>
      <c r="V1760" s="42"/>
      <c r="W1760" s="42"/>
      <c r="X1760" s="42"/>
      <c r="Y1760" s="42"/>
      <c r="Z1760" s="41"/>
      <c r="AA1760" s="42"/>
      <c r="AB1760" s="42"/>
      <c r="AC1760" s="43" t="e">
        <f t="shared" si="265"/>
        <v>#NUM!</v>
      </c>
      <c r="AD1760" s="43" t="s">
        <v>1215</v>
      </c>
      <c r="AE1760" s="44" t="e">
        <f t="shared" si="266"/>
        <v>#NUM!</v>
      </c>
      <c r="AF1760" s="43">
        <f t="shared" si="267"/>
        <v>0</v>
      </c>
      <c r="AG1760" s="45"/>
      <c r="AH1760" s="45"/>
      <c r="AI1760" s="45"/>
      <c r="AJ1760" s="45"/>
      <c r="AK1760" s="45"/>
      <c r="AL1760" s="45"/>
      <c r="AM1760" s="45"/>
      <c r="AN1760" s="45"/>
      <c r="AO1760" s="45">
        <v>5.5775462960000001E-2</v>
      </c>
      <c r="AP1760" s="45"/>
      <c r="AQ1760" s="45"/>
      <c r="AR1760" s="45"/>
      <c r="AS1760" s="45"/>
      <c r="AT1760" s="45"/>
      <c r="AU1760" s="88"/>
      <c r="AV1760" s="50"/>
      <c r="AW1760" s="89"/>
    </row>
    <row r="1761" spans="1:55" ht="12" customHeight="1" x14ac:dyDescent="0.2">
      <c r="A1761" s="62">
        <v>1757</v>
      </c>
      <c r="B1761" s="63" t="str">
        <f t="shared" si="260"/>
        <v>Ž-F</v>
      </c>
      <c r="C1761" s="62">
        <f>COUNTIF($B$4:$B1761,$B1761)</f>
        <v>139</v>
      </c>
      <c r="D1761" s="64">
        <f t="shared" si="261"/>
        <v>501.58280487675876</v>
      </c>
      <c r="E1761" s="90" t="s">
        <v>3797</v>
      </c>
      <c r="F1761" s="91" t="s">
        <v>1247</v>
      </c>
      <c r="G1761" s="92">
        <v>1987</v>
      </c>
      <c r="H1761" s="70" t="s">
        <v>2286</v>
      </c>
      <c r="I1761" s="92" t="s">
        <v>1214</v>
      </c>
      <c r="J1761" s="39">
        <f t="shared" si="262"/>
        <v>496.58280487675876</v>
      </c>
      <c r="K1761" s="40">
        <f t="shared" si="263"/>
        <v>1</v>
      </c>
      <c r="L1761" s="40">
        <f t="shared" si="264"/>
        <v>5</v>
      </c>
      <c r="M1761" s="74"/>
      <c r="N1761" s="74"/>
      <c r="O1761" s="74"/>
      <c r="P1761" s="74"/>
      <c r="Q1761" s="74"/>
      <c r="R1761" s="74"/>
      <c r="S1761" s="74"/>
      <c r="T1761" s="74"/>
      <c r="U1761" s="74"/>
      <c r="V1761" s="74"/>
      <c r="W1761" s="74"/>
      <c r="X1761" s="74"/>
      <c r="Y1761" s="74"/>
      <c r="Z1761" s="74"/>
      <c r="AA1761" s="42"/>
      <c r="AB1761" s="42">
        <f>(AV$3-AV1761)/AV$3*500+500</f>
        <v>496.58280487675876</v>
      </c>
      <c r="AC1761" s="43" t="e">
        <f t="shared" si="265"/>
        <v>#NUM!</v>
      </c>
      <c r="AD1761" s="43" t="s">
        <v>1215</v>
      </c>
      <c r="AE1761" s="44" t="e">
        <f t="shared" si="266"/>
        <v>#NUM!</v>
      </c>
      <c r="AF1761" s="43">
        <f t="shared" si="267"/>
        <v>0</v>
      </c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5"/>
      <c r="AR1761" s="75"/>
      <c r="AS1761" s="75"/>
      <c r="AT1761" s="75"/>
      <c r="AU1761" s="94"/>
      <c r="AV1761" s="47">
        <v>0.16533564814814813</v>
      </c>
      <c r="AW1761" s="95"/>
      <c r="AX1761" s="56"/>
    </row>
    <row r="1762" spans="1:55" s="49" customFormat="1" ht="12" customHeight="1" x14ac:dyDescent="0.2">
      <c r="A1762" s="62">
        <v>1758</v>
      </c>
      <c r="B1762" s="63" t="str">
        <f t="shared" si="260"/>
        <v>M-A</v>
      </c>
      <c r="C1762" s="62">
        <f>COUNTIF($B$4:$B1762,$B1762)</f>
        <v>655</v>
      </c>
      <c r="D1762" s="64">
        <f t="shared" si="261"/>
        <v>501.477081979638</v>
      </c>
      <c r="E1762" s="90" t="s">
        <v>3798</v>
      </c>
      <c r="F1762" s="91" t="s">
        <v>1212</v>
      </c>
      <c r="G1762" s="92">
        <v>1984</v>
      </c>
      <c r="H1762" s="70" t="s">
        <v>3794</v>
      </c>
      <c r="I1762" s="92" t="s">
        <v>1214</v>
      </c>
      <c r="J1762" s="39">
        <f t="shared" si="262"/>
        <v>496.477081979638</v>
      </c>
      <c r="K1762" s="40">
        <f t="shared" si="263"/>
        <v>1</v>
      </c>
      <c r="L1762" s="40">
        <f t="shared" si="264"/>
        <v>5</v>
      </c>
      <c r="M1762" s="74"/>
      <c r="N1762" s="74"/>
      <c r="O1762" s="74"/>
      <c r="P1762" s="74"/>
      <c r="Q1762" s="74"/>
      <c r="R1762" s="74"/>
      <c r="S1762" s="74"/>
      <c r="T1762" s="74"/>
      <c r="U1762" s="74"/>
      <c r="V1762" s="74"/>
      <c r="W1762" s="74"/>
      <c r="X1762" s="74"/>
      <c r="Y1762" s="74"/>
      <c r="Z1762" s="74"/>
      <c r="AA1762" s="42"/>
      <c r="AB1762" s="42">
        <f>(AV$3-AV1762)/AV$3*500+500</f>
        <v>496.477081979638</v>
      </c>
      <c r="AC1762" s="43" t="e">
        <f t="shared" si="265"/>
        <v>#NUM!</v>
      </c>
      <c r="AD1762" s="43" t="s">
        <v>1215</v>
      </c>
      <c r="AE1762" s="44" t="e">
        <f t="shared" si="266"/>
        <v>#NUM!</v>
      </c>
      <c r="AF1762" s="43">
        <f t="shared" si="267"/>
        <v>0</v>
      </c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5"/>
      <c r="AR1762" s="75"/>
      <c r="AS1762" s="75"/>
      <c r="AT1762" s="75"/>
      <c r="AU1762" s="94"/>
      <c r="AV1762" s="47">
        <v>0.16537037037037036</v>
      </c>
      <c r="AW1762" s="95"/>
    </row>
    <row r="1763" spans="1:55" s="49" customFormat="1" ht="12" customHeight="1" x14ac:dyDescent="0.2">
      <c r="A1763" s="62">
        <v>1759</v>
      </c>
      <c r="B1763" s="63" t="str">
        <f t="shared" si="260"/>
        <v>Ž-G</v>
      </c>
      <c r="C1763" s="62">
        <f>COUNTIF($B$4:$B1763,$B1763)</f>
        <v>81</v>
      </c>
      <c r="D1763" s="64">
        <f t="shared" si="261"/>
        <v>501.44184101393103</v>
      </c>
      <c r="E1763" s="90" t="s">
        <v>3799</v>
      </c>
      <c r="F1763" s="91" t="s">
        <v>1247</v>
      </c>
      <c r="G1763" s="92">
        <v>1976</v>
      </c>
      <c r="H1763" s="70" t="s">
        <v>2157</v>
      </c>
      <c r="I1763" s="92" t="s">
        <v>1214</v>
      </c>
      <c r="J1763" s="39">
        <f t="shared" si="262"/>
        <v>496.44184101393103</v>
      </c>
      <c r="K1763" s="40">
        <f t="shared" si="263"/>
        <v>1</v>
      </c>
      <c r="L1763" s="40">
        <f t="shared" si="264"/>
        <v>5</v>
      </c>
      <c r="M1763" s="74"/>
      <c r="N1763" s="74"/>
      <c r="O1763" s="74"/>
      <c r="P1763" s="74"/>
      <c r="Q1763" s="74"/>
      <c r="R1763" s="74"/>
      <c r="S1763" s="74"/>
      <c r="T1763" s="74"/>
      <c r="U1763" s="74"/>
      <c r="V1763" s="74"/>
      <c r="W1763" s="74"/>
      <c r="X1763" s="74"/>
      <c r="Y1763" s="74"/>
      <c r="Z1763" s="74"/>
      <c r="AA1763" s="42"/>
      <c r="AB1763" s="42">
        <f>(AV$3-AV1763)/AV$3*500+500</f>
        <v>496.44184101393103</v>
      </c>
      <c r="AC1763" s="43" t="e">
        <f t="shared" si="265"/>
        <v>#NUM!</v>
      </c>
      <c r="AD1763" s="43" t="s">
        <v>1215</v>
      </c>
      <c r="AE1763" s="44" t="e">
        <f t="shared" si="266"/>
        <v>#NUM!</v>
      </c>
      <c r="AF1763" s="43">
        <f t="shared" si="267"/>
        <v>0</v>
      </c>
      <c r="AG1763" s="75"/>
      <c r="AH1763" s="75"/>
      <c r="AI1763" s="75"/>
      <c r="AJ1763" s="75"/>
      <c r="AK1763" s="75"/>
      <c r="AL1763" s="75"/>
      <c r="AM1763" s="75"/>
      <c r="AN1763" s="75"/>
      <c r="AO1763" s="75"/>
      <c r="AP1763" s="75"/>
      <c r="AQ1763" s="75"/>
      <c r="AR1763" s="75"/>
      <c r="AS1763" s="75"/>
      <c r="AT1763" s="75"/>
      <c r="AU1763" s="94"/>
      <c r="AV1763" s="47">
        <v>0.16538194444444446</v>
      </c>
      <c r="AW1763" s="95"/>
    </row>
    <row r="1764" spans="1:55" ht="12" customHeight="1" x14ac:dyDescent="0.2">
      <c r="A1764" s="62">
        <v>1760</v>
      </c>
      <c r="B1764" s="63" t="str">
        <f t="shared" si="260"/>
        <v>M-A</v>
      </c>
      <c r="C1764" s="62">
        <f>COUNTIF($B$4:$B1764,$B1764)</f>
        <v>656</v>
      </c>
      <c r="D1764" s="64">
        <f t="shared" si="261"/>
        <v>501.38076109969586</v>
      </c>
      <c r="E1764" s="86" t="s">
        <v>3800</v>
      </c>
      <c r="F1764" s="87" t="s">
        <v>1212</v>
      </c>
      <c r="G1764" s="87">
        <v>1991</v>
      </c>
      <c r="H1764" s="70" t="s">
        <v>1486</v>
      </c>
      <c r="I1764" s="87" t="s">
        <v>1214</v>
      </c>
      <c r="J1764" s="39">
        <f t="shared" si="262"/>
        <v>496.38076109969586</v>
      </c>
      <c r="K1764" s="40">
        <f t="shared" si="263"/>
        <v>1</v>
      </c>
      <c r="L1764" s="40">
        <f t="shared" si="264"/>
        <v>5</v>
      </c>
      <c r="M1764" s="41">
        <f>(AG$3-AG1764)/AG$3*500+500</f>
        <v>496.38076109969586</v>
      </c>
      <c r="N1764" s="41"/>
      <c r="O1764" s="41"/>
      <c r="P1764" s="42"/>
      <c r="Q1764" s="41"/>
      <c r="R1764" s="41"/>
      <c r="S1764" s="41"/>
      <c r="T1764" s="41"/>
      <c r="U1764" s="41"/>
      <c r="V1764" s="42"/>
      <c r="W1764" s="42"/>
      <c r="X1764" s="42"/>
      <c r="Y1764" s="42"/>
      <c r="Z1764" s="41"/>
      <c r="AA1764" s="42"/>
      <c r="AB1764" s="42"/>
      <c r="AC1764" s="43" t="e">
        <f t="shared" si="265"/>
        <v>#NUM!</v>
      </c>
      <c r="AD1764" s="43" t="s">
        <v>1215</v>
      </c>
      <c r="AE1764" s="44" t="e">
        <f t="shared" si="266"/>
        <v>#NUM!</v>
      </c>
      <c r="AF1764" s="43">
        <f t="shared" si="267"/>
        <v>0</v>
      </c>
      <c r="AG1764" s="45">
        <v>5.7893518519999999E-2</v>
      </c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88"/>
      <c r="AV1764" s="50"/>
      <c r="AW1764" s="89"/>
      <c r="AX1764" s="56"/>
    </row>
    <row r="1765" spans="1:55" ht="12" customHeight="1" x14ac:dyDescent="0.2">
      <c r="A1765" s="62">
        <v>1761</v>
      </c>
      <c r="B1765" s="63" t="str">
        <f t="shared" si="260"/>
        <v>Ž-G</v>
      </c>
      <c r="C1765" s="62">
        <f>COUNTIF($B$4:$B1765,$B1765)</f>
        <v>82</v>
      </c>
      <c r="D1765" s="64">
        <f t="shared" si="261"/>
        <v>501.34476988333989</v>
      </c>
      <c r="E1765" s="86" t="s">
        <v>3801</v>
      </c>
      <c r="F1765" s="87" t="s">
        <v>1247</v>
      </c>
      <c r="G1765" s="87">
        <v>1977</v>
      </c>
      <c r="H1765" s="70" t="s">
        <v>1683</v>
      </c>
      <c r="I1765" s="87" t="s">
        <v>1214</v>
      </c>
      <c r="J1765" s="39">
        <f t="shared" si="262"/>
        <v>496.34476988333989</v>
      </c>
      <c r="K1765" s="40">
        <f t="shared" si="263"/>
        <v>1</v>
      </c>
      <c r="L1765" s="40">
        <f t="shared" si="264"/>
        <v>5</v>
      </c>
      <c r="M1765" s="41"/>
      <c r="N1765" s="41"/>
      <c r="O1765" s="41"/>
      <c r="P1765" s="42"/>
      <c r="Q1765" s="41"/>
      <c r="R1765" s="41"/>
      <c r="S1765" s="41"/>
      <c r="T1765" s="41">
        <f>(AN$3-AN1765)/AN$3*500+500</f>
        <v>496.34476988333989</v>
      </c>
      <c r="U1765" s="41"/>
      <c r="V1765" s="42"/>
      <c r="W1765" s="42"/>
      <c r="X1765" s="42"/>
      <c r="Y1765" s="42"/>
      <c r="Z1765" s="41"/>
      <c r="AA1765" s="42"/>
      <c r="AB1765" s="42"/>
      <c r="AC1765" s="43" t="e">
        <f t="shared" si="265"/>
        <v>#NUM!</v>
      </c>
      <c r="AD1765" s="43" t="s">
        <v>1215</v>
      </c>
      <c r="AE1765" s="44" t="e">
        <f t="shared" si="266"/>
        <v>#NUM!</v>
      </c>
      <c r="AF1765" s="43">
        <f t="shared" si="267"/>
        <v>0</v>
      </c>
      <c r="AG1765" s="45"/>
      <c r="AH1765" s="45"/>
      <c r="AI1765" s="45"/>
      <c r="AJ1765" s="45"/>
      <c r="AK1765" s="45"/>
      <c r="AL1765" s="45"/>
      <c r="AM1765" s="45"/>
      <c r="AN1765" s="45">
        <v>3.5798611111111107E-2</v>
      </c>
      <c r="AO1765" s="45"/>
      <c r="AP1765" s="45"/>
      <c r="AQ1765" s="45"/>
      <c r="AR1765" s="45"/>
      <c r="AS1765" s="45"/>
      <c r="AT1765" s="45"/>
      <c r="AU1765" s="88"/>
      <c r="AV1765" s="50"/>
      <c r="AW1765" s="89"/>
      <c r="AX1765" s="56"/>
    </row>
    <row r="1766" spans="1:55" s="49" customFormat="1" ht="12" customHeight="1" x14ac:dyDescent="0.2">
      <c r="A1766" s="62">
        <v>1762</v>
      </c>
      <c r="B1766" s="63" t="str">
        <f t="shared" si="260"/>
        <v>M-B</v>
      </c>
      <c r="C1766" s="62">
        <f>COUNTIF($B$4:$B1766,$B1766)</f>
        <v>517</v>
      </c>
      <c r="D1766" s="64">
        <f t="shared" si="261"/>
        <v>501.26626411796161</v>
      </c>
      <c r="E1766" s="86" t="s">
        <v>3802</v>
      </c>
      <c r="F1766" s="87" t="s">
        <v>1212</v>
      </c>
      <c r="G1766" s="87">
        <v>1972</v>
      </c>
      <c r="H1766" s="65" t="s">
        <v>3803</v>
      </c>
      <c r="I1766" s="87" t="s">
        <v>1214</v>
      </c>
      <c r="J1766" s="39">
        <f t="shared" si="262"/>
        <v>496.26626411796161</v>
      </c>
      <c r="K1766" s="40">
        <f t="shared" si="263"/>
        <v>1</v>
      </c>
      <c r="L1766" s="40">
        <f t="shared" si="264"/>
        <v>5</v>
      </c>
      <c r="M1766" s="41"/>
      <c r="N1766" s="41"/>
      <c r="O1766" s="41"/>
      <c r="P1766" s="42"/>
      <c r="Q1766" s="41"/>
      <c r="R1766" s="41"/>
      <c r="S1766" s="41"/>
      <c r="T1766" s="41"/>
      <c r="U1766" s="41"/>
      <c r="V1766" s="42"/>
      <c r="W1766" s="42"/>
      <c r="X1766" s="42"/>
      <c r="Y1766" s="42"/>
      <c r="Z1766" s="41"/>
      <c r="AA1766" s="42">
        <f>(AU$3-AU1766)/AU$3*500+500</f>
        <v>496.26626411796161</v>
      </c>
      <c r="AB1766" s="42"/>
      <c r="AC1766" s="43" t="e">
        <f t="shared" si="265"/>
        <v>#NUM!</v>
      </c>
      <c r="AD1766" s="43" t="s">
        <v>1215</v>
      </c>
      <c r="AE1766" s="44" t="e">
        <f t="shared" si="266"/>
        <v>#NUM!</v>
      </c>
      <c r="AF1766" s="43">
        <f t="shared" si="267"/>
        <v>0</v>
      </c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88">
        <v>7.9187615740740736E-2</v>
      </c>
      <c r="AV1766" s="50"/>
      <c r="AW1766" s="89"/>
    </row>
    <row r="1767" spans="1:55" s="79" customFormat="1" ht="12" customHeight="1" x14ac:dyDescent="0.2">
      <c r="A1767" s="62">
        <v>1763</v>
      </c>
      <c r="B1767" s="63" t="str">
        <f t="shared" si="260"/>
        <v>M-B</v>
      </c>
      <c r="C1767" s="62">
        <f>COUNTIF($B$4:$B1767,$B1767)</f>
        <v>518</v>
      </c>
      <c r="D1767" s="64">
        <f t="shared" si="261"/>
        <v>501.19515425398276</v>
      </c>
      <c r="E1767" s="90" t="s">
        <v>3804</v>
      </c>
      <c r="F1767" s="91" t="s">
        <v>1212</v>
      </c>
      <c r="G1767" s="92">
        <v>1976</v>
      </c>
      <c r="H1767" s="70"/>
      <c r="I1767" s="92" t="s">
        <v>1214</v>
      </c>
      <c r="J1767" s="39">
        <f t="shared" si="262"/>
        <v>496.19515425398276</v>
      </c>
      <c r="K1767" s="40">
        <f t="shared" si="263"/>
        <v>1</v>
      </c>
      <c r="L1767" s="40">
        <f t="shared" si="264"/>
        <v>5</v>
      </c>
      <c r="M1767" s="74"/>
      <c r="N1767" s="74"/>
      <c r="O1767" s="74"/>
      <c r="P1767" s="74"/>
      <c r="Q1767" s="74"/>
      <c r="R1767" s="74"/>
      <c r="S1767" s="74"/>
      <c r="T1767" s="74"/>
      <c r="U1767" s="74"/>
      <c r="V1767" s="74"/>
      <c r="W1767" s="74"/>
      <c r="X1767" s="74"/>
      <c r="Y1767" s="74"/>
      <c r="Z1767" s="74"/>
      <c r="AA1767" s="42"/>
      <c r="AB1767" s="42">
        <f>(AV$3-AV1767)/AV$3*500+500</f>
        <v>496.19515425398276</v>
      </c>
      <c r="AC1767" s="43" t="e">
        <f t="shared" si="265"/>
        <v>#NUM!</v>
      </c>
      <c r="AD1767" s="43" t="s">
        <v>1215</v>
      </c>
      <c r="AE1767" s="44" t="e">
        <f t="shared" si="266"/>
        <v>#NUM!</v>
      </c>
      <c r="AF1767" s="43">
        <f t="shared" si="267"/>
        <v>0</v>
      </c>
      <c r="AG1767" s="75"/>
      <c r="AH1767" s="75"/>
      <c r="AI1767" s="75"/>
      <c r="AJ1767" s="75"/>
      <c r="AK1767" s="75"/>
      <c r="AL1767" s="75"/>
      <c r="AM1767" s="75"/>
      <c r="AN1767" s="75"/>
      <c r="AO1767" s="75"/>
      <c r="AP1767" s="75"/>
      <c r="AQ1767" s="75"/>
      <c r="AR1767" s="75"/>
      <c r="AS1767" s="75"/>
      <c r="AT1767" s="75"/>
      <c r="AU1767" s="94"/>
      <c r="AV1767" s="47">
        <v>0.16546296296296295</v>
      </c>
      <c r="AW1767" s="95"/>
      <c r="AX1767" s="49"/>
      <c r="AY1767" s="49"/>
      <c r="AZ1767" s="49"/>
      <c r="BA1767" s="49"/>
      <c r="BB1767" s="49"/>
      <c r="BC1767" s="49"/>
    </row>
    <row r="1768" spans="1:55" s="49" customFormat="1" ht="12" customHeight="1" x14ac:dyDescent="0.2">
      <c r="A1768" s="62">
        <v>1764</v>
      </c>
      <c r="B1768" s="63" t="str">
        <f t="shared" si="260"/>
        <v>M-A</v>
      </c>
      <c r="C1768" s="62">
        <f>COUNTIF($B$4:$B1768,$B1768)</f>
        <v>657</v>
      </c>
      <c r="D1768" s="64">
        <f t="shared" si="261"/>
        <v>500.98370845974125</v>
      </c>
      <c r="E1768" s="90" t="s">
        <v>3805</v>
      </c>
      <c r="F1768" s="91" t="s">
        <v>1212</v>
      </c>
      <c r="G1768" s="92">
        <v>1992</v>
      </c>
      <c r="H1768" s="65" t="s">
        <v>3806</v>
      </c>
      <c r="I1768" s="92" t="s">
        <v>1214</v>
      </c>
      <c r="J1768" s="39">
        <f t="shared" si="262"/>
        <v>495.98370845974125</v>
      </c>
      <c r="K1768" s="40">
        <f t="shared" si="263"/>
        <v>1</v>
      </c>
      <c r="L1768" s="40">
        <f t="shared" si="264"/>
        <v>5</v>
      </c>
      <c r="M1768" s="74"/>
      <c r="N1768" s="74"/>
      <c r="O1768" s="74"/>
      <c r="P1768" s="74"/>
      <c r="Q1768" s="74"/>
      <c r="R1768" s="74"/>
      <c r="S1768" s="74"/>
      <c r="T1768" s="74"/>
      <c r="U1768" s="74"/>
      <c r="V1768" s="74"/>
      <c r="W1768" s="74"/>
      <c r="X1768" s="74"/>
      <c r="Y1768" s="74"/>
      <c r="Z1768" s="74"/>
      <c r="AA1768" s="42"/>
      <c r="AB1768" s="42">
        <f>(AV$3-AV1768)/AV$3*500+500</f>
        <v>495.98370845974125</v>
      </c>
      <c r="AC1768" s="43" t="e">
        <f t="shared" si="265"/>
        <v>#NUM!</v>
      </c>
      <c r="AD1768" s="43" t="s">
        <v>1215</v>
      </c>
      <c r="AE1768" s="44" t="e">
        <f t="shared" si="266"/>
        <v>#NUM!</v>
      </c>
      <c r="AF1768" s="43">
        <f t="shared" si="267"/>
        <v>0</v>
      </c>
      <c r="AG1768" s="75"/>
      <c r="AH1768" s="75"/>
      <c r="AI1768" s="75"/>
      <c r="AJ1768" s="75"/>
      <c r="AK1768" s="75"/>
      <c r="AL1768" s="75"/>
      <c r="AM1768" s="75"/>
      <c r="AN1768" s="75"/>
      <c r="AO1768" s="75"/>
      <c r="AP1768" s="75"/>
      <c r="AQ1768" s="75"/>
      <c r="AR1768" s="75"/>
      <c r="AS1768" s="75"/>
      <c r="AT1768" s="75"/>
      <c r="AU1768" s="94"/>
      <c r="AV1768" s="47">
        <v>0.16553240740740741</v>
      </c>
      <c r="AW1768" s="95"/>
    </row>
    <row r="1769" spans="1:55" s="49" customFormat="1" ht="12" customHeight="1" x14ac:dyDescent="0.2">
      <c r="A1769" s="62">
        <v>1765</v>
      </c>
      <c r="B1769" s="63" t="str">
        <f t="shared" si="260"/>
        <v>M-A</v>
      </c>
      <c r="C1769" s="62">
        <f>COUNTIF($B$4:$B1769,$B1769)</f>
        <v>658</v>
      </c>
      <c r="D1769" s="64">
        <f t="shared" si="261"/>
        <v>500.96881588526247</v>
      </c>
      <c r="E1769" s="86" t="s">
        <v>3807</v>
      </c>
      <c r="F1769" s="87" t="s">
        <v>1212</v>
      </c>
      <c r="G1769" s="87">
        <v>1982</v>
      </c>
      <c r="H1769" s="70" t="s">
        <v>1457</v>
      </c>
      <c r="I1769" s="87" t="s">
        <v>1214</v>
      </c>
      <c r="J1769" s="39">
        <f t="shared" si="262"/>
        <v>495.96881588526247</v>
      </c>
      <c r="K1769" s="40">
        <f t="shared" si="263"/>
        <v>1</v>
      </c>
      <c r="L1769" s="40">
        <f t="shared" si="264"/>
        <v>5</v>
      </c>
      <c r="M1769" s="41"/>
      <c r="N1769" s="41"/>
      <c r="O1769" s="41"/>
      <c r="P1769" s="42"/>
      <c r="Q1769" s="41"/>
      <c r="R1769" s="41"/>
      <c r="S1769" s="41"/>
      <c r="T1769" s="41"/>
      <c r="U1769" s="41"/>
      <c r="V1769" s="42"/>
      <c r="W1769" s="42"/>
      <c r="X1769" s="42"/>
      <c r="Y1769" s="42"/>
      <c r="Z1769" s="41"/>
      <c r="AA1769" s="42">
        <f>(AU$3-AU1769)/AU$3*500+500</f>
        <v>495.96881588526247</v>
      </c>
      <c r="AB1769" s="42"/>
      <c r="AC1769" s="43" t="e">
        <f t="shared" si="265"/>
        <v>#NUM!</v>
      </c>
      <c r="AD1769" s="43" t="s">
        <v>1215</v>
      </c>
      <c r="AE1769" s="44" t="e">
        <f t="shared" si="266"/>
        <v>#NUM!</v>
      </c>
      <c r="AF1769" s="43">
        <f t="shared" si="267"/>
        <v>0</v>
      </c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88">
        <v>7.9234374999999996E-2</v>
      </c>
      <c r="AV1769" s="50"/>
      <c r="AW1769" s="89"/>
    </row>
    <row r="1770" spans="1:55" s="49" customFormat="1" ht="12" customHeight="1" x14ac:dyDescent="0.2">
      <c r="A1770" s="62">
        <v>1766</v>
      </c>
      <c r="B1770" s="63" t="str">
        <f t="shared" si="260"/>
        <v>M-B</v>
      </c>
      <c r="C1770" s="62">
        <f>COUNTIF($B$4:$B1770,$B1770)</f>
        <v>519</v>
      </c>
      <c r="D1770" s="64">
        <f t="shared" si="261"/>
        <v>500.87798556262049</v>
      </c>
      <c r="E1770" s="90" t="s">
        <v>3808</v>
      </c>
      <c r="F1770" s="91" t="s">
        <v>1212</v>
      </c>
      <c r="G1770" s="92">
        <v>1971</v>
      </c>
      <c r="H1770" s="70" t="s">
        <v>3162</v>
      </c>
      <c r="I1770" s="92" t="s">
        <v>1214</v>
      </c>
      <c r="J1770" s="39">
        <f t="shared" si="262"/>
        <v>495.87798556262049</v>
      </c>
      <c r="K1770" s="40">
        <f t="shared" si="263"/>
        <v>1</v>
      </c>
      <c r="L1770" s="40">
        <f t="shared" si="264"/>
        <v>5</v>
      </c>
      <c r="M1770" s="74"/>
      <c r="N1770" s="74"/>
      <c r="O1770" s="74"/>
      <c r="P1770" s="74"/>
      <c r="Q1770" s="74"/>
      <c r="R1770" s="74"/>
      <c r="S1770" s="74"/>
      <c r="T1770" s="74"/>
      <c r="U1770" s="74"/>
      <c r="V1770" s="74"/>
      <c r="W1770" s="74"/>
      <c r="X1770" s="74"/>
      <c r="Y1770" s="74"/>
      <c r="Z1770" s="74"/>
      <c r="AA1770" s="42"/>
      <c r="AB1770" s="42">
        <f>(AV$3-AV1770)/AV$3*500+500</f>
        <v>495.87798556262049</v>
      </c>
      <c r="AC1770" s="43" t="e">
        <f t="shared" si="265"/>
        <v>#NUM!</v>
      </c>
      <c r="AD1770" s="43" t="s">
        <v>1215</v>
      </c>
      <c r="AE1770" s="44" t="e">
        <f t="shared" si="266"/>
        <v>#NUM!</v>
      </c>
      <c r="AF1770" s="43">
        <f t="shared" si="267"/>
        <v>0</v>
      </c>
      <c r="AG1770" s="75"/>
      <c r="AH1770" s="75"/>
      <c r="AI1770" s="75"/>
      <c r="AJ1770" s="75"/>
      <c r="AK1770" s="75"/>
      <c r="AL1770" s="75"/>
      <c r="AM1770" s="75"/>
      <c r="AN1770" s="75"/>
      <c r="AO1770" s="75"/>
      <c r="AP1770" s="75"/>
      <c r="AQ1770" s="75"/>
      <c r="AR1770" s="75"/>
      <c r="AS1770" s="75"/>
      <c r="AT1770" s="75"/>
      <c r="AU1770" s="94"/>
      <c r="AV1770" s="47">
        <v>0.16556712962962963</v>
      </c>
      <c r="AW1770" s="95"/>
    </row>
    <row r="1771" spans="1:55" ht="12" customHeight="1" x14ac:dyDescent="0.2">
      <c r="A1771" s="62">
        <v>1767</v>
      </c>
      <c r="B1771" s="63" t="str">
        <f t="shared" si="260"/>
        <v>Ž-G</v>
      </c>
      <c r="C1771" s="62">
        <f>COUNTIF($B$4:$B1771,$B1771)</f>
        <v>83</v>
      </c>
      <c r="D1771" s="64">
        <f t="shared" si="261"/>
        <v>500.85625850592305</v>
      </c>
      <c r="E1771" s="86" t="s">
        <v>3809</v>
      </c>
      <c r="F1771" s="87" t="s">
        <v>1247</v>
      </c>
      <c r="G1771" s="87">
        <v>1974</v>
      </c>
      <c r="H1771" s="70" t="s">
        <v>3509</v>
      </c>
      <c r="I1771" s="87" t="s">
        <v>1214</v>
      </c>
      <c r="J1771" s="39">
        <f t="shared" si="262"/>
        <v>495.85625850592305</v>
      </c>
      <c r="K1771" s="40">
        <f t="shared" si="263"/>
        <v>1</v>
      </c>
      <c r="L1771" s="40">
        <f t="shared" si="264"/>
        <v>5</v>
      </c>
      <c r="M1771" s="41"/>
      <c r="N1771" s="41"/>
      <c r="O1771" s="41"/>
      <c r="P1771" s="42"/>
      <c r="Q1771" s="41"/>
      <c r="R1771" s="41"/>
      <c r="S1771" s="41"/>
      <c r="T1771" s="41">
        <f>(AN$3-AN1771)/AN$3*500+500</f>
        <v>495.85625850592305</v>
      </c>
      <c r="U1771" s="41"/>
      <c r="V1771" s="42"/>
      <c r="W1771" s="42"/>
      <c r="X1771" s="42"/>
      <c r="Y1771" s="42"/>
      <c r="Z1771" s="41"/>
      <c r="AA1771" s="42"/>
      <c r="AB1771" s="42"/>
      <c r="AC1771" s="43" t="e">
        <f t="shared" si="265"/>
        <v>#NUM!</v>
      </c>
      <c r="AD1771" s="43" t="s">
        <v>1215</v>
      </c>
      <c r="AE1771" s="44" t="e">
        <f t="shared" si="266"/>
        <v>#NUM!</v>
      </c>
      <c r="AF1771" s="43">
        <f t="shared" si="267"/>
        <v>0</v>
      </c>
      <c r="AG1771" s="45"/>
      <c r="AH1771" s="45"/>
      <c r="AI1771" s="45"/>
      <c r="AJ1771" s="45"/>
      <c r="AK1771" s="45"/>
      <c r="AL1771" s="45"/>
      <c r="AM1771" s="45"/>
      <c r="AN1771" s="45">
        <v>3.5833333333333335E-2</v>
      </c>
      <c r="AO1771" s="45"/>
      <c r="AP1771" s="45"/>
      <c r="AQ1771" s="45"/>
      <c r="AR1771" s="45"/>
      <c r="AS1771" s="45"/>
      <c r="AT1771" s="45"/>
      <c r="AU1771" s="88"/>
      <c r="AV1771" s="50"/>
      <c r="AW1771" s="89"/>
      <c r="AX1771" s="56"/>
    </row>
    <row r="1772" spans="1:55" s="49" customFormat="1" ht="12" customHeight="1" x14ac:dyDescent="0.2">
      <c r="A1772" s="62">
        <v>1768</v>
      </c>
      <c r="B1772" s="63" t="str">
        <f t="shared" si="260"/>
        <v>M-C</v>
      </c>
      <c r="C1772" s="62">
        <f>COUNTIF($B$4:$B1772,$B1772)</f>
        <v>212</v>
      </c>
      <c r="D1772" s="64">
        <f t="shared" si="261"/>
        <v>500.77226266549974</v>
      </c>
      <c r="E1772" s="90" t="s">
        <v>3810</v>
      </c>
      <c r="F1772" s="91" t="s">
        <v>1212</v>
      </c>
      <c r="G1772" s="92">
        <v>1967</v>
      </c>
      <c r="H1772" s="93" t="s">
        <v>3811</v>
      </c>
      <c r="I1772" s="92" t="s">
        <v>1673</v>
      </c>
      <c r="J1772" s="39">
        <f t="shared" si="262"/>
        <v>495.77226266549974</v>
      </c>
      <c r="K1772" s="40">
        <f t="shared" si="263"/>
        <v>1</v>
      </c>
      <c r="L1772" s="40">
        <f t="shared" si="264"/>
        <v>5</v>
      </c>
      <c r="M1772" s="74"/>
      <c r="N1772" s="74"/>
      <c r="O1772" s="74"/>
      <c r="P1772" s="74"/>
      <c r="Q1772" s="74"/>
      <c r="R1772" s="74"/>
      <c r="S1772" s="74"/>
      <c r="T1772" s="74"/>
      <c r="U1772" s="74"/>
      <c r="V1772" s="74"/>
      <c r="W1772" s="74"/>
      <c r="X1772" s="74"/>
      <c r="Y1772" s="74"/>
      <c r="Z1772" s="74"/>
      <c r="AA1772" s="42"/>
      <c r="AB1772" s="42">
        <f>(AV$3-AV1772)/AV$3*500+500</f>
        <v>495.77226266549974</v>
      </c>
      <c r="AC1772" s="43" t="e">
        <f t="shared" si="265"/>
        <v>#NUM!</v>
      </c>
      <c r="AD1772" s="43" t="s">
        <v>1215</v>
      </c>
      <c r="AE1772" s="44" t="e">
        <f t="shared" si="266"/>
        <v>#NUM!</v>
      </c>
      <c r="AF1772" s="43">
        <f t="shared" si="267"/>
        <v>0</v>
      </c>
      <c r="AG1772" s="75"/>
      <c r="AH1772" s="75"/>
      <c r="AI1772" s="75"/>
      <c r="AJ1772" s="75"/>
      <c r="AK1772" s="75"/>
      <c r="AL1772" s="75"/>
      <c r="AM1772" s="75"/>
      <c r="AN1772" s="75"/>
      <c r="AO1772" s="75"/>
      <c r="AP1772" s="75"/>
      <c r="AQ1772" s="75"/>
      <c r="AR1772" s="75"/>
      <c r="AS1772" s="75"/>
      <c r="AT1772" s="75"/>
      <c r="AU1772" s="94"/>
      <c r="AV1772" s="47">
        <v>0.16560185185185186</v>
      </c>
      <c r="AW1772" s="95"/>
    </row>
    <row r="1773" spans="1:55" ht="12" customHeight="1" x14ac:dyDescent="0.2">
      <c r="A1773" s="62">
        <v>1769</v>
      </c>
      <c r="B1773" s="63" t="str">
        <f t="shared" si="260"/>
        <v>M-A</v>
      </c>
      <c r="C1773" s="62">
        <f>COUNTIF($B$4:$B1773,$B1773)</f>
        <v>659</v>
      </c>
      <c r="D1773" s="64">
        <f t="shared" si="261"/>
        <v>500.65590623452692</v>
      </c>
      <c r="E1773" s="86" t="s">
        <v>3812</v>
      </c>
      <c r="F1773" s="87" t="s">
        <v>1212</v>
      </c>
      <c r="G1773" s="87">
        <v>1981</v>
      </c>
      <c r="H1773" s="86" t="s">
        <v>3813</v>
      </c>
      <c r="I1773" s="87" t="s">
        <v>1214</v>
      </c>
      <c r="J1773" s="39">
        <f t="shared" si="262"/>
        <v>495.65590623452692</v>
      </c>
      <c r="K1773" s="40">
        <f t="shared" si="263"/>
        <v>1</v>
      </c>
      <c r="L1773" s="40">
        <f t="shared" si="264"/>
        <v>5</v>
      </c>
      <c r="M1773" s="41"/>
      <c r="N1773" s="41"/>
      <c r="O1773" s="41"/>
      <c r="P1773" s="42"/>
      <c r="Q1773" s="41"/>
      <c r="R1773" s="41"/>
      <c r="S1773" s="41"/>
      <c r="T1773" s="41"/>
      <c r="U1773" s="41"/>
      <c r="V1773" s="42"/>
      <c r="W1773" s="42"/>
      <c r="X1773" s="42"/>
      <c r="Y1773" s="42"/>
      <c r="Z1773" s="41"/>
      <c r="AA1773" s="42">
        <f>(AU$3-AU1773)/AU$3*500+500</f>
        <v>495.65590623452692</v>
      </c>
      <c r="AB1773" s="42"/>
      <c r="AC1773" s="43" t="e">
        <f t="shared" si="265"/>
        <v>#NUM!</v>
      </c>
      <c r="AD1773" s="43" t="s">
        <v>1215</v>
      </c>
      <c r="AE1773" s="44" t="e">
        <f t="shared" si="266"/>
        <v>#NUM!</v>
      </c>
      <c r="AF1773" s="43">
        <f t="shared" si="267"/>
        <v>0</v>
      </c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88">
        <v>7.9283564814814814E-2</v>
      </c>
      <c r="AV1773" s="50"/>
      <c r="AW1773" s="89"/>
      <c r="AX1773" s="56"/>
    </row>
    <row r="1774" spans="1:55" s="49" customFormat="1" ht="12" customHeight="1" x14ac:dyDescent="0.2">
      <c r="A1774" s="62">
        <v>1770</v>
      </c>
      <c r="B1774" s="63" t="str">
        <f t="shared" si="260"/>
        <v>M-B</v>
      </c>
      <c r="C1774" s="62">
        <f>COUNTIF($B$4:$B1774,$B1774)</f>
        <v>520</v>
      </c>
      <c r="D1774" s="64">
        <f t="shared" si="261"/>
        <v>500.63129880267218</v>
      </c>
      <c r="E1774" s="90" t="s">
        <v>3814</v>
      </c>
      <c r="F1774" s="91" t="s">
        <v>1212</v>
      </c>
      <c r="G1774" s="92">
        <v>1973</v>
      </c>
      <c r="H1774" s="70"/>
      <c r="I1774" s="92" t="s">
        <v>1673</v>
      </c>
      <c r="J1774" s="39">
        <f t="shared" si="262"/>
        <v>495.63129880267218</v>
      </c>
      <c r="K1774" s="40">
        <f t="shared" si="263"/>
        <v>1</v>
      </c>
      <c r="L1774" s="40">
        <f t="shared" si="264"/>
        <v>5</v>
      </c>
      <c r="M1774" s="74"/>
      <c r="N1774" s="74"/>
      <c r="O1774" s="74"/>
      <c r="P1774" s="74"/>
      <c r="Q1774" s="74"/>
      <c r="R1774" s="74"/>
      <c r="S1774" s="74"/>
      <c r="T1774" s="74"/>
      <c r="U1774" s="74"/>
      <c r="V1774" s="74"/>
      <c r="W1774" s="74"/>
      <c r="X1774" s="74"/>
      <c r="Y1774" s="74"/>
      <c r="Z1774" s="74"/>
      <c r="AA1774" s="42"/>
      <c r="AB1774" s="42">
        <f>(AV$3-AV1774)/AV$3*500+500</f>
        <v>495.63129880267218</v>
      </c>
      <c r="AC1774" s="43" t="e">
        <f t="shared" si="265"/>
        <v>#NUM!</v>
      </c>
      <c r="AD1774" s="43" t="s">
        <v>1215</v>
      </c>
      <c r="AE1774" s="44" t="e">
        <f t="shared" si="266"/>
        <v>#NUM!</v>
      </c>
      <c r="AF1774" s="43">
        <f t="shared" si="267"/>
        <v>0</v>
      </c>
      <c r="AG1774" s="75"/>
      <c r="AH1774" s="75"/>
      <c r="AI1774" s="75"/>
      <c r="AJ1774" s="75"/>
      <c r="AK1774" s="75"/>
      <c r="AL1774" s="75"/>
      <c r="AM1774" s="75"/>
      <c r="AN1774" s="75"/>
      <c r="AO1774" s="75"/>
      <c r="AP1774" s="75"/>
      <c r="AQ1774" s="75"/>
      <c r="AR1774" s="75"/>
      <c r="AS1774" s="75"/>
      <c r="AT1774" s="75"/>
      <c r="AU1774" s="94"/>
      <c r="AV1774" s="47">
        <v>0.16564814814814813</v>
      </c>
      <c r="AW1774" s="95"/>
    </row>
    <row r="1775" spans="1:55" s="49" customFormat="1" ht="12" customHeight="1" x14ac:dyDescent="0.2">
      <c r="A1775" s="62">
        <v>1771</v>
      </c>
      <c r="B1775" s="63" t="str">
        <f t="shared" si="260"/>
        <v>Ž-G</v>
      </c>
      <c r="C1775" s="62">
        <f>COUNTIF($B$4:$B1775,$B1775)</f>
        <v>84</v>
      </c>
      <c r="D1775" s="64">
        <f t="shared" si="261"/>
        <v>500.63129880267218</v>
      </c>
      <c r="E1775" s="90" t="s">
        <v>3815</v>
      </c>
      <c r="F1775" s="91" t="s">
        <v>1247</v>
      </c>
      <c r="G1775" s="92">
        <v>1970</v>
      </c>
      <c r="H1775" s="70" t="s">
        <v>3816</v>
      </c>
      <c r="I1775" s="92" t="s">
        <v>1680</v>
      </c>
      <c r="J1775" s="39">
        <f t="shared" si="262"/>
        <v>495.63129880267218</v>
      </c>
      <c r="K1775" s="40">
        <f t="shared" si="263"/>
        <v>1</v>
      </c>
      <c r="L1775" s="40">
        <f t="shared" si="264"/>
        <v>5</v>
      </c>
      <c r="M1775" s="74"/>
      <c r="N1775" s="74"/>
      <c r="O1775" s="74"/>
      <c r="P1775" s="74"/>
      <c r="Q1775" s="74"/>
      <c r="R1775" s="74"/>
      <c r="S1775" s="74"/>
      <c r="T1775" s="74"/>
      <c r="U1775" s="74"/>
      <c r="V1775" s="74"/>
      <c r="W1775" s="74"/>
      <c r="X1775" s="74"/>
      <c r="Y1775" s="74"/>
      <c r="Z1775" s="74"/>
      <c r="AA1775" s="42"/>
      <c r="AB1775" s="42">
        <f>(AV$3-AV1775)/AV$3*500+500</f>
        <v>495.63129880267218</v>
      </c>
      <c r="AC1775" s="43" t="e">
        <f t="shared" si="265"/>
        <v>#NUM!</v>
      </c>
      <c r="AD1775" s="43" t="s">
        <v>1215</v>
      </c>
      <c r="AE1775" s="44" t="e">
        <f t="shared" si="266"/>
        <v>#NUM!</v>
      </c>
      <c r="AF1775" s="43">
        <f t="shared" si="267"/>
        <v>0</v>
      </c>
      <c r="AG1775" s="75"/>
      <c r="AH1775" s="75"/>
      <c r="AI1775" s="75"/>
      <c r="AJ1775" s="75"/>
      <c r="AK1775" s="75"/>
      <c r="AL1775" s="75"/>
      <c r="AM1775" s="75"/>
      <c r="AN1775" s="75"/>
      <c r="AO1775" s="75"/>
      <c r="AP1775" s="75"/>
      <c r="AQ1775" s="75"/>
      <c r="AR1775" s="75"/>
      <c r="AS1775" s="75"/>
      <c r="AT1775" s="75"/>
      <c r="AU1775" s="94"/>
      <c r="AV1775" s="47">
        <v>0.16564814814814813</v>
      </c>
      <c r="AW1775" s="95"/>
    </row>
    <row r="1776" spans="1:55" s="49" customFormat="1" ht="12" customHeight="1" x14ac:dyDescent="0.2">
      <c r="A1776" s="62">
        <v>1772</v>
      </c>
      <c r="B1776" s="63" t="str">
        <f t="shared" si="260"/>
        <v>M-C</v>
      </c>
      <c r="C1776" s="62">
        <f>COUNTIF($B$4:$B1776,$B1776)</f>
        <v>213</v>
      </c>
      <c r="D1776" s="64">
        <f t="shared" si="261"/>
        <v>500.56081687125828</v>
      </c>
      <c r="E1776" s="90" t="s">
        <v>3817</v>
      </c>
      <c r="F1776" s="91" t="s">
        <v>1212</v>
      </c>
      <c r="G1776" s="92">
        <v>1967</v>
      </c>
      <c r="H1776" s="70" t="s">
        <v>3818</v>
      </c>
      <c r="I1776" s="92" t="s">
        <v>1214</v>
      </c>
      <c r="J1776" s="39">
        <f t="shared" si="262"/>
        <v>495.56081687125828</v>
      </c>
      <c r="K1776" s="40">
        <f t="shared" si="263"/>
        <v>1</v>
      </c>
      <c r="L1776" s="40">
        <f t="shared" si="264"/>
        <v>5</v>
      </c>
      <c r="M1776" s="74"/>
      <c r="N1776" s="74"/>
      <c r="O1776" s="74"/>
      <c r="P1776" s="74"/>
      <c r="Q1776" s="74"/>
      <c r="R1776" s="74"/>
      <c r="S1776" s="74"/>
      <c r="T1776" s="74"/>
      <c r="U1776" s="74"/>
      <c r="V1776" s="74"/>
      <c r="W1776" s="74"/>
      <c r="X1776" s="74"/>
      <c r="Y1776" s="74"/>
      <c r="Z1776" s="74"/>
      <c r="AA1776" s="42"/>
      <c r="AB1776" s="42">
        <f>(AV$3-AV1776)/AV$3*500+500</f>
        <v>495.56081687125828</v>
      </c>
      <c r="AC1776" s="43" t="e">
        <f t="shared" si="265"/>
        <v>#NUM!</v>
      </c>
      <c r="AD1776" s="43" t="s">
        <v>1215</v>
      </c>
      <c r="AE1776" s="44" t="e">
        <f t="shared" si="266"/>
        <v>#NUM!</v>
      </c>
      <c r="AF1776" s="43">
        <f t="shared" si="267"/>
        <v>0</v>
      </c>
      <c r="AG1776" s="75"/>
      <c r="AH1776" s="75"/>
      <c r="AI1776" s="75"/>
      <c r="AJ1776" s="75"/>
      <c r="AK1776" s="75"/>
      <c r="AL1776" s="75"/>
      <c r="AM1776" s="75"/>
      <c r="AN1776" s="75"/>
      <c r="AO1776" s="75"/>
      <c r="AP1776" s="75"/>
      <c r="AQ1776" s="75"/>
      <c r="AR1776" s="75"/>
      <c r="AS1776" s="75"/>
      <c r="AT1776" s="75"/>
      <c r="AU1776" s="94"/>
      <c r="AV1776" s="47">
        <v>0.16567129629629629</v>
      </c>
      <c r="AW1776" s="95"/>
    </row>
    <row r="1777" spans="1:50" s="49" customFormat="1" ht="12" customHeight="1" x14ac:dyDescent="0.2">
      <c r="A1777" s="62">
        <v>1773</v>
      </c>
      <c r="B1777" s="63" t="str">
        <f t="shared" si="260"/>
        <v>M-B</v>
      </c>
      <c r="C1777" s="62">
        <f>COUNTIF($B$4:$B1777,$B1777)</f>
        <v>521</v>
      </c>
      <c r="D1777" s="64">
        <f t="shared" si="261"/>
        <v>500.45509397413753</v>
      </c>
      <c r="E1777" s="90" t="s">
        <v>3819</v>
      </c>
      <c r="F1777" s="91" t="s">
        <v>1212</v>
      </c>
      <c r="G1777" s="92">
        <v>1973</v>
      </c>
      <c r="H1777" s="70" t="s">
        <v>3820</v>
      </c>
      <c r="I1777" s="92" t="s">
        <v>3821</v>
      </c>
      <c r="J1777" s="39">
        <f t="shared" si="262"/>
        <v>495.45509397413753</v>
      </c>
      <c r="K1777" s="40">
        <f t="shared" si="263"/>
        <v>1</v>
      </c>
      <c r="L1777" s="40">
        <f t="shared" si="264"/>
        <v>5</v>
      </c>
      <c r="M1777" s="74"/>
      <c r="N1777" s="74"/>
      <c r="O1777" s="74"/>
      <c r="P1777" s="74"/>
      <c r="Q1777" s="74"/>
      <c r="R1777" s="74"/>
      <c r="S1777" s="74"/>
      <c r="T1777" s="74"/>
      <c r="U1777" s="74"/>
      <c r="V1777" s="74"/>
      <c r="W1777" s="74"/>
      <c r="X1777" s="74"/>
      <c r="Y1777" s="74"/>
      <c r="Z1777" s="74"/>
      <c r="AA1777" s="42"/>
      <c r="AB1777" s="42">
        <f>(AV$3-AV1777)/AV$3*500+500</f>
        <v>495.45509397413753</v>
      </c>
      <c r="AC1777" s="43" t="e">
        <f t="shared" si="265"/>
        <v>#NUM!</v>
      </c>
      <c r="AD1777" s="43" t="s">
        <v>1215</v>
      </c>
      <c r="AE1777" s="44" t="e">
        <f t="shared" si="266"/>
        <v>#NUM!</v>
      </c>
      <c r="AF1777" s="43">
        <f t="shared" si="267"/>
        <v>0</v>
      </c>
      <c r="AG1777" s="75"/>
      <c r="AH1777" s="75"/>
      <c r="AI1777" s="75"/>
      <c r="AJ1777" s="75"/>
      <c r="AK1777" s="75"/>
      <c r="AL1777" s="75"/>
      <c r="AM1777" s="75"/>
      <c r="AN1777" s="75"/>
      <c r="AO1777" s="75"/>
      <c r="AP1777" s="75"/>
      <c r="AQ1777" s="75"/>
      <c r="AR1777" s="75"/>
      <c r="AS1777" s="75"/>
      <c r="AT1777" s="75"/>
      <c r="AU1777" s="94"/>
      <c r="AV1777" s="47">
        <v>0.16570601851851852</v>
      </c>
      <c r="AW1777" s="95"/>
    </row>
    <row r="1778" spans="1:50" s="49" customFormat="1" ht="12" customHeight="1" x14ac:dyDescent="0.2">
      <c r="A1778" s="62">
        <v>1774</v>
      </c>
      <c r="B1778" s="63" t="str">
        <f t="shared" si="260"/>
        <v>M-A</v>
      </c>
      <c r="C1778" s="62">
        <f>COUNTIF($B$4:$B1778,$B1778)</f>
        <v>660</v>
      </c>
      <c r="D1778" s="64">
        <f t="shared" si="261"/>
        <v>500.45417154205273</v>
      </c>
      <c r="E1778" s="86" t="s">
        <v>3822</v>
      </c>
      <c r="F1778" s="87" t="s">
        <v>1212</v>
      </c>
      <c r="G1778" s="87">
        <v>1982</v>
      </c>
      <c r="H1778" s="70" t="s">
        <v>1377</v>
      </c>
      <c r="I1778" s="87" t="s">
        <v>1214</v>
      </c>
      <c r="J1778" s="39">
        <f t="shared" si="262"/>
        <v>495.45417154205273</v>
      </c>
      <c r="K1778" s="40">
        <f t="shared" si="263"/>
        <v>1</v>
      </c>
      <c r="L1778" s="40">
        <f t="shared" si="264"/>
        <v>5</v>
      </c>
      <c r="M1778" s="41"/>
      <c r="N1778" s="41"/>
      <c r="O1778" s="41"/>
      <c r="P1778" s="42"/>
      <c r="Q1778" s="41"/>
      <c r="R1778" s="41"/>
      <c r="S1778" s="41"/>
      <c r="T1778" s="41"/>
      <c r="U1778" s="41"/>
      <c r="V1778" s="42"/>
      <c r="W1778" s="42"/>
      <c r="X1778" s="42"/>
      <c r="Y1778" s="42"/>
      <c r="Z1778" s="41"/>
      <c r="AA1778" s="42">
        <f>(AU$3-AU1778)/AU$3*500+500</f>
        <v>495.45417154205273</v>
      </c>
      <c r="AB1778" s="42"/>
      <c r="AC1778" s="43" t="e">
        <f t="shared" si="265"/>
        <v>#NUM!</v>
      </c>
      <c r="AD1778" s="43" t="s">
        <v>1215</v>
      </c>
      <c r="AE1778" s="44" t="e">
        <f t="shared" si="266"/>
        <v>#NUM!</v>
      </c>
      <c r="AF1778" s="43">
        <f t="shared" si="267"/>
        <v>0</v>
      </c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88">
        <v>7.9315277777777776E-2</v>
      </c>
      <c r="AV1778" s="50"/>
      <c r="AW1778" s="89"/>
    </row>
    <row r="1779" spans="1:50" s="49" customFormat="1" ht="12" customHeight="1" x14ac:dyDescent="0.2">
      <c r="A1779" s="62">
        <v>1775</v>
      </c>
      <c r="B1779" s="63" t="str">
        <f t="shared" si="260"/>
        <v>M-B</v>
      </c>
      <c r="C1779" s="62">
        <f>COUNTIF($B$4:$B1779,$B1779)</f>
        <v>522</v>
      </c>
      <c r="D1779" s="64">
        <f t="shared" si="261"/>
        <v>500.44990401805524</v>
      </c>
      <c r="E1779" s="86" t="s">
        <v>3823</v>
      </c>
      <c r="F1779" s="87" t="s">
        <v>1212</v>
      </c>
      <c r="G1779" s="87">
        <v>1979</v>
      </c>
      <c r="H1779" s="70" t="s">
        <v>1683</v>
      </c>
      <c r="I1779" s="87" t="s">
        <v>1214</v>
      </c>
      <c r="J1779" s="39">
        <f t="shared" si="262"/>
        <v>495.44990401805524</v>
      </c>
      <c r="K1779" s="40">
        <f t="shared" si="263"/>
        <v>1</v>
      </c>
      <c r="L1779" s="40">
        <f t="shared" si="264"/>
        <v>5</v>
      </c>
      <c r="M1779" s="41"/>
      <c r="N1779" s="41"/>
      <c r="O1779" s="41"/>
      <c r="P1779" s="42"/>
      <c r="Q1779" s="41"/>
      <c r="R1779" s="41"/>
      <c r="S1779" s="41"/>
      <c r="T1779" s="41"/>
      <c r="U1779" s="41"/>
      <c r="V1779" s="42"/>
      <c r="W1779" s="42">
        <f>(AQ$3-AQ1779)/AQ$3*500+500</f>
        <v>495.44990401805524</v>
      </c>
      <c r="X1779" s="42"/>
      <c r="Y1779" s="42"/>
      <c r="Z1779" s="41"/>
      <c r="AA1779" s="42"/>
      <c r="AB1779" s="42"/>
      <c r="AC1779" s="43" t="e">
        <f t="shared" si="265"/>
        <v>#NUM!</v>
      </c>
      <c r="AD1779" s="43" t="s">
        <v>1215</v>
      </c>
      <c r="AE1779" s="44" t="e">
        <f t="shared" si="266"/>
        <v>#NUM!</v>
      </c>
      <c r="AF1779" s="43">
        <f t="shared" si="267"/>
        <v>0</v>
      </c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>
        <v>0.11315972220000001</v>
      </c>
      <c r="AR1779" s="45"/>
      <c r="AS1779" s="45"/>
      <c r="AT1779" s="45"/>
      <c r="AU1779" s="88"/>
      <c r="AV1779" s="50"/>
      <c r="AW1779" s="89"/>
    </row>
    <row r="1780" spans="1:50" ht="12" customHeight="1" x14ac:dyDescent="0.2">
      <c r="A1780" s="62">
        <v>1776</v>
      </c>
      <c r="B1780" s="63" t="str">
        <f t="shared" si="260"/>
        <v>M-A</v>
      </c>
      <c r="C1780" s="62">
        <f>COUNTIF($B$4:$B1780,$B1780)</f>
        <v>661</v>
      </c>
      <c r="D1780" s="64">
        <f t="shared" si="261"/>
        <v>500.41985300843066</v>
      </c>
      <c r="E1780" s="90" t="s">
        <v>3824</v>
      </c>
      <c r="F1780" s="91" t="s">
        <v>1212</v>
      </c>
      <c r="G1780" s="92">
        <v>1993</v>
      </c>
      <c r="H1780" s="70"/>
      <c r="I1780" s="92" t="s">
        <v>1214</v>
      </c>
      <c r="J1780" s="39">
        <f t="shared" si="262"/>
        <v>495.41985300843066</v>
      </c>
      <c r="K1780" s="40">
        <f t="shared" si="263"/>
        <v>1</v>
      </c>
      <c r="L1780" s="40">
        <f t="shared" si="264"/>
        <v>5</v>
      </c>
      <c r="M1780" s="74"/>
      <c r="N1780" s="74"/>
      <c r="O1780" s="74"/>
      <c r="P1780" s="74"/>
      <c r="Q1780" s="74"/>
      <c r="R1780" s="74"/>
      <c r="S1780" s="74"/>
      <c r="T1780" s="74"/>
      <c r="U1780" s="74"/>
      <c r="V1780" s="74"/>
      <c r="W1780" s="74"/>
      <c r="X1780" s="74"/>
      <c r="Y1780" s="74"/>
      <c r="Z1780" s="74"/>
      <c r="AA1780" s="42"/>
      <c r="AB1780" s="42">
        <f t="shared" ref="AB1780:AB1790" si="268">(AV$3-AV1780)/AV$3*500+500</f>
        <v>495.41985300843066</v>
      </c>
      <c r="AC1780" s="43" t="e">
        <f t="shared" si="265"/>
        <v>#NUM!</v>
      </c>
      <c r="AD1780" s="43" t="s">
        <v>1215</v>
      </c>
      <c r="AE1780" s="44" t="e">
        <f t="shared" si="266"/>
        <v>#NUM!</v>
      </c>
      <c r="AF1780" s="43">
        <f t="shared" si="267"/>
        <v>0</v>
      </c>
      <c r="AG1780" s="75"/>
      <c r="AH1780" s="75"/>
      <c r="AI1780" s="75"/>
      <c r="AJ1780" s="75"/>
      <c r="AK1780" s="75"/>
      <c r="AL1780" s="75"/>
      <c r="AM1780" s="75"/>
      <c r="AN1780" s="75"/>
      <c r="AO1780" s="75"/>
      <c r="AP1780" s="75"/>
      <c r="AQ1780" s="75"/>
      <c r="AR1780" s="75"/>
      <c r="AS1780" s="75"/>
      <c r="AT1780" s="75"/>
      <c r="AU1780" s="94"/>
      <c r="AV1780" s="47">
        <v>0.16571759259259258</v>
      </c>
      <c r="AW1780" s="95"/>
      <c r="AX1780" s="56"/>
    </row>
    <row r="1781" spans="1:50" s="49" customFormat="1" ht="12" customHeight="1" x14ac:dyDescent="0.2">
      <c r="A1781" s="62">
        <v>1777</v>
      </c>
      <c r="B1781" s="63" t="str">
        <f t="shared" si="260"/>
        <v>M-B</v>
      </c>
      <c r="C1781" s="62">
        <f>COUNTIF($B$4:$B1781,$B1781)</f>
        <v>523</v>
      </c>
      <c r="D1781" s="64">
        <f t="shared" si="261"/>
        <v>500.34937107701683</v>
      </c>
      <c r="E1781" s="90" t="s">
        <v>3825</v>
      </c>
      <c r="F1781" s="91" t="s">
        <v>1212</v>
      </c>
      <c r="G1781" s="92">
        <v>1978</v>
      </c>
      <c r="H1781" s="70" t="s">
        <v>319</v>
      </c>
      <c r="I1781" s="92" t="s">
        <v>1214</v>
      </c>
      <c r="J1781" s="39">
        <f t="shared" si="262"/>
        <v>495.34937107701683</v>
      </c>
      <c r="K1781" s="40">
        <f t="shared" si="263"/>
        <v>1</v>
      </c>
      <c r="L1781" s="40">
        <f t="shared" si="264"/>
        <v>5</v>
      </c>
      <c r="M1781" s="74"/>
      <c r="N1781" s="74"/>
      <c r="O1781" s="74"/>
      <c r="P1781" s="74"/>
      <c r="Q1781" s="74"/>
      <c r="R1781" s="74"/>
      <c r="S1781" s="74"/>
      <c r="T1781" s="74"/>
      <c r="U1781" s="74"/>
      <c r="V1781" s="74"/>
      <c r="W1781" s="74"/>
      <c r="X1781" s="74"/>
      <c r="Y1781" s="74"/>
      <c r="Z1781" s="74"/>
      <c r="AA1781" s="42"/>
      <c r="AB1781" s="42">
        <f t="shared" si="268"/>
        <v>495.34937107701683</v>
      </c>
      <c r="AC1781" s="43" t="e">
        <f t="shared" si="265"/>
        <v>#NUM!</v>
      </c>
      <c r="AD1781" s="43" t="s">
        <v>1215</v>
      </c>
      <c r="AE1781" s="44" t="e">
        <f t="shared" si="266"/>
        <v>#NUM!</v>
      </c>
      <c r="AF1781" s="43">
        <f t="shared" si="267"/>
        <v>0</v>
      </c>
      <c r="AG1781" s="75"/>
      <c r="AH1781" s="75"/>
      <c r="AI1781" s="75"/>
      <c r="AJ1781" s="75"/>
      <c r="AK1781" s="75"/>
      <c r="AL1781" s="75"/>
      <c r="AM1781" s="75"/>
      <c r="AN1781" s="75"/>
      <c r="AO1781" s="75"/>
      <c r="AP1781" s="75"/>
      <c r="AQ1781" s="75"/>
      <c r="AR1781" s="75"/>
      <c r="AS1781" s="75"/>
      <c r="AT1781" s="75"/>
      <c r="AU1781" s="94"/>
      <c r="AV1781" s="47">
        <v>0.16574074074074074</v>
      </c>
      <c r="AW1781" s="95"/>
    </row>
    <row r="1782" spans="1:50" s="49" customFormat="1" ht="12" customHeight="1" x14ac:dyDescent="0.2">
      <c r="A1782" s="62">
        <v>1778</v>
      </c>
      <c r="B1782" s="63" t="str">
        <f t="shared" si="260"/>
        <v>M-C</v>
      </c>
      <c r="C1782" s="62">
        <f>COUNTIF($B$4:$B1782,$B1782)</f>
        <v>214</v>
      </c>
      <c r="D1782" s="64">
        <f t="shared" si="261"/>
        <v>500.34937107701683</v>
      </c>
      <c r="E1782" s="90" t="s">
        <v>3826</v>
      </c>
      <c r="F1782" s="91" t="s">
        <v>1212</v>
      </c>
      <c r="G1782" s="92">
        <v>1968</v>
      </c>
      <c r="H1782" s="70"/>
      <c r="I1782" s="92" t="s">
        <v>1673</v>
      </c>
      <c r="J1782" s="39">
        <f t="shared" si="262"/>
        <v>495.34937107701683</v>
      </c>
      <c r="K1782" s="40">
        <f t="shared" si="263"/>
        <v>1</v>
      </c>
      <c r="L1782" s="40">
        <f t="shared" si="264"/>
        <v>5</v>
      </c>
      <c r="M1782" s="74"/>
      <c r="N1782" s="74"/>
      <c r="O1782" s="74"/>
      <c r="P1782" s="74"/>
      <c r="Q1782" s="74"/>
      <c r="R1782" s="74"/>
      <c r="S1782" s="74"/>
      <c r="T1782" s="74"/>
      <c r="U1782" s="74"/>
      <c r="V1782" s="74"/>
      <c r="W1782" s="74"/>
      <c r="X1782" s="74"/>
      <c r="Y1782" s="74"/>
      <c r="Z1782" s="74"/>
      <c r="AA1782" s="42"/>
      <c r="AB1782" s="42">
        <f t="shared" si="268"/>
        <v>495.34937107701683</v>
      </c>
      <c r="AC1782" s="43" t="e">
        <f t="shared" si="265"/>
        <v>#NUM!</v>
      </c>
      <c r="AD1782" s="43" t="s">
        <v>1215</v>
      </c>
      <c r="AE1782" s="44" t="e">
        <f t="shared" si="266"/>
        <v>#NUM!</v>
      </c>
      <c r="AF1782" s="43">
        <f t="shared" si="267"/>
        <v>0</v>
      </c>
      <c r="AG1782" s="75"/>
      <c r="AH1782" s="75"/>
      <c r="AI1782" s="75"/>
      <c r="AJ1782" s="75"/>
      <c r="AK1782" s="75"/>
      <c r="AL1782" s="75"/>
      <c r="AM1782" s="75"/>
      <c r="AN1782" s="75"/>
      <c r="AO1782" s="75"/>
      <c r="AP1782" s="75"/>
      <c r="AQ1782" s="75"/>
      <c r="AR1782" s="75"/>
      <c r="AS1782" s="75"/>
      <c r="AT1782" s="75"/>
      <c r="AU1782" s="94"/>
      <c r="AV1782" s="47">
        <v>0.16574074074074074</v>
      </c>
      <c r="AW1782" s="95"/>
    </row>
    <row r="1783" spans="1:50" s="49" customFormat="1" ht="12" customHeight="1" x14ac:dyDescent="0.2">
      <c r="A1783" s="62">
        <v>1779</v>
      </c>
      <c r="B1783" s="63" t="str">
        <f t="shared" si="260"/>
        <v>M-C</v>
      </c>
      <c r="C1783" s="62">
        <f>COUNTIF($B$4:$B1783,$B1783)</f>
        <v>215</v>
      </c>
      <c r="D1783" s="64">
        <f t="shared" si="261"/>
        <v>500.27888914560293</v>
      </c>
      <c r="E1783" s="90" t="s">
        <v>3827</v>
      </c>
      <c r="F1783" s="91" t="s">
        <v>1212</v>
      </c>
      <c r="G1783" s="92">
        <v>1963</v>
      </c>
      <c r="H1783" s="70" t="s">
        <v>481</v>
      </c>
      <c r="I1783" s="92" t="s">
        <v>1257</v>
      </c>
      <c r="J1783" s="39">
        <f t="shared" si="262"/>
        <v>495.27888914560293</v>
      </c>
      <c r="K1783" s="40">
        <f t="shared" si="263"/>
        <v>1</v>
      </c>
      <c r="L1783" s="40">
        <f t="shared" si="264"/>
        <v>5</v>
      </c>
      <c r="M1783" s="74"/>
      <c r="N1783" s="74"/>
      <c r="O1783" s="74"/>
      <c r="P1783" s="74"/>
      <c r="Q1783" s="74"/>
      <c r="R1783" s="74"/>
      <c r="S1783" s="74"/>
      <c r="T1783" s="74"/>
      <c r="U1783" s="74"/>
      <c r="V1783" s="74"/>
      <c r="W1783" s="74"/>
      <c r="X1783" s="74"/>
      <c r="Y1783" s="74"/>
      <c r="Z1783" s="74"/>
      <c r="AA1783" s="42"/>
      <c r="AB1783" s="42">
        <f t="shared" si="268"/>
        <v>495.27888914560293</v>
      </c>
      <c r="AC1783" s="43" t="e">
        <f t="shared" si="265"/>
        <v>#NUM!</v>
      </c>
      <c r="AD1783" s="43" t="s">
        <v>1215</v>
      </c>
      <c r="AE1783" s="44" t="e">
        <f t="shared" si="266"/>
        <v>#NUM!</v>
      </c>
      <c r="AF1783" s="43">
        <f t="shared" si="267"/>
        <v>0</v>
      </c>
      <c r="AG1783" s="75"/>
      <c r="AH1783" s="75"/>
      <c r="AI1783" s="75"/>
      <c r="AJ1783" s="75"/>
      <c r="AK1783" s="75"/>
      <c r="AL1783" s="75"/>
      <c r="AM1783" s="75"/>
      <c r="AN1783" s="75"/>
      <c r="AO1783" s="75"/>
      <c r="AP1783" s="75"/>
      <c r="AQ1783" s="75"/>
      <c r="AR1783" s="75"/>
      <c r="AS1783" s="75"/>
      <c r="AT1783" s="75"/>
      <c r="AU1783" s="94"/>
      <c r="AV1783" s="47">
        <v>0.16576388888888891</v>
      </c>
      <c r="AW1783" s="95"/>
    </row>
    <row r="1784" spans="1:50" s="49" customFormat="1" ht="12" customHeight="1" x14ac:dyDescent="0.2">
      <c r="A1784" s="62">
        <v>1780</v>
      </c>
      <c r="B1784" s="63" t="str">
        <f t="shared" si="260"/>
        <v>M-B</v>
      </c>
      <c r="C1784" s="62">
        <f>COUNTIF($B$4:$B1784,$B1784)</f>
        <v>524</v>
      </c>
      <c r="D1784" s="64">
        <f t="shared" si="261"/>
        <v>500.27888914560293</v>
      </c>
      <c r="E1784" s="90" t="s">
        <v>3828</v>
      </c>
      <c r="F1784" s="91" t="s">
        <v>1212</v>
      </c>
      <c r="G1784" s="92">
        <v>1975</v>
      </c>
      <c r="H1784" s="70" t="s">
        <v>3829</v>
      </c>
      <c r="I1784" s="92" t="s">
        <v>1387</v>
      </c>
      <c r="J1784" s="39">
        <f t="shared" si="262"/>
        <v>495.27888914560293</v>
      </c>
      <c r="K1784" s="40">
        <f t="shared" si="263"/>
        <v>1</v>
      </c>
      <c r="L1784" s="40">
        <f t="shared" si="264"/>
        <v>5</v>
      </c>
      <c r="M1784" s="74"/>
      <c r="N1784" s="74"/>
      <c r="O1784" s="74"/>
      <c r="P1784" s="74"/>
      <c r="Q1784" s="74"/>
      <c r="R1784" s="74"/>
      <c r="S1784" s="74"/>
      <c r="T1784" s="74"/>
      <c r="U1784" s="74"/>
      <c r="V1784" s="74"/>
      <c r="W1784" s="74"/>
      <c r="X1784" s="74"/>
      <c r="Y1784" s="74"/>
      <c r="Z1784" s="74"/>
      <c r="AA1784" s="42"/>
      <c r="AB1784" s="42">
        <f t="shared" si="268"/>
        <v>495.27888914560293</v>
      </c>
      <c r="AC1784" s="43" t="e">
        <f t="shared" si="265"/>
        <v>#NUM!</v>
      </c>
      <c r="AD1784" s="43" t="s">
        <v>1215</v>
      </c>
      <c r="AE1784" s="44" t="e">
        <f t="shared" si="266"/>
        <v>#NUM!</v>
      </c>
      <c r="AF1784" s="43">
        <f t="shared" si="267"/>
        <v>0</v>
      </c>
      <c r="AG1784" s="75"/>
      <c r="AH1784" s="75"/>
      <c r="AI1784" s="75"/>
      <c r="AJ1784" s="75"/>
      <c r="AK1784" s="75"/>
      <c r="AL1784" s="75"/>
      <c r="AM1784" s="75"/>
      <c r="AN1784" s="75"/>
      <c r="AO1784" s="75"/>
      <c r="AP1784" s="75"/>
      <c r="AQ1784" s="75"/>
      <c r="AR1784" s="75"/>
      <c r="AS1784" s="75"/>
      <c r="AT1784" s="75"/>
      <c r="AU1784" s="94"/>
      <c r="AV1784" s="47">
        <v>0.16576388888888891</v>
      </c>
      <c r="AW1784" s="95"/>
    </row>
    <row r="1785" spans="1:50" ht="12" customHeight="1" x14ac:dyDescent="0.2">
      <c r="A1785" s="62">
        <v>1781</v>
      </c>
      <c r="B1785" s="63" t="str">
        <f t="shared" si="260"/>
        <v>M-A</v>
      </c>
      <c r="C1785" s="62">
        <f>COUNTIF($B$4:$B1785,$B1785)</f>
        <v>662</v>
      </c>
      <c r="D1785" s="64">
        <f t="shared" si="261"/>
        <v>500.17316624848229</v>
      </c>
      <c r="E1785" s="90" t="s">
        <v>3830</v>
      </c>
      <c r="F1785" s="91" t="s">
        <v>1212</v>
      </c>
      <c r="G1785" s="92">
        <v>1983</v>
      </c>
      <c r="H1785" s="70" t="s">
        <v>537</v>
      </c>
      <c r="I1785" s="92" t="s">
        <v>1214</v>
      </c>
      <c r="J1785" s="39">
        <f t="shared" si="262"/>
        <v>495.17316624848229</v>
      </c>
      <c r="K1785" s="40">
        <f t="shared" si="263"/>
        <v>1</v>
      </c>
      <c r="L1785" s="40">
        <f t="shared" si="264"/>
        <v>5</v>
      </c>
      <c r="M1785" s="74"/>
      <c r="N1785" s="74"/>
      <c r="O1785" s="74"/>
      <c r="P1785" s="74"/>
      <c r="Q1785" s="74"/>
      <c r="R1785" s="74"/>
      <c r="S1785" s="74"/>
      <c r="T1785" s="74"/>
      <c r="U1785" s="74"/>
      <c r="V1785" s="74"/>
      <c r="W1785" s="74"/>
      <c r="X1785" s="74"/>
      <c r="Y1785" s="74"/>
      <c r="Z1785" s="74"/>
      <c r="AA1785" s="42"/>
      <c r="AB1785" s="42">
        <f t="shared" si="268"/>
        <v>495.17316624848229</v>
      </c>
      <c r="AC1785" s="43" t="e">
        <f t="shared" si="265"/>
        <v>#NUM!</v>
      </c>
      <c r="AD1785" s="43" t="s">
        <v>1215</v>
      </c>
      <c r="AE1785" s="44" t="e">
        <f t="shared" si="266"/>
        <v>#NUM!</v>
      </c>
      <c r="AF1785" s="43">
        <f t="shared" si="267"/>
        <v>0</v>
      </c>
      <c r="AG1785" s="75"/>
      <c r="AH1785" s="75"/>
      <c r="AI1785" s="75"/>
      <c r="AJ1785" s="75"/>
      <c r="AK1785" s="75"/>
      <c r="AL1785" s="75"/>
      <c r="AM1785" s="75"/>
      <c r="AN1785" s="75"/>
      <c r="AO1785" s="75"/>
      <c r="AP1785" s="75"/>
      <c r="AQ1785" s="75"/>
      <c r="AR1785" s="75"/>
      <c r="AS1785" s="75"/>
      <c r="AT1785" s="75"/>
      <c r="AU1785" s="94"/>
      <c r="AV1785" s="47">
        <v>0.1657986111111111</v>
      </c>
      <c r="AW1785" s="95"/>
      <c r="AX1785" s="56"/>
    </row>
    <row r="1786" spans="1:50" s="49" customFormat="1" ht="12" customHeight="1" x14ac:dyDescent="0.2">
      <c r="A1786" s="62">
        <v>1782</v>
      </c>
      <c r="B1786" s="63" t="str">
        <f t="shared" si="260"/>
        <v>M-B</v>
      </c>
      <c r="C1786" s="62">
        <f>COUNTIF($B$4:$B1786,$B1786)</f>
        <v>525</v>
      </c>
      <c r="D1786" s="64">
        <f t="shared" si="261"/>
        <v>500.10268431706839</v>
      </c>
      <c r="E1786" s="90" t="s">
        <v>3831</v>
      </c>
      <c r="F1786" s="91" t="s">
        <v>1212</v>
      </c>
      <c r="G1786" s="92">
        <v>1975</v>
      </c>
      <c r="H1786" s="70" t="s">
        <v>1586</v>
      </c>
      <c r="I1786" s="92" t="s">
        <v>1214</v>
      </c>
      <c r="J1786" s="39">
        <f t="shared" si="262"/>
        <v>495.10268431706839</v>
      </c>
      <c r="K1786" s="40">
        <f t="shared" si="263"/>
        <v>1</v>
      </c>
      <c r="L1786" s="40">
        <f t="shared" si="264"/>
        <v>5</v>
      </c>
      <c r="M1786" s="74"/>
      <c r="N1786" s="74"/>
      <c r="O1786" s="74"/>
      <c r="P1786" s="74"/>
      <c r="Q1786" s="74"/>
      <c r="R1786" s="74"/>
      <c r="S1786" s="74"/>
      <c r="T1786" s="74"/>
      <c r="U1786" s="74"/>
      <c r="V1786" s="74"/>
      <c r="W1786" s="74"/>
      <c r="X1786" s="74"/>
      <c r="Y1786" s="74"/>
      <c r="Z1786" s="74"/>
      <c r="AA1786" s="42"/>
      <c r="AB1786" s="42">
        <f t="shared" si="268"/>
        <v>495.10268431706839</v>
      </c>
      <c r="AC1786" s="43" t="e">
        <f t="shared" si="265"/>
        <v>#NUM!</v>
      </c>
      <c r="AD1786" s="43" t="s">
        <v>1215</v>
      </c>
      <c r="AE1786" s="44" t="e">
        <f t="shared" si="266"/>
        <v>#NUM!</v>
      </c>
      <c r="AF1786" s="43">
        <f t="shared" si="267"/>
        <v>0</v>
      </c>
      <c r="AG1786" s="75"/>
      <c r="AH1786" s="75"/>
      <c r="AI1786" s="75"/>
      <c r="AJ1786" s="75"/>
      <c r="AK1786" s="75"/>
      <c r="AL1786" s="75"/>
      <c r="AM1786" s="75"/>
      <c r="AN1786" s="75"/>
      <c r="AO1786" s="75"/>
      <c r="AP1786" s="75"/>
      <c r="AQ1786" s="75"/>
      <c r="AR1786" s="75"/>
      <c r="AS1786" s="75"/>
      <c r="AT1786" s="75"/>
      <c r="AU1786" s="94"/>
      <c r="AV1786" s="47">
        <v>0.16582175925925927</v>
      </c>
      <c r="AW1786" s="95"/>
    </row>
    <row r="1787" spans="1:50" ht="12" customHeight="1" x14ac:dyDescent="0.2">
      <c r="A1787" s="62">
        <v>1783</v>
      </c>
      <c r="B1787" s="63" t="str">
        <f t="shared" si="260"/>
        <v>M-D</v>
      </c>
      <c r="C1787" s="62">
        <f>COUNTIF($B$4:$B1787,$B1787)</f>
        <v>74</v>
      </c>
      <c r="D1787" s="64">
        <f t="shared" si="261"/>
        <v>500.10268431706839</v>
      </c>
      <c r="E1787" s="90" t="s">
        <v>3832</v>
      </c>
      <c r="F1787" s="91" t="s">
        <v>1212</v>
      </c>
      <c r="G1787" s="92">
        <v>1954</v>
      </c>
      <c r="H1787" s="70" t="s">
        <v>3833</v>
      </c>
      <c r="I1787" s="92" t="s">
        <v>1214</v>
      </c>
      <c r="J1787" s="39">
        <f t="shared" si="262"/>
        <v>495.10268431706839</v>
      </c>
      <c r="K1787" s="40">
        <f t="shared" si="263"/>
        <v>1</v>
      </c>
      <c r="L1787" s="40">
        <f t="shared" si="264"/>
        <v>5</v>
      </c>
      <c r="M1787" s="74"/>
      <c r="N1787" s="74"/>
      <c r="O1787" s="74"/>
      <c r="P1787" s="74"/>
      <c r="Q1787" s="74"/>
      <c r="R1787" s="74"/>
      <c r="S1787" s="74"/>
      <c r="T1787" s="74"/>
      <c r="U1787" s="74"/>
      <c r="V1787" s="74"/>
      <c r="W1787" s="74"/>
      <c r="X1787" s="74"/>
      <c r="Y1787" s="74"/>
      <c r="Z1787" s="74"/>
      <c r="AA1787" s="42"/>
      <c r="AB1787" s="42">
        <f t="shared" si="268"/>
        <v>495.10268431706839</v>
      </c>
      <c r="AC1787" s="43" t="e">
        <f t="shared" si="265"/>
        <v>#NUM!</v>
      </c>
      <c r="AD1787" s="43" t="s">
        <v>1215</v>
      </c>
      <c r="AE1787" s="44" t="e">
        <f t="shared" si="266"/>
        <v>#NUM!</v>
      </c>
      <c r="AF1787" s="43">
        <f t="shared" si="267"/>
        <v>0</v>
      </c>
      <c r="AG1787" s="75"/>
      <c r="AH1787" s="75"/>
      <c r="AI1787" s="75"/>
      <c r="AJ1787" s="75"/>
      <c r="AK1787" s="75"/>
      <c r="AL1787" s="75"/>
      <c r="AM1787" s="75"/>
      <c r="AN1787" s="75"/>
      <c r="AO1787" s="75"/>
      <c r="AP1787" s="75"/>
      <c r="AQ1787" s="75"/>
      <c r="AR1787" s="75"/>
      <c r="AS1787" s="75"/>
      <c r="AT1787" s="75"/>
      <c r="AU1787" s="94"/>
      <c r="AV1787" s="47">
        <v>0.16582175925925927</v>
      </c>
      <c r="AW1787" s="95"/>
      <c r="AX1787" s="56"/>
    </row>
    <row r="1788" spans="1:50" ht="12" customHeight="1" x14ac:dyDescent="0.2">
      <c r="A1788" s="62">
        <v>1784</v>
      </c>
      <c r="B1788" s="63" t="str">
        <f t="shared" si="260"/>
        <v>M-B</v>
      </c>
      <c r="C1788" s="62">
        <f>COUNTIF($B$4:$B1788,$B1788)</f>
        <v>526</v>
      </c>
      <c r="D1788" s="64">
        <f t="shared" si="261"/>
        <v>500.10268431706839</v>
      </c>
      <c r="E1788" s="90" t="s">
        <v>3834</v>
      </c>
      <c r="F1788" s="91" t="s">
        <v>1212</v>
      </c>
      <c r="G1788" s="92">
        <v>1971</v>
      </c>
      <c r="H1788" s="93" t="s">
        <v>3835</v>
      </c>
      <c r="I1788" s="92" t="s">
        <v>193</v>
      </c>
      <c r="J1788" s="39">
        <f t="shared" si="262"/>
        <v>495.10268431706839</v>
      </c>
      <c r="K1788" s="40">
        <f t="shared" si="263"/>
        <v>1</v>
      </c>
      <c r="L1788" s="40">
        <f t="shared" si="264"/>
        <v>5</v>
      </c>
      <c r="M1788" s="74"/>
      <c r="N1788" s="74"/>
      <c r="O1788" s="74"/>
      <c r="P1788" s="74"/>
      <c r="Q1788" s="74"/>
      <c r="R1788" s="74"/>
      <c r="S1788" s="74"/>
      <c r="T1788" s="74"/>
      <c r="U1788" s="74"/>
      <c r="V1788" s="74"/>
      <c r="W1788" s="74"/>
      <c r="X1788" s="74"/>
      <c r="Y1788" s="74"/>
      <c r="Z1788" s="74"/>
      <c r="AA1788" s="42"/>
      <c r="AB1788" s="42">
        <f t="shared" si="268"/>
        <v>495.10268431706839</v>
      </c>
      <c r="AC1788" s="43" t="e">
        <f t="shared" si="265"/>
        <v>#NUM!</v>
      </c>
      <c r="AD1788" s="43" t="s">
        <v>1215</v>
      </c>
      <c r="AE1788" s="44" t="e">
        <f t="shared" si="266"/>
        <v>#NUM!</v>
      </c>
      <c r="AF1788" s="43">
        <f t="shared" si="267"/>
        <v>0</v>
      </c>
      <c r="AG1788" s="75"/>
      <c r="AH1788" s="75"/>
      <c r="AI1788" s="75"/>
      <c r="AJ1788" s="75"/>
      <c r="AK1788" s="75"/>
      <c r="AL1788" s="75"/>
      <c r="AM1788" s="75"/>
      <c r="AN1788" s="75"/>
      <c r="AO1788" s="75"/>
      <c r="AP1788" s="75"/>
      <c r="AQ1788" s="75"/>
      <c r="AR1788" s="75"/>
      <c r="AS1788" s="75"/>
      <c r="AT1788" s="75"/>
      <c r="AU1788" s="94"/>
      <c r="AV1788" s="47">
        <v>0.16582175925925927</v>
      </c>
      <c r="AW1788" s="95"/>
      <c r="AX1788" s="56"/>
    </row>
    <row r="1789" spans="1:50" s="49" customFormat="1" ht="12" customHeight="1" x14ac:dyDescent="0.2">
      <c r="A1789" s="62">
        <v>1785</v>
      </c>
      <c r="B1789" s="63" t="str">
        <f t="shared" si="260"/>
        <v>M-A</v>
      </c>
      <c r="C1789" s="62">
        <f>COUNTIF($B$4:$B1789,$B1789)</f>
        <v>663</v>
      </c>
      <c r="D1789" s="64">
        <f t="shared" si="261"/>
        <v>500.06744335136153</v>
      </c>
      <c r="E1789" s="90" t="s">
        <v>3836</v>
      </c>
      <c r="F1789" s="91" t="s">
        <v>1212</v>
      </c>
      <c r="G1789" s="92">
        <v>1981</v>
      </c>
      <c r="H1789" s="70" t="s">
        <v>3837</v>
      </c>
      <c r="I1789" s="92" t="s">
        <v>1214</v>
      </c>
      <c r="J1789" s="39">
        <f t="shared" si="262"/>
        <v>495.06744335136153</v>
      </c>
      <c r="K1789" s="40">
        <f t="shared" si="263"/>
        <v>1</v>
      </c>
      <c r="L1789" s="40">
        <f t="shared" si="264"/>
        <v>5</v>
      </c>
      <c r="M1789" s="74"/>
      <c r="N1789" s="74"/>
      <c r="O1789" s="74"/>
      <c r="P1789" s="74"/>
      <c r="Q1789" s="74"/>
      <c r="R1789" s="74"/>
      <c r="S1789" s="74"/>
      <c r="T1789" s="74"/>
      <c r="U1789" s="74"/>
      <c r="V1789" s="74"/>
      <c r="W1789" s="74"/>
      <c r="X1789" s="74"/>
      <c r="Y1789" s="74"/>
      <c r="Z1789" s="74"/>
      <c r="AA1789" s="42"/>
      <c r="AB1789" s="42">
        <f t="shared" si="268"/>
        <v>495.06744335136153</v>
      </c>
      <c r="AC1789" s="43" t="e">
        <f t="shared" si="265"/>
        <v>#NUM!</v>
      </c>
      <c r="AD1789" s="43" t="s">
        <v>1215</v>
      </c>
      <c r="AE1789" s="44" t="e">
        <f t="shared" si="266"/>
        <v>#NUM!</v>
      </c>
      <c r="AF1789" s="43">
        <f t="shared" si="267"/>
        <v>0</v>
      </c>
      <c r="AG1789" s="75"/>
      <c r="AH1789" s="75"/>
      <c r="AI1789" s="75"/>
      <c r="AJ1789" s="75"/>
      <c r="AK1789" s="75"/>
      <c r="AL1789" s="75"/>
      <c r="AM1789" s="75"/>
      <c r="AN1789" s="75"/>
      <c r="AO1789" s="75"/>
      <c r="AP1789" s="75"/>
      <c r="AQ1789" s="75"/>
      <c r="AR1789" s="75"/>
      <c r="AS1789" s="75"/>
      <c r="AT1789" s="75"/>
      <c r="AU1789" s="94"/>
      <c r="AV1789" s="47">
        <v>0.16583333333333333</v>
      </c>
      <c r="AW1789" s="95"/>
    </row>
    <row r="1790" spans="1:50" ht="12" customHeight="1" x14ac:dyDescent="0.2">
      <c r="A1790" s="62">
        <v>1786</v>
      </c>
      <c r="B1790" s="63" t="str">
        <f t="shared" si="260"/>
        <v>M-A</v>
      </c>
      <c r="C1790" s="62">
        <f>COUNTIF($B$4:$B1790,$B1790)</f>
        <v>664</v>
      </c>
      <c r="D1790" s="64">
        <f t="shared" si="261"/>
        <v>500.06744335136153</v>
      </c>
      <c r="E1790" s="90" t="s">
        <v>3838</v>
      </c>
      <c r="F1790" s="91" t="s">
        <v>1212</v>
      </c>
      <c r="G1790" s="92">
        <v>1988</v>
      </c>
      <c r="H1790" s="70"/>
      <c r="I1790" s="92" t="s">
        <v>1214</v>
      </c>
      <c r="J1790" s="39">
        <f t="shared" si="262"/>
        <v>495.06744335136153</v>
      </c>
      <c r="K1790" s="40">
        <f t="shared" si="263"/>
        <v>1</v>
      </c>
      <c r="L1790" s="40">
        <f t="shared" si="264"/>
        <v>5</v>
      </c>
      <c r="M1790" s="74"/>
      <c r="N1790" s="74"/>
      <c r="O1790" s="74"/>
      <c r="P1790" s="74"/>
      <c r="Q1790" s="74"/>
      <c r="R1790" s="74"/>
      <c r="S1790" s="74"/>
      <c r="T1790" s="74"/>
      <c r="U1790" s="74"/>
      <c r="V1790" s="74"/>
      <c r="W1790" s="74"/>
      <c r="X1790" s="74"/>
      <c r="Y1790" s="74"/>
      <c r="Z1790" s="74"/>
      <c r="AA1790" s="42"/>
      <c r="AB1790" s="42">
        <f t="shared" si="268"/>
        <v>495.06744335136153</v>
      </c>
      <c r="AC1790" s="43" t="e">
        <f t="shared" si="265"/>
        <v>#NUM!</v>
      </c>
      <c r="AD1790" s="43" t="s">
        <v>1215</v>
      </c>
      <c r="AE1790" s="44" t="e">
        <f t="shared" si="266"/>
        <v>#NUM!</v>
      </c>
      <c r="AF1790" s="43">
        <f t="shared" si="267"/>
        <v>0</v>
      </c>
      <c r="AG1790" s="75"/>
      <c r="AH1790" s="75"/>
      <c r="AI1790" s="75"/>
      <c r="AJ1790" s="75"/>
      <c r="AK1790" s="75"/>
      <c r="AL1790" s="75"/>
      <c r="AM1790" s="75"/>
      <c r="AN1790" s="75"/>
      <c r="AO1790" s="75"/>
      <c r="AP1790" s="75"/>
      <c r="AQ1790" s="75"/>
      <c r="AR1790" s="75"/>
      <c r="AS1790" s="75"/>
      <c r="AT1790" s="75"/>
      <c r="AU1790" s="94"/>
      <c r="AV1790" s="47">
        <v>0.16583333333333333</v>
      </c>
      <c r="AW1790" s="95"/>
      <c r="AX1790" s="56"/>
    </row>
    <row r="1791" spans="1:50" s="49" customFormat="1" ht="12" customHeight="1" x14ac:dyDescent="0.2">
      <c r="A1791" s="62">
        <v>1787</v>
      </c>
      <c r="B1791" s="63" t="str">
        <f t="shared" si="260"/>
        <v>M-A</v>
      </c>
      <c r="C1791" s="62">
        <f>COUNTIF($B$4:$B1791,$B1791)</f>
        <v>665</v>
      </c>
      <c r="D1791" s="64">
        <f t="shared" si="261"/>
        <v>499.97119103305243</v>
      </c>
      <c r="E1791" s="86" t="s">
        <v>2039</v>
      </c>
      <c r="F1791" s="87" t="s">
        <v>1212</v>
      </c>
      <c r="G1791" s="87">
        <v>1983</v>
      </c>
      <c r="H1791" s="70" t="s">
        <v>1252</v>
      </c>
      <c r="I1791" s="87" t="s">
        <v>1214</v>
      </c>
      <c r="J1791" s="39">
        <f t="shared" si="262"/>
        <v>494.97119103305243</v>
      </c>
      <c r="K1791" s="40">
        <f t="shared" si="263"/>
        <v>1</v>
      </c>
      <c r="L1791" s="40">
        <f t="shared" si="264"/>
        <v>5</v>
      </c>
      <c r="M1791" s="41">
        <f>(AG$3-AG1791)/AG$3*500+500</f>
        <v>494.97119103305243</v>
      </c>
      <c r="N1791" s="41"/>
      <c r="O1791" s="41"/>
      <c r="P1791" s="42"/>
      <c r="Q1791" s="41"/>
      <c r="R1791" s="41"/>
      <c r="S1791" s="41"/>
      <c r="T1791" s="41"/>
      <c r="U1791" s="41"/>
      <c r="V1791" s="42"/>
      <c r="W1791" s="42"/>
      <c r="X1791" s="42"/>
      <c r="Y1791" s="42"/>
      <c r="Z1791" s="41"/>
      <c r="AA1791" s="42"/>
      <c r="AB1791" s="42"/>
      <c r="AC1791" s="43" t="e">
        <f t="shared" si="265"/>
        <v>#NUM!</v>
      </c>
      <c r="AD1791" s="43" t="s">
        <v>1215</v>
      </c>
      <c r="AE1791" s="44" t="e">
        <f t="shared" si="266"/>
        <v>#NUM!</v>
      </c>
      <c r="AF1791" s="43">
        <f t="shared" si="267"/>
        <v>0</v>
      </c>
      <c r="AG1791" s="45">
        <v>5.805555556E-2</v>
      </c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88"/>
      <c r="AV1791" s="50"/>
      <c r="AW1791" s="89"/>
    </row>
    <row r="1792" spans="1:50" s="49" customFormat="1" ht="12" customHeight="1" x14ac:dyDescent="0.2">
      <c r="A1792" s="62">
        <v>1788</v>
      </c>
      <c r="B1792" s="63" t="str">
        <f t="shared" si="260"/>
        <v>Ž-F</v>
      </c>
      <c r="C1792" s="62">
        <f>COUNTIF($B$4:$B1792,$B1792)</f>
        <v>140</v>
      </c>
      <c r="D1792" s="64">
        <f t="shared" si="261"/>
        <v>499.85599755712008</v>
      </c>
      <c r="E1792" s="90" t="s">
        <v>3839</v>
      </c>
      <c r="F1792" s="91" t="s">
        <v>1247</v>
      </c>
      <c r="G1792" s="92">
        <v>1985</v>
      </c>
      <c r="H1792" s="70" t="s">
        <v>3840</v>
      </c>
      <c r="I1792" s="92" t="s">
        <v>3841</v>
      </c>
      <c r="J1792" s="39">
        <f t="shared" si="262"/>
        <v>494.85599755712008</v>
      </c>
      <c r="K1792" s="40">
        <f t="shared" si="263"/>
        <v>1</v>
      </c>
      <c r="L1792" s="40">
        <f t="shared" si="264"/>
        <v>5</v>
      </c>
      <c r="M1792" s="74"/>
      <c r="N1792" s="74"/>
      <c r="O1792" s="74"/>
      <c r="P1792" s="74"/>
      <c r="Q1792" s="74"/>
      <c r="R1792" s="74"/>
      <c r="S1792" s="74"/>
      <c r="T1792" s="74"/>
      <c r="U1792" s="74"/>
      <c r="V1792" s="74"/>
      <c r="W1792" s="74"/>
      <c r="X1792" s="74"/>
      <c r="Y1792" s="74"/>
      <c r="Z1792" s="74"/>
      <c r="AA1792" s="42"/>
      <c r="AB1792" s="42">
        <f>(AV$3-AV1792)/AV$3*500+500</f>
        <v>494.85599755712008</v>
      </c>
      <c r="AC1792" s="43" t="e">
        <f t="shared" si="265"/>
        <v>#NUM!</v>
      </c>
      <c r="AD1792" s="43" t="s">
        <v>1215</v>
      </c>
      <c r="AE1792" s="44" t="e">
        <f t="shared" si="266"/>
        <v>#NUM!</v>
      </c>
      <c r="AF1792" s="43">
        <f t="shared" si="267"/>
        <v>0</v>
      </c>
      <c r="AG1792" s="75"/>
      <c r="AH1792" s="75"/>
      <c r="AI1792" s="75"/>
      <c r="AJ1792" s="75"/>
      <c r="AK1792" s="75"/>
      <c r="AL1792" s="75"/>
      <c r="AM1792" s="75"/>
      <c r="AN1792" s="75"/>
      <c r="AO1792" s="75"/>
      <c r="AP1792" s="75"/>
      <c r="AQ1792" s="75"/>
      <c r="AR1792" s="75"/>
      <c r="AS1792" s="75"/>
      <c r="AT1792" s="75"/>
      <c r="AU1792" s="94"/>
      <c r="AV1792" s="47">
        <v>0.16590277777777776</v>
      </c>
      <c r="AW1792" s="95"/>
    </row>
    <row r="1793" spans="1:55" s="49" customFormat="1" ht="12" customHeight="1" x14ac:dyDescent="0.2">
      <c r="A1793" s="62">
        <v>1789</v>
      </c>
      <c r="B1793" s="63" t="str">
        <f t="shared" si="260"/>
        <v>M-A</v>
      </c>
      <c r="C1793" s="62">
        <f>COUNTIF($B$4:$B1793,$B1793)</f>
        <v>666</v>
      </c>
      <c r="D1793" s="64">
        <f t="shared" si="261"/>
        <v>499.85599755712008</v>
      </c>
      <c r="E1793" s="90" t="s">
        <v>3842</v>
      </c>
      <c r="F1793" s="91" t="s">
        <v>1212</v>
      </c>
      <c r="G1793" s="92">
        <v>1982</v>
      </c>
      <c r="H1793" s="70" t="s">
        <v>3843</v>
      </c>
      <c r="I1793" s="92" t="s">
        <v>1214</v>
      </c>
      <c r="J1793" s="39">
        <f t="shared" si="262"/>
        <v>494.85599755712008</v>
      </c>
      <c r="K1793" s="40">
        <f t="shared" si="263"/>
        <v>1</v>
      </c>
      <c r="L1793" s="40">
        <f t="shared" si="264"/>
        <v>5</v>
      </c>
      <c r="M1793" s="74"/>
      <c r="N1793" s="74"/>
      <c r="O1793" s="74"/>
      <c r="P1793" s="74"/>
      <c r="Q1793" s="74"/>
      <c r="R1793" s="74"/>
      <c r="S1793" s="74"/>
      <c r="T1793" s="74"/>
      <c r="U1793" s="74"/>
      <c r="V1793" s="74"/>
      <c r="W1793" s="74"/>
      <c r="X1793" s="74"/>
      <c r="Y1793" s="74"/>
      <c r="Z1793" s="74"/>
      <c r="AA1793" s="42"/>
      <c r="AB1793" s="42">
        <f>(AV$3-AV1793)/AV$3*500+500</f>
        <v>494.85599755712008</v>
      </c>
      <c r="AC1793" s="43" t="e">
        <f t="shared" si="265"/>
        <v>#NUM!</v>
      </c>
      <c r="AD1793" s="43" t="s">
        <v>1215</v>
      </c>
      <c r="AE1793" s="44" t="e">
        <f t="shared" si="266"/>
        <v>#NUM!</v>
      </c>
      <c r="AF1793" s="43">
        <f t="shared" si="267"/>
        <v>0</v>
      </c>
      <c r="AG1793" s="75"/>
      <c r="AH1793" s="75"/>
      <c r="AI1793" s="75"/>
      <c r="AJ1793" s="75"/>
      <c r="AK1793" s="75"/>
      <c r="AL1793" s="75"/>
      <c r="AM1793" s="75"/>
      <c r="AN1793" s="75"/>
      <c r="AO1793" s="75"/>
      <c r="AP1793" s="75"/>
      <c r="AQ1793" s="75"/>
      <c r="AR1793" s="75"/>
      <c r="AS1793" s="75"/>
      <c r="AT1793" s="75"/>
      <c r="AU1793" s="94"/>
      <c r="AV1793" s="47">
        <v>0.16590277777777776</v>
      </c>
      <c r="AW1793" s="95"/>
    </row>
    <row r="1794" spans="1:55" ht="12" customHeight="1" x14ac:dyDescent="0.2">
      <c r="A1794" s="62">
        <v>1790</v>
      </c>
      <c r="B1794" s="63" t="str">
        <f t="shared" si="260"/>
        <v>Ž-G</v>
      </c>
      <c r="C1794" s="62">
        <f>COUNTIF($B$4:$B1794,$B1794)</f>
        <v>85</v>
      </c>
      <c r="D1794" s="64">
        <f t="shared" si="261"/>
        <v>499.84722276456341</v>
      </c>
      <c r="E1794" s="86" t="s">
        <v>3844</v>
      </c>
      <c r="F1794" s="87" t="s">
        <v>1247</v>
      </c>
      <c r="G1794" s="87">
        <v>1976</v>
      </c>
      <c r="H1794" s="65"/>
      <c r="I1794" s="87" t="s">
        <v>1214</v>
      </c>
      <c r="J1794" s="39">
        <f t="shared" si="262"/>
        <v>494.84722276456341</v>
      </c>
      <c r="K1794" s="40">
        <f t="shared" si="263"/>
        <v>1</v>
      </c>
      <c r="L1794" s="40">
        <f t="shared" si="264"/>
        <v>5</v>
      </c>
      <c r="M1794" s="41"/>
      <c r="N1794" s="41"/>
      <c r="O1794" s="41"/>
      <c r="P1794" s="42"/>
      <c r="Q1794" s="41"/>
      <c r="R1794" s="41"/>
      <c r="S1794" s="41"/>
      <c r="T1794" s="41"/>
      <c r="U1794" s="41"/>
      <c r="V1794" s="42"/>
      <c r="W1794" s="42"/>
      <c r="X1794" s="42">
        <f>(AR$3-AR1794)/AR$3*500+500</f>
        <v>494.84722276456341</v>
      </c>
      <c r="Y1794" s="42"/>
      <c r="Z1794" s="41"/>
      <c r="AA1794" s="42"/>
      <c r="AB1794" s="42"/>
      <c r="AC1794" s="43" t="e">
        <f t="shared" si="265"/>
        <v>#NUM!</v>
      </c>
      <c r="AD1794" s="43" t="s">
        <v>1215</v>
      </c>
      <c r="AE1794" s="44" t="e">
        <f t="shared" si="266"/>
        <v>#NUM!</v>
      </c>
      <c r="AF1794" s="43">
        <f t="shared" si="267"/>
        <v>0</v>
      </c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>
        <v>4.3571990740740744E-2</v>
      </c>
      <c r="AS1794" s="45"/>
      <c r="AT1794" s="45"/>
      <c r="AU1794" s="88"/>
      <c r="AV1794" s="50"/>
      <c r="AW1794" s="89"/>
      <c r="AX1794" s="56"/>
    </row>
    <row r="1795" spans="1:55" ht="12" customHeight="1" x14ac:dyDescent="0.2">
      <c r="A1795" s="62">
        <v>1791</v>
      </c>
      <c r="B1795" s="63" t="str">
        <f t="shared" si="260"/>
        <v>M-A</v>
      </c>
      <c r="C1795" s="62">
        <f>COUNTIF($B$4:$B1795,$B1795)</f>
        <v>667</v>
      </c>
      <c r="D1795" s="64">
        <f t="shared" si="261"/>
        <v>499.78551562570624</v>
      </c>
      <c r="E1795" s="90" t="s">
        <v>3845</v>
      </c>
      <c r="F1795" s="91" t="s">
        <v>1212</v>
      </c>
      <c r="G1795" s="92">
        <v>1996</v>
      </c>
      <c r="H1795" s="70"/>
      <c r="I1795" s="92" t="s">
        <v>1214</v>
      </c>
      <c r="J1795" s="39">
        <f t="shared" si="262"/>
        <v>494.78551562570624</v>
      </c>
      <c r="K1795" s="40">
        <f t="shared" si="263"/>
        <v>1</v>
      </c>
      <c r="L1795" s="40">
        <f t="shared" si="264"/>
        <v>5</v>
      </c>
      <c r="M1795" s="74"/>
      <c r="N1795" s="74"/>
      <c r="O1795" s="74"/>
      <c r="P1795" s="74"/>
      <c r="Q1795" s="74"/>
      <c r="R1795" s="74"/>
      <c r="S1795" s="74"/>
      <c r="T1795" s="74"/>
      <c r="U1795" s="74"/>
      <c r="V1795" s="74"/>
      <c r="W1795" s="74"/>
      <c r="X1795" s="74"/>
      <c r="Y1795" s="74"/>
      <c r="Z1795" s="74"/>
      <c r="AA1795" s="42"/>
      <c r="AB1795" s="42">
        <f>(AV$3-AV1795)/AV$3*500+500</f>
        <v>494.78551562570624</v>
      </c>
      <c r="AC1795" s="43" t="e">
        <f t="shared" si="265"/>
        <v>#NUM!</v>
      </c>
      <c r="AD1795" s="43" t="s">
        <v>1215</v>
      </c>
      <c r="AE1795" s="44" t="e">
        <f t="shared" si="266"/>
        <v>#NUM!</v>
      </c>
      <c r="AF1795" s="43">
        <f t="shared" si="267"/>
        <v>0</v>
      </c>
      <c r="AG1795" s="75"/>
      <c r="AH1795" s="75"/>
      <c r="AI1795" s="75"/>
      <c r="AJ1795" s="75"/>
      <c r="AK1795" s="75"/>
      <c r="AL1795" s="75"/>
      <c r="AM1795" s="75"/>
      <c r="AN1795" s="75"/>
      <c r="AO1795" s="75"/>
      <c r="AP1795" s="75"/>
      <c r="AQ1795" s="75"/>
      <c r="AR1795" s="75"/>
      <c r="AS1795" s="75"/>
      <c r="AT1795" s="75"/>
      <c r="AU1795" s="94"/>
      <c r="AV1795" s="47">
        <v>0.16592592592592592</v>
      </c>
      <c r="AW1795" s="95"/>
      <c r="AX1795" s="56"/>
    </row>
    <row r="1796" spans="1:55" s="78" customFormat="1" ht="12" customHeight="1" x14ac:dyDescent="0.2">
      <c r="A1796" s="62">
        <v>1792</v>
      </c>
      <c r="B1796" s="63" t="str">
        <f t="shared" si="260"/>
        <v>Ž-G</v>
      </c>
      <c r="C1796" s="62">
        <f>COUNTIF($B$4:$B1796,$B1796)</f>
        <v>86</v>
      </c>
      <c r="D1796" s="64">
        <f t="shared" si="261"/>
        <v>499.67979272858548</v>
      </c>
      <c r="E1796" s="90" t="s">
        <v>3846</v>
      </c>
      <c r="F1796" s="91" t="s">
        <v>1247</v>
      </c>
      <c r="G1796" s="92">
        <v>1976</v>
      </c>
      <c r="H1796" s="70"/>
      <c r="I1796" s="92" t="s">
        <v>1214</v>
      </c>
      <c r="J1796" s="39">
        <f t="shared" si="262"/>
        <v>494.67979272858548</v>
      </c>
      <c r="K1796" s="40">
        <f t="shared" si="263"/>
        <v>1</v>
      </c>
      <c r="L1796" s="40">
        <f t="shared" si="264"/>
        <v>5</v>
      </c>
      <c r="M1796" s="74"/>
      <c r="N1796" s="74"/>
      <c r="O1796" s="74"/>
      <c r="P1796" s="74"/>
      <c r="Q1796" s="74"/>
      <c r="R1796" s="74"/>
      <c r="S1796" s="74"/>
      <c r="T1796" s="74"/>
      <c r="U1796" s="74"/>
      <c r="V1796" s="74"/>
      <c r="W1796" s="74"/>
      <c r="X1796" s="74"/>
      <c r="Y1796" s="74"/>
      <c r="Z1796" s="74"/>
      <c r="AA1796" s="42"/>
      <c r="AB1796" s="42">
        <f>(AV$3-AV1796)/AV$3*500+500</f>
        <v>494.67979272858548</v>
      </c>
      <c r="AC1796" s="43" t="e">
        <f t="shared" si="265"/>
        <v>#NUM!</v>
      </c>
      <c r="AD1796" s="43" t="s">
        <v>1215</v>
      </c>
      <c r="AE1796" s="44" t="e">
        <f t="shared" si="266"/>
        <v>#NUM!</v>
      </c>
      <c r="AF1796" s="43">
        <f t="shared" si="267"/>
        <v>0</v>
      </c>
      <c r="AG1796" s="75"/>
      <c r="AH1796" s="75"/>
      <c r="AI1796" s="75"/>
      <c r="AJ1796" s="75"/>
      <c r="AK1796" s="75"/>
      <c r="AL1796" s="75"/>
      <c r="AM1796" s="75"/>
      <c r="AN1796" s="75"/>
      <c r="AO1796" s="75"/>
      <c r="AP1796" s="75"/>
      <c r="AQ1796" s="75"/>
      <c r="AR1796" s="75"/>
      <c r="AS1796" s="75"/>
      <c r="AT1796" s="75"/>
      <c r="AU1796" s="94"/>
      <c r="AV1796" s="47">
        <v>0.16596064814814815</v>
      </c>
      <c r="AW1796" s="95"/>
      <c r="AX1796" s="49"/>
      <c r="AY1796" s="49"/>
      <c r="AZ1796" s="49"/>
      <c r="BA1796" s="49"/>
      <c r="BB1796" s="49"/>
      <c r="BC1796" s="49"/>
    </row>
    <row r="1797" spans="1:55" s="78" customFormat="1" ht="12" customHeight="1" x14ac:dyDescent="0.2">
      <c r="A1797" s="62">
        <v>1793</v>
      </c>
      <c r="B1797" s="63" t="str">
        <f t="shared" ref="B1797:B1860" si="269">IF($F1797="m",IF($C$1-$G1797&gt;19,IF($C$1-$G1797&lt;40,"M-A",IF($C$1-$G1797&gt;49,IF($C$1-$G1797&gt;59,IF($C$1-$G1797&gt;69,"M-E","M-D"),"M-C"),"M-B")),"M-jun."),IF($C$1-$G1797&lt;40,"Ž-F",IF($C$1-$G1797&gt;49,IF($C$1-$G1797&gt;59,"Ž-I","Ž-H"),"Ž-G")))</f>
        <v>M-A</v>
      </c>
      <c r="C1797" s="62">
        <f>COUNTIF($B$4:$B1797,$B1797)</f>
        <v>668</v>
      </c>
      <c r="D1797" s="64">
        <f t="shared" ref="D1797:D1860" si="270">SUM(L1797:AB1797,-AF1797)</f>
        <v>499.64455176287856</v>
      </c>
      <c r="E1797" s="90" t="s">
        <v>3847</v>
      </c>
      <c r="F1797" s="91" t="s">
        <v>1212</v>
      </c>
      <c r="G1797" s="92">
        <v>1985</v>
      </c>
      <c r="H1797" s="93"/>
      <c r="I1797" s="92" t="s">
        <v>1214</v>
      </c>
      <c r="J1797" s="39">
        <f t="shared" ref="J1797:J1860" si="271">AVERAGE(M1797:AB1797)</f>
        <v>494.64455176287856</v>
      </c>
      <c r="K1797" s="40">
        <f t="shared" ref="K1797:K1860" si="272">SUBTOTAL(2,M1797:AB1797)</f>
        <v>1</v>
      </c>
      <c r="L1797" s="40">
        <f t="shared" ref="L1797:L1860" si="273">K1797*5</f>
        <v>5</v>
      </c>
      <c r="M1797" s="74"/>
      <c r="N1797" s="74"/>
      <c r="O1797" s="74"/>
      <c r="P1797" s="74"/>
      <c r="Q1797" s="74"/>
      <c r="R1797" s="74"/>
      <c r="S1797" s="74"/>
      <c r="T1797" s="74"/>
      <c r="U1797" s="74"/>
      <c r="V1797" s="74"/>
      <c r="W1797" s="74"/>
      <c r="X1797" s="74"/>
      <c r="Y1797" s="74"/>
      <c r="Z1797" s="74"/>
      <c r="AA1797" s="42"/>
      <c r="AB1797" s="42">
        <f>(AV$3-AV1797)/AV$3*500+500</f>
        <v>494.64455176287856</v>
      </c>
      <c r="AC1797" s="43" t="e">
        <f t="shared" ref="AC1797:AC1860" si="274">LARGE(M1797:AB1797,6)</f>
        <v>#NUM!</v>
      </c>
      <c r="AD1797" s="43" t="s">
        <v>1215</v>
      </c>
      <c r="AE1797" s="44" t="e">
        <f t="shared" ref="AE1797:AE1860" si="275">CONCATENATE(AD1797,AC1797)</f>
        <v>#NUM!</v>
      </c>
      <c r="AF1797" s="43">
        <f t="shared" ref="AF1797:AF1860" si="276">SUMIF(M1797:AB1797,AE1797)</f>
        <v>0</v>
      </c>
      <c r="AG1797" s="75"/>
      <c r="AH1797" s="75"/>
      <c r="AI1797" s="75"/>
      <c r="AJ1797" s="75"/>
      <c r="AK1797" s="75"/>
      <c r="AL1797" s="75"/>
      <c r="AM1797" s="75"/>
      <c r="AN1797" s="75"/>
      <c r="AO1797" s="75"/>
      <c r="AP1797" s="75"/>
      <c r="AQ1797" s="75"/>
      <c r="AR1797" s="75"/>
      <c r="AS1797" s="75"/>
      <c r="AT1797" s="75"/>
      <c r="AU1797" s="94"/>
      <c r="AV1797" s="47">
        <v>0.16597222222222222</v>
      </c>
      <c r="AW1797" s="95"/>
      <c r="AX1797" s="49"/>
      <c r="AY1797" s="49"/>
      <c r="AZ1797" s="49"/>
      <c r="BA1797" s="49"/>
      <c r="BB1797" s="49"/>
      <c r="BC1797" s="49"/>
    </row>
    <row r="1798" spans="1:55" ht="12" customHeight="1" x14ac:dyDescent="0.2">
      <c r="A1798" s="62">
        <v>1794</v>
      </c>
      <c r="B1798" s="63" t="str">
        <f t="shared" si="269"/>
        <v>M-B</v>
      </c>
      <c r="C1798" s="62">
        <f>COUNTIF($B$4:$B1798,$B1798)</f>
        <v>527</v>
      </c>
      <c r="D1798" s="64">
        <f t="shared" si="270"/>
        <v>499.64455176287856</v>
      </c>
      <c r="E1798" s="90" t="s">
        <v>3848</v>
      </c>
      <c r="F1798" s="91" t="s">
        <v>1212</v>
      </c>
      <c r="G1798" s="92">
        <v>1977</v>
      </c>
      <c r="H1798" s="93" t="s">
        <v>3849</v>
      </c>
      <c r="I1798" s="92" t="s">
        <v>1214</v>
      </c>
      <c r="J1798" s="39">
        <f t="shared" si="271"/>
        <v>494.64455176287856</v>
      </c>
      <c r="K1798" s="40">
        <f t="shared" si="272"/>
        <v>1</v>
      </c>
      <c r="L1798" s="40">
        <f t="shared" si="273"/>
        <v>5</v>
      </c>
      <c r="M1798" s="74"/>
      <c r="N1798" s="74"/>
      <c r="O1798" s="74"/>
      <c r="P1798" s="74"/>
      <c r="Q1798" s="74"/>
      <c r="R1798" s="74"/>
      <c r="S1798" s="74"/>
      <c r="T1798" s="74"/>
      <c r="U1798" s="74"/>
      <c r="V1798" s="74"/>
      <c r="W1798" s="74"/>
      <c r="X1798" s="74"/>
      <c r="Y1798" s="74"/>
      <c r="Z1798" s="74"/>
      <c r="AA1798" s="42"/>
      <c r="AB1798" s="42">
        <f>(AV$3-AV1798)/AV$3*500+500</f>
        <v>494.64455176287856</v>
      </c>
      <c r="AC1798" s="43" t="e">
        <f t="shared" si="274"/>
        <v>#NUM!</v>
      </c>
      <c r="AD1798" s="43" t="s">
        <v>1215</v>
      </c>
      <c r="AE1798" s="44" t="e">
        <f t="shared" si="275"/>
        <v>#NUM!</v>
      </c>
      <c r="AF1798" s="43">
        <f t="shared" si="276"/>
        <v>0</v>
      </c>
      <c r="AG1798" s="75"/>
      <c r="AH1798" s="75"/>
      <c r="AI1798" s="75"/>
      <c r="AJ1798" s="75"/>
      <c r="AK1798" s="75"/>
      <c r="AL1798" s="75"/>
      <c r="AM1798" s="75"/>
      <c r="AN1798" s="75"/>
      <c r="AO1798" s="75"/>
      <c r="AP1798" s="75"/>
      <c r="AQ1798" s="75"/>
      <c r="AR1798" s="75"/>
      <c r="AS1798" s="75"/>
      <c r="AT1798" s="75"/>
      <c r="AU1798" s="94"/>
      <c r="AV1798" s="47">
        <v>0.16597222222222222</v>
      </c>
      <c r="AW1798" s="95"/>
      <c r="AX1798" s="56"/>
    </row>
    <row r="1799" spans="1:55" ht="12" customHeight="1" x14ac:dyDescent="0.2">
      <c r="A1799" s="62">
        <v>1795</v>
      </c>
      <c r="B1799" s="63" t="str">
        <f t="shared" si="269"/>
        <v>M-D</v>
      </c>
      <c r="C1799" s="62">
        <f>COUNTIF($B$4:$B1799,$B1799)</f>
        <v>75</v>
      </c>
      <c r="D1799" s="64">
        <f t="shared" si="270"/>
        <v>499.64455176287856</v>
      </c>
      <c r="E1799" s="90" t="s">
        <v>3850</v>
      </c>
      <c r="F1799" s="91" t="s">
        <v>1212</v>
      </c>
      <c r="G1799" s="92">
        <v>1955</v>
      </c>
      <c r="H1799" s="93" t="s">
        <v>3851</v>
      </c>
      <c r="I1799" s="92" t="s">
        <v>1673</v>
      </c>
      <c r="J1799" s="39">
        <f t="shared" si="271"/>
        <v>494.64455176287856</v>
      </c>
      <c r="K1799" s="40">
        <f t="shared" si="272"/>
        <v>1</v>
      </c>
      <c r="L1799" s="40">
        <f t="shared" si="273"/>
        <v>5</v>
      </c>
      <c r="M1799" s="74"/>
      <c r="N1799" s="74"/>
      <c r="O1799" s="74"/>
      <c r="P1799" s="74"/>
      <c r="Q1799" s="74"/>
      <c r="R1799" s="74"/>
      <c r="S1799" s="74"/>
      <c r="T1799" s="74"/>
      <c r="U1799" s="74"/>
      <c r="V1799" s="74"/>
      <c r="W1799" s="74"/>
      <c r="X1799" s="74"/>
      <c r="Y1799" s="74"/>
      <c r="Z1799" s="74"/>
      <c r="AA1799" s="42"/>
      <c r="AB1799" s="42">
        <f>(AV$3-AV1799)/AV$3*500+500</f>
        <v>494.64455176287856</v>
      </c>
      <c r="AC1799" s="43" t="e">
        <f t="shared" si="274"/>
        <v>#NUM!</v>
      </c>
      <c r="AD1799" s="43" t="s">
        <v>1215</v>
      </c>
      <c r="AE1799" s="44" t="e">
        <f t="shared" si="275"/>
        <v>#NUM!</v>
      </c>
      <c r="AF1799" s="43">
        <f t="shared" si="276"/>
        <v>0</v>
      </c>
      <c r="AG1799" s="75"/>
      <c r="AH1799" s="75"/>
      <c r="AI1799" s="75"/>
      <c r="AJ1799" s="75"/>
      <c r="AK1799" s="75"/>
      <c r="AL1799" s="75"/>
      <c r="AM1799" s="75"/>
      <c r="AN1799" s="75"/>
      <c r="AO1799" s="75"/>
      <c r="AP1799" s="75"/>
      <c r="AQ1799" s="75"/>
      <c r="AR1799" s="75"/>
      <c r="AS1799" s="75"/>
      <c r="AT1799" s="75"/>
      <c r="AU1799" s="94"/>
      <c r="AV1799" s="47">
        <v>0.16597222222222222</v>
      </c>
      <c r="AW1799" s="95"/>
      <c r="AX1799" s="56"/>
    </row>
    <row r="1800" spans="1:55" s="49" customFormat="1" ht="12" customHeight="1" x14ac:dyDescent="0.2">
      <c r="A1800" s="62">
        <v>1796</v>
      </c>
      <c r="B1800" s="63" t="str">
        <f t="shared" si="269"/>
        <v>M-B</v>
      </c>
      <c r="C1800" s="62">
        <f>COUNTIF($B$4:$B1800,$B1800)</f>
        <v>528</v>
      </c>
      <c r="D1800" s="64">
        <f t="shared" si="270"/>
        <v>499.64281522414564</v>
      </c>
      <c r="E1800" s="86" t="s">
        <v>3852</v>
      </c>
      <c r="F1800" s="87" t="s">
        <v>1212</v>
      </c>
      <c r="G1800" s="87">
        <v>1973</v>
      </c>
      <c r="H1800" s="93" t="s">
        <v>1263</v>
      </c>
      <c r="I1800" s="87" t="s">
        <v>1214</v>
      </c>
      <c r="J1800" s="39">
        <f t="shared" si="271"/>
        <v>494.64281522414564</v>
      </c>
      <c r="K1800" s="40">
        <f t="shared" si="272"/>
        <v>1</v>
      </c>
      <c r="L1800" s="40">
        <f t="shared" si="273"/>
        <v>5</v>
      </c>
      <c r="M1800" s="41"/>
      <c r="N1800" s="41"/>
      <c r="O1800" s="41"/>
      <c r="P1800" s="42"/>
      <c r="Q1800" s="41"/>
      <c r="R1800" s="41"/>
      <c r="S1800" s="41"/>
      <c r="T1800" s="41"/>
      <c r="U1800" s="41"/>
      <c r="V1800" s="42"/>
      <c r="W1800" s="42"/>
      <c r="X1800" s="42"/>
      <c r="Y1800" s="42"/>
      <c r="Z1800" s="41"/>
      <c r="AA1800" s="42">
        <f>(AU$3-AU1800)/AU$3*500+500</f>
        <v>494.64281522414564</v>
      </c>
      <c r="AB1800" s="42"/>
      <c r="AC1800" s="43" t="e">
        <f t="shared" si="274"/>
        <v>#NUM!</v>
      </c>
      <c r="AD1800" s="43" t="s">
        <v>1215</v>
      </c>
      <c r="AE1800" s="44" t="e">
        <f t="shared" si="275"/>
        <v>#NUM!</v>
      </c>
      <c r="AF1800" s="43">
        <f t="shared" si="276"/>
        <v>0</v>
      </c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88">
        <v>7.9442824074074075E-2</v>
      </c>
      <c r="AV1800" s="50"/>
      <c r="AW1800" s="89"/>
    </row>
    <row r="1801" spans="1:55" ht="12" customHeight="1" x14ac:dyDescent="0.2">
      <c r="A1801" s="62">
        <v>1797</v>
      </c>
      <c r="B1801" s="63" t="str">
        <f t="shared" si="269"/>
        <v>M-A</v>
      </c>
      <c r="C1801" s="62">
        <f>COUNTIF($B$4:$B1801,$B1801)</f>
        <v>669</v>
      </c>
      <c r="D1801" s="64">
        <f t="shared" si="270"/>
        <v>499.60931079717159</v>
      </c>
      <c r="E1801" s="90" t="s">
        <v>3853</v>
      </c>
      <c r="F1801" s="91" t="s">
        <v>1212</v>
      </c>
      <c r="G1801" s="92">
        <v>1982</v>
      </c>
      <c r="H1801" s="93"/>
      <c r="I1801" s="92" t="s">
        <v>3854</v>
      </c>
      <c r="J1801" s="39">
        <f t="shared" si="271"/>
        <v>494.60931079717159</v>
      </c>
      <c r="K1801" s="40">
        <f t="shared" si="272"/>
        <v>1</v>
      </c>
      <c r="L1801" s="40">
        <f t="shared" si="273"/>
        <v>5</v>
      </c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42"/>
      <c r="AB1801" s="42">
        <f t="shared" ref="AB1801:AB1808" si="277">(AV$3-AV1801)/AV$3*500+500</f>
        <v>494.60931079717159</v>
      </c>
      <c r="AC1801" s="43" t="e">
        <f t="shared" si="274"/>
        <v>#NUM!</v>
      </c>
      <c r="AD1801" s="43" t="s">
        <v>1215</v>
      </c>
      <c r="AE1801" s="44" t="e">
        <f t="shared" si="275"/>
        <v>#NUM!</v>
      </c>
      <c r="AF1801" s="43">
        <f t="shared" si="276"/>
        <v>0</v>
      </c>
      <c r="AG1801" s="75"/>
      <c r="AH1801" s="75"/>
      <c r="AI1801" s="75"/>
      <c r="AJ1801" s="75"/>
      <c r="AK1801" s="75"/>
      <c r="AL1801" s="75"/>
      <c r="AM1801" s="75"/>
      <c r="AN1801" s="75"/>
      <c r="AO1801" s="75"/>
      <c r="AP1801" s="75"/>
      <c r="AQ1801" s="75"/>
      <c r="AR1801" s="75"/>
      <c r="AS1801" s="75"/>
      <c r="AT1801" s="75"/>
      <c r="AU1801" s="94"/>
      <c r="AV1801" s="47">
        <v>0.16598379629629631</v>
      </c>
      <c r="AW1801" s="95"/>
      <c r="AX1801" s="56"/>
    </row>
    <row r="1802" spans="1:55" s="49" customFormat="1" ht="12" customHeight="1" x14ac:dyDescent="0.2">
      <c r="A1802" s="62">
        <v>1798</v>
      </c>
      <c r="B1802" s="63" t="str">
        <f t="shared" si="269"/>
        <v>M-C</v>
      </c>
      <c r="C1802" s="62">
        <f>COUNTIF($B$4:$B1802,$B1802)</f>
        <v>216</v>
      </c>
      <c r="D1802" s="64">
        <f t="shared" si="270"/>
        <v>499.53882886575781</v>
      </c>
      <c r="E1802" s="90" t="s">
        <v>3855</v>
      </c>
      <c r="F1802" s="91" t="s">
        <v>1212</v>
      </c>
      <c r="G1802" s="92">
        <v>1964</v>
      </c>
      <c r="H1802" s="93"/>
      <c r="I1802" s="92" t="s">
        <v>1214</v>
      </c>
      <c r="J1802" s="39">
        <f t="shared" si="271"/>
        <v>494.53882886575781</v>
      </c>
      <c r="K1802" s="40">
        <f t="shared" si="272"/>
        <v>1</v>
      </c>
      <c r="L1802" s="40">
        <f t="shared" si="273"/>
        <v>5</v>
      </c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42"/>
      <c r="AB1802" s="42">
        <f t="shared" si="277"/>
        <v>494.53882886575781</v>
      </c>
      <c r="AC1802" s="43" t="e">
        <f t="shared" si="274"/>
        <v>#NUM!</v>
      </c>
      <c r="AD1802" s="43" t="s">
        <v>1215</v>
      </c>
      <c r="AE1802" s="44" t="e">
        <f t="shared" si="275"/>
        <v>#NUM!</v>
      </c>
      <c r="AF1802" s="43">
        <f t="shared" si="276"/>
        <v>0</v>
      </c>
      <c r="AG1802" s="75"/>
      <c r="AH1802" s="75"/>
      <c r="AI1802" s="75"/>
      <c r="AJ1802" s="75"/>
      <c r="AK1802" s="75"/>
      <c r="AL1802" s="75"/>
      <c r="AM1802" s="75"/>
      <c r="AN1802" s="75"/>
      <c r="AO1802" s="75"/>
      <c r="AP1802" s="75"/>
      <c r="AQ1802" s="75"/>
      <c r="AR1802" s="75"/>
      <c r="AS1802" s="75"/>
      <c r="AT1802" s="75"/>
      <c r="AU1802" s="94"/>
      <c r="AV1802" s="47">
        <v>0.16600694444444444</v>
      </c>
      <c r="AW1802" s="95"/>
    </row>
    <row r="1803" spans="1:55" s="49" customFormat="1" ht="12" customHeight="1" x14ac:dyDescent="0.2">
      <c r="A1803" s="62">
        <v>1799</v>
      </c>
      <c r="B1803" s="63" t="str">
        <f t="shared" si="269"/>
        <v>M-C</v>
      </c>
      <c r="C1803" s="62">
        <f>COUNTIF($B$4:$B1803,$B1803)</f>
        <v>217</v>
      </c>
      <c r="D1803" s="64">
        <f t="shared" si="270"/>
        <v>499.46834693434397</v>
      </c>
      <c r="E1803" s="90" t="s">
        <v>3856</v>
      </c>
      <c r="F1803" s="91" t="s">
        <v>1212</v>
      </c>
      <c r="G1803" s="92">
        <v>1960</v>
      </c>
      <c r="H1803" s="93" t="s">
        <v>3857</v>
      </c>
      <c r="I1803" s="92" t="s">
        <v>1214</v>
      </c>
      <c r="J1803" s="39">
        <f t="shared" si="271"/>
        <v>494.46834693434397</v>
      </c>
      <c r="K1803" s="40">
        <f t="shared" si="272"/>
        <v>1</v>
      </c>
      <c r="L1803" s="40">
        <f t="shared" si="273"/>
        <v>5</v>
      </c>
      <c r="M1803" s="74"/>
      <c r="N1803" s="74"/>
      <c r="O1803" s="74"/>
      <c r="P1803" s="74"/>
      <c r="Q1803" s="74"/>
      <c r="R1803" s="74"/>
      <c r="S1803" s="74"/>
      <c r="T1803" s="74"/>
      <c r="U1803" s="74"/>
      <c r="V1803" s="74"/>
      <c r="W1803" s="74"/>
      <c r="X1803" s="74"/>
      <c r="Y1803" s="74"/>
      <c r="Z1803" s="74"/>
      <c r="AA1803" s="42"/>
      <c r="AB1803" s="42">
        <f t="shared" si="277"/>
        <v>494.46834693434397</v>
      </c>
      <c r="AC1803" s="43" t="e">
        <f t="shared" si="274"/>
        <v>#NUM!</v>
      </c>
      <c r="AD1803" s="43" t="s">
        <v>1215</v>
      </c>
      <c r="AE1803" s="44" t="e">
        <f t="shared" si="275"/>
        <v>#NUM!</v>
      </c>
      <c r="AF1803" s="43">
        <f t="shared" si="276"/>
        <v>0</v>
      </c>
      <c r="AG1803" s="75"/>
      <c r="AH1803" s="75"/>
      <c r="AI1803" s="75"/>
      <c r="AJ1803" s="75"/>
      <c r="AK1803" s="75"/>
      <c r="AL1803" s="75"/>
      <c r="AM1803" s="75"/>
      <c r="AN1803" s="75"/>
      <c r="AO1803" s="75"/>
      <c r="AP1803" s="75"/>
      <c r="AQ1803" s="75"/>
      <c r="AR1803" s="75"/>
      <c r="AS1803" s="75"/>
      <c r="AT1803" s="75"/>
      <c r="AU1803" s="94"/>
      <c r="AV1803" s="47">
        <v>0.1660300925925926</v>
      </c>
      <c r="AW1803" s="95"/>
    </row>
    <row r="1804" spans="1:55" s="49" customFormat="1" ht="12" customHeight="1" x14ac:dyDescent="0.2">
      <c r="A1804" s="62">
        <v>1800</v>
      </c>
      <c r="B1804" s="63" t="str">
        <f t="shared" si="269"/>
        <v>Ž-G</v>
      </c>
      <c r="C1804" s="62">
        <f>COUNTIF($B$4:$B1804,$B1804)</f>
        <v>87</v>
      </c>
      <c r="D1804" s="64">
        <f t="shared" si="270"/>
        <v>499.36262403722333</v>
      </c>
      <c r="E1804" s="90" t="s">
        <v>3858</v>
      </c>
      <c r="F1804" s="91" t="s">
        <v>1247</v>
      </c>
      <c r="G1804" s="92">
        <v>1979</v>
      </c>
      <c r="H1804" s="93"/>
      <c r="I1804" s="92" t="s">
        <v>1214</v>
      </c>
      <c r="J1804" s="39">
        <f t="shared" si="271"/>
        <v>494.36262403722333</v>
      </c>
      <c r="K1804" s="40">
        <f t="shared" si="272"/>
        <v>1</v>
      </c>
      <c r="L1804" s="40">
        <f t="shared" si="273"/>
        <v>5</v>
      </c>
      <c r="M1804" s="74"/>
      <c r="N1804" s="74"/>
      <c r="O1804" s="74"/>
      <c r="P1804" s="74"/>
      <c r="Q1804" s="74"/>
      <c r="R1804" s="74"/>
      <c r="S1804" s="74"/>
      <c r="T1804" s="74"/>
      <c r="U1804" s="74"/>
      <c r="V1804" s="74"/>
      <c r="W1804" s="74"/>
      <c r="X1804" s="74"/>
      <c r="Y1804" s="74"/>
      <c r="Z1804" s="74"/>
      <c r="AA1804" s="42"/>
      <c r="AB1804" s="42">
        <f t="shared" si="277"/>
        <v>494.36262403722333</v>
      </c>
      <c r="AC1804" s="43" t="e">
        <f t="shared" si="274"/>
        <v>#NUM!</v>
      </c>
      <c r="AD1804" s="43" t="s">
        <v>1215</v>
      </c>
      <c r="AE1804" s="44" t="e">
        <f t="shared" si="275"/>
        <v>#NUM!</v>
      </c>
      <c r="AF1804" s="43">
        <f t="shared" si="276"/>
        <v>0</v>
      </c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5"/>
      <c r="AR1804" s="75"/>
      <c r="AS1804" s="75"/>
      <c r="AT1804" s="75"/>
      <c r="AU1804" s="94"/>
      <c r="AV1804" s="47">
        <v>0.1660648148148148</v>
      </c>
      <c r="AW1804" s="95"/>
    </row>
    <row r="1805" spans="1:55" s="49" customFormat="1" ht="12" customHeight="1" x14ac:dyDescent="0.2">
      <c r="A1805" s="62">
        <v>1801</v>
      </c>
      <c r="B1805" s="63" t="str">
        <f t="shared" si="269"/>
        <v>M-C</v>
      </c>
      <c r="C1805" s="62">
        <f>COUNTIF($B$4:$B1805,$B1805)</f>
        <v>218</v>
      </c>
      <c r="D1805" s="64">
        <f t="shared" si="270"/>
        <v>499.29214210580943</v>
      </c>
      <c r="E1805" s="90" t="s">
        <v>3859</v>
      </c>
      <c r="F1805" s="91" t="s">
        <v>1212</v>
      </c>
      <c r="G1805" s="92">
        <v>1962</v>
      </c>
      <c r="H1805" s="70"/>
      <c r="I1805" s="92" t="s">
        <v>1214</v>
      </c>
      <c r="J1805" s="39">
        <f t="shared" si="271"/>
        <v>494.29214210580943</v>
      </c>
      <c r="K1805" s="40">
        <f t="shared" si="272"/>
        <v>1</v>
      </c>
      <c r="L1805" s="40">
        <f t="shared" si="273"/>
        <v>5</v>
      </c>
      <c r="M1805" s="74"/>
      <c r="N1805" s="74"/>
      <c r="O1805" s="74"/>
      <c r="P1805" s="74"/>
      <c r="Q1805" s="74"/>
      <c r="R1805" s="74"/>
      <c r="S1805" s="74"/>
      <c r="T1805" s="74"/>
      <c r="U1805" s="74"/>
      <c r="V1805" s="74"/>
      <c r="W1805" s="74"/>
      <c r="X1805" s="74"/>
      <c r="Y1805" s="74"/>
      <c r="Z1805" s="74"/>
      <c r="AA1805" s="42"/>
      <c r="AB1805" s="42">
        <f t="shared" si="277"/>
        <v>494.29214210580943</v>
      </c>
      <c r="AC1805" s="43" t="e">
        <f t="shared" si="274"/>
        <v>#NUM!</v>
      </c>
      <c r="AD1805" s="43" t="s">
        <v>1215</v>
      </c>
      <c r="AE1805" s="44" t="e">
        <f t="shared" si="275"/>
        <v>#NUM!</v>
      </c>
      <c r="AF1805" s="43">
        <f t="shared" si="276"/>
        <v>0</v>
      </c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5"/>
      <c r="AR1805" s="75"/>
      <c r="AS1805" s="75"/>
      <c r="AT1805" s="75"/>
      <c r="AU1805" s="94"/>
      <c r="AV1805" s="47">
        <v>0.16608796296296297</v>
      </c>
      <c r="AW1805" s="95"/>
    </row>
    <row r="1806" spans="1:55" s="49" customFormat="1" ht="12" customHeight="1" x14ac:dyDescent="0.2">
      <c r="A1806" s="62">
        <v>1802</v>
      </c>
      <c r="B1806" s="63" t="str">
        <f t="shared" si="269"/>
        <v>M-A</v>
      </c>
      <c r="C1806" s="62">
        <f>COUNTIF($B$4:$B1806,$B1806)</f>
        <v>670</v>
      </c>
      <c r="D1806" s="64">
        <f t="shared" si="270"/>
        <v>499.29214210580943</v>
      </c>
      <c r="E1806" s="90" t="s">
        <v>3860</v>
      </c>
      <c r="F1806" s="91" t="s">
        <v>1212</v>
      </c>
      <c r="G1806" s="92">
        <v>1995</v>
      </c>
      <c r="H1806" s="70" t="s">
        <v>2157</v>
      </c>
      <c r="I1806" s="92" t="s">
        <v>454</v>
      </c>
      <c r="J1806" s="39">
        <f t="shared" si="271"/>
        <v>494.29214210580943</v>
      </c>
      <c r="K1806" s="40">
        <f t="shared" si="272"/>
        <v>1</v>
      </c>
      <c r="L1806" s="40">
        <f t="shared" si="273"/>
        <v>5</v>
      </c>
      <c r="M1806" s="74"/>
      <c r="N1806" s="74"/>
      <c r="O1806" s="74"/>
      <c r="P1806" s="74"/>
      <c r="Q1806" s="74"/>
      <c r="R1806" s="74"/>
      <c r="S1806" s="74"/>
      <c r="T1806" s="74"/>
      <c r="U1806" s="74"/>
      <c r="V1806" s="74"/>
      <c r="W1806" s="74"/>
      <c r="X1806" s="74"/>
      <c r="Y1806" s="74"/>
      <c r="Z1806" s="74"/>
      <c r="AA1806" s="42"/>
      <c r="AB1806" s="42">
        <f t="shared" si="277"/>
        <v>494.29214210580943</v>
      </c>
      <c r="AC1806" s="43" t="e">
        <f t="shared" si="274"/>
        <v>#NUM!</v>
      </c>
      <c r="AD1806" s="43" t="s">
        <v>1215</v>
      </c>
      <c r="AE1806" s="44" t="e">
        <f t="shared" si="275"/>
        <v>#NUM!</v>
      </c>
      <c r="AF1806" s="43">
        <f t="shared" si="276"/>
        <v>0</v>
      </c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5"/>
      <c r="AR1806" s="75"/>
      <c r="AS1806" s="75"/>
      <c r="AT1806" s="75"/>
      <c r="AU1806" s="94"/>
      <c r="AV1806" s="47">
        <v>0.16608796296296297</v>
      </c>
      <c r="AW1806" s="95"/>
    </row>
    <row r="1807" spans="1:55" s="49" customFormat="1" ht="12" customHeight="1" x14ac:dyDescent="0.2">
      <c r="A1807" s="62">
        <v>1803</v>
      </c>
      <c r="B1807" s="63" t="str">
        <f t="shared" si="269"/>
        <v>M-A</v>
      </c>
      <c r="C1807" s="62">
        <f>COUNTIF($B$4:$B1807,$B1807)</f>
        <v>671</v>
      </c>
      <c r="D1807" s="64">
        <f t="shared" si="270"/>
        <v>499.18641920868868</v>
      </c>
      <c r="E1807" s="90" t="s">
        <v>3861</v>
      </c>
      <c r="F1807" s="91" t="s">
        <v>1212</v>
      </c>
      <c r="G1807" s="92">
        <v>1986</v>
      </c>
      <c r="H1807" s="70" t="s">
        <v>3862</v>
      </c>
      <c r="I1807" s="92" t="s">
        <v>1214</v>
      </c>
      <c r="J1807" s="39">
        <f t="shared" si="271"/>
        <v>494.18641920868868</v>
      </c>
      <c r="K1807" s="40">
        <f t="shared" si="272"/>
        <v>1</v>
      </c>
      <c r="L1807" s="40">
        <f t="shared" si="273"/>
        <v>5</v>
      </c>
      <c r="M1807" s="74"/>
      <c r="N1807" s="74"/>
      <c r="O1807" s="74"/>
      <c r="P1807" s="74"/>
      <c r="Q1807" s="74"/>
      <c r="R1807" s="74"/>
      <c r="S1807" s="74"/>
      <c r="T1807" s="74"/>
      <c r="U1807" s="74"/>
      <c r="V1807" s="74"/>
      <c r="W1807" s="74"/>
      <c r="X1807" s="74"/>
      <c r="Y1807" s="74"/>
      <c r="Z1807" s="74"/>
      <c r="AA1807" s="42"/>
      <c r="AB1807" s="42">
        <f t="shared" si="277"/>
        <v>494.18641920868868</v>
      </c>
      <c r="AC1807" s="43" t="e">
        <f t="shared" si="274"/>
        <v>#NUM!</v>
      </c>
      <c r="AD1807" s="43" t="s">
        <v>1215</v>
      </c>
      <c r="AE1807" s="44" t="e">
        <f t="shared" si="275"/>
        <v>#NUM!</v>
      </c>
      <c r="AF1807" s="43">
        <f t="shared" si="276"/>
        <v>0</v>
      </c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5"/>
      <c r="AR1807" s="75"/>
      <c r="AS1807" s="75"/>
      <c r="AT1807" s="75"/>
      <c r="AU1807" s="94"/>
      <c r="AV1807" s="47">
        <v>0.16612268518518519</v>
      </c>
      <c r="AW1807" s="95"/>
    </row>
    <row r="1808" spans="1:55" s="49" customFormat="1" ht="12" customHeight="1" x14ac:dyDescent="0.2">
      <c r="A1808" s="62">
        <v>1804</v>
      </c>
      <c r="B1808" s="63" t="str">
        <f t="shared" si="269"/>
        <v>M-D</v>
      </c>
      <c r="C1808" s="62">
        <f>COUNTIF($B$4:$B1808,$B1808)</f>
        <v>76</v>
      </c>
      <c r="D1808" s="64">
        <f t="shared" si="270"/>
        <v>499.18641920868868</v>
      </c>
      <c r="E1808" s="90" t="s">
        <v>3863</v>
      </c>
      <c r="F1808" s="91" t="s">
        <v>1212</v>
      </c>
      <c r="G1808" s="92">
        <v>1959</v>
      </c>
      <c r="H1808" s="70"/>
      <c r="I1808" s="92" t="s">
        <v>1214</v>
      </c>
      <c r="J1808" s="39">
        <f t="shared" si="271"/>
        <v>494.18641920868868</v>
      </c>
      <c r="K1808" s="40">
        <f t="shared" si="272"/>
        <v>1</v>
      </c>
      <c r="L1808" s="40">
        <f t="shared" si="273"/>
        <v>5</v>
      </c>
      <c r="M1808" s="74"/>
      <c r="N1808" s="74"/>
      <c r="O1808" s="74"/>
      <c r="P1808" s="74"/>
      <c r="Q1808" s="74"/>
      <c r="R1808" s="74"/>
      <c r="S1808" s="74"/>
      <c r="T1808" s="74"/>
      <c r="U1808" s="74"/>
      <c r="V1808" s="74"/>
      <c r="W1808" s="74"/>
      <c r="X1808" s="74"/>
      <c r="Y1808" s="74"/>
      <c r="Z1808" s="74"/>
      <c r="AA1808" s="42"/>
      <c r="AB1808" s="42">
        <f t="shared" si="277"/>
        <v>494.18641920868868</v>
      </c>
      <c r="AC1808" s="43" t="e">
        <f t="shared" si="274"/>
        <v>#NUM!</v>
      </c>
      <c r="AD1808" s="43" t="s">
        <v>1215</v>
      </c>
      <c r="AE1808" s="44" t="e">
        <f t="shared" si="275"/>
        <v>#NUM!</v>
      </c>
      <c r="AF1808" s="43">
        <f t="shared" si="276"/>
        <v>0</v>
      </c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5"/>
      <c r="AR1808" s="75"/>
      <c r="AS1808" s="75"/>
      <c r="AT1808" s="75"/>
      <c r="AU1808" s="94"/>
      <c r="AV1808" s="47">
        <v>0.16612268518518519</v>
      </c>
      <c r="AW1808" s="95"/>
    </row>
    <row r="1809" spans="1:50" s="49" customFormat="1" ht="12" customHeight="1" x14ac:dyDescent="0.2">
      <c r="A1809" s="62">
        <v>1805</v>
      </c>
      <c r="B1809" s="63" t="str">
        <f t="shared" si="269"/>
        <v>M-A</v>
      </c>
      <c r="C1809" s="62">
        <f>COUNTIF($B$4:$B1809,$B1809)</f>
        <v>672</v>
      </c>
      <c r="D1809" s="64">
        <f t="shared" si="270"/>
        <v>499.14363229897231</v>
      </c>
      <c r="E1809" s="86" t="s">
        <v>3864</v>
      </c>
      <c r="F1809" s="87" t="s">
        <v>1212</v>
      </c>
      <c r="G1809" s="87">
        <v>1990</v>
      </c>
      <c r="H1809" s="70" t="s">
        <v>1377</v>
      </c>
      <c r="I1809" s="87" t="s">
        <v>1214</v>
      </c>
      <c r="J1809" s="39">
        <f t="shared" si="271"/>
        <v>494.14363229897231</v>
      </c>
      <c r="K1809" s="40">
        <f t="shared" si="272"/>
        <v>1</v>
      </c>
      <c r="L1809" s="40">
        <f t="shared" si="273"/>
        <v>5</v>
      </c>
      <c r="M1809" s="41"/>
      <c r="N1809" s="41"/>
      <c r="O1809" s="41"/>
      <c r="P1809" s="42"/>
      <c r="Q1809" s="41"/>
      <c r="R1809" s="41"/>
      <c r="S1809" s="41"/>
      <c r="T1809" s="41"/>
      <c r="U1809" s="41"/>
      <c r="V1809" s="42"/>
      <c r="W1809" s="42"/>
      <c r="X1809" s="42"/>
      <c r="Y1809" s="42"/>
      <c r="Z1809" s="41"/>
      <c r="AA1809" s="42">
        <f>(AU$3-AU1809)/AU$3*500+500</f>
        <v>494.14363229897231</v>
      </c>
      <c r="AB1809" s="42"/>
      <c r="AC1809" s="43" t="e">
        <f t="shared" si="274"/>
        <v>#NUM!</v>
      </c>
      <c r="AD1809" s="43" t="s">
        <v>1215</v>
      </c>
      <c r="AE1809" s="44" t="e">
        <f t="shared" si="275"/>
        <v>#NUM!</v>
      </c>
      <c r="AF1809" s="43">
        <f t="shared" si="276"/>
        <v>0</v>
      </c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88">
        <v>7.9521296296296298E-2</v>
      </c>
      <c r="AV1809" s="50"/>
      <c r="AW1809" s="89"/>
    </row>
    <row r="1810" spans="1:50" s="49" customFormat="1" ht="12" customHeight="1" x14ac:dyDescent="0.2">
      <c r="A1810" s="62">
        <v>1806</v>
      </c>
      <c r="B1810" s="63" t="str">
        <f t="shared" si="269"/>
        <v>M-B</v>
      </c>
      <c r="C1810" s="62">
        <f>COUNTIF($B$4:$B1810,$B1810)</f>
        <v>529</v>
      </c>
      <c r="D1810" s="64">
        <f t="shared" si="270"/>
        <v>499.1159372772749</v>
      </c>
      <c r="E1810" s="90" t="s">
        <v>3865</v>
      </c>
      <c r="F1810" s="91" t="s">
        <v>1212</v>
      </c>
      <c r="G1810" s="92">
        <v>1971</v>
      </c>
      <c r="H1810" s="93" t="s">
        <v>2943</v>
      </c>
      <c r="I1810" s="92" t="s">
        <v>1680</v>
      </c>
      <c r="J1810" s="39">
        <f t="shared" si="271"/>
        <v>494.1159372772749</v>
      </c>
      <c r="K1810" s="40">
        <f t="shared" si="272"/>
        <v>1</v>
      </c>
      <c r="L1810" s="40">
        <f t="shared" si="273"/>
        <v>5</v>
      </c>
      <c r="M1810" s="74"/>
      <c r="N1810" s="74"/>
      <c r="O1810" s="74"/>
      <c r="P1810" s="74"/>
      <c r="Q1810" s="74"/>
      <c r="R1810" s="74"/>
      <c r="S1810" s="74"/>
      <c r="T1810" s="74"/>
      <c r="U1810" s="74"/>
      <c r="V1810" s="74"/>
      <c r="W1810" s="74"/>
      <c r="X1810" s="74"/>
      <c r="Y1810" s="74"/>
      <c r="Z1810" s="74"/>
      <c r="AA1810" s="42"/>
      <c r="AB1810" s="42">
        <f>(AV$3-AV1810)/AV$3*500+500</f>
        <v>494.1159372772749</v>
      </c>
      <c r="AC1810" s="43" t="e">
        <f t="shared" si="274"/>
        <v>#NUM!</v>
      </c>
      <c r="AD1810" s="43" t="s">
        <v>1215</v>
      </c>
      <c r="AE1810" s="44" t="e">
        <f t="shared" si="275"/>
        <v>#NUM!</v>
      </c>
      <c r="AF1810" s="43">
        <f t="shared" si="276"/>
        <v>0</v>
      </c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5"/>
      <c r="AR1810" s="75"/>
      <c r="AS1810" s="75"/>
      <c r="AT1810" s="75"/>
      <c r="AU1810" s="94"/>
      <c r="AV1810" s="47">
        <v>0.16614583333333333</v>
      </c>
      <c r="AW1810" s="95"/>
    </row>
    <row r="1811" spans="1:50" ht="12" customHeight="1" x14ac:dyDescent="0.2">
      <c r="A1811" s="62">
        <v>1807</v>
      </c>
      <c r="B1811" s="63" t="str">
        <f t="shared" si="269"/>
        <v>M-B</v>
      </c>
      <c r="C1811" s="62">
        <f>COUNTIF($B$4:$B1811,$B1811)</f>
        <v>530</v>
      </c>
      <c r="D1811" s="64">
        <f t="shared" si="270"/>
        <v>498.9397324487403</v>
      </c>
      <c r="E1811" s="90" t="s">
        <v>3866</v>
      </c>
      <c r="F1811" s="91" t="s">
        <v>1212</v>
      </c>
      <c r="G1811" s="92">
        <v>1974</v>
      </c>
      <c r="H1811" s="93" t="s">
        <v>3867</v>
      </c>
      <c r="I1811" s="92" t="s">
        <v>1214</v>
      </c>
      <c r="J1811" s="39">
        <f t="shared" si="271"/>
        <v>493.9397324487403</v>
      </c>
      <c r="K1811" s="40">
        <f t="shared" si="272"/>
        <v>1</v>
      </c>
      <c r="L1811" s="40">
        <f t="shared" si="273"/>
        <v>5</v>
      </c>
      <c r="M1811" s="74"/>
      <c r="N1811" s="74"/>
      <c r="O1811" s="74"/>
      <c r="P1811" s="74"/>
      <c r="Q1811" s="74"/>
      <c r="R1811" s="74"/>
      <c r="S1811" s="74"/>
      <c r="T1811" s="74"/>
      <c r="U1811" s="74"/>
      <c r="V1811" s="74"/>
      <c r="W1811" s="74"/>
      <c r="X1811" s="74"/>
      <c r="Y1811" s="74"/>
      <c r="Z1811" s="74"/>
      <c r="AA1811" s="42"/>
      <c r="AB1811" s="42">
        <f>(AV$3-AV1811)/AV$3*500+500</f>
        <v>493.9397324487403</v>
      </c>
      <c r="AC1811" s="43" t="e">
        <f t="shared" si="274"/>
        <v>#NUM!</v>
      </c>
      <c r="AD1811" s="43" t="s">
        <v>1215</v>
      </c>
      <c r="AE1811" s="44" t="e">
        <f t="shared" si="275"/>
        <v>#NUM!</v>
      </c>
      <c r="AF1811" s="43">
        <f t="shared" si="276"/>
        <v>0</v>
      </c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5"/>
      <c r="AR1811" s="75"/>
      <c r="AS1811" s="75"/>
      <c r="AT1811" s="75"/>
      <c r="AU1811" s="94"/>
      <c r="AV1811" s="47">
        <v>0.16620370370370371</v>
      </c>
      <c r="AW1811" s="95"/>
      <c r="AX1811" s="56"/>
    </row>
    <row r="1812" spans="1:50" s="49" customFormat="1" ht="12" customHeight="1" x14ac:dyDescent="0.2">
      <c r="A1812" s="62">
        <v>1808</v>
      </c>
      <c r="B1812" s="63" t="str">
        <f t="shared" si="269"/>
        <v>M-A</v>
      </c>
      <c r="C1812" s="62">
        <f>COUNTIF($B$4:$B1812,$B1812)</f>
        <v>673</v>
      </c>
      <c r="D1812" s="64">
        <f t="shared" si="270"/>
        <v>498.79876858591263</v>
      </c>
      <c r="E1812" s="90" t="s">
        <v>3868</v>
      </c>
      <c r="F1812" s="91" t="s">
        <v>1212</v>
      </c>
      <c r="G1812" s="92">
        <v>1989</v>
      </c>
      <c r="H1812" s="70"/>
      <c r="I1812" s="92" t="s">
        <v>1214</v>
      </c>
      <c r="J1812" s="39">
        <f t="shared" si="271"/>
        <v>493.79876858591263</v>
      </c>
      <c r="K1812" s="40">
        <f t="shared" si="272"/>
        <v>1</v>
      </c>
      <c r="L1812" s="40">
        <f t="shared" si="273"/>
        <v>5</v>
      </c>
      <c r="M1812" s="74"/>
      <c r="N1812" s="74"/>
      <c r="O1812" s="74"/>
      <c r="P1812" s="74"/>
      <c r="Q1812" s="74"/>
      <c r="R1812" s="74"/>
      <c r="S1812" s="74"/>
      <c r="T1812" s="74"/>
      <c r="U1812" s="74"/>
      <c r="V1812" s="74"/>
      <c r="W1812" s="74"/>
      <c r="X1812" s="74"/>
      <c r="Y1812" s="74"/>
      <c r="Z1812" s="74"/>
      <c r="AA1812" s="42"/>
      <c r="AB1812" s="42">
        <f>(AV$3-AV1812)/AV$3*500+500</f>
        <v>493.79876858591263</v>
      </c>
      <c r="AC1812" s="43" t="e">
        <f t="shared" si="274"/>
        <v>#NUM!</v>
      </c>
      <c r="AD1812" s="43" t="s">
        <v>1215</v>
      </c>
      <c r="AE1812" s="44" t="e">
        <f t="shared" si="275"/>
        <v>#NUM!</v>
      </c>
      <c r="AF1812" s="43">
        <f t="shared" si="276"/>
        <v>0</v>
      </c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5"/>
      <c r="AR1812" s="75"/>
      <c r="AS1812" s="75"/>
      <c r="AT1812" s="75"/>
      <c r="AU1812" s="94"/>
      <c r="AV1812" s="47">
        <v>0.16625000000000001</v>
      </c>
      <c r="AW1812" s="95"/>
    </row>
    <row r="1813" spans="1:50" s="49" customFormat="1" ht="12" customHeight="1" x14ac:dyDescent="0.2">
      <c r="A1813" s="62">
        <v>1809</v>
      </c>
      <c r="B1813" s="63" t="str">
        <f t="shared" si="269"/>
        <v>M-B</v>
      </c>
      <c r="C1813" s="62">
        <f>COUNTIF($B$4:$B1813,$B1813)</f>
        <v>531</v>
      </c>
      <c r="D1813" s="64">
        <f t="shared" si="270"/>
        <v>498.73937587045049</v>
      </c>
      <c r="E1813" s="86" t="s">
        <v>3869</v>
      </c>
      <c r="F1813" s="87" t="s">
        <v>1212</v>
      </c>
      <c r="G1813" s="87">
        <v>1978</v>
      </c>
      <c r="H1813" s="70" t="s">
        <v>1683</v>
      </c>
      <c r="I1813" s="87" t="s">
        <v>1214</v>
      </c>
      <c r="J1813" s="39">
        <f t="shared" si="271"/>
        <v>493.73937587045049</v>
      </c>
      <c r="K1813" s="40">
        <f t="shared" si="272"/>
        <v>1</v>
      </c>
      <c r="L1813" s="40">
        <f t="shared" si="273"/>
        <v>5</v>
      </c>
      <c r="M1813" s="41"/>
      <c r="N1813" s="41"/>
      <c r="O1813" s="41"/>
      <c r="P1813" s="42"/>
      <c r="Q1813" s="41"/>
      <c r="R1813" s="41"/>
      <c r="S1813" s="41"/>
      <c r="T1813" s="41">
        <f>(AN$3-AN1813)/AN$3*500+500</f>
        <v>493.73937587045049</v>
      </c>
      <c r="U1813" s="41"/>
      <c r="V1813" s="42"/>
      <c r="W1813" s="42"/>
      <c r="X1813" s="42"/>
      <c r="Y1813" s="42"/>
      <c r="Z1813" s="41"/>
      <c r="AA1813" s="42"/>
      <c r="AB1813" s="42"/>
      <c r="AC1813" s="43" t="e">
        <f t="shared" si="274"/>
        <v>#NUM!</v>
      </c>
      <c r="AD1813" s="43" t="s">
        <v>1215</v>
      </c>
      <c r="AE1813" s="44" t="e">
        <f t="shared" si="275"/>
        <v>#NUM!</v>
      </c>
      <c r="AF1813" s="43">
        <f t="shared" si="276"/>
        <v>0</v>
      </c>
      <c r="AG1813" s="45"/>
      <c r="AH1813" s="45"/>
      <c r="AI1813" s="45"/>
      <c r="AJ1813" s="45"/>
      <c r="AK1813" s="45"/>
      <c r="AL1813" s="45"/>
      <c r="AM1813" s="45"/>
      <c r="AN1813" s="45">
        <v>3.5983796296296298E-2</v>
      </c>
      <c r="AO1813" s="45"/>
      <c r="AP1813" s="45"/>
      <c r="AQ1813" s="45"/>
      <c r="AR1813" s="45"/>
      <c r="AS1813" s="45"/>
      <c r="AT1813" s="45"/>
      <c r="AU1813" s="88"/>
      <c r="AV1813" s="50"/>
      <c r="AW1813" s="89"/>
    </row>
    <row r="1814" spans="1:50" ht="12" customHeight="1" x14ac:dyDescent="0.2">
      <c r="A1814" s="62">
        <v>1810</v>
      </c>
      <c r="B1814" s="63" t="str">
        <f t="shared" si="269"/>
        <v>Ž-F</v>
      </c>
      <c r="C1814" s="62">
        <f>COUNTIF($B$4:$B1814,$B1814)</f>
        <v>141</v>
      </c>
      <c r="D1814" s="64">
        <f t="shared" si="270"/>
        <v>498.41111796313669</v>
      </c>
      <c r="E1814" s="90" t="s">
        <v>3870</v>
      </c>
      <c r="F1814" s="91" t="s">
        <v>1247</v>
      </c>
      <c r="G1814" s="92">
        <v>1994</v>
      </c>
      <c r="H1814" s="70" t="s">
        <v>3871</v>
      </c>
      <c r="I1814" s="92" t="s">
        <v>193</v>
      </c>
      <c r="J1814" s="39">
        <f t="shared" si="271"/>
        <v>493.41111796313669</v>
      </c>
      <c r="K1814" s="40">
        <f t="shared" si="272"/>
        <v>1</v>
      </c>
      <c r="L1814" s="40">
        <f t="shared" si="273"/>
        <v>5</v>
      </c>
      <c r="M1814" s="74"/>
      <c r="N1814" s="74"/>
      <c r="O1814" s="74"/>
      <c r="P1814" s="74"/>
      <c r="Q1814" s="74"/>
      <c r="R1814" s="74"/>
      <c r="S1814" s="74"/>
      <c r="T1814" s="74"/>
      <c r="U1814" s="74"/>
      <c r="V1814" s="74"/>
      <c r="W1814" s="74"/>
      <c r="X1814" s="74"/>
      <c r="Y1814" s="74"/>
      <c r="Z1814" s="74"/>
      <c r="AA1814" s="42"/>
      <c r="AB1814" s="42">
        <f>(AV$3-AV1814)/AV$3*500+500</f>
        <v>493.41111796313669</v>
      </c>
      <c r="AC1814" s="43" t="e">
        <f t="shared" si="274"/>
        <v>#NUM!</v>
      </c>
      <c r="AD1814" s="43" t="s">
        <v>1215</v>
      </c>
      <c r="AE1814" s="44" t="e">
        <f t="shared" si="275"/>
        <v>#NUM!</v>
      </c>
      <c r="AF1814" s="43">
        <f t="shared" si="276"/>
        <v>0</v>
      </c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5"/>
      <c r="AR1814" s="75"/>
      <c r="AS1814" s="75"/>
      <c r="AT1814" s="75"/>
      <c r="AU1814" s="94"/>
      <c r="AV1814" s="47">
        <v>0.1663773148148148</v>
      </c>
      <c r="AW1814" s="95"/>
      <c r="AX1814" s="56"/>
    </row>
    <row r="1815" spans="1:50" s="49" customFormat="1" ht="12" customHeight="1" x14ac:dyDescent="0.2">
      <c r="A1815" s="62">
        <v>1811</v>
      </c>
      <c r="B1815" s="63" t="str">
        <f t="shared" si="269"/>
        <v>M-C</v>
      </c>
      <c r="C1815" s="62">
        <f>COUNTIF($B$4:$B1815,$B1815)</f>
        <v>219</v>
      </c>
      <c r="D1815" s="64">
        <f t="shared" si="270"/>
        <v>498.37587699742971</v>
      </c>
      <c r="E1815" s="90" t="s">
        <v>3872</v>
      </c>
      <c r="F1815" s="91" t="s">
        <v>1212</v>
      </c>
      <c r="G1815" s="92">
        <v>1968</v>
      </c>
      <c r="H1815" s="70"/>
      <c r="I1815" s="92" t="s">
        <v>1214</v>
      </c>
      <c r="J1815" s="39">
        <f t="shared" si="271"/>
        <v>493.37587699742971</v>
      </c>
      <c r="K1815" s="40">
        <f t="shared" si="272"/>
        <v>1</v>
      </c>
      <c r="L1815" s="40">
        <f t="shared" si="273"/>
        <v>5</v>
      </c>
      <c r="M1815" s="74"/>
      <c r="N1815" s="74"/>
      <c r="O1815" s="74"/>
      <c r="P1815" s="74"/>
      <c r="Q1815" s="74"/>
      <c r="R1815" s="74"/>
      <c r="S1815" s="74"/>
      <c r="T1815" s="74"/>
      <c r="U1815" s="74"/>
      <c r="V1815" s="74"/>
      <c r="W1815" s="74"/>
      <c r="X1815" s="74"/>
      <c r="Y1815" s="74"/>
      <c r="Z1815" s="74"/>
      <c r="AA1815" s="42"/>
      <c r="AB1815" s="42">
        <f>(AV$3-AV1815)/AV$3*500+500</f>
        <v>493.37587699742971</v>
      </c>
      <c r="AC1815" s="43" t="e">
        <f t="shared" si="274"/>
        <v>#NUM!</v>
      </c>
      <c r="AD1815" s="43" t="s">
        <v>1215</v>
      </c>
      <c r="AE1815" s="44" t="e">
        <f t="shared" si="275"/>
        <v>#NUM!</v>
      </c>
      <c r="AF1815" s="43">
        <f t="shared" si="276"/>
        <v>0</v>
      </c>
      <c r="AG1815" s="75"/>
      <c r="AH1815" s="75"/>
      <c r="AI1815" s="75"/>
      <c r="AJ1815" s="75"/>
      <c r="AK1815" s="75"/>
      <c r="AL1815" s="75"/>
      <c r="AM1815" s="75"/>
      <c r="AN1815" s="75"/>
      <c r="AO1815" s="75"/>
      <c r="AP1815" s="75"/>
      <c r="AQ1815" s="75"/>
      <c r="AR1815" s="75"/>
      <c r="AS1815" s="75"/>
      <c r="AT1815" s="75"/>
      <c r="AU1815" s="94"/>
      <c r="AV1815" s="47">
        <v>0.16638888888888889</v>
      </c>
      <c r="AW1815" s="95"/>
    </row>
    <row r="1816" spans="1:50" s="49" customFormat="1" ht="12" customHeight="1" x14ac:dyDescent="0.2">
      <c r="A1816" s="62">
        <v>1812</v>
      </c>
      <c r="B1816" s="63" t="str">
        <f t="shared" si="269"/>
        <v>M-A</v>
      </c>
      <c r="C1816" s="62">
        <f>COUNTIF($B$4:$B1816,$B1816)</f>
        <v>674</v>
      </c>
      <c r="D1816" s="64">
        <f t="shared" si="270"/>
        <v>498.2349131346021</v>
      </c>
      <c r="E1816" s="90" t="s">
        <v>3873</v>
      </c>
      <c r="F1816" s="91" t="s">
        <v>1212</v>
      </c>
      <c r="G1816" s="92">
        <v>1988</v>
      </c>
      <c r="H1816" s="70" t="s">
        <v>3874</v>
      </c>
      <c r="I1816" s="92" t="s">
        <v>1214</v>
      </c>
      <c r="J1816" s="39">
        <f t="shared" si="271"/>
        <v>493.2349131346021</v>
      </c>
      <c r="K1816" s="40">
        <f t="shared" si="272"/>
        <v>1</v>
      </c>
      <c r="L1816" s="40">
        <f t="shared" si="273"/>
        <v>5</v>
      </c>
      <c r="M1816" s="74"/>
      <c r="N1816" s="74"/>
      <c r="O1816" s="74"/>
      <c r="P1816" s="74"/>
      <c r="Q1816" s="74"/>
      <c r="R1816" s="74"/>
      <c r="S1816" s="74"/>
      <c r="T1816" s="74"/>
      <c r="U1816" s="74"/>
      <c r="V1816" s="74"/>
      <c r="W1816" s="74"/>
      <c r="X1816" s="74"/>
      <c r="Y1816" s="74"/>
      <c r="Z1816" s="74"/>
      <c r="AA1816" s="42"/>
      <c r="AB1816" s="42">
        <f>(AV$3-AV1816)/AV$3*500+500</f>
        <v>493.2349131346021</v>
      </c>
      <c r="AC1816" s="43" t="e">
        <f t="shared" si="274"/>
        <v>#NUM!</v>
      </c>
      <c r="AD1816" s="43" t="s">
        <v>1215</v>
      </c>
      <c r="AE1816" s="44" t="e">
        <f t="shared" si="275"/>
        <v>#NUM!</v>
      </c>
      <c r="AF1816" s="43">
        <f t="shared" si="276"/>
        <v>0</v>
      </c>
      <c r="AG1816" s="75"/>
      <c r="AH1816" s="75"/>
      <c r="AI1816" s="75"/>
      <c r="AJ1816" s="75"/>
      <c r="AK1816" s="75"/>
      <c r="AL1816" s="75"/>
      <c r="AM1816" s="75"/>
      <c r="AN1816" s="75"/>
      <c r="AO1816" s="75"/>
      <c r="AP1816" s="75"/>
      <c r="AQ1816" s="75"/>
      <c r="AR1816" s="75"/>
      <c r="AS1816" s="75"/>
      <c r="AT1816" s="75"/>
      <c r="AU1816" s="94"/>
      <c r="AV1816" s="47">
        <v>0.16643518518518519</v>
      </c>
      <c r="AW1816" s="95"/>
    </row>
    <row r="1817" spans="1:50" s="49" customFormat="1" ht="12" customHeight="1" x14ac:dyDescent="0.2">
      <c r="A1817" s="62">
        <v>1813</v>
      </c>
      <c r="B1817" s="63" t="str">
        <f t="shared" si="269"/>
        <v>M-B</v>
      </c>
      <c r="C1817" s="62">
        <f>COUNTIF($B$4:$B1817,$B1817)</f>
        <v>532</v>
      </c>
      <c r="D1817" s="64">
        <f t="shared" si="270"/>
        <v>498.05820318488276</v>
      </c>
      <c r="E1817" s="86" t="s">
        <v>3875</v>
      </c>
      <c r="F1817" s="87" t="s">
        <v>1212</v>
      </c>
      <c r="G1817" s="87">
        <v>1978</v>
      </c>
      <c r="H1817" s="65" t="s">
        <v>3876</v>
      </c>
      <c r="I1817" s="87" t="s">
        <v>1214</v>
      </c>
      <c r="J1817" s="39">
        <f t="shared" si="271"/>
        <v>493.05820318488276</v>
      </c>
      <c r="K1817" s="40">
        <f t="shared" si="272"/>
        <v>1</v>
      </c>
      <c r="L1817" s="40">
        <f t="shared" si="273"/>
        <v>5</v>
      </c>
      <c r="M1817" s="41">
        <f>(AG$3-AG1817)/AG$3*500+500</f>
        <v>493.05820318488276</v>
      </c>
      <c r="N1817" s="41"/>
      <c r="O1817" s="41"/>
      <c r="P1817" s="42"/>
      <c r="Q1817" s="41"/>
      <c r="R1817" s="41"/>
      <c r="S1817" s="41"/>
      <c r="T1817" s="41"/>
      <c r="U1817" s="41"/>
      <c r="V1817" s="42"/>
      <c r="W1817" s="42"/>
      <c r="X1817" s="42"/>
      <c r="Y1817" s="42"/>
      <c r="Z1817" s="41"/>
      <c r="AA1817" s="42"/>
      <c r="AB1817" s="42"/>
      <c r="AC1817" s="43" t="e">
        <f t="shared" si="274"/>
        <v>#NUM!</v>
      </c>
      <c r="AD1817" s="43" t="s">
        <v>1215</v>
      </c>
      <c r="AE1817" s="44" t="e">
        <f t="shared" si="275"/>
        <v>#NUM!</v>
      </c>
      <c r="AF1817" s="43">
        <f t="shared" si="276"/>
        <v>0</v>
      </c>
      <c r="AG1817" s="45">
        <v>5.8275462960000003E-2</v>
      </c>
      <c r="AH1817" s="45"/>
      <c r="AI1817" s="45"/>
      <c r="AJ1817" s="45"/>
      <c r="AK1817" s="45"/>
      <c r="AL1817" s="45"/>
      <c r="AM1817" s="45"/>
      <c r="AN1817" s="45"/>
      <c r="AO1817" s="45"/>
      <c r="AP1817" s="45"/>
      <c r="AQ1817" s="45"/>
      <c r="AR1817" s="45"/>
      <c r="AS1817" s="45"/>
      <c r="AT1817" s="45"/>
      <c r="AU1817" s="88"/>
      <c r="AV1817" s="50"/>
      <c r="AW1817" s="89"/>
    </row>
    <row r="1818" spans="1:50" s="49" customFormat="1" ht="12" customHeight="1" x14ac:dyDescent="0.2">
      <c r="A1818" s="62">
        <v>1814</v>
      </c>
      <c r="B1818" s="63" t="str">
        <f t="shared" si="269"/>
        <v>M-A</v>
      </c>
      <c r="C1818" s="62">
        <f>COUNTIF($B$4:$B1818,$B1818)</f>
        <v>675</v>
      </c>
      <c r="D1818" s="64">
        <f t="shared" si="270"/>
        <v>497.98822637465366</v>
      </c>
      <c r="E1818" s="90" t="s">
        <v>3877</v>
      </c>
      <c r="F1818" s="91" t="s">
        <v>1212</v>
      </c>
      <c r="G1818" s="92">
        <v>1986</v>
      </c>
      <c r="H1818" s="70" t="s">
        <v>3543</v>
      </c>
      <c r="I1818" s="92" t="s">
        <v>1214</v>
      </c>
      <c r="J1818" s="39">
        <f t="shared" si="271"/>
        <v>492.98822637465366</v>
      </c>
      <c r="K1818" s="40">
        <f t="shared" si="272"/>
        <v>1</v>
      </c>
      <c r="L1818" s="40">
        <f t="shared" si="273"/>
        <v>5</v>
      </c>
      <c r="M1818" s="74"/>
      <c r="N1818" s="74"/>
      <c r="O1818" s="74"/>
      <c r="P1818" s="74"/>
      <c r="Q1818" s="74"/>
      <c r="R1818" s="74"/>
      <c r="S1818" s="74"/>
      <c r="T1818" s="74"/>
      <c r="U1818" s="74"/>
      <c r="V1818" s="74"/>
      <c r="W1818" s="74"/>
      <c r="X1818" s="74"/>
      <c r="Y1818" s="74"/>
      <c r="Z1818" s="74"/>
      <c r="AA1818" s="42"/>
      <c r="AB1818" s="42">
        <f>(AV$3-AV1818)/AV$3*500+500</f>
        <v>492.98822637465366</v>
      </c>
      <c r="AC1818" s="43" t="e">
        <f t="shared" si="274"/>
        <v>#NUM!</v>
      </c>
      <c r="AD1818" s="43" t="s">
        <v>1215</v>
      </c>
      <c r="AE1818" s="44" t="e">
        <f t="shared" si="275"/>
        <v>#NUM!</v>
      </c>
      <c r="AF1818" s="43">
        <f t="shared" si="276"/>
        <v>0</v>
      </c>
      <c r="AG1818" s="75"/>
      <c r="AH1818" s="75"/>
      <c r="AI1818" s="75"/>
      <c r="AJ1818" s="75"/>
      <c r="AK1818" s="75"/>
      <c r="AL1818" s="75"/>
      <c r="AM1818" s="75"/>
      <c r="AN1818" s="75"/>
      <c r="AO1818" s="75"/>
      <c r="AP1818" s="75"/>
      <c r="AQ1818" s="75"/>
      <c r="AR1818" s="75"/>
      <c r="AS1818" s="75"/>
      <c r="AT1818" s="75"/>
      <c r="AU1818" s="94"/>
      <c r="AV1818" s="47">
        <v>0.16651620370370371</v>
      </c>
      <c r="AW1818" s="95"/>
    </row>
    <row r="1819" spans="1:50" s="49" customFormat="1" ht="12" customHeight="1" x14ac:dyDescent="0.2">
      <c r="A1819" s="62">
        <v>1815</v>
      </c>
      <c r="B1819" s="63" t="str">
        <f t="shared" si="269"/>
        <v>M-A</v>
      </c>
      <c r="C1819" s="62">
        <f>COUNTIF($B$4:$B1819,$B1819)</f>
        <v>676</v>
      </c>
      <c r="D1819" s="64">
        <f t="shared" si="270"/>
        <v>497.9529854089468</v>
      </c>
      <c r="E1819" s="90" t="s">
        <v>3878</v>
      </c>
      <c r="F1819" s="91" t="s">
        <v>1212</v>
      </c>
      <c r="G1819" s="92">
        <v>1983</v>
      </c>
      <c r="H1819" s="93"/>
      <c r="I1819" s="92" t="s">
        <v>1214</v>
      </c>
      <c r="J1819" s="39">
        <f t="shared" si="271"/>
        <v>492.9529854089468</v>
      </c>
      <c r="K1819" s="40">
        <f t="shared" si="272"/>
        <v>1</v>
      </c>
      <c r="L1819" s="40">
        <f t="shared" si="273"/>
        <v>5</v>
      </c>
      <c r="M1819" s="74"/>
      <c r="N1819" s="74"/>
      <c r="O1819" s="74"/>
      <c r="P1819" s="74"/>
      <c r="Q1819" s="74"/>
      <c r="R1819" s="74"/>
      <c r="S1819" s="74"/>
      <c r="T1819" s="74"/>
      <c r="U1819" s="74"/>
      <c r="V1819" s="74"/>
      <c r="W1819" s="74"/>
      <c r="X1819" s="74"/>
      <c r="Y1819" s="74"/>
      <c r="Z1819" s="74"/>
      <c r="AA1819" s="42"/>
      <c r="AB1819" s="42">
        <f>(AV$3-AV1819)/AV$3*500+500</f>
        <v>492.9529854089468</v>
      </c>
      <c r="AC1819" s="43" t="e">
        <f t="shared" si="274"/>
        <v>#NUM!</v>
      </c>
      <c r="AD1819" s="43" t="s">
        <v>1215</v>
      </c>
      <c r="AE1819" s="44" t="e">
        <f t="shared" si="275"/>
        <v>#NUM!</v>
      </c>
      <c r="AF1819" s="43">
        <f t="shared" si="276"/>
        <v>0</v>
      </c>
      <c r="AG1819" s="75"/>
      <c r="AH1819" s="75"/>
      <c r="AI1819" s="75"/>
      <c r="AJ1819" s="75"/>
      <c r="AK1819" s="75"/>
      <c r="AL1819" s="75"/>
      <c r="AM1819" s="75"/>
      <c r="AN1819" s="75"/>
      <c r="AO1819" s="75"/>
      <c r="AP1819" s="75"/>
      <c r="AQ1819" s="75"/>
      <c r="AR1819" s="75"/>
      <c r="AS1819" s="75"/>
      <c r="AT1819" s="75"/>
      <c r="AU1819" s="94"/>
      <c r="AV1819" s="47">
        <v>0.16652777777777777</v>
      </c>
      <c r="AW1819" s="95"/>
    </row>
    <row r="1820" spans="1:50" ht="12" customHeight="1" x14ac:dyDescent="0.2">
      <c r="A1820" s="62">
        <v>1816</v>
      </c>
      <c r="B1820" s="63" t="str">
        <f t="shared" si="269"/>
        <v>M-A</v>
      </c>
      <c r="C1820" s="62">
        <f>COUNTIF($B$4:$B1820,$B1820)</f>
        <v>677</v>
      </c>
      <c r="D1820" s="64">
        <f t="shared" si="270"/>
        <v>497.77871756407399</v>
      </c>
      <c r="E1820" s="86" t="s">
        <v>3879</v>
      </c>
      <c r="F1820" s="87" t="s">
        <v>1212</v>
      </c>
      <c r="G1820" s="87">
        <v>1991</v>
      </c>
      <c r="H1820" s="93" t="s">
        <v>1433</v>
      </c>
      <c r="I1820" s="87" t="s">
        <v>1214</v>
      </c>
      <c r="J1820" s="39">
        <f t="shared" si="271"/>
        <v>492.77871756407399</v>
      </c>
      <c r="K1820" s="40">
        <f t="shared" si="272"/>
        <v>1</v>
      </c>
      <c r="L1820" s="40">
        <f t="shared" si="273"/>
        <v>5</v>
      </c>
      <c r="M1820" s="41"/>
      <c r="N1820" s="41"/>
      <c r="O1820" s="41"/>
      <c r="P1820" s="42"/>
      <c r="Q1820" s="41"/>
      <c r="R1820" s="41"/>
      <c r="S1820" s="41"/>
      <c r="T1820" s="41"/>
      <c r="U1820" s="41"/>
      <c r="V1820" s="42"/>
      <c r="W1820" s="42"/>
      <c r="X1820" s="42"/>
      <c r="Y1820" s="42"/>
      <c r="Z1820" s="41">
        <f>(AT$3-AT1820)/AT$3*500+500</f>
        <v>492.77871756407399</v>
      </c>
      <c r="AA1820" s="42"/>
      <c r="AB1820" s="42"/>
      <c r="AC1820" s="43" t="e">
        <f t="shared" si="274"/>
        <v>#NUM!</v>
      </c>
      <c r="AD1820" s="43" t="s">
        <v>1215</v>
      </c>
      <c r="AE1820" s="44" t="e">
        <f t="shared" si="275"/>
        <v>#NUM!</v>
      </c>
      <c r="AF1820" s="43">
        <f t="shared" si="276"/>
        <v>0</v>
      </c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>
        <v>3.5034722222222224E-2</v>
      </c>
      <c r="AU1820" s="88"/>
      <c r="AV1820" s="50"/>
      <c r="AW1820" s="89"/>
      <c r="AX1820" s="56"/>
    </row>
    <row r="1821" spans="1:50" ht="12" customHeight="1" x14ac:dyDescent="0.2">
      <c r="A1821" s="62">
        <v>1817</v>
      </c>
      <c r="B1821" s="63" t="str">
        <f t="shared" si="269"/>
        <v>M-A</v>
      </c>
      <c r="C1821" s="62">
        <f>COUNTIF($B$4:$B1821,$B1821)</f>
        <v>678</v>
      </c>
      <c r="D1821" s="64">
        <f t="shared" si="270"/>
        <v>497.56687373638465</v>
      </c>
      <c r="E1821" s="86" t="s">
        <v>3880</v>
      </c>
      <c r="F1821" s="87" t="s">
        <v>1212</v>
      </c>
      <c r="G1821" s="87">
        <v>1983</v>
      </c>
      <c r="H1821" s="70" t="s">
        <v>1280</v>
      </c>
      <c r="I1821" s="87" t="s">
        <v>1214</v>
      </c>
      <c r="J1821" s="39">
        <f t="shared" si="271"/>
        <v>492.56687373638465</v>
      </c>
      <c r="K1821" s="40">
        <f t="shared" si="272"/>
        <v>1</v>
      </c>
      <c r="L1821" s="40">
        <f t="shared" si="273"/>
        <v>5</v>
      </c>
      <c r="M1821" s="41"/>
      <c r="N1821" s="41"/>
      <c r="O1821" s="41"/>
      <c r="P1821" s="42"/>
      <c r="Q1821" s="41"/>
      <c r="R1821" s="41"/>
      <c r="S1821" s="41"/>
      <c r="T1821" s="41"/>
      <c r="U1821" s="41">
        <f>(AO$3-AO1821)/AO$3*500+500</f>
        <v>492.56687373638465</v>
      </c>
      <c r="V1821" s="42"/>
      <c r="W1821" s="42"/>
      <c r="X1821" s="42"/>
      <c r="Y1821" s="42"/>
      <c r="Z1821" s="41"/>
      <c r="AA1821" s="42"/>
      <c r="AB1821" s="42"/>
      <c r="AC1821" s="43" t="e">
        <f t="shared" si="274"/>
        <v>#NUM!</v>
      </c>
      <c r="AD1821" s="43" t="s">
        <v>1215</v>
      </c>
      <c r="AE1821" s="44" t="e">
        <f t="shared" si="275"/>
        <v>#NUM!</v>
      </c>
      <c r="AF1821" s="43">
        <f t="shared" si="276"/>
        <v>0</v>
      </c>
      <c r="AG1821" s="45"/>
      <c r="AH1821" s="45"/>
      <c r="AI1821" s="45"/>
      <c r="AJ1821" s="45"/>
      <c r="AK1821" s="45"/>
      <c r="AL1821" s="45"/>
      <c r="AM1821" s="45"/>
      <c r="AN1821" s="45"/>
      <c r="AO1821" s="45">
        <v>5.6226851850000002E-2</v>
      </c>
      <c r="AP1821" s="45"/>
      <c r="AQ1821" s="45"/>
      <c r="AR1821" s="45"/>
      <c r="AS1821" s="45"/>
      <c r="AT1821" s="45"/>
      <c r="AU1821" s="88"/>
      <c r="AV1821" s="50"/>
      <c r="AW1821" s="89"/>
      <c r="AX1821" s="56"/>
    </row>
    <row r="1822" spans="1:50" s="49" customFormat="1" ht="12" customHeight="1" x14ac:dyDescent="0.2">
      <c r="A1822" s="62">
        <v>1818</v>
      </c>
      <c r="B1822" s="63" t="str">
        <f t="shared" si="269"/>
        <v>M-C</v>
      </c>
      <c r="C1822" s="62">
        <f>COUNTIF($B$4:$B1822,$B1822)</f>
        <v>220</v>
      </c>
      <c r="D1822" s="64">
        <f t="shared" si="270"/>
        <v>497.56687373638465</v>
      </c>
      <c r="E1822" s="86" t="s">
        <v>3881</v>
      </c>
      <c r="F1822" s="87" t="s">
        <v>1212</v>
      </c>
      <c r="G1822" s="87">
        <v>1965</v>
      </c>
      <c r="H1822" s="93" t="s">
        <v>1252</v>
      </c>
      <c r="I1822" s="87" t="s">
        <v>1214</v>
      </c>
      <c r="J1822" s="39">
        <f t="shared" si="271"/>
        <v>492.56687373638465</v>
      </c>
      <c r="K1822" s="40">
        <f t="shared" si="272"/>
        <v>1</v>
      </c>
      <c r="L1822" s="40">
        <f t="shared" si="273"/>
        <v>5</v>
      </c>
      <c r="M1822" s="41"/>
      <c r="N1822" s="41"/>
      <c r="O1822" s="41"/>
      <c r="P1822" s="42"/>
      <c r="Q1822" s="41"/>
      <c r="R1822" s="41"/>
      <c r="S1822" s="41"/>
      <c r="T1822" s="41"/>
      <c r="U1822" s="41">
        <f>(AO$3-AO1822)/AO$3*500+500</f>
        <v>492.56687373638465</v>
      </c>
      <c r="V1822" s="42"/>
      <c r="W1822" s="42"/>
      <c r="X1822" s="42"/>
      <c r="Y1822" s="42"/>
      <c r="Z1822" s="41"/>
      <c r="AA1822" s="42"/>
      <c r="AB1822" s="42"/>
      <c r="AC1822" s="43" t="e">
        <f t="shared" si="274"/>
        <v>#NUM!</v>
      </c>
      <c r="AD1822" s="43" t="s">
        <v>1215</v>
      </c>
      <c r="AE1822" s="44" t="e">
        <f t="shared" si="275"/>
        <v>#NUM!</v>
      </c>
      <c r="AF1822" s="43">
        <f t="shared" si="276"/>
        <v>0</v>
      </c>
      <c r="AG1822" s="45"/>
      <c r="AH1822" s="45"/>
      <c r="AI1822" s="45"/>
      <c r="AJ1822" s="45"/>
      <c r="AK1822" s="45"/>
      <c r="AL1822" s="45"/>
      <c r="AM1822" s="45"/>
      <c r="AN1822" s="45"/>
      <c r="AO1822" s="45">
        <v>5.6226851850000002E-2</v>
      </c>
      <c r="AP1822" s="45"/>
      <c r="AQ1822" s="45"/>
      <c r="AR1822" s="45"/>
      <c r="AS1822" s="45"/>
      <c r="AT1822" s="45"/>
      <c r="AU1822" s="88"/>
      <c r="AV1822" s="50"/>
      <c r="AW1822" s="89"/>
    </row>
    <row r="1823" spans="1:50" s="49" customFormat="1" ht="12" customHeight="1" x14ac:dyDescent="0.2">
      <c r="A1823" s="62">
        <v>1819</v>
      </c>
      <c r="B1823" s="63" t="str">
        <f t="shared" si="269"/>
        <v>M-B</v>
      </c>
      <c r="C1823" s="62">
        <f>COUNTIF($B$4:$B1823,$B1823)</f>
        <v>533</v>
      </c>
      <c r="D1823" s="64">
        <f t="shared" si="270"/>
        <v>497.39299251140739</v>
      </c>
      <c r="E1823" s="86" t="s">
        <v>3882</v>
      </c>
      <c r="F1823" s="87" t="s">
        <v>1212</v>
      </c>
      <c r="G1823" s="87">
        <v>1977</v>
      </c>
      <c r="H1823" s="65" t="s">
        <v>3883</v>
      </c>
      <c r="I1823" s="87" t="s">
        <v>1214</v>
      </c>
      <c r="J1823" s="39">
        <f t="shared" si="271"/>
        <v>492.39299251140739</v>
      </c>
      <c r="K1823" s="40">
        <f t="shared" si="272"/>
        <v>1</v>
      </c>
      <c r="L1823" s="40">
        <f t="shared" si="273"/>
        <v>5</v>
      </c>
      <c r="M1823" s="41"/>
      <c r="N1823" s="41"/>
      <c r="O1823" s="41"/>
      <c r="P1823" s="42"/>
      <c r="Q1823" s="41"/>
      <c r="R1823" s="41"/>
      <c r="S1823" s="41"/>
      <c r="T1823" s="41"/>
      <c r="U1823" s="41"/>
      <c r="V1823" s="42"/>
      <c r="W1823" s="42"/>
      <c r="X1823" s="42">
        <f>(AR$3-AR1823)/AR$3*500+500</f>
        <v>492.39299251140739</v>
      </c>
      <c r="Y1823" s="42"/>
      <c r="Z1823" s="41"/>
      <c r="AA1823" s="42"/>
      <c r="AB1823" s="42"/>
      <c r="AC1823" s="43" t="e">
        <f t="shared" si="274"/>
        <v>#NUM!</v>
      </c>
      <c r="AD1823" s="43" t="s">
        <v>1215</v>
      </c>
      <c r="AE1823" s="44" t="e">
        <f t="shared" si="275"/>
        <v>#NUM!</v>
      </c>
      <c r="AF1823" s="43">
        <f t="shared" si="276"/>
        <v>0</v>
      </c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>
        <v>4.3783680555555558E-2</v>
      </c>
      <c r="AS1823" s="45"/>
      <c r="AT1823" s="45"/>
      <c r="AU1823" s="88"/>
      <c r="AV1823" s="50"/>
      <c r="AW1823" s="89"/>
    </row>
    <row r="1824" spans="1:50" s="49" customFormat="1" ht="12" customHeight="1" x14ac:dyDescent="0.2">
      <c r="A1824" s="62">
        <v>1820</v>
      </c>
      <c r="B1824" s="63" t="str">
        <f t="shared" si="269"/>
        <v>M-B</v>
      </c>
      <c r="C1824" s="62">
        <f>COUNTIF($B$4:$B1824,$B1824)</f>
        <v>534</v>
      </c>
      <c r="D1824" s="64">
        <f t="shared" si="270"/>
        <v>497.10720223198092</v>
      </c>
      <c r="E1824" s="90" t="s">
        <v>3884</v>
      </c>
      <c r="F1824" s="91" t="s">
        <v>1212</v>
      </c>
      <c r="G1824" s="92">
        <v>1976</v>
      </c>
      <c r="H1824" s="93"/>
      <c r="I1824" s="92" t="s">
        <v>1214</v>
      </c>
      <c r="J1824" s="39">
        <f t="shared" si="271"/>
        <v>492.10720223198092</v>
      </c>
      <c r="K1824" s="40">
        <f t="shared" si="272"/>
        <v>1</v>
      </c>
      <c r="L1824" s="40">
        <f t="shared" si="273"/>
        <v>5</v>
      </c>
      <c r="M1824" s="74"/>
      <c r="N1824" s="74"/>
      <c r="O1824" s="74"/>
      <c r="P1824" s="74"/>
      <c r="Q1824" s="74"/>
      <c r="R1824" s="74"/>
      <c r="S1824" s="74"/>
      <c r="T1824" s="74"/>
      <c r="U1824" s="74"/>
      <c r="V1824" s="74"/>
      <c r="W1824" s="74"/>
      <c r="X1824" s="74"/>
      <c r="Y1824" s="74"/>
      <c r="Z1824" s="74"/>
      <c r="AA1824" s="42"/>
      <c r="AB1824" s="42">
        <f>(AV$3-AV1824)/AV$3*500+500</f>
        <v>492.10720223198092</v>
      </c>
      <c r="AC1824" s="43" t="e">
        <f t="shared" si="274"/>
        <v>#NUM!</v>
      </c>
      <c r="AD1824" s="43" t="s">
        <v>1215</v>
      </c>
      <c r="AE1824" s="44" t="e">
        <f t="shared" si="275"/>
        <v>#NUM!</v>
      </c>
      <c r="AF1824" s="43">
        <f t="shared" si="276"/>
        <v>0</v>
      </c>
      <c r="AG1824" s="75"/>
      <c r="AH1824" s="75"/>
      <c r="AI1824" s="75"/>
      <c r="AJ1824" s="75"/>
      <c r="AK1824" s="75"/>
      <c r="AL1824" s="75"/>
      <c r="AM1824" s="75"/>
      <c r="AN1824" s="75"/>
      <c r="AO1824" s="75"/>
      <c r="AP1824" s="75"/>
      <c r="AQ1824" s="75"/>
      <c r="AR1824" s="75"/>
      <c r="AS1824" s="75"/>
      <c r="AT1824" s="75"/>
      <c r="AU1824" s="94"/>
      <c r="AV1824" s="47">
        <v>0.16680555555555554</v>
      </c>
      <c r="AW1824" s="95"/>
    </row>
    <row r="1825" spans="1:50" s="49" customFormat="1" ht="12" customHeight="1" x14ac:dyDescent="0.2">
      <c r="A1825" s="62">
        <v>1821</v>
      </c>
      <c r="B1825" s="63" t="str">
        <f t="shared" si="269"/>
        <v>Ž-G</v>
      </c>
      <c r="C1825" s="62">
        <f>COUNTIF($B$4:$B1825,$B1825)</f>
        <v>88</v>
      </c>
      <c r="D1825" s="64">
        <f t="shared" si="270"/>
        <v>497.10125260217166</v>
      </c>
      <c r="E1825" s="86" t="s">
        <v>3885</v>
      </c>
      <c r="F1825" s="87" t="s">
        <v>1247</v>
      </c>
      <c r="G1825" s="87">
        <v>1978</v>
      </c>
      <c r="H1825" s="86" t="s">
        <v>414</v>
      </c>
      <c r="I1825" s="87" t="s">
        <v>1214</v>
      </c>
      <c r="J1825" s="39">
        <f t="shared" si="271"/>
        <v>492.10125260217166</v>
      </c>
      <c r="K1825" s="40">
        <f t="shared" si="272"/>
        <v>1</v>
      </c>
      <c r="L1825" s="40">
        <f t="shared" si="273"/>
        <v>5</v>
      </c>
      <c r="M1825" s="41"/>
      <c r="N1825" s="41"/>
      <c r="O1825" s="41"/>
      <c r="P1825" s="42"/>
      <c r="Q1825" s="41"/>
      <c r="R1825" s="41"/>
      <c r="S1825" s="41"/>
      <c r="T1825" s="41"/>
      <c r="U1825" s="41"/>
      <c r="V1825" s="42"/>
      <c r="W1825" s="42"/>
      <c r="X1825" s="42"/>
      <c r="Y1825" s="42"/>
      <c r="Z1825" s="41"/>
      <c r="AA1825" s="42">
        <f>(AU$3-AU1825)/AU$3*500+500</f>
        <v>492.10125260217166</v>
      </c>
      <c r="AB1825" s="42"/>
      <c r="AC1825" s="43" t="e">
        <f t="shared" si="274"/>
        <v>#NUM!</v>
      </c>
      <c r="AD1825" s="43" t="s">
        <v>1215</v>
      </c>
      <c r="AE1825" s="44" t="e">
        <f t="shared" si="275"/>
        <v>#NUM!</v>
      </c>
      <c r="AF1825" s="43">
        <f t="shared" si="276"/>
        <v>0</v>
      </c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88">
        <v>7.9842361111111107E-2</v>
      </c>
      <c r="AV1825" s="50"/>
      <c r="AW1825" s="89"/>
    </row>
    <row r="1826" spans="1:50" ht="12" customHeight="1" x14ac:dyDescent="0.2">
      <c r="A1826" s="62">
        <v>1822</v>
      </c>
      <c r="B1826" s="63" t="str">
        <f t="shared" si="269"/>
        <v>M-C</v>
      </c>
      <c r="C1826" s="62">
        <f>COUNTIF($B$4:$B1826,$B1826)</f>
        <v>221</v>
      </c>
      <c r="D1826" s="64">
        <f t="shared" si="270"/>
        <v>496.94166173627559</v>
      </c>
      <c r="E1826" s="86" t="s">
        <v>3886</v>
      </c>
      <c r="F1826" s="87" t="s">
        <v>1212</v>
      </c>
      <c r="G1826" s="87">
        <v>1966</v>
      </c>
      <c r="H1826" s="86" t="s">
        <v>3887</v>
      </c>
      <c r="I1826" s="87" t="s">
        <v>1214</v>
      </c>
      <c r="J1826" s="39">
        <f t="shared" si="271"/>
        <v>491.94166173627559</v>
      </c>
      <c r="K1826" s="40">
        <f t="shared" si="272"/>
        <v>1</v>
      </c>
      <c r="L1826" s="40">
        <f t="shared" si="273"/>
        <v>5</v>
      </c>
      <c r="M1826" s="41"/>
      <c r="N1826" s="41"/>
      <c r="O1826" s="41"/>
      <c r="P1826" s="42"/>
      <c r="Q1826" s="41"/>
      <c r="R1826" s="41"/>
      <c r="S1826" s="41"/>
      <c r="T1826" s="41"/>
      <c r="U1826" s="41"/>
      <c r="V1826" s="42"/>
      <c r="W1826" s="42"/>
      <c r="X1826" s="42"/>
      <c r="Y1826" s="42">
        <f>(AS$3-AS1826)/AS$3*500+500</f>
        <v>491.94166173627559</v>
      </c>
      <c r="Z1826" s="41"/>
      <c r="AA1826" s="42"/>
      <c r="AB1826" s="42"/>
      <c r="AC1826" s="43" t="e">
        <f t="shared" si="274"/>
        <v>#NUM!</v>
      </c>
      <c r="AD1826" s="43" t="s">
        <v>1215</v>
      </c>
      <c r="AE1826" s="44" t="e">
        <f t="shared" si="275"/>
        <v>#NUM!</v>
      </c>
      <c r="AF1826" s="43">
        <f t="shared" si="276"/>
        <v>0</v>
      </c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>
        <v>7.6226851851851851E-2</v>
      </c>
      <c r="AT1826" s="45"/>
      <c r="AU1826" s="88"/>
      <c r="AV1826" s="50"/>
      <c r="AW1826" s="89"/>
      <c r="AX1826" s="56"/>
    </row>
    <row r="1827" spans="1:50" s="49" customFormat="1" ht="12" customHeight="1" x14ac:dyDescent="0.2">
      <c r="A1827" s="62">
        <v>1823</v>
      </c>
      <c r="B1827" s="63" t="str">
        <f t="shared" si="269"/>
        <v>M-B</v>
      </c>
      <c r="C1827" s="62">
        <f>COUNTIF($B$4:$B1827,$B1827)</f>
        <v>535</v>
      </c>
      <c r="D1827" s="64">
        <f t="shared" si="270"/>
        <v>496.88910253035732</v>
      </c>
      <c r="E1827" s="86" t="s">
        <v>3888</v>
      </c>
      <c r="F1827" s="87" t="s">
        <v>1212</v>
      </c>
      <c r="G1827" s="87">
        <v>1973</v>
      </c>
      <c r="H1827" s="93" t="s">
        <v>1666</v>
      </c>
      <c r="I1827" s="87" t="s">
        <v>1214</v>
      </c>
      <c r="J1827" s="39">
        <f t="shared" si="271"/>
        <v>491.88910253035732</v>
      </c>
      <c r="K1827" s="40">
        <f t="shared" si="272"/>
        <v>1</v>
      </c>
      <c r="L1827" s="40">
        <f t="shared" si="273"/>
        <v>5</v>
      </c>
      <c r="M1827" s="41"/>
      <c r="N1827" s="41"/>
      <c r="O1827" s="41"/>
      <c r="P1827" s="42"/>
      <c r="Q1827" s="41"/>
      <c r="R1827" s="41"/>
      <c r="S1827" s="41"/>
      <c r="T1827" s="41"/>
      <c r="U1827" s="41"/>
      <c r="V1827" s="42"/>
      <c r="W1827" s="42">
        <f>(AQ$3-AQ1827)/AQ$3*500+500</f>
        <v>491.88910253035732</v>
      </c>
      <c r="X1827" s="42"/>
      <c r="Y1827" s="42"/>
      <c r="Z1827" s="41"/>
      <c r="AA1827" s="42"/>
      <c r="AB1827" s="42"/>
      <c r="AC1827" s="43" t="e">
        <f t="shared" si="274"/>
        <v>#NUM!</v>
      </c>
      <c r="AD1827" s="43" t="s">
        <v>1215</v>
      </c>
      <c r="AE1827" s="44" t="e">
        <f t="shared" si="275"/>
        <v>#NUM!</v>
      </c>
      <c r="AF1827" s="43">
        <f t="shared" si="276"/>
        <v>0</v>
      </c>
      <c r="AG1827" s="45"/>
      <c r="AH1827" s="45"/>
      <c r="AI1827" s="45"/>
      <c r="AJ1827" s="45"/>
      <c r="AK1827" s="45"/>
      <c r="AL1827" s="45"/>
      <c r="AM1827" s="45"/>
      <c r="AN1827" s="45"/>
      <c r="AO1827" s="45"/>
      <c r="AP1827" s="45"/>
      <c r="AQ1827" s="45">
        <v>0.11395833330000001</v>
      </c>
      <c r="AR1827" s="45"/>
      <c r="AS1827" s="45"/>
      <c r="AT1827" s="45"/>
      <c r="AU1827" s="88"/>
      <c r="AV1827" s="50"/>
      <c r="AW1827" s="89"/>
    </row>
    <row r="1828" spans="1:50" s="49" customFormat="1" ht="12" customHeight="1" x14ac:dyDescent="0.2">
      <c r="A1828" s="62">
        <v>1824</v>
      </c>
      <c r="B1828" s="63" t="str">
        <f t="shared" si="269"/>
        <v>M-A</v>
      </c>
      <c r="C1828" s="62">
        <f>COUNTIF($B$4:$B1828,$B1828)</f>
        <v>679</v>
      </c>
      <c r="D1828" s="64">
        <f t="shared" si="270"/>
        <v>496.8318641245271</v>
      </c>
      <c r="E1828" s="86" t="s">
        <v>3889</v>
      </c>
      <c r="F1828" s="87" t="s">
        <v>1212</v>
      </c>
      <c r="G1828" s="87">
        <v>1986</v>
      </c>
      <c r="H1828" s="93" t="s">
        <v>1235</v>
      </c>
      <c r="I1828" s="87" t="s">
        <v>1214</v>
      </c>
      <c r="J1828" s="39">
        <f t="shared" si="271"/>
        <v>491.8318641245271</v>
      </c>
      <c r="K1828" s="40">
        <f t="shared" si="272"/>
        <v>1</v>
      </c>
      <c r="L1828" s="40">
        <f t="shared" si="273"/>
        <v>5</v>
      </c>
      <c r="M1828" s="41"/>
      <c r="N1828" s="41">
        <f>(AH$3-AH1828)/AH$3*500+500</f>
        <v>491.8318641245271</v>
      </c>
      <c r="O1828" s="41"/>
      <c r="P1828" s="42"/>
      <c r="Q1828" s="41"/>
      <c r="R1828" s="41"/>
      <c r="S1828" s="41"/>
      <c r="T1828" s="41"/>
      <c r="U1828" s="41"/>
      <c r="V1828" s="42"/>
      <c r="W1828" s="42"/>
      <c r="X1828" s="42"/>
      <c r="Y1828" s="42"/>
      <c r="Z1828" s="41"/>
      <c r="AA1828" s="42"/>
      <c r="AB1828" s="42"/>
      <c r="AC1828" s="43" t="e">
        <f t="shared" si="274"/>
        <v>#NUM!</v>
      </c>
      <c r="AD1828" s="43" t="s">
        <v>1215</v>
      </c>
      <c r="AE1828" s="44" t="e">
        <f t="shared" si="275"/>
        <v>#NUM!</v>
      </c>
      <c r="AF1828" s="43">
        <f t="shared" si="276"/>
        <v>0</v>
      </c>
      <c r="AG1828" s="45"/>
      <c r="AH1828" s="45">
        <v>5.2650462959999998E-2</v>
      </c>
      <c r="AI1828" s="45"/>
      <c r="AJ1828" s="45"/>
      <c r="AK1828" s="45"/>
      <c r="AL1828" s="45"/>
      <c r="AM1828" s="45"/>
      <c r="AN1828" s="45"/>
      <c r="AO1828" s="45"/>
      <c r="AP1828" s="45"/>
      <c r="AQ1828" s="45"/>
      <c r="AR1828" s="45"/>
      <c r="AS1828" s="45"/>
      <c r="AT1828" s="45"/>
      <c r="AU1828" s="88"/>
      <c r="AV1828" s="50"/>
      <c r="AW1828" s="89"/>
    </row>
    <row r="1829" spans="1:50" s="49" customFormat="1" ht="12" customHeight="1" x14ac:dyDescent="0.2">
      <c r="A1829" s="62">
        <v>1825</v>
      </c>
      <c r="B1829" s="63" t="str">
        <f t="shared" si="269"/>
        <v>Ž-G</v>
      </c>
      <c r="C1829" s="62">
        <f>COUNTIF($B$4:$B1829,$B1829)</f>
        <v>89</v>
      </c>
      <c r="D1829" s="64">
        <f t="shared" si="270"/>
        <v>496.78533036078363</v>
      </c>
      <c r="E1829" s="86" t="s">
        <v>3890</v>
      </c>
      <c r="F1829" s="87" t="s">
        <v>1247</v>
      </c>
      <c r="G1829" s="87">
        <v>1975</v>
      </c>
      <c r="H1829" s="93" t="s">
        <v>1683</v>
      </c>
      <c r="I1829" s="87" t="s">
        <v>1214</v>
      </c>
      <c r="J1829" s="39">
        <f t="shared" si="271"/>
        <v>491.78533036078363</v>
      </c>
      <c r="K1829" s="40">
        <f t="shared" si="272"/>
        <v>1</v>
      </c>
      <c r="L1829" s="40">
        <f t="shared" si="273"/>
        <v>5</v>
      </c>
      <c r="M1829" s="41"/>
      <c r="N1829" s="41"/>
      <c r="O1829" s="41"/>
      <c r="P1829" s="42"/>
      <c r="Q1829" s="41"/>
      <c r="R1829" s="41"/>
      <c r="S1829" s="41"/>
      <c r="T1829" s="41">
        <f>(AN$3-AN1829)/AN$3*500+500</f>
        <v>491.78533036078363</v>
      </c>
      <c r="U1829" s="41"/>
      <c r="V1829" s="42"/>
      <c r="W1829" s="42"/>
      <c r="X1829" s="42"/>
      <c r="Y1829" s="42"/>
      <c r="Z1829" s="41"/>
      <c r="AA1829" s="42"/>
      <c r="AB1829" s="42"/>
      <c r="AC1829" s="43" t="e">
        <f t="shared" si="274"/>
        <v>#NUM!</v>
      </c>
      <c r="AD1829" s="43" t="s">
        <v>1215</v>
      </c>
      <c r="AE1829" s="44" t="e">
        <f t="shared" si="275"/>
        <v>#NUM!</v>
      </c>
      <c r="AF1829" s="43">
        <f t="shared" si="276"/>
        <v>0</v>
      </c>
      <c r="AG1829" s="45"/>
      <c r="AH1829" s="45"/>
      <c r="AI1829" s="45"/>
      <c r="AJ1829" s="45"/>
      <c r="AK1829" s="45"/>
      <c r="AL1829" s="45"/>
      <c r="AM1829" s="45"/>
      <c r="AN1829" s="45">
        <v>3.6122685185185181E-2</v>
      </c>
      <c r="AO1829" s="45"/>
      <c r="AP1829" s="45"/>
      <c r="AQ1829" s="45"/>
      <c r="AR1829" s="45"/>
      <c r="AS1829" s="45"/>
      <c r="AT1829" s="45"/>
      <c r="AU1829" s="88"/>
      <c r="AV1829" s="50"/>
      <c r="AW1829" s="89"/>
    </row>
    <row r="1830" spans="1:50" s="49" customFormat="1" ht="12" customHeight="1" x14ac:dyDescent="0.2">
      <c r="A1830" s="62">
        <v>1826</v>
      </c>
      <c r="B1830" s="63" t="str">
        <f t="shared" si="269"/>
        <v>M-A</v>
      </c>
      <c r="C1830" s="62">
        <f>COUNTIF($B$4:$B1830,$B1830)</f>
        <v>680</v>
      </c>
      <c r="D1830" s="64">
        <f t="shared" si="270"/>
        <v>496.76084156444273</v>
      </c>
      <c r="E1830" s="86" t="s">
        <v>3891</v>
      </c>
      <c r="F1830" s="87" t="s">
        <v>1212</v>
      </c>
      <c r="G1830" s="87">
        <v>1983</v>
      </c>
      <c r="H1830" s="65" t="s">
        <v>3892</v>
      </c>
      <c r="I1830" s="87" t="s">
        <v>1214</v>
      </c>
      <c r="J1830" s="39">
        <f t="shared" si="271"/>
        <v>491.76084156444273</v>
      </c>
      <c r="K1830" s="40">
        <f t="shared" si="272"/>
        <v>1</v>
      </c>
      <c r="L1830" s="40">
        <f t="shared" si="273"/>
        <v>5</v>
      </c>
      <c r="M1830" s="41"/>
      <c r="N1830" s="41"/>
      <c r="O1830" s="41"/>
      <c r="P1830" s="42">
        <f>(AJ$3-AJ1830)/AJ$3*500+500</f>
        <v>491.76084156444273</v>
      </c>
      <c r="Q1830" s="41"/>
      <c r="R1830" s="41"/>
      <c r="S1830" s="41"/>
      <c r="T1830" s="41"/>
      <c r="U1830" s="41"/>
      <c r="V1830" s="42"/>
      <c r="W1830" s="42"/>
      <c r="X1830" s="42"/>
      <c r="Y1830" s="42"/>
      <c r="Z1830" s="41"/>
      <c r="AA1830" s="42"/>
      <c r="AB1830" s="42"/>
      <c r="AC1830" s="43" t="e">
        <f t="shared" si="274"/>
        <v>#NUM!</v>
      </c>
      <c r="AD1830" s="43" t="s">
        <v>1215</v>
      </c>
      <c r="AE1830" s="44" t="e">
        <f t="shared" si="275"/>
        <v>#NUM!</v>
      </c>
      <c r="AF1830" s="43">
        <f t="shared" si="276"/>
        <v>0</v>
      </c>
      <c r="AG1830" s="45"/>
      <c r="AH1830" s="45"/>
      <c r="AI1830" s="45"/>
      <c r="AJ1830" s="45">
        <v>7.3425925929999997E-2</v>
      </c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88"/>
      <c r="AV1830" s="50"/>
      <c r="AW1830" s="89"/>
    </row>
    <row r="1831" spans="1:50" s="49" customFormat="1" ht="12" customHeight="1" x14ac:dyDescent="0.2">
      <c r="A1831" s="62">
        <v>1827</v>
      </c>
      <c r="B1831" s="63" t="str">
        <f t="shared" si="269"/>
        <v>M-B</v>
      </c>
      <c r="C1831" s="62">
        <f>COUNTIF($B$4:$B1831,$B1831)</f>
        <v>536</v>
      </c>
      <c r="D1831" s="64">
        <f t="shared" si="270"/>
        <v>496.75594759936007</v>
      </c>
      <c r="E1831" s="86" t="s">
        <v>3893</v>
      </c>
      <c r="F1831" s="87" t="s">
        <v>1212</v>
      </c>
      <c r="G1831" s="87">
        <v>1978</v>
      </c>
      <c r="H1831" s="86" t="s">
        <v>3894</v>
      </c>
      <c r="I1831" s="87" t="s">
        <v>1214</v>
      </c>
      <c r="J1831" s="39">
        <f t="shared" si="271"/>
        <v>491.75594759936007</v>
      </c>
      <c r="K1831" s="40">
        <f t="shared" si="272"/>
        <v>1</v>
      </c>
      <c r="L1831" s="40">
        <f t="shared" si="273"/>
        <v>5</v>
      </c>
      <c r="M1831" s="41"/>
      <c r="N1831" s="41"/>
      <c r="O1831" s="41"/>
      <c r="P1831" s="42"/>
      <c r="Q1831" s="41"/>
      <c r="R1831" s="41"/>
      <c r="S1831" s="41"/>
      <c r="T1831" s="41"/>
      <c r="U1831" s="41"/>
      <c r="V1831" s="42"/>
      <c r="W1831" s="42"/>
      <c r="X1831" s="42"/>
      <c r="Y1831" s="42"/>
      <c r="Z1831" s="41"/>
      <c r="AA1831" s="42">
        <f>(AU$3-AU1831)/AU$3*500+500</f>
        <v>491.75594759936007</v>
      </c>
      <c r="AB1831" s="42"/>
      <c r="AC1831" s="43" t="e">
        <f t="shared" si="274"/>
        <v>#NUM!</v>
      </c>
      <c r="AD1831" s="43" t="s">
        <v>1215</v>
      </c>
      <c r="AE1831" s="44" t="e">
        <f t="shared" si="275"/>
        <v>#NUM!</v>
      </c>
      <c r="AF1831" s="43">
        <f t="shared" si="276"/>
        <v>0</v>
      </c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88">
        <v>7.9896643518518509E-2</v>
      </c>
      <c r="AV1831" s="50"/>
      <c r="AW1831" s="89"/>
    </row>
    <row r="1832" spans="1:50" ht="12" customHeight="1" x14ac:dyDescent="0.2">
      <c r="A1832" s="62">
        <v>1828</v>
      </c>
      <c r="B1832" s="63" t="str">
        <f t="shared" si="269"/>
        <v>M-A</v>
      </c>
      <c r="C1832" s="62">
        <f>COUNTIF($B$4:$B1832,$B1832)</f>
        <v>681</v>
      </c>
      <c r="D1832" s="64">
        <f t="shared" si="270"/>
        <v>496.64256386709349</v>
      </c>
      <c r="E1832" s="86" t="s">
        <v>3895</v>
      </c>
      <c r="F1832" s="87" t="s">
        <v>1212</v>
      </c>
      <c r="G1832" s="87">
        <v>1989</v>
      </c>
      <c r="H1832" s="86" t="s">
        <v>3896</v>
      </c>
      <c r="I1832" s="87" t="s">
        <v>1214</v>
      </c>
      <c r="J1832" s="39">
        <f t="shared" si="271"/>
        <v>491.64256386709349</v>
      </c>
      <c r="K1832" s="40">
        <f t="shared" si="272"/>
        <v>1</v>
      </c>
      <c r="L1832" s="40">
        <f t="shared" si="273"/>
        <v>5</v>
      </c>
      <c r="M1832" s="41"/>
      <c r="N1832" s="41"/>
      <c r="O1832" s="41"/>
      <c r="P1832" s="42"/>
      <c r="Q1832" s="41"/>
      <c r="R1832" s="41"/>
      <c r="S1832" s="41"/>
      <c r="T1832" s="41"/>
      <c r="U1832" s="41"/>
      <c r="V1832" s="42"/>
      <c r="W1832" s="42"/>
      <c r="X1832" s="42"/>
      <c r="Y1832" s="42"/>
      <c r="Z1832" s="41"/>
      <c r="AA1832" s="42">
        <f>(AU$3-AU1832)/AU$3*500+500</f>
        <v>491.64256386709349</v>
      </c>
      <c r="AB1832" s="42"/>
      <c r="AC1832" s="43" t="e">
        <f t="shared" si="274"/>
        <v>#NUM!</v>
      </c>
      <c r="AD1832" s="43" t="s">
        <v>1215</v>
      </c>
      <c r="AE1832" s="44" t="e">
        <f t="shared" si="275"/>
        <v>#NUM!</v>
      </c>
      <c r="AF1832" s="43">
        <f t="shared" si="276"/>
        <v>0</v>
      </c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88">
        <v>7.9914467592592589E-2</v>
      </c>
      <c r="AV1832" s="50"/>
      <c r="AW1832" s="89"/>
      <c r="AX1832" s="56"/>
    </row>
    <row r="1833" spans="1:50" ht="12" customHeight="1" x14ac:dyDescent="0.2">
      <c r="A1833" s="62">
        <v>1829</v>
      </c>
      <c r="B1833" s="63" t="str">
        <f t="shared" si="269"/>
        <v>M-D</v>
      </c>
      <c r="C1833" s="62">
        <f>COUNTIF($B$4:$B1833,$B1833)</f>
        <v>77</v>
      </c>
      <c r="D1833" s="64">
        <f t="shared" si="270"/>
        <v>496.42536775658294</v>
      </c>
      <c r="E1833" s="86" t="s">
        <v>3897</v>
      </c>
      <c r="F1833" s="87" t="s">
        <v>1212</v>
      </c>
      <c r="G1833" s="87">
        <v>1959</v>
      </c>
      <c r="H1833" s="86" t="s">
        <v>3898</v>
      </c>
      <c r="I1833" s="87" t="s">
        <v>1214</v>
      </c>
      <c r="J1833" s="39">
        <f t="shared" si="271"/>
        <v>491.42536775658294</v>
      </c>
      <c r="K1833" s="40">
        <f t="shared" si="272"/>
        <v>1</v>
      </c>
      <c r="L1833" s="40">
        <f t="shared" si="273"/>
        <v>5</v>
      </c>
      <c r="M1833" s="41"/>
      <c r="N1833" s="41"/>
      <c r="O1833" s="41"/>
      <c r="P1833" s="42"/>
      <c r="Q1833" s="41"/>
      <c r="R1833" s="41"/>
      <c r="S1833" s="41"/>
      <c r="T1833" s="41"/>
      <c r="U1833" s="41"/>
      <c r="V1833" s="42"/>
      <c r="W1833" s="42"/>
      <c r="X1833" s="42"/>
      <c r="Y1833" s="42"/>
      <c r="Z1833" s="41"/>
      <c r="AA1833" s="42">
        <f>(AU$3-AU1833)/AU$3*500+500</f>
        <v>491.42536775658294</v>
      </c>
      <c r="AB1833" s="42"/>
      <c r="AC1833" s="43" t="e">
        <f t="shared" si="274"/>
        <v>#NUM!</v>
      </c>
      <c r="AD1833" s="43" t="s">
        <v>1215</v>
      </c>
      <c r="AE1833" s="44" t="e">
        <f t="shared" si="275"/>
        <v>#NUM!</v>
      </c>
      <c r="AF1833" s="43">
        <f t="shared" si="276"/>
        <v>0</v>
      </c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88">
        <v>7.9948611111111109E-2</v>
      </c>
      <c r="AV1833" s="50"/>
      <c r="AW1833" s="89"/>
      <c r="AX1833" s="56"/>
    </row>
    <row r="1834" spans="1:50" ht="12" customHeight="1" x14ac:dyDescent="0.2">
      <c r="A1834" s="62">
        <v>1830</v>
      </c>
      <c r="B1834" s="63" t="str">
        <f t="shared" si="269"/>
        <v>M-B</v>
      </c>
      <c r="C1834" s="62">
        <f>COUNTIF($B$4:$B1834,$B1834)</f>
        <v>537</v>
      </c>
      <c r="D1834" s="64">
        <f t="shared" si="270"/>
        <v>496.36714195213574</v>
      </c>
      <c r="E1834" s="90" t="s">
        <v>3899</v>
      </c>
      <c r="F1834" s="91" t="s">
        <v>1212</v>
      </c>
      <c r="G1834" s="92">
        <v>1978</v>
      </c>
      <c r="H1834" s="70" t="s">
        <v>3900</v>
      </c>
      <c r="I1834" s="92" t="s">
        <v>1214</v>
      </c>
      <c r="J1834" s="39">
        <f t="shared" si="271"/>
        <v>491.36714195213574</v>
      </c>
      <c r="K1834" s="40">
        <f t="shared" si="272"/>
        <v>1</v>
      </c>
      <c r="L1834" s="40">
        <f t="shared" si="273"/>
        <v>5</v>
      </c>
      <c r="M1834" s="74"/>
      <c r="N1834" s="74"/>
      <c r="O1834" s="74"/>
      <c r="P1834" s="74"/>
      <c r="Q1834" s="74"/>
      <c r="R1834" s="74"/>
      <c r="S1834" s="74"/>
      <c r="T1834" s="74"/>
      <c r="U1834" s="74"/>
      <c r="V1834" s="74"/>
      <c r="W1834" s="74"/>
      <c r="X1834" s="74"/>
      <c r="Y1834" s="74"/>
      <c r="Z1834" s="74"/>
      <c r="AA1834" s="42"/>
      <c r="AB1834" s="42">
        <f>(AV$3-AV1834)/AV$3*500+500</f>
        <v>491.36714195213574</v>
      </c>
      <c r="AC1834" s="43" t="e">
        <f t="shared" si="274"/>
        <v>#NUM!</v>
      </c>
      <c r="AD1834" s="43" t="s">
        <v>1215</v>
      </c>
      <c r="AE1834" s="44" t="e">
        <f t="shared" si="275"/>
        <v>#NUM!</v>
      </c>
      <c r="AF1834" s="43">
        <f t="shared" si="276"/>
        <v>0</v>
      </c>
      <c r="AG1834" s="75"/>
      <c r="AH1834" s="75"/>
      <c r="AI1834" s="75"/>
      <c r="AJ1834" s="75"/>
      <c r="AK1834" s="75"/>
      <c r="AL1834" s="75"/>
      <c r="AM1834" s="75"/>
      <c r="AN1834" s="75"/>
      <c r="AO1834" s="75"/>
      <c r="AP1834" s="75"/>
      <c r="AQ1834" s="75"/>
      <c r="AR1834" s="75"/>
      <c r="AS1834" s="75"/>
      <c r="AT1834" s="75"/>
      <c r="AU1834" s="94"/>
      <c r="AV1834" s="47">
        <v>0.16704861111111111</v>
      </c>
      <c r="AW1834" s="95"/>
      <c r="AX1834" s="56"/>
    </row>
    <row r="1835" spans="1:50" ht="12" customHeight="1" x14ac:dyDescent="0.2">
      <c r="A1835" s="62">
        <v>1831</v>
      </c>
      <c r="B1835" s="63" t="str">
        <f t="shared" si="269"/>
        <v>Ž-G</v>
      </c>
      <c r="C1835" s="62">
        <f>COUNTIF($B$4:$B1835,$B1835)</f>
        <v>90</v>
      </c>
      <c r="D1835" s="64">
        <f t="shared" si="270"/>
        <v>496.29666002072196</v>
      </c>
      <c r="E1835" s="90" t="s">
        <v>3901</v>
      </c>
      <c r="F1835" s="91" t="s">
        <v>1247</v>
      </c>
      <c r="G1835" s="92">
        <v>1977</v>
      </c>
      <c r="H1835" s="93"/>
      <c r="I1835" s="92" t="s">
        <v>1214</v>
      </c>
      <c r="J1835" s="39">
        <f t="shared" si="271"/>
        <v>491.29666002072196</v>
      </c>
      <c r="K1835" s="40">
        <f t="shared" si="272"/>
        <v>1</v>
      </c>
      <c r="L1835" s="40">
        <f t="shared" si="273"/>
        <v>5</v>
      </c>
      <c r="M1835" s="74"/>
      <c r="N1835" s="74"/>
      <c r="O1835" s="74"/>
      <c r="P1835" s="74"/>
      <c r="Q1835" s="74"/>
      <c r="R1835" s="74"/>
      <c r="S1835" s="74"/>
      <c r="T1835" s="74"/>
      <c r="U1835" s="74"/>
      <c r="V1835" s="74"/>
      <c r="W1835" s="74"/>
      <c r="X1835" s="74"/>
      <c r="Y1835" s="74"/>
      <c r="Z1835" s="74"/>
      <c r="AA1835" s="42"/>
      <c r="AB1835" s="42">
        <f>(AV$3-AV1835)/AV$3*500+500</f>
        <v>491.29666002072196</v>
      </c>
      <c r="AC1835" s="43" t="e">
        <f t="shared" si="274"/>
        <v>#NUM!</v>
      </c>
      <c r="AD1835" s="43" t="s">
        <v>1215</v>
      </c>
      <c r="AE1835" s="44" t="e">
        <f t="shared" si="275"/>
        <v>#NUM!</v>
      </c>
      <c r="AF1835" s="43">
        <f t="shared" si="276"/>
        <v>0</v>
      </c>
      <c r="AG1835" s="75"/>
      <c r="AH1835" s="75"/>
      <c r="AI1835" s="75"/>
      <c r="AJ1835" s="75"/>
      <c r="AK1835" s="75"/>
      <c r="AL1835" s="75"/>
      <c r="AM1835" s="75"/>
      <c r="AN1835" s="75"/>
      <c r="AO1835" s="75"/>
      <c r="AP1835" s="75"/>
      <c r="AQ1835" s="75"/>
      <c r="AR1835" s="75"/>
      <c r="AS1835" s="75"/>
      <c r="AT1835" s="75"/>
      <c r="AU1835" s="94"/>
      <c r="AV1835" s="47">
        <v>0.16707175925925924</v>
      </c>
      <c r="AW1835" s="95"/>
      <c r="AX1835" s="56"/>
    </row>
    <row r="1836" spans="1:50" ht="12" customHeight="1" x14ac:dyDescent="0.2">
      <c r="A1836" s="62">
        <v>1832</v>
      </c>
      <c r="B1836" s="63" t="str">
        <f t="shared" si="269"/>
        <v>M-B</v>
      </c>
      <c r="C1836" s="62">
        <f>COUNTIF($B$4:$B1836,$B1836)</f>
        <v>538</v>
      </c>
      <c r="D1836" s="64">
        <f t="shared" si="270"/>
        <v>496.04997326077347</v>
      </c>
      <c r="E1836" s="90" t="s">
        <v>3902</v>
      </c>
      <c r="F1836" s="91" t="s">
        <v>1212</v>
      </c>
      <c r="G1836" s="92">
        <v>1972</v>
      </c>
      <c r="H1836" s="93"/>
      <c r="I1836" s="92" t="s">
        <v>1673</v>
      </c>
      <c r="J1836" s="39">
        <f t="shared" si="271"/>
        <v>491.04997326077347</v>
      </c>
      <c r="K1836" s="40">
        <f t="shared" si="272"/>
        <v>1</v>
      </c>
      <c r="L1836" s="40">
        <f t="shared" si="273"/>
        <v>5</v>
      </c>
      <c r="M1836" s="74"/>
      <c r="N1836" s="74"/>
      <c r="O1836" s="74"/>
      <c r="P1836" s="74"/>
      <c r="Q1836" s="74"/>
      <c r="R1836" s="74"/>
      <c r="S1836" s="74"/>
      <c r="T1836" s="74"/>
      <c r="U1836" s="74"/>
      <c r="V1836" s="74"/>
      <c r="W1836" s="74"/>
      <c r="X1836" s="74"/>
      <c r="Y1836" s="74"/>
      <c r="Z1836" s="74"/>
      <c r="AA1836" s="42"/>
      <c r="AB1836" s="42">
        <f>(AV$3-AV1836)/AV$3*500+500</f>
        <v>491.04997326077347</v>
      </c>
      <c r="AC1836" s="43" t="e">
        <f t="shared" si="274"/>
        <v>#NUM!</v>
      </c>
      <c r="AD1836" s="43" t="s">
        <v>1215</v>
      </c>
      <c r="AE1836" s="44" t="e">
        <f t="shared" si="275"/>
        <v>#NUM!</v>
      </c>
      <c r="AF1836" s="43">
        <f t="shared" si="276"/>
        <v>0</v>
      </c>
      <c r="AG1836" s="75"/>
      <c r="AH1836" s="75"/>
      <c r="AI1836" s="75"/>
      <c r="AJ1836" s="75"/>
      <c r="AK1836" s="75"/>
      <c r="AL1836" s="75"/>
      <c r="AM1836" s="75"/>
      <c r="AN1836" s="75"/>
      <c r="AO1836" s="75"/>
      <c r="AP1836" s="75"/>
      <c r="AQ1836" s="75"/>
      <c r="AR1836" s="75"/>
      <c r="AS1836" s="75"/>
      <c r="AT1836" s="75"/>
      <c r="AU1836" s="94"/>
      <c r="AV1836" s="47">
        <v>0.16715277777777779</v>
      </c>
      <c r="AW1836" s="95"/>
      <c r="AX1836" s="56"/>
    </row>
    <row r="1837" spans="1:50" s="49" customFormat="1" ht="12" customHeight="1" x14ac:dyDescent="0.2">
      <c r="A1837" s="62">
        <v>1833</v>
      </c>
      <c r="B1837" s="63" t="str">
        <f t="shared" si="269"/>
        <v>M-C</v>
      </c>
      <c r="C1837" s="62">
        <f>COUNTIF($B$4:$B1837,$B1837)</f>
        <v>222</v>
      </c>
      <c r="D1837" s="64">
        <f t="shared" si="270"/>
        <v>495.97949132935969</v>
      </c>
      <c r="E1837" s="90" t="s">
        <v>3903</v>
      </c>
      <c r="F1837" s="91" t="s">
        <v>1212</v>
      </c>
      <c r="G1837" s="92">
        <v>1966</v>
      </c>
      <c r="H1837" s="86" t="s">
        <v>3904</v>
      </c>
      <c r="I1837" s="92" t="s">
        <v>1214</v>
      </c>
      <c r="J1837" s="39">
        <f t="shared" si="271"/>
        <v>490.97949132935969</v>
      </c>
      <c r="K1837" s="40">
        <f t="shared" si="272"/>
        <v>1</v>
      </c>
      <c r="L1837" s="40">
        <f t="shared" si="273"/>
        <v>5</v>
      </c>
      <c r="M1837" s="74"/>
      <c r="N1837" s="74"/>
      <c r="O1837" s="74"/>
      <c r="P1837" s="74"/>
      <c r="Q1837" s="74"/>
      <c r="R1837" s="74"/>
      <c r="S1837" s="74"/>
      <c r="T1837" s="74"/>
      <c r="U1837" s="74"/>
      <c r="V1837" s="74"/>
      <c r="W1837" s="74"/>
      <c r="X1837" s="74"/>
      <c r="Y1837" s="74"/>
      <c r="Z1837" s="74"/>
      <c r="AA1837" s="42"/>
      <c r="AB1837" s="42">
        <f>(AV$3-AV1837)/AV$3*500+500</f>
        <v>490.97949132935969</v>
      </c>
      <c r="AC1837" s="43" t="e">
        <f t="shared" si="274"/>
        <v>#NUM!</v>
      </c>
      <c r="AD1837" s="43" t="s">
        <v>1215</v>
      </c>
      <c r="AE1837" s="44" t="e">
        <f t="shared" si="275"/>
        <v>#NUM!</v>
      </c>
      <c r="AF1837" s="43">
        <f t="shared" si="276"/>
        <v>0</v>
      </c>
      <c r="AG1837" s="75"/>
      <c r="AH1837" s="75"/>
      <c r="AI1837" s="75"/>
      <c r="AJ1837" s="75"/>
      <c r="AK1837" s="75"/>
      <c r="AL1837" s="75"/>
      <c r="AM1837" s="75"/>
      <c r="AN1837" s="75"/>
      <c r="AO1837" s="75"/>
      <c r="AP1837" s="75"/>
      <c r="AQ1837" s="75"/>
      <c r="AR1837" s="75"/>
      <c r="AS1837" s="75"/>
      <c r="AT1837" s="75"/>
      <c r="AU1837" s="94"/>
      <c r="AV1837" s="47">
        <v>0.16717592592592592</v>
      </c>
      <c r="AW1837" s="95"/>
    </row>
    <row r="1838" spans="1:50" s="49" customFormat="1" ht="12" customHeight="1" x14ac:dyDescent="0.2">
      <c r="A1838" s="62">
        <v>1834</v>
      </c>
      <c r="B1838" s="63" t="str">
        <f t="shared" si="269"/>
        <v>M-E</v>
      </c>
      <c r="C1838" s="62">
        <f>COUNTIF($B$4:$B1838,$B1838)</f>
        <v>19</v>
      </c>
      <c r="D1838" s="64">
        <f t="shared" si="270"/>
        <v>495.96019748426272</v>
      </c>
      <c r="E1838" s="86" t="s">
        <v>3905</v>
      </c>
      <c r="F1838" s="87" t="s">
        <v>1212</v>
      </c>
      <c r="G1838" s="87">
        <v>1947</v>
      </c>
      <c r="H1838" s="86" t="s">
        <v>3906</v>
      </c>
      <c r="I1838" s="87" t="s">
        <v>1214</v>
      </c>
      <c r="J1838" s="39">
        <f t="shared" si="271"/>
        <v>490.96019748426272</v>
      </c>
      <c r="K1838" s="40">
        <f t="shared" si="272"/>
        <v>1</v>
      </c>
      <c r="L1838" s="40">
        <f t="shared" si="273"/>
        <v>5</v>
      </c>
      <c r="M1838" s="41"/>
      <c r="N1838" s="41"/>
      <c r="O1838" s="41"/>
      <c r="P1838" s="42"/>
      <c r="Q1838" s="41"/>
      <c r="R1838" s="41"/>
      <c r="S1838" s="41"/>
      <c r="T1838" s="41"/>
      <c r="U1838" s="41"/>
      <c r="V1838" s="42"/>
      <c r="W1838" s="42">
        <f>(AQ$3-AQ1838)/AQ$3*500+500</f>
        <v>490.96019748426272</v>
      </c>
      <c r="X1838" s="42"/>
      <c r="Y1838" s="42"/>
      <c r="Z1838" s="41"/>
      <c r="AA1838" s="42"/>
      <c r="AB1838" s="42"/>
      <c r="AC1838" s="43" t="e">
        <f t="shared" si="274"/>
        <v>#NUM!</v>
      </c>
      <c r="AD1838" s="43" t="s">
        <v>1215</v>
      </c>
      <c r="AE1838" s="44" t="e">
        <f t="shared" si="275"/>
        <v>#NUM!</v>
      </c>
      <c r="AF1838" s="43">
        <f t="shared" si="276"/>
        <v>0</v>
      </c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>
        <v>0.1141666667</v>
      </c>
      <c r="AR1838" s="45"/>
      <c r="AS1838" s="45"/>
      <c r="AT1838" s="45"/>
      <c r="AU1838" s="88"/>
      <c r="AV1838" s="50"/>
      <c r="AW1838" s="89"/>
    </row>
    <row r="1839" spans="1:50" s="49" customFormat="1" ht="12" customHeight="1" x14ac:dyDescent="0.2">
      <c r="A1839" s="62">
        <v>1835</v>
      </c>
      <c r="B1839" s="63" t="str">
        <f t="shared" si="269"/>
        <v>M-A</v>
      </c>
      <c r="C1839" s="62">
        <f>COUNTIF($B$4:$B1839,$B1839)</f>
        <v>682</v>
      </c>
      <c r="D1839" s="64">
        <f t="shared" si="270"/>
        <v>495.6975636037044</v>
      </c>
      <c r="E1839" s="90" t="s">
        <v>3907</v>
      </c>
      <c r="F1839" s="91" t="s">
        <v>1212</v>
      </c>
      <c r="G1839" s="92">
        <v>1989</v>
      </c>
      <c r="H1839" s="93"/>
      <c r="I1839" s="92" t="s">
        <v>1214</v>
      </c>
      <c r="J1839" s="39">
        <f t="shared" si="271"/>
        <v>490.6975636037044</v>
      </c>
      <c r="K1839" s="40">
        <f t="shared" si="272"/>
        <v>1</v>
      </c>
      <c r="L1839" s="40">
        <f t="shared" si="273"/>
        <v>5</v>
      </c>
      <c r="M1839" s="74"/>
      <c r="N1839" s="74"/>
      <c r="O1839" s="74"/>
      <c r="P1839" s="74"/>
      <c r="Q1839" s="74"/>
      <c r="R1839" s="74"/>
      <c r="S1839" s="74"/>
      <c r="T1839" s="74"/>
      <c r="U1839" s="74"/>
      <c r="V1839" s="74"/>
      <c r="W1839" s="74"/>
      <c r="X1839" s="74"/>
      <c r="Y1839" s="74"/>
      <c r="Z1839" s="74"/>
      <c r="AA1839" s="42"/>
      <c r="AB1839" s="42">
        <f>(AV$3-AV1839)/AV$3*500+500</f>
        <v>490.6975636037044</v>
      </c>
      <c r="AC1839" s="43" t="e">
        <f t="shared" si="274"/>
        <v>#NUM!</v>
      </c>
      <c r="AD1839" s="43" t="s">
        <v>1215</v>
      </c>
      <c r="AE1839" s="44" t="e">
        <f t="shared" si="275"/>
        <v>#NUM!</v>
      </c>
      <c r="AF1839" s="43">
        <f t="shared" si="276"/>
        <v>0</v>
      </c>
      <c r="AG1839" s="75"/>
      <c r="AH1839" s="75"/>
      <c r="AI1839" s="75"/>
      <c r="AJ1839" s="75"/>
      <c r="AK1839" s="75"/>
      <c r="AL1839" s="75"/>
      <c r="AM1839" s="75"/>
      <c r="AN1839" s="75"/>
      <c r="AO1839" s="75"/>
      <c r="AP1839" s="75"/>
      <c r="AQ1839" s="75"/>
      <c r="AR1839" s="75"/>
      <c r="AS1839" s="75"/>
      <c r="AT1839" s="75"/>
      <c r="AU1839" s="94"/>
      <c r="AV1839" s="47">
        <v>0.16726851851851851</v>
      </c>
      <c r="AW1839" s="95"/>
    </row>
    <row r="1840" spans="1:50" ht="12" customHeight="1" x14ac:dyDescent="0.2">
      <c r="A1840" s="62">
        <v>1836</v>
      </c>
      <c r="B1840" s="63" t="str">
        <f t="shared" si="269"/>
        <v>M-A</v>
      </c>
      <c r="C1840" s="62">
        <f>COUNTIF($B$4:$B1840,$B1840)</f>
        <v>683</v>
      </c>
      <c r="D1840" s="64">
        <f t="shared" si="270"/>
        <v>495.66232263799753</v>
      </c>
      <c r="E1840" s="90" t="s">
        <v>3908</v>
      </c>
      <c r="F1840" s="91" t="s">
        <v>1212</v>
      </c>
      <c r="G1840" s="92">
        <v>1989</v>
      </c>
      <c r="H1840" s="70"/>
      <c r="I1840" s="92" t="s">
        <v>1214</v>
      </c>
      <c r="J1840" s="39">
        <f t="shared" si="271"/>
        <v>490.66232263799753</v>
      </c>
      <c r="K1840" s="40">
        <f t="shared" si="272"/>
        <v>1</v>
      </c>
      <c r="L1840" s="40">
        <f t="shared" si="273"/>
        <v>5</v>
      </c>
      <c r="M1840" s="74"/>
      <c r="N1840" s="74"/>
      <c r="O1840" s="74"/>
      <c r="P1840" s="74"/>
      <c r="Q1840" s="74"/>
      <c r="R1840" s="74"/>
      <c r="S1840" s="74"/>
      <c r="T1840" s="74"/>
      <c r="U1840" s="74"/>
      <c r="V1840" s="74"/>
      <c r="W1840" s="74"/>
      <c r="X1840" s="74"/>
      <c r="Y1840" s="74"/>
      <c r="Z1840" s="74"/>
      <c r="AA1840" s="42"/>
      <c r="AB1840" s="42">
        <f>(AV$3-AV1840)/AV$3*500+500</f>
        <v>490.66232263799753</v>
      </c>
      <c r="AC1840" s="43" t="e">
        <f t="shared" si="274"/>
        <v>#NUM!</v>
      </c>
      <c r="AD1840" s="43" t="s">
        <v>1215</v>
      </c>
      <c r="AE1840" s="44" t="e">
        <f t="shared" si="275"/>
        <v>#NUM!</v>
      </c>
      <c r="AF1840" s="43">
        <f t="shared" si="276"/>
        <v>0</v>
      </c>
      <c r="AG1840" s="75"/>
      <c r="AH1840" s="75"/>
      <c r="AI1840" s="75"/>
      <c r="AJ1840" s="75"/>
      <c r="AK1840" s="75"/>
      <c r="AL1840" s="75"/>
      <c r="AM1840" s="75"/>
      <c r="AN1840" s="75"/>
      <c r="AO1840" s="75"/>
      <c r="AP1840" s="75"/>
      <c r="AQ1840" s="75"/>
      <c r="AR1840" s="75"/>
      <c r="AS1840" s="75"/>
      <c r="AT1840" s="75"/>
      <c r="AU1840" s="94"/>
      <c r="AV1840" s="47">
        <v>0.16728009259259258</v>
      </c>
      <c r="AW1840" s="95"/>
      <c r="AX1840" s="56"/>
    </row>
    <row r="1841" spans="1:50" s="49" customFormat="1" ht="12" customHeight="1" x14ac:dyDescent="0.2">
      <c r="A1841" s="62">
        <v>1837</v>
      </c>
      <c r="B1841" s="63" t="str">
        <f t="shared" si="269"/>
        <v>M-A</v>
      </c>
      <c r="C1841" s="62">
        <f>COUNTIF($B$4:$B1841,$B1841)</f>
        <v>684</v>
      </c>
      <c r="D1841" s="64">
        <f t="shared" si="270"/>
        <v>495.6066488586585</v>
      </c>
      <c r="E1841" s="86" t="s">
        <v>3909</v>
      </c>
      <c r="F1841" s="87" t="s">
        <v>1212</v>
      </c>
      <c r="G1841" s="87">
        <v>1988</v>
      </c>
      <c r="H1841" s="70" t="s">
        <v>574</v>
      </c>
      <c r="I1841" s="87" t="s">
        <v>1214</v>
      </c>
      <c r="J1841" s="39">
        <f t="shared" si="271"/>
        <v>490.6066488586585</v>
      </c>
      <c r="K1841" s="40">
        <f t="shared" si="272"/>
        <v>1</v>
      </c>
      <c r="L1841" s="40">
        <f t="shared" si="273"/>
        <v>5</v>
      </c>
      <c r="M1841" s="41"/>
      <c r="N1841" s="41"/>
      <c r="O1841" s="41"/>
      <c r="P1841" s="42"/>
      <c r="Q1841" s="41"/>
      <c r="R1841" s="41"/>
      <c r="S1841" s="41"/>
      <c r="T1841" s="41"/>
      <c r="U1841" s="41"/>
      <c r="V1841" s="42"/>
      <c r="W1841" s="42"/>
      <c r="X1841" s="42"/>
      <c r="Y1841" s="42"/>
      <c r="Z1841" s="41"/>
      <c r="AA1841" s="42">
        <f>(AU$3-AU1841)/AU$3*500+500</f>
        <v>490.6066488586585</v>
      </c>
      <c r="AB1841" s="42"/>
      <c r="AC1841" s="43" t="e">
        <f t="shared" si="274"/>
        <v>#NUM!</v>
      </c>
      <c r="AD1841" s="43" t="s">
        <v>1215</v>
      </c>
      <c r="AE1841" s="44" t="e">
        <f t="shared" si="275"/>
        <v>#NUM!</v>
      </c>
      <c r="AF1841" s="43">
        <f t="shared" si="276"/>
        <v>0</v>
      </c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88">
        <v>8.0077314814814823E-2</v>
      </c>
      <c r="AV1841" s="50"/>
      <c r="AW1841" s="89"/>
    </row>
    <row r="1842" spans="1:50" s="49" customFormat="1" ht="12" customHeight="1" x14ac:dyDescent="0.2">
      <c r="A1842" s="62">
        <v>1838</v>
      </c>
      <c r="B1842" s="63" t="str">
        <f t="shared" si="269"/>
        <v>M-B</v>
      </c>
      <c r="C1842" s="62">
        <f>COUNTIF($B$4:$B1842,$B1842)</f>
        <v>539</v>
      </c>
      <c r="D1842" s="64">
        <f t="shared" si="270"/>
        <v>495.55659974087678</v>
      </c>
      <c r="E1842" s="90" t="s">
        <v>3910</v>
      </c>
      <c r="F1842" s="91" t="s">
        <v>1212</v>
      </c>
      <c r="G1842" s="92">
        <v>1977</v>
      </c>
      <c r="H1842" s="70"/>
      <c r="I1842" s="92" t="s">
        <v>1214</v>
      </c>
      <c r="J1842" s="39">
        <f t="shared" si="271"/>
        <v>490.55659974087678</v>
      </c>
      <c r="K1842" s="40">
        <f t="shared" si="272"/>
        <v>1</v>
      </c>
      <c r="L1842" s="40">
        <f t="shared" si="273"/>
        <v>5</v>
      </c>
      <c r="M1842" s="74"/>
      <c r="N1842" s="74"/>
      <c r="O1842" s="74"/>
      <c r="P1842" s="74"/>
      <c r="Q1842" s="74"/>
      <c r="R1842" s="74"/>
      <c r="S1842" s="74"/>
      <c r="T1842" s="74"/>
      <c r="U1842" s="74"/>
      <c r="V1842" s="74"/>
      <c r="W1842" s="74"/>
      <c r="X1842" s="74"/>
      <c r="Y1842" s="74"/>
      <c r="Z1842" s="74"/>
      <c r="AA1842" s="42"/>
      <c r="AB1842" s="42">
        <f>(AV$3-AV1842)/AV$3*500+500</f>
        <v>490.55659974087678</v>
      </c>
      <c r="AC1842" s="43" t="e">
        <f t="shared" si="274"/>
        <v>#NUM!</v>
      </c>
      <c r="AD1842" s="43" t="s">
        <v>1215</v>
      </c>
      <c r="AE1842" s="44" t="e">
        <f t="shared" si="275"/>
        <v>#NUM!</v>
      </c>
      <c r="AF1842" s="43">
        <f t="shared" si="276"/>
        <v>0</v>
      </c>
      <c r="AG1842" s="75"/>
      <c r="AH1842" s="75"/>
      <c r="AI1842" s="75"/>
      <c r="AJ1842" s="75"/>
      <c r="AK1842" s="75"/>
      <c r="AL1842" s="75"/>
      <c r="AM1842" s="75"/>
      <c r="AN1842" s="75"/>
      <c r="AO1842" s="75"/>
      <c r="AP1842" s="75"/>
      <c r="AQ1842" s="75"/>
      <c r="AR1842" s="75"/>
      <c r="AS1842" s="75"/>
      <c r="AT1842" s="75"/>
      <c r="AU1842" s="94"/>
      <c r="AV1842" s="47">
        <v>0.16731481481481481</v>
      </c>
      <c r="AW1842" s="95"/>
    </row>
    <row r="1843" spans="1:50" s="49" customFormat="1" ht="12" customHeight="1" x14ac:dyDescent="0.2">
      <c r="A1843" s="62">
        <v>1839</v>
      </c>
      <c r="B1843" s="63" t="str">
        <f t="shared" si="269"/>
        <v>Ž-F</v>
      </c>
      <c r="C1843" s="62">
        <f>COUNTIF($B$4:$B1843,$B1843)</f>
        <v>142</v>
      </c>
      <c r="D1843" s="64">
        <f t="shared" si="270"/>
        <v>495.55659974087678</v>
      </c>
      <c r="E1843" s="90" t="s">
        <v>3911</v>
      </c>
      <c r="F1843" s="91" t="s">
        <v>1247</v>
      </c>
      <c r="G1843" s="92">
        <v>1984</v>
      </c>
      <c r="H1843" s="93"/>
      <c r="I1843" s="92" t="s">
        <v>1214</v>
      </c>
      <c r="J1843" s="39">
        <f t="shared" si="271"/>
        <v>490.55659974087678</v>
      </c>
      <c r="K1843" s="40">
        <f t="shared" si="272"/>
        <v>1</v>
      </c>
      <c r="L1843" s="40">
        <f t="shared" si="273"/>
        <v>5</v>
      </c>
      <c r="M1843" s="74"/>
      <c r="N1843" s="74"/>
      <c r="O1843" s="74"/>
      <c r="P1843" s="74"/>
      <c r="Q1843" s="74"/>
      <c r="R1843" s="74"/>
      <c r="S1843" s="74"/>
      <c r="T1843" s="74"/>
      <c r="U1843" s="74"/>
      <c r="V1843" s="74"/>
      <c r="W1843" s="74"/>
      <c r="X1843" s="74"/>
      <c r="Y1843" s="74"/>
      <c r="Z1843" s="74"/>
      <c r="AA1843" s="42"/>
      <c r="AB1843" s="42">
        <f>(AV$3-AV1843)/AV$3*500+500</f>
        <v>490.55659974087678</v>
      </c>
      <c r="AC1843" s="43" t="e">
        <f t="shared" si="274"/>
        <v>#NUM!</v>
      </c>
      <c r="AD1843" s="43" t="s">
        <v>1215</v>
      </c>
      <c r="AE1843" s="44" t="e">
        <f t="shared" si="275"/>
        <v>#NUM!</v>
      </c>
      <c r="AF1843" s="43">
        <f t="shared" si="276"/>
        <v>0</v>
      </c>
      <c r="AG1843" s="75"/>
      <c r="AH1843" s="75"/>
      <c r="AI1843" s="75"/>
      <c r="AJ1843" s="75"/>
      <c r="AK1843" s="75"/>
      <c r="AL1843" s="75"/>
      <c r="AM1843" s="75"/>
      <c r="AN1843" s="75"/>
      <c r="AO1843" s="75"/>
      <c r="AP1843" s="75"/>
      <c r="AQ1843" s="75"/>
      <c r="AR1843" s="75"/>
      <c r="AS1843" s="75"/>
      <c r="AT1843" s="75"/>
      <c r="AU1843" s="94"/>
      <c r="AV1843" s="47">
        <v>0.16731481481481481</v>
      </c>
      <c r="AW1843" s="95"/>
    </row>
    <row r="1844" spans="1:50" s="49" customFormat="1" ht="12" customHeight="1" x14ac:dyDescent="0.2">
      <c r="A1844" s="62">
        <v>1840</v>
      </c>
      <c r="B1844" s="63" t="str">
        <f t="shared" si="269"/>
        <v>M-A</v>
      </c>
      <c r="C1844" s="62">
        <f>COUNTIF($B$4:$B1844,$B1844)</f>
        <v>685</v>
      </c>
      <c r="D1844" s="64">
        <f t="shared" si="270"/>
        <v>495.48516628837302</v>
      </c>
      <c r="E1844" s="86" t="s">
        <v>3912</v>
      </c>
      <c r="F1844" s="87" t="s">
        <v>1212</v>
      </c>
      <c r="G1844" s="87">
        <v>1993</v>
      </c>
      <c r="H1844" s="65" t="s">
        <v>3913</v>
      </c>
      <c r="I1844" s="87" t="s">
        <v>1214</v>
      </c>
      <c r="J1844" s="39">
        <f t="shared" si="271"/>
        <v>490.48516628837302</v>
      </c>
      <c r="K1844" s="40">
        <f t="shared" si="272"/>
        <v>1</v>
      </c>
      <c r="L1844" s="40">
        <f t="shared" si="273"/>
        <v>5</v>
      </c>
      <c r="M1844" s="41"/>
      <c r="N1844" s="41"/>
      <c r="O1844" s="41"/>
      <c r="P1844" s="42"/>
      <c r="Q1844" s="41"/>
      <c r="R1844" s="41"/>
      <c r="S1844" s="41"/>
      <c r="T1844" s="41"/>
      <c r="U1844" s="41"/>
      <c r="V1844" s="42"/>
      <c r="W1844" s="42"/>
      <c r="X1844" s="42"/>
      <c r="Y1844" s="42"/>
      <c r="Z1844" s="41"/>
      <c r="AA1844" s="42">
        <f>(AU$3-AU1844)/AU$3*500+500</f>
        <v>490.48516628837302</v>
      </c>
      <c r="AB1844" s="42"/>
      <c r="AC1844" s="43" t="e">
        <f t="shared" si="274"/>
        <v>#NUM!</v>
      </c>
      <c r="AD1844" s="43" t="s">
        <v>1215</v>
      </c>
      <c r="AE1844" s="44" t="e">
        <f t="shared" si="275"/>
        <v>#NUM!</v>
      </c>
      <c r="AF1844" s="43">
        <f t="shared" si="276"/>
        <v>0</v>
      </c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88">
        <v>8.0096412037037032E-2</v>
      </c>
      <c r="AV1844" s="50"/>
      <c r="AW1844" s="89"/>
    </row>
    <row r="1845" spans="1:50" s="49" customFormat="1" ht="12" customHeight="1" x14ac:dyDescent="0.2">
      <c r="A1845" s="62">
        <v>1841</v>
      </c>
      <c r="B1845" s="63" t="str">
        <f t="shared" si="269"/>
        <v>Ž-G</v>
      </c>
      <c r="C1845" s="62">
        <f>COUNTIF($B$4:$B1845,$B1845)</f>
        <v>91</v>
      </c>
      <c r="D1845" s="64">
        <f t="shared" si="270"/>
        <v>495.38039491234218</v>
      </c>
      <c r="E1845" s="90" t="s">
        <v>3914</v>
      </c>
      <c r="F1845" s="91" t="s">
        <v>1247</v>
      </c>
      <c r="G1845" s="92">
        <v>1976</v>
      </c>
      <c r="H1845" s="93" t="s">
        <v>397</v>
      </c>
      <c r="I1845" s="92" t="s">
        <v>1214</v>
      </c>
      <c r="J1845" s="39">
        <f t="shared" si="271"/>
        <v>490.38039491234218</v>
      </c>
      <c r="K1845" s="40">
        <f t="shared" si="272"/>
        <v>1</v>
      </c>
      <c r="L1845" s="40">
        <f t="shared" si="273"/>
        <v>5</v>
      </c>
      <c r="M1845" s="74"/>
      <c r="N1845" s="74"/>
      <c r="O1845" s="74"/>
      <c r="P1845" s="74"/>
      <c r="Q1845" s="74"/>
      <c r="R1845" s="74"/>
      <c r="S1845" s="74"/>
      <c r="T1845" s="74"/>
      <c r="U1845" s="74"/>
      <c r="V1845" s="74"/>
      <c r="W1845" s="74"/>
      <c r="X1845" s="74"/>
      <c r="Y1845" s="74"/>
      <c r="Z1845" s="74"/>
      <c r="AA1845" s="42"/>
      <c r="AB1845" s="42">
        <f>(AV$3-AV1845)/AV$3*500+500</f>
        <v>490.38039491234218</v>
      </c>
      <c r="AC1845" s="43" t="e">
        <f t="shared" si="274"/>
        <v>#NUM!</v>
      </c>
      <c r="AD1845" s="43" t="s">
        <v>1215</v>
      </c>
      <c r="AE1845" s="44" t="e">
        <f t="shared" si="275"/>
        <v>#NUM!</v>
      </c>
      <c r="AF1845" s="43">
        <f t="shared" si="276"/>
        <v>0</v>
      </c>
      <c r="AG1845" s="75"/>
      <c r="AH1845" s="75"/>
      <c r="AI1845" s="75"/>
      <c r="AJ1845" s="75"/>
      <c r="AK1845" s="75"/>
      <c r="AL1845" s="75"/>
      <c r="AM1845" s="75"/>
      <c r="AN1845" s="75"/>
      <c r="AO1845" s="75"/>
      <c r="AP1845" s="75"/>
      <c r="AQ1845" s="75"/>
      <c r="AR1845" s="75"/>
      <c r="AS1845" s="75"/>
      <c r="AT1845" s="75"/>
      <c r="AU1845" s="94"/>
      <c r="AV1845" s="47">
        <v>0.16737268518518519</v>
      </c>
      <c r="AW1845" s="95"/>
    </row>
    <row r="1846" spans="1:50" s="49" customFormat="1" ht="12" customHeight="1" x14ac:dyDescent="0.2">
      <c r="A1846" s="62">
        <v>1842</v>
      </c>
      <c r="B1846" s="63" t="str">
        <f t="shared" si="269"/>
        <v>M-A</v>
      </c>
      <c r="C1846" s="62">
        <f>COUNTIF($B$4:$B1846,$B1846)</f>
        <v>686</v>
      </c>
      <c r="D1846" s="64">
        <f t="shared" si="270"/>
        <v>495.30110178794041</v>
      </c>
      <c r="E1846" s="86" t="s">
        <v>3915</v>
      </c>
      <c r="F1846" s="87" t="s">
        <v>1212</v>
      </c>
      <c r="G1846" s="87">
        <v>1981</v>
      </c>
      <c r="H1846" s="93" t="s">
        <v>1377</v>
      </c>
      <c r="I1846" s="87" t="s">
        <v>1214</v>
      </c>
      <c r="J1846" s="39">
        <f t="shared" si="271"/>
        <v>490.30110178794041</v>
      </c>
      <c r="K1846" s="40">
        <f t="shared" si="272"/>
        <v>1</v>
      </c>
      <c r="L1846" s="40">
        <f t="shared" si="273"/>
        <v>5</v>
      </c>
      <c r="M1846" s="41"/>
      <c r="N1846" s="41"/>
      <c r="O1846" s="41"/>
      <c r="P1846" s="42"/>
      <c r="Q1846" s="41"/>
      <c r="R1846" s="41"/>
      <c r="S1846" s="41"/>
      <c r="T1846" s="41"/>
      <c r="U1846" s="41"/>
      <c r="V1846" s="42"/>
      <c r="W1846" s="42"/>
      <c r="X1846" s="42"/>
      <c r="Y1846" s="42"/>
      <c r="Z1846" s="41"/>
      <c r="AA1846" s="42">
        <f>(AU$3-AU1846)/AU$3*500+500</f>
        <v>490.30110178794041</v>
      </c>
      <c r="AB1846" s="42"/>
      <c r="AC1846" s="43" t="e">
        <f t="shared" si="274"/>
        <v>#NUM!</v>
      </c>
      <c r="AD1846" s="43" t="s">
        <v>1215</v>
      </c>
      <c r="AE1846" s="44" t="e">
        <f t="shared" si="275"/>
        <v>#NUM!</v>
      </c>
      <c r="AF1846" s="43">
        <f t="shared" si="276"/>
        <v>0</v>
      </c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88">
        <v>8.0125347222222212E-2</v>
      </c>
      <c r="AV1846" s="50"/>
      <c r="AW1846" s="89"/>
    </row>
    <row r="1847" spans="1:50" s="49" customFormat="1" ht="12" customHeight="1" x14ac:dyDescent="0.2">
      <c r="A1847" s="62">
        <v>1843</v>
      </c>
      <c r="B1847" s="63" t="str">
        <f t="shared" si="269"/>
        <v>M-B</v>
      </c>
      <c r="C1847" s="62">
        <f>COUNTIF($B$4:$B1847,$B1847)</f>
        <v>540</v>
      </c>
      <c r="D1847" s="64">
        <f t="shared" si="270"/>
        <v>495.16894911810067</v>
      </c>
      <c r="E1847" s="90" t="s">
        <v>3916</v>
      </c>
      <c r="F1847" s="91" t="s">
        <v>1212</v>
      </c>
      <c r="G1847" s="92">
        <v>1978</v>
      </c>
      <c r="H1847" s="93" t="s">
        <v>3917</v>
      </c>
      <c r="I1847" s="92" t="s">
        <v>1214</v>
      </c>
      <c r="J1847" s="39">
        <f t="shared" si="271"/>
        <v>490.16894911810067</v>
      </c>
      <c r="K1847" s="40">
        <f t="shared" si="272"/>
        <v>1</v>
      </c>
      <c r="L1847" s="40">
        <f t="shared" si="273"/>
        <v>5</v>
      </c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42"/>
      <c r="AB1847" s="42">
        <f>(AV$3-AV1847)/AV$3*500+500</f>
        <v>490.16894911810067</v>
      </c>
      <c r="AC1847" s="43" t="e">
        <f t="shared" si="274"/>
        <v>#NUM!</v>
      </c>
      <c r="AD1847" s="43" t="s">
        <v>1215</v>
      </c>
      <c r="AE1847" s="44" t="e">
        <f t="shared" si="275"/>
        <v>#NUM!</v>
      </c>
      <c r="AF1847" s="43">
        <f t="shared" si="276"/>
        <v>0</v>
      </c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5"/>
      <c r="AR1847" s="75"/>
      <c r="AS1847" s="75"/>
      <c r="AT1847" s="75"/>
      <c r="AU1847" s="94"/>
      <c r="AV1847" s="47">
        <v>0.16744212962962965</v>
      </c>
      <c r="AW1847" s="95"/>
    </row>
    <row r="1848" spans="1:50" s="49" customFormat="1" ht="12" customHeight="1" x14ac:dyDescent="0.2">
      <c r="A1848" s="62">
        <v>1844</v>
      </c>
      <c r="B1848" s="63" t="str">
        <f t="shared" si="269"/>
        <v>M-B</v>
      </c>
      <c r="C1848" s="62">
        <f>COUNTIF($B$4:$B1848,$B1848)</f>
        <v>541</v>
      </c>
      <c r="D1848" s="64">
        <f t="shared" si="270"/>
        <v>494.97968694906507</v>
      </c>
      <c r="E1848" s="86" t="s">
        <v>3918</v>
      </c>
      <c r="F1848" s="87" t="s">
        <v>1212</v>
      </c>
      <c r="G1848" s="87">
        <v>1973</v>
      </c>
      <c r="H1848" s="86" t="s">
        <v>3919</v>
      </c>
      <c r="I1848" s="87" t="s">
        <v>1214</v>
      </c>
      <c r="J1848" s="39">
        <f t="shared" si="271"/>
        <v>489.97968694906507</v>
      </c>
      <c r="K1848" s="40">
        <f t="shared" si="272"/>
        <v>1</v>
      </c>
      <c r="L1848" s="40">
        <f t="shared" si="273"/>
        <v>5</v>
      </c>
      <c r="M1848" s="41"/>
      <c r="N1848" s="41"/>
      <c r="O1848" s="41"/>
      <c r="P1848" s="42"/>
      <c r="Q1848" s="41"/>
      <c r="R1848" s="41"/>
      <c r="S1848" s="41"/>
      <c r="T1848" s="41"/>
      <c r="U1848" s="41"/>
      <c r="V1848" s="42"/>
      <c r="W1848" s="42">
        <f>(AQ$3-AQ1848)/AQ$3*500+500</f>
        <v>489.97968694906507</v>
      </c>
      <c r="X1848" s="42"/>
      <c r="Y1848" s="42"/>
      <c r="Z1848" s="41"/>
      <c r="AA1848" s="42"/>
      <c r="AB1848" s="42"/>
      <c r="AC1848" s="43" t="e">
        <f t="shared" si="274"/>
        <v>#NUM!</v>
      </c>
      <c r="AD1848" s="43" t="s">
        <v>1215</v>
      </c>
      <c r="AE1848" s="44" t="e">
        <f t="shared" si="275"/>
        <v>#NUM!</v>
      </c>
      <c r="AF1848" s="43">
        <f t="shared" si="276"/>
        <v>0</v>
      </c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>
        <v>0.1143865741</v>
      </c>
      <c r="AR1848" s="45"/>
      <c r="AS1848" s="45"/>
      <c r="AT1848" s="45"/>
      <c r="AU1848" s="88"/>
      <c r="AV1848" s="50"/>
      <c r="AW1848" s="89"/>
    </row>
    <row r="1849" spans="1:50" s="49" customFormat="1" ht="12" customHeight="1" x14ac:dyDescent="0.2">
      <c r="A1849" s="62">
        <v>1845</v>
      </c>
      <c r="B1849" s="63" t="str">
        <f t="shared" si="269"/>
        <v>M-A</v>
      </c>
      <c r="C1849" s="62">
        <f>COUNTIF($B$4:$B1849,$B1849)</f>
        <v>687</v>
      </c>
      <c r="D1849" s="64">
        <f t="shared" si="270"/>
        <v>494.79455628274968</v>
      </c>
      <c r="E1849" s="86" t="s">
        <v>3920</v>
      </c>
      <c r="F1849" s="87" t="s">
        <v>1212</v>
      </c>
      <c r="G1849" s="87">
        <v>1983</v>
      </c>
      <c r="H1849" s="70" t="s">
        <v>1377</v>
      </c>
      <c r="I1849" s="87" t="s">
        <v>1214</v>
      </c>
      <c r="J1849" s="39">
        <f t="shared" si="271"/>
        <v>489.79455628274968</v>
      </c>
      <c r="K1849" s="40">
        <f t="shared" si="272"/>
        <v>1</v>
      </c>
      <c r="L1849" s="40">
        <f t="shared" si="273"/>
        <v>5</v>
      </c>
      <c r="M1849" s="41"/>
      <c r="N1849" s="41"/>
      <c r="O1849" s="41"/>
      <c r="P1849" s="42"/>
      <c r="Q1849" s="41"/>
      <c r="R1849" s="41"/>
      <c r="S1849" s="41"/>
      <c r="T1849" s="41"/>
      <c r="U1849" s="41"/>
      <c r="V1849" s="42"/>
      <c r="W1849" s="42"/>
      <c r="X1849" s="42"/>
      <c r="Y1849" s="42"/>
      <c r="Z1849" s="41"/>
      <c r="AA1849" s="42">
        <f>(AU$3-AU1849)/AU$3*500+500</f>
        <v>489.79455628274968</v>
      </c>
      <c r="AB1849" s="42"/>
      <c r="AC1849" s="43" t="e">
        <f t="shared" si="274"/>
        <v>#NUM!</v>
      </c>
      <c r="AD1849" s="43" t="s">
        <v>1215</v>
      </c>
      <c r="AE1849" s="44" t="e">
        <f t="shared" si="275"/>
        <v>#NUM!</v>
      </c>
      <c r="AF1849" s="43">
        <f t="shared" si="276"/>
        <v>0</v>
      </c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88">
        <v>8.020497685185185E-2</v>
      </c>
      <c r="AV1849" s="50"/>
      <c r="AW1849" s="89"/>
    </row>
    <row r="1850" spans="1:50" s="49" customFormat="1" ht="12" customHeight="1" x14ac:dyDescent="0.2">
      <c r="A1850" s="62">
        <v>1846</v>
      </c>
      <c r="B1850" s="63" t="str">
        <f t="shared" si="269"/>
        <v>M-B</v>
      </c>
      <c r="C1850" s="62">
        <f>COUNTIF($B$4:$B1850,$B1850)</f>
        <v>542</v>
      </c>
      <c r="D1850" s="64">
        <f t="shared" si="270"/>
        <v>494.74605752961781</v>
      </c>
      <c r="E1850" s="90" t="s">
        <v>3921</v>
      </c>
      <c r="F1850" s="91" t="s">
        <v>1212</v>
      </c>
      <c r="G1850" s="92">
        <v>1975</v>
      </c>
      <c r="H1850" s="70" t="s">
        <v>3922</v>
      </c>
      <c r="I1850" s="92" t="s">
        <v>1680</v>
      </c>
      <c r="J1850" s="39">
        <f t="shared" si="271"/>
        <v>489.74605752961781</v>
      </c>
      <c r="K1850" s="40">
        <f t="shared" si="272"/>
        <v>1</v>
      </c>
      <c r="L1850" s="40">
        <f t="shared" si="273"/>
        <v>5</v>
      </c>
      <c r="M1850" s="74"/>
      <c r="N1850" s="74"/>
      <c r="O1850" s="74"/>
      <c r="P1850" s="74"/>
      <c r="Q1850" s="74"/>
      <c r="R1850" s="74"/>
      <c r="S1850" s="74"/>
      <c r="T1850" s="74"/>
      <c r="U1850" s="74"/>
      <c r="V1850" s="74"/>
      <c r="W1850" s="74"/>
      <c r="X1850" s="74"/>
      <c r="Y1850" s="74"/>
      <c r="Z1850" s="74"/>
      <c r="AA1850" s="42"/>
      <c r="AB1850" s="42">
        <f>(AV$3-AV1850)/AV$3*500+500</f>
        <v>489.74605752961781</v>
      </c>
      <c r="AC1850" s="43" t="e">
        <f t="shared" si="274"/>
        <v>#NUM!</v>
      </c>
      <c r="AD1850" s="43" t="s">
        <v>1215</v>
      </c>
      <c r="AE1850" s="44" t="e">
        <f t="shared" si="275"/>
        <v>#NUM!</v>
      </c>
      <c r="AF1850" s="43">
        <f t="shared" si="276"/>
        <v>0</v>
      </c>
      <c r="AG1850" s="75"/>
      <c r="AH1850" s="75"/>
      <c r="AI1850" s="75"/>
      <c r="AJ1850" s="75"/>
      <c r="AK1850" s="75"/>
      <c r="AL1850" s="75"/>
      <c r="AM1850" s="75"/>
      <c r="AN1850" s="75"/>
      <c r="AO1850" s="75"/>
      <c r="AP1850" s="75"/>
      <c r="AQ1850" s="75"/>
      <c r="AR1850" s="75"/>
      <c r="AS1850" s="75"/>
      <c r="AT1850" s="75"/>
      <c r="AU1850" s="94"/>
      <c r="AV1850" s="47">
        <v>0.1675810185185185</v>
      </c>
      <c r="AW1850" s="95"/>
    </row>
    <row r="1851" spans="1:50" s="49" customFormat="1" ht="12" customHeight="1" x14ac:dyDescent="0.2">
      <c r="A1851" s="62">
        <v>1847</v>
      </c>
      <c r="B1851" s="63" t="str">
        <f t="shared" si="269"/>
        <v>M-A</v>
      </c>
      <c r="C1851" s="62">
        <f>COUNTIF($B$4:$B1851,$B1851)</f>
        <v>688</v>
      </c>
      <c r="D1851" s="64">
        <f t="shared" si="270"/>
        <v>494.71081656391084</v>
      </c>
      <c r="E1851" s="90" t="s">
        <v>3923</v>
      </c>
      <c r="F1851" s="91" t="s">
        <v>1212</v>
      </c>
      <c r="G1851" s="92">
        <v>1983</v>
      </c>
      <c r="H1851" s="70" t="s">
        <v>3924</v>
      </c>
      <c r="I1851" s="92" t="s">
        <v>1214</v>
      </c>
      <c r="J1851" s="39">
        <f t="shared" si="271"/>
        <v>489.71081656391084</v>
      </c>
      <c r="K1851" s="40">
        <f t="shared" si="272"/>
        <v>1</v>
      </c>
      <c r="L1851" s="40">
        <f t="shared" si="273"/>
        <v>5</v>
      </c>
      <c r="M1851" s="74"/>
      <c r="N1851" s="74"/>
      <c r="O1851" s="74"/>
      <c r="P1851" s="74"/>
      <c r="Q1851" s="74"/>
      <c r="R1851" s="74"/>
      <c r="S1851" s="74"/>
      <c r="T1851" s="74"/>
      <c r="U1851" s="74"/>
      <c r="V1851" s="74"/>
      <c r="W1851" s="74"/>
      <c r="X1851" s="74"/>
      <c r="Y1851" s="74"/>
      <c r="Z1851" s="74"/>
      <c r="AA1851" s="42"/>
      <c r="AB1851" s="42">
        <f>(AV$3-AV1851)/AV$3*500+500</f>
        <v>489.71081656391084</v>
      </c>
      <c r="AC1851" s="43" t="e">
        <f t="shared" si="274"/>
        <v>#NUM!</v>
      </c>
      <c r="AD1851" s="43" t="s">
        <v>1215</v>
      </c>
      <c r="AE1851" s="44" t="e">
        <f t="shared" si="275"/>
        <v>#NUM!</v>
      </c>
      <c r="AF1851" s="43">
        <f t="shared" si="276"/>
        <v>0</v>
      </c>
      <c r="AG1851" s="75"/>
      <c r="AH1851" s="75"/>
      <c r="AI1851" s="75"/>
      <c r="AJ1851" s="75"/>
      <c r="AK1851" s="75"/>
      <c r="AL1851" s="75"/>
      <c r="AM1851" s="75"/>
      <c r="AN1851" s="75"/>
      <c r="AO1851" s="75"/>
      <c r="AP1851" s="75"/>
      <c r="AQ1851" s="75"/>
      <c r="AR1851" s="75"/>
      <c r="AS1851" s="75"/>
      <c r="AT1851" s="75"/>
      <c r="AU1851" s="94"/>
      <c r="AV1851" s="47">
        <v>0.1675925925925926</v>
      </c>
      <c r="AW1851" s="95"/>
    </row>
    <row r="1852" spans="1:50" ht="12" customHeight="1" x14ac:dyDescent="0.2">
      <c r="A1852" s="62">
        <v>1848</v>
      </c>
      <c r="B1852" s="63" t="str">
        <f t="shared" si="269"/>
        <v>M-A</v>
      </c>
      <c r="C1852" s="62">
        <f>COUNTIF($B$4:$B1852,$B1852)</f>
        <v>689</v>
      </c>
      <c r="D1852" s="64">
        <f t="shared" si="270"/>
        <v>494.64033463249706</v>
      </c>
      <c r="E1852" s="90" t="s">
        <v>3925</v>
      </c>
      <c r="F1852" s="91" t="s">
        <v>1212</v>
      </c>
      <c r="G1852" s="92">
        <v>1985</v>
      </c>
      <c r="H1852" s="70" t="s">
        <v>1590</v>
      </c>
      <c r="I1852" s="92" t="s">
        <v>1214</v>
      </c>
      <c r="J1852" s="39">
        <f t="shared" si="271"/>
        <v>489.64033463249706</v>
      </c>
      <c r="K1852" s="40">
        <f t="shared" si="272"/>
        <v>1</v>
      </c>
      <c r="L1852" s="40">
        <f t="shared" si="273"/>
        <v>5</v>
      </c>
      <c r="M1852" s="74"/>
      <c r="N1852" s="74"/>
      <c r="O1852" s="74"/>
      <c r="P1852" s="74"/>
      <c r="Q1852" s="74"/>
      <c r="R1852" s="74"/>
      <c r="S1852" s="74"/>
      <c r="T1852" s="74"/>
      <c r="U1852" s="74"/>
      <c r="V1852" s="74"/>
      <c r="W1852" s="74"/>
      <c r="X1852" s="74"/>
      <c r="Y1852" s="74"/>
      <c r="Z1852" s="74"/>
      <c r="AA1852" s="42"/>
      <c r="AB1852" s="42">
        <f>(AV$3-AV1852)/AV$3*500+500</f>
        <v>489.64033463249706</v>
      </c>
      <c r="AC1852" s="43" t="e">
        <f t="shared" si="274"/>
        <v>#NUM!</v>
      </c>
      <c r="AD1852" s="43" t="s">
        <v>1215</v>
      </c>
      <c r="AE1852" s="44" t="e">
        <f t="shared" si="275"/>
        <v>#NUM!</v>
      </c>
      <c r="AF1852" s="43">
        <f t="shared" si="276"/>
        <v>0</v>
      </c>
      <c r="AG1852" s="75"/>
      <c r="AH1852" s="75"/>
      <c r="AI1852" s="75"/>
      <c r="AJ1852" s="75"/>
      <c r="AK1852" s="75"/>
      <c r="AL1852" s="75"/>
      <c r="AM1852" s="75"/>
      <c r="AN1852" s="75"/>
      <c r="AO1852" s="75"/>
      <c r="AP1852" s="75"/>
      <c r="AQ1852" s="75"/>
      <c r="AR1852" s="75"/>
      <c r="AS1852" s="75"/>
      <c r="AT1852" s="75"/>
      <c r="AU1852" s="94"/>
      <c r="AV1852" s="47">
        <v>0.16761574074074073</v>
      </c>
      <c r="AW1852" s="95"/>
      <c r="AX1852" s="56"/>
    </row>
    <row r="1853" spans="1:50" s="49" customFormat="1" ht="12" customHeight="1" x14ac:dyDescent="0.2">
      <c r="A1853" s="62">
        <v>1849</v>
      </c>
      <c r="B1853" s="63" t="str">
        <f t="shared" si="269"/>
        <v>M-A</v>
      </c>
      <c r="C1853" s="62">
        <f>COUNTIF($B$4:$B1853,$B1853)</f>
        <v>690</v>
      </c>
      <c r="D1853" s="64">
        <f t="shared" si="270"/>
        <v>494.52803088612325</v>
      </c>
      <c r="E1853" s="86" t="s">
        <v>3926</v>
      </c>
      <c r="F1853" s="87" t="s">
        <v>1212</v>
      </c>
      <c r="G1853" s="87">
        <v>1983</v>
      </c>
      <c r="H1853" s="70" t="s">
        <v>308</v>
      </c>
      <c r="I1853" s="87" t="s">
        <v>1214</v>
      </c>
      <c r="J1853" s="39">
        <f t="shared" si="271"/>
        <v>489.52803088612325</v>
      </c>
      <c r="K1853" s="40">
        <f t="shared" si="272"/>
        <v>1</v>
      </c>
      <c r="L1853" s="40">
        <f t="shared" si="273"/>
        <v>5</v>
      </c>
      <c r="M1853" s="41"/>
      <c r="N1853" s="41"/>
      <c r="O1853" s="41"/>
      <c r="P1853" s="42"/>
      <c r="Q1853" s="41"/>
      <c r="R1853" s="41"/>
      <c r="S1853" s="41"/>
      <c r="T1853" s="41"/>
      <c r="U1853" s="41"/>
      <c r="V1853" s="42"/>
      <c r="W1853" s="42"/>
      <c r="X1853" s="42"/>
      <c r="Y1853" s="42"/>
      <c r="Z1853" s="41"/>
      <c r="AA1853" s="42">
        <f>(AU$3-AU1853)/AU$3*500+500</f>
        <v>489.52803088612325</v>
      </c>
      <c r="AB1853" s="42"/>
      <c r="AC1853" s="43" t="e">
        <f t="shared" si="274"/>
        <v>#NUM!</v>
      </c>
      <c r="AD1853" s="43" t="s">
        <v>1215</v>
      </c>
      <c r="AE1853" s="44" t="e">
        <f t="shared" si="275"/>
        <v>#NUM!</v>
      </c>
      <c r="AF1853" s="43">
        <f t="shared" si="276"/>
        <v>0</v>
      </c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88">
        <v>8.0246874999999995E-2</v>
      </c>
      <c r="AV1853" s="50"/>
      <c r="AW1853" s="89"/>
    </row>
    <row r="1854" spans="1:50" s="49" customFormat="1" ht="12" customHeight="1" x14ac:dyDescent="0.2">
      <c r="A1854" s="62">
        <v>1850</v>
      </c>
      <c r="B1854" s="63" t="str">
        <f t="shared" si="269"/>
        <v>Ž-I</v>
      </c>
      <c r="C1854" s="62">
        <f>COUNTIF($B$4:$B1854,$B1854)</f>
        <v>7</v>
      </c>
      <c r="D1854" s="64">
        <f t="shared" si="270"/>
        <v>494.30881157785706</v>
      </c>
      <c r="E1854" s="86" t="s">
        <v>3927</v>
      </c>
      <c r="F1854" s="87" t="s">
        <v>1247</v>
      </c>
      <c r="G1854" s="87">
        <v>1952</v>
      </c>
      <c r="H1854" s="93" t="s">
        <v>3338</v>
      </c>
      <c r="I1854" s="87" t="s">
        <v>1680</v>
      </c>
      <c r="J1854" s="39">
        <f t="shared" si="271"/>
        <v>489.30881157785706</v>
      </c>
      <c r="K1854" s="40">
        <f t="shared" si="272"/>
        <v>1</v>
      </c>
      <c r="L1854" s="40">
        <f t="shared" si="273"/>
        <v>5</v>
      </c>
      <c r="M1854" s="41"/>
      <c r="N1854" s="41"/>
      <c r="O1854" s="41"/>
      <c r="P1854" s="42"/>
      <c r="Q1854" s="41"/>
      <c r="R1854" s="41"/>
      <c r="S1854" s="41"/>
      <c r="T1854" s="41"/>
      <c r="U1854" s="41"/>
      <c r="V1854" s="42"/>
      <c r="W1854" s="42">
        <f>(AQ$3-AQ1854)/AQ$3*500+500</f>
        <v>489.30881157785706</v>
      </c>
      <c r="X1854" s="42"/>
      <c r="Y1854" s="42"/>
      <c r="Z1854" s="41"/>
      <c r="AA1854" s="42"/>
      <c r="AB1854" s="42"/>
      <c r="AC1854" s="43" t="e">
        <f t="shared" si="274"/>
        <v>#NUM!</v>
      </c>
      <c r="AD1854" s="43" t="s">
        <v>1215</v>
      </c>
      <c r="AE1854" s="44" t="e">
        <f t="shared" si="275"/>
        <v>#NUM!</v>
      </c>
      <c r="AF1854" s="43">
        <f t="shared" si="276"/>
        <v>0</v>
      </c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>
        <v>0.11453703699999999</v>
      </c>
      <c r="AR1854" s="45"/>
      <c r="AS1854" s="45"/>
      <c r="AT1854" s="45"/>
      <c r="AU1854" s="88"/>
      <c r="AV1854" s="50"/>
      <c r="AW1854" s="89"/>
    </row>
    <row r="1855" spans="1:50" s="49" customFormat="1" ht="12" customHeight="1" x14ac:dyDescent="0.2">
      <c r="A1855" s="62">
        <v>1851</v>
      </c>
      <c r="B1855" s="63" t="str">
        <f t="shared" si="269"/>
        <v>M-B</v>
      </c>
      <c r="C1855" s="62">
        <f>COUNTIF($B$4:$B1855,$B1855)</f>
        <v>543</v>
      </c>
      <c r="D1855" s="64">
        <f t="shared" si="270"/>
        <v>494.27107684351927</v>
      </c>
      <c r="E1855" s="86" t="s">
        <v>3928</v>
      </c>
      <c r="F1855" s="87" t="s">
        <v>1212</v>
      </c>
      <c r="G1855" s="87">
        <v>1976</v>
      </c>
      <c r="H1855" s="93" t="s">
        <v>1955</v>
      </c>
      <c r="I1855" s="87" t="s">
        <v>1214</v>
      </c>
      <c r="J1855" s="39">
        <f t="shared" si="271"/>
        <v>489.27107684351927</v>
      </c>
      <c r="K1855" s="40">
        <f t="shared" si="272"/>
        <v>1</v>
      </c>
      <c r="L1855" s="40">
        <f t="shared" si="273"/>
        <v>5</v>
      </c>
      <c r="M1855" s="41"/>
      <c r="N1855" s="41"/>
      <c r="O1855" s="41"/>
      <c r="P1855" s="42"/>
      <c r="Q1855" s="41"/>
      <c r="R1855" s="41"/>
      <c r="S1855" s="41"/>
      <c r="T1855" s="41"/>
      <c r="U1855" s="41"/>
      <c r="V1855" s="42"/>
      <c r="W1855" s="42"/>
      <c r="X1855" s="42"/>
      <c r="Y1855" s="42"/>
      <c r="Z1855" s="41"/>
      <c r="AA1855" s="42">
        <f>(AU$3-AU1855)/AU$3*500+500</f>
        <v>489.27107684351927</v>
      </c>
      <c r="AB1855" s="42"/>
      <c r="AC1855" s="43" t="e">
        <f t="shared" si="274"/>
        <v>#NUM!</v>
      </c>
      <c r="AD1855" s="43" t="s">
        <v>1215</v>
      </c>
      <c r="AE1855" s="44" t="e">
        <f t="shared" si="275"/>
        <v>#NUM!</v>
      </c>
      <c r="AF1855" s="43">
        <f t="shared" si="276"/>
        <v>0</v>
      </c>
      <c r="AG1855" s="45"/>
      <c r="AH1855" s="45"/>
      <c r="AI1855" s="45"/>
      <c r="AJ1855" s="45"/>
      <c r="AK1855" s="45"/>
      <c r="AL1855" s="45"/>
      <c r="AM1855" s="45"/>
      <c r="AN1855" s="45"/>
      <c r="AO1855" s="45"/>
      <c r="AP1855" s="45"/>
      <c r="AQ1855" s="45"/>
      <c r="AR1855" s="45"/>
      <c r="AS1855" s="45"/>
      <c r="AT1855" s="45"/>
      <c r="AU1855" s="88">
        <v>8.0287268518518515E-2</v>
      </c>
      <c r="AV1855" s="50"/>
      <c r="AW1855" s="89"/>
    </row>
    <row r="1856" spans="1:50" s="49" customFormat="1" ht="12" customHeight="1" x14ac:dyDescent="0.2">
      <c r="A1856" s="62">
        <v>1852</v>
      </c>
      <c r="B1856" s="63" t="str">
        <f t="shared" si="269"/>
        <v>M-D</v>
      </c>
      <c r="C1856" s="62">
        <f>COUNTIF($B$4:$B1856,$B1856)</f>
        <v>78</v>
      </c>
      <c r="D1856" s="64">
        <f t="shared" si="270"/>
        <v>494.11867143716103</v>
      </c>
      <c r="E1856" s="86" t="s">
        <v>3929</v>
      </c>
      <c r="F1856" s="87" t="s">
        <v>1212</v>
      </c>
      <c r="G1856" s="87">
        <v>1959</v>
      </c>
      <c r="H1856" s="86" t="s">
        <v>3930</v>
      </c>
      <c r="I1856" s="87" t="s">
        <v>1214</v>
      </c>
      <c r="J1856" s="39">
        <f t="shared" si="271"/>
        <v>489.11867143716103</v>
      </c>
      <c r="K1856" s="40">
        <f t="shared" si="272"/>
        <v>1</v>
      </c>
      <c r="L1856" s="40">
        <f t="shared" si="273"/>
        <v>5</v>
      </c>
      <c r="M1856" s="41"/>
      <c r="N1856" s="41"/>
      <c r="O1856" s="41"/>
      <c r="P1856" s="42"/>
      <c r="Q1856" s="41"/>
      <c r="R1856" s="41"/>
      <c r="S1856" s="41"/>
      <c r="T1856" s="41"/>
      <c r="U1856" s="41"/>
      <c r="V1856" s="42"/>
      <c r="W1856" s="42"/>
      <c r="X1856" s="42"/>
      <c r="Y1856" s="42"/>
      <c r="Z1856" s="41"/>
      <c r="AA1856" s="42">
        <f>(AU$3-AU1856)/AU$3*500+500</f>
        <v>489.11867143716103</v>
      </c>
      <c r="AB1856" s="42"/>
      <c r="AC1856" s="43" t="e">
        <f t="shared" si="274"/>
        <v>#NUM!</v>
      </c>
      <c r="AD1856" s="43" t="s">
        <v>1215</v>
      </c>
      <c r="AE1856" s="44" t="e">
        <f t="shared" si="275"/>
        <v>#NUM!</v>
      </c>
      <c r="AF1856" s="43">
        <f t="shared" si="276"/>
        <v>0</v>
      </c>
      <c r="AG1856" s="45"/>
      <c r="AH1856" s="45"/>
      <c r="AI1856" s="45"/>
      <c r="AJ1856" s="45"/>
      <c r="AK1856" s="45"/>
      <c r="AL1856" s="45"/>
      <c r="AM1856" s="45"/>
      <c r="AN1856" s="45"/>
      <c r="AO1856" s="45"/>
      <c r="AP1856" s="45"/>
      <c r="AQ1856" s="45"/>
      <c r="AR1856" s="45"/>
      <c r="AS1856" s="45"/>
      <c r="AT1856" s="45"/>
      <c r="AU1856" s="88">
        <v>8.0311226851851852E-2</v>
      </c>
      <c r="AV1856" s="50"/>
      <c r="AW1856" s="89"/>
    </row>
    <row r="1857" spans="1:50" s="49" customFormat="1" ht="12" customHeight="1" x14ac:dyDescent="0.2">
      <c r="A1857" s="62">
        <v>1853</v>
      </c>
      <c r="B1857" s="63" t="str">
        <f t="shared" si="269"/>
        <v>M-A</v>
      </c>
      <c r="C1857" s="62">
        <f>COUNTIF($B$4:$B1857,$B1857)</f>
        <v>691</v>
      </c>
      <c r="D1857" s="64">
        <f t="shared" si="270"/>
        <v>494.0412382154795</v>
      </c>
      <c r="E1857" s="90" t="s">
        <v>3931</v>
      </c>
      <c r="F1857" s="91" t="s">
        <v>1212</v>
      </c>
      <c r="G1857" s="92">
        <v>1981</v>
      </c>
      <c r="H1857" s="93"/>
      <c r="I1857" s="92" t="s">
        <v>1214</v>
      </c>
      <c r="J1857" s="39">
        <f t="shared" si="271"/>
        <v>489.0412382154795</v>
      </c>
      <c r="K1857" s="40">
        <f t="shared" si="272"/>
        <v>1</v>
      </c>
      <c r="L1857" s="40">
        <f t="shared" si="273"/>
        <v>5</v>
      </c>
      <c r="M1857" s="74"/>
      <c r="N1857" s="74"/>
      <c r="O1857" s="74"/>
      <c r="P1857" s="74"/>
      <c r="Q1857" s="74"/>
      <c r="R1857" s="74"/>
      <c r="S1857" s="74"/>
      <c r="T1857" s="74"/>
      <c r="U1857" s="74"/>
      <c r="V1857" s="74"/>
      <c r="W1857" s="74"/>
      <c r="X1857" s="74"/>
      <c r="Y1857" s="74"/>
      <c r="Z1857" s="74"/>
      <c r="AA1857" s="42"/>
      <c r="AB1857" s="42">
        <f>(AV$3-AV1857)/AV$3*500+500</f>
        <v>489.0412382154795</v>
      </c>
      <c r="AC1857" s="43" t="e">
        <f t="shared" si="274"/>
        <v>#NUM!</v>
      </c>
      <c r="AD1857" s="43" t="s">
        <v>1215</v>
      </c>
      <c r="AE1857" s="44" t="e">
        <f t="shared" si="275"/>
        <v>#NUM!</v>
      </c>
      <c r="AF1857" s="43">
        <f t="shared" si="276"/>
        <v>0</v>
      </c>
      <c r="AG1857" s="75"/>
      <c r="AH1857" s="75"/>
      <c r="AI1857" s="75"/>
      <c r="AJ1857" s="75"/>
      <c r="AK1857" s="75"/>
      <c r="AL1857" s="75"/>
      <c r="AM1857" s="75"/>
      <c r="AN1857" s="75"/>
      <c r="AO1857" s="75"/>
      <c r="AP1857" s="75"/>
      <c r="AQ1857" s="75"/>
      <c r="AR1857" s="75"/>
      <c r="AS1857" s="75"/>
      <c r="AT1857" s="75"/>
      <c r="AU1857" s="94"/>
      <c r="AV1857" s="47">
        <v>0.1678125</v>
      </c>
      <c r="AW1857" s="95"/>
    </row>
    <row r="1858" spans="1:50" s="49" customFormat="1" ht="12" customHeight="1" x14ac:dyDescent="0.2">
      <c r="A1858" s="62">
        <v>1854</v>
      </c>
      <c r="B1858" s="63" t="str">
        <f t="shared" si="269"/>
        <v>M-A</v>
      </c>
      <c r="C1858" s="62">
        <f>COUNTIF($B$4:$B1858,$B1858)</f>
        <v>692</v>
      </c>
      <c r="D1858" s="64">
        <f t="shared" si="270"/>
        <v>493.86260443264666</v>
      </c>
      <c r="E1858" s="86" t="s">
        <v>3932</v>
      </c>
      <c r="F1858" s="87" t="s">
        <v>1212</v>
      </c>
      <c r="G1858" s="87">
        <v>1981</v>
      </c>
      <c r="H1858" s="86"/>
      <c r="I1858" s="87" t="s">
        <v>1214</v>
      </c>
      <c r="J1858" s="39">
        <f t="shared" si="271"/>
        <v>488.86260443264666</v>
      </c>
      <c r="K1858" s="40">
        <f t="shared" si="272"/>
        <v>1</v>
      </c>
      <c r="L1858" s="40">
        <f t="shared" si="273"/>
        <v>5</v>
      </c>
      <c r="M1858" s="41"/>
      <c r="N1858" s="41"/>
      <c r="O1858" s="41"/>
      <c r="P1858" s="42"/>
      <c r="Q1858" s="41"/>
      <c r="R1858" s="41"/>
      <c r="S1858" s="41"/>
      <c r="T1858" s="41"/>
      <c r="U1858" s="41"/>
      <c r="V1858" s="42"/>
      <c r="W1858" s="42"/>
      <c r="X1858" s="42">
        <f>(AR$3-AR1858)/AR$3*500+500</f>
        <v>488.86260443264666</v>
      </c>
      <c r="Y1858" s="42"/>
      <c r="Z1858" s="41"/>
      <c r="AA1858" s="42"/>
      <c r="AB1858" s="42"/>
      <c r="AC1858" s="43" t="e">
        <f t="shared" si="274"/>
        <v>#NUM!</v>
      </c>
      <c r="AD1858" s="43" t="s">
        <v>1215</v>
      </c>
      <c r="AE1858" s="44" t="e">
        <f t="shared" si="275"/>
        <v>#NUM!</v>
      </c>
      <c r="AF1858" s="43">
        <f t="shared" si="276"/>
        <v>0</v>
      </c>
      <c r="AG1858" s="45"/>
      <c r="AH1858" s="45"/>
      <c r="AI1858" s="45"/>
      <c r="AJ1858" s="45"/>
      <c r="AK1858" s="45"/>
      <c r="AL1858" s="45"/>
      <c r="AM1858" s="45"/>
      <c r="AN1858" s="45"/>
      <c r="AO1858" s="45"/>
      <c r="AP1858" s="45"/>
      <c r="AQ1858" s="45"/>
      <c r="AR1858" s="45">
        <v>4.4088194444444444E-2</v>
      </c>
      <c r="AS1858" s="45"/>
      <c r="AT1858" s="45"/>
      <c r="AU1858" s="88"/>
      <c r="AV1858" s="50"/>
      <c r="AW1858" s="89"/>
    </row>
    <row r="1859" spans="1:50" s="49" customFormat="1" ht="12" customHeight="1" x14ac:dyDescent="0.2">
      <c r="A1859" s="62">
        <v>1855</v>
      </c>
      <c r="B1859" s="63" t="str">
        <f t="shared" si="269"/>
        <v>Ž-F</v>
      </c>
      <c r="C1859" s="62">
        <f>COUNTIF($B$4:$B1859,$B1859)</f>
        <v>143</v>
      </c>
      <c r="D1859" s="64">
        <f t="shared" si="270"/>
        <v>493.85426209628309</v>
      </c>
      <c r="E1859" s="86" t="s">
        <v>3933</v>
      </c>
      <c r="F1859" s="87" t="s">
        <v>1247</v>
      </c>
      <c r="G1859" s="87">
        <v>1986</v>
      </c>
      <c r="H1859" s="93" t="s">
        <v>3670</v>
      </c>
      <c r="I1859" s="87" t="s">
        <v>1214</v>
      </c>
      <c r="J1859" s="39">
        <f t="shared" si="271"/>
        <v>488.85426209628309</v>
      </c>
      <c r="K1859" s="40">
        <f t="shared" si="272"/>
        <v>1</v>
      </c>
      <c r="L1859" s="40">
        <f t="shared" si="273"/>
        <v>5</v>
      </c>
      <c r="M1859" s="41"/>
      <c r="N1859" s="41"/>
      <c r="O1859" s="41"/>
      <c r="P1859" s="42"/>
      <c r="Q1859" s="41"/>
      <c r="R1859" s="41"/>
      <c r="S1859" s="41"/>
      <c r="T1859" s="41">
        <f>(AN$3-AN1859)/AN$3*500+500</f>
        <v>488.85426209628309</v>
      </c>
      <c r="U1859" s="41"/>
      <c r="V1859" s="42"/>
      <c r="W1859" s="42"/>
      <c r="X1859" s="42"/>
      <c r="Y1859" s="42"/>
      <c r="Z1859" s="41"/>
      <c r="AA1859" s="42"/>
      <c r="AB1859" s="42"/>
      <c r="AC1859" s="43" t="e">
        <f t="shared" si="274"/>
        <v>#NUM!</v>
      </c>
      <c r="AD1859" s="43" t="s">
        <v>1215</v>
      </c>
      <c r="AE1859" s="44" t="e">
        <f t="shared" si="275"/>
        <v>#NUM!</v>
      </c>
      <c r="AF1859" s="43">
        <f t="shared" si="276"/>
        <v>0</v>
      </c>
      <c r="AG1859" s="45"/>
      <c r="AH1859" s="45"/>
      <c r="AI1859" s="45"/>
      <c r="AJ1859" s="45"/>
      <c r="AK1859" s="45"/>
      <c r="AL1859" s="45"/>
      <c r="AM1859" s="45"/>
      <c r="AN1859" s="45">
        <v>3.6331018518518519E-2</v>
      </c>
      <c r="AO1859" s="45"/>
      <c r="AP1859" s="45"/>
      <c r="AQ1859" s="45"/>
      <c r="AR1859" s="45"/>
      <c r="AS1859" s="45"/>
      <c r="AT1859" s="45"/>
      <c r="AU1859" s="88"/>
      <c r="AV1859" s="50"/>
      <c r="AW1859" s="89"/>
    </row>
    <row r="1860" spans="1:50" s="49" customFormat="1" ht="12" customHeight="1" x14ac:dyDescent="0.2">
      <c r="A1860" s="62">
        <v>1856</v>
      </c>
      <c r="B1860" s="63" t="str">
        <f t="shared" si="269"/>
        <v>M-C</v>
      </c>
      <c r="C1860" s="62">
        <f>COUNTIF($B$4:$B1860,$B1860)</f>
        <v>223</v>
      </c>
      <c r="D1860" s="64">
        <f t="shared" si="270"/>
        <v>493.7593104898242</v>
      </c>
      <c r="E1860" s="90" t="s">
        <v>3934</v>
      </c>
      <c r="F1860" s="91" t="s">
        <v>1212</v>
      </c>
      <c r="G1860" s="92">
        <v>1967</v>
      </c>
      <c r="H1860" s="93" t="s">
        <v>1435</v>
      </c>
      <c r="I1860" s="92" t="s">
        <v>1214</v>
      </c>
      <c r="J1860" s="39">
        <f t="shared" si="271"/>
        <v>488.7593104898242</v>
      </c>
      <c r="K1860" s="40">
        <f t="shared" si="272"/>
        <v>1</v>
      </c>
      <c r="L1860" s="40">
        <f t="shared" si="273"/>
        <v>5</v>
      </c>
      <c r="M1860" s="74"/>
      <c r="N1860" s="74"/>
      <c r="O1860" s="74"/>
      <c r="P1860" s="74"/>
      <c r="Q1860" s="74"/>
      <c r="R1860" s="74"/>
      <c r="S1860" s="74"/>
      <c r="T1860" s="74"/>
      <c r="U1860" s="74"/>
      <c r="V1860" s="74"/>
      <c r="W1860" s="74"/>
      <c r="X1860" s="74"/>
      <c r="Y1860" s="74"/>
      <c r="Z1860" s="74"/>
      <c r="AA1860" s="42"/>
      <c r="AB1860" s="42">
        <f>(AV$3-AV1860)/AV$3*500+500</f>
        <v>488.7593104898242</v>
      </c>
      <c r="AC1860" s="43" t="e">
        <f t="shared" si="274"/>
        <v>#NUM!</v>
      </c>
      <c r="AD1860" s="43" t="s">
        <v>1215</v>
      </c>
      <c r="AE1860" s="44" t="e">
        <f t="shared" si="275"/>
        <v>#NUM!</v>
      </c>
      <c r="AF1860" s="43">
        <f t="shared" si="276"/>
        <v>0</v>
      </c>
      <c r="AG1860" s="75"/>
      <c r="AH1860" s="75"/>
      <c r="AI1860" s="75"/>
      <c r="AJ1860" s="75"/>
      <c r="AK1860" s="75"/>
      <c r="AL1860" s="75"/>
      <c r="AM1860" s="75"/>
      <c r="AN1860" s="75"/>
      <c r="AO1860" s="75"/>
      <c r="AP1860" s="75"/>
      <c r="AQ1860" s="75"/>
      <c r="AR1860" s="75"/>
      <c r="AS1860" s="75"/>
      <c r="AT1860" s="75"/>
      <c r="AU1860" s="94"/>
      <c r="AV1860" s="47">
        <v>0.16790509259259259</v>
      </c>
      <c r="AW1860" s="95"/>
    </row>
    <row r="1861" spans="1:50" s="49" customFormat="1" ht="12" customHeight="1" x14ac:dyDescent="0.2">
      <c r="A1861" s="62">
        <v>1857</v>
      </c>
      <c r="B1861" s="63" t="str">
        <f t="shared" ref="B1861:B1924" si="278">IF($F1861="m",IF($C$1-$G1861&gt;19,IF($C$1-$G1861&lt;40,"M-A",IF($C$1-$G1861&gt;49,IF($C$1-$G1861&gt;59,IF($C$1-$G1861&gt;69,"M-E","M-D"),"M-C"),"M-B")),"M-jun."),IF($C$1-$G1861&lt;40,"Ž-F",IF($C$1-$G1861&gt;49,IF($C$1-$G1861&gt;59,"Ž-I","Ž-H"),"Ž-G")))</f>
        <v>M-B</v>
      </c>
      <c r="C1861" s="62">
        <f>COUNTIF($B$4:$B1861,$B1861)</f>
        <v>544</v>
      </c>
      <c r="D1861" s="64">
        <f t="shared" ref="D1861:D1924" si="279">SUM(L1861:AB1861,-AF1861)</f>
        <v>493.68882855841036</v>
      </c>
      <c r="E1861" s="90" t="s">
        <v>3935</v>
      </c>
      <c r="F1861" s="91" t="s">
        <v>1212</v>
      </c>
      <c r="G1861" s="92">
        <v>1976</v>
      </c>
      <c r="H1861" s="93"/>
      <c r="I1861" s="92" t="s">
        <v>1673</v>
      </c>
      <c r="J1861" s="39">
        <f t="shared" ref="J1861:J1924" si="280">AVERAGE(M1861:AB1861)</f>
        <v>488.68882855841036</v>
      </c>
      <c r="K1861" s="40">
        <f t="shared" ref="K1861:K1924" si="281">SUBTOTAL(2,M1861:AB1861)</f>
        <v>1</v>
      </c>
      <c r="L1861" s="40">
        <f t="shared" ref="L1861:L1924" si="282">K1861*5</f>
        <v>5</v>
      </c>
      <c r="M1861" s="74"/>
      <c r="N1861" s="74"/>
      <c r="O1861" s="74"/>
      <c r="P1861" s="74"/>
      <c r="Q1861" s="74"/>
      <c r="R1861" s="74"/>
      <c r="S1861" s="74"/>
      <c r="T1861" s="74"/>
      <c r="U1861" s="74"/>
      <c r="V1861" s="74"/>
      <c r="W1861" s="74"/>
      <c r="X1861" s="74"/>
      <c r="Y1861" s="74"/>
      <c r="Z1861" s="74"/>
      <c r="AA1861" s="42"/>
      <c r="AB1861" s="42">
        <f>(AV$3-AV1861)/AV$3*500+500</f>
        <v>488.68882855841036</v>
      </c>
      <c r="AC1861" s="43" t="e">
        <f t="shared" ref="AC1861:AC1924" si="283">LARGE(M1861:AB1861,6)</f>
        <v>#NUM!</v>
      </c>
      <c r="AD1861" s="43" t="s">
        <v>1215</v>
      </c>
      <c r="AE1861" s="44" t="e">
        <f t="shared" ref="AE1861:AE1924" si="284">CONCATENATE(AD1861,AC1861)</f>
        <v>#NUM!</v>
      </c>
      <c r="AF1861" s="43">
        <f t="shared" ref="AF1861:AF1924" si="285">SUMIF(M1861:AB1861,AE1861)</f>
        <v>0</v>
      </c>
      <c r="AG1861" s="75"/>
      <c r="AH1861" s="75"/>
      <c r="AI1861" s="75"/>
      <c r="AJ1861" s="75"/>
      <c r="AK1861" s="75"/>
      <c r="AL1861" s="75"/>
      <c r="AM1861" s="75"/>
      <c r="AN1861" s="75"/>
      <c r="AO1861" s="75"/>
      <c r="AP1861" s="75"/>
      <c r="AQ1861" s="75"/>
      <c r="AR1861" s="75"/>
      <c r="AS1861" s="75"/>
      <c r="AT1861" s="75"/>
      <c r="AU1861" s="94"/>
      <c r="AV1861" s="47">
        <v>0.16792824074074075</v>
      </c>
      <c r="AW1861" s="95"/>
    </row>
    <row r="1862" spans="1:50" s="49" customFormat="1" ht="12" customHeight="1" x14ac:dyDescent="0.2">
      <c r="A1862" s="62">
        <v>1858</v>
      </c>
      <c r="B1862" s="63" t="str">
        <f t="shared" si="278"/>
        <v>M-A</v>
      </c>
      <c r="C1862" s="62">
        <f>COUNTIF($B$4:$B1862,$B1862)</f>
        <v>693</v>
      </c>
      <c r="D1862" s="64">
        <f t="shared" si="279"/>
        <v>493.52858784467196</v>
      </c>
      <c r="E1862" s="86" t="s">
        <v>3936</v>
      </c>
      <c r="F1862" s="87" t="s">
        <v>1212</v>
      </c>
      <c r="G1862" s="87">
        <v>1993</v>
      </c>
      <c r="H1862" s="93" t="s">
        <v>1683</v>
      </c>
      <c r="I1862" s="87" t="s">
        <v>1214</v>
      </c>
      <c r="J1862" s="39">
        <f t="shared" si="280"/>
        <v>488.52858784467196</v>
      </c>
      <c r="K1862" s="40">
        <f t="shared" si="281"/>
        <v>1</v>
      </c>
      <c r="L1862" s="40">
        <f t="shared" si="282"/>
        <v>5</v>
      </c>
      <c r="M1862" s="41"/>
      <c r="N1862" s="41"/>
      <c r="O1862" s="41"/>
      <c r="P1862" s="42"/>
      <c r="Q1862" s="41"/>
      <c r="R1862" s="41"/>
      <c r="S1862" s="41"/>
      <c r="T1862" s="41">
        <f>(AN$3-AN1862)/AN$3*500+500</f>
        <v>488.52858784467196</v>
      </c>
      <c r="U1862" s="41"/>
      <c r="V1862" s="42"/>
      <c r="W1862" s="42"/>
      <c r="X1862" s="42"/>
      <c r="Y1862" s="42"/>
      <c r="Z1862" s="41"/>
      <c r="AA1862" s="42"/>
      <c r="AB1862" s="42"/>
      <c r="AC1862" s="43" t="e">
        <f t="shared" si="283"/>
        <v>#NUM!</v>
      </c>
      <c r="AD1862" s="43" t="s">
        <v>1215</v>
      </c>
      <c r="AE1862" s="44" t="e">
        <f t="shared" si="284"/>
        <v>#NUM!</v>
      </c>
      <c r="AF1862" s="43">
        <f t="shared" si="285"/>
        <v>0</v>
      </c>
      <c r="AG1862" s="45"/>
      <c r="AH1862" s="45"/>
      <c r="AI1862" s="45"/>
      <c r="AJ1862" s="45"/>
      <c r="AK1862" s="45"/>
      <c r="AL1862" s="45"/>
      <c r="AM1862" s="45"/>
      <c r="AN1862" s="45">
        <v>3.6354166666666667E-2</v>
      </c>
      <c r="AO1862" s="45"/>
      <c r="AP1862" s="45"/>
      <c r="AQ1862" s="45"/>
      <c r="AR1862" s="45"/>
      <c r="AS1862" s="45"/>
      <c r="AT1862" s="45"/>
      <c r="AU1862" s="88"/>
      <c r="AV1862" s="50"/>
      <c r="AW1862" s="89"/>
    </row>
    <row r="1863" spans="1:50" s="49" customFormat="1" ht="12" customHeight="1" x14ac:dyDescent="0.2">
      <c r="A1863" s="62">
        <v>1859</v>
      </c>
      <c r="B1863" s="63" t="str">
        <f t="shared" si="278"/>
        <v>M-A</v>
      </c>
      <c r="C1863" s="62">
        <f>COUNTIF($B$4:$B1863,$B1863)</f>
        <v>694</v>
      </c>
      <c r="D1863" s="64">
        <f t="shared" si="279"/>
        <v>493.47738276416896</v>
      </c>
      <c r="E1863" s="90" t="s">
        <v>3937</v>
      </c>
      <c r="F1863" s="91" t="s">
        <v>1212</v>
      </c>
      <c r="G1863" s="92">
        <v>1980</v>
      </c>
      <c r="H1863" s="93"/>
      <c r="I1863" s="92" t="s">
        <v>1214</v>
      </c>
      <c r="J1863" s="39">
        <f t="shared" si="280"/>
        <v>488.47738276416896</v>
      </c>
      <c r="K1863" s="40">
        <f t="shared" si="281"/>
        <v>1</v>
      </c>
      <c r="L1863" s="40">
        <f t="shared" si="282"/>
        <v>5</v>
      </c>
      <c r="M1863" s="74"/>
      <c r="N1863" s="74"/>
      <c r="O1863" s="74"/>
      <c r="P1863" s="74"/>
      <c r="Q1863" s="74"/>
      <c r="R1863" s="74"/>
      <c r="S1863" s="74"/>
      <c r="T1863" s="74"/>
      <c r="U1863" s="74"/>
      <c r="V1863" s="74"/>
      <c r="W1863" s="74"/>
      <c r="X1863" s="74"/>
      <c r="Y1863" s="74"/>
      <c r="Z1863" s="74"/>
      <c r="AA1863" s="42"/>
      <c r="AB1863" s="42">
        <f>(AV$3-AV1863)/AV$3*500+500</f>
        <v>488.47738276416896</v>
      </c>
      <c r="AC1863" s="43" t="e">
        <f t="shared" si="283"/>
        <v>#NUM!</v>
      </c>
      <c r="AD1863" s="43" t="s">
        <v>1215</v>
      </c>
      <c r="AE1863" s="44" t="e">
        <f t="shared" si="284"/>
        <v>#NUM!</v>
      </c>
      <c r="AF1863" s="43">
        <f t="shared" si="285"/>
        <v>0</v>
      </c>
      <c r="AG1863" s="75"/>
      <c r="AH1863" s="75"/>
      <c r="AI1863" s="75"/>
      <c r="AJ1863" s="75"/>
      <c r="AK1863" s="75"/>
      <c r="AL1863" s="75"/>
      <c r="AM1863" s="75"/>
      <c r="AN1863" s="75"/>
      <c r="AO1863" s="75"/>
      <c r="AP1863" s="75"/>
      <c r="AQ1863" s="75"/>
      <c r="AR1863" s="75"/>
      <c r="AS1863" s="75"/>
      <c r="AT1863" s="75"/>
      <c r="AU1863" s="94"/>
      <c r="AV1863" s="47">
        <v>0.16799768518518518</v>
      </c>
      <c r="AW1863" s="95"/>
    </row>
    <row r="1864" spans="1:50" s="49" customFormat="1" ht="12" customHeight="1" x14ac:dyDescent="0.2">
      <c r="A1864" s="62">
        <v>1860</v>
      </c>
      <c r="B1864" s="63" t="str">
        <f t="shared" si="278"/>
        <v>M-A</v>
      </c>
      <c r="C1864" s="62">
        <f>COUNTIF($B$4:$B1864,$B1864)</f>
        <v>695</v>
      </c>
      <c r="D1864" s="64">
        <f t="shared" si="279"/>
        <v>493.47738276416896</v>
      </c>
      <c r="E1864" s="90" t="s">
        <v>3938</v>
      </c>
      <c r="F1864" s="91" t="s">
        <v>1212</v>
      </c>
      <c r="G1864" s="92">
        <v>1981</v>
      </c>
      <c r="H1864" s="93" t="s">
        <v>2269</v>
      </c>
      <c r="I1864" s="92" t="s">
        <v>1214</v>
      </c>
      <c r="J1864" s="39">
        <f t="shared" si="280"/>
        <v>488.47738276416896</v>
      </c>
      <c r="K1864" s="40">
        <f t="shared" si="281"/>
        <v>1</v>
      </c>
      <c r="L1864" s="40">
        <f t="shared" si="282"/>
        <v>5</v>
      </c>
      <c r="M1864" s="74"/>
      <c r="N1864" s="74"/>
      <c r="O1864" s="74"/>
      <c r="P1864" s="74"/>
      <c r="Q1864" s="74"/>
      <c r="R1864" s="74"/>
      <c r="S1864" s="74"/>
      <c r="T1864" s="74"/>
      <c r="U1864" s="74"/>
      <c r="V1864" s="74"/>
      <c r="W1864" s="74"/>
      <c r="X1864" s="74"/>
      <c r="Y1864" s="74"/>
      <c r="Z1864" s="74"/>
      <c r="AA1864" s="42"/>
      <c r="AB1864" s="42">
        <f>(AV$3-AV1864)/AV$3*500+500</f>
        <v>488.47738276416896</v>
      </c>
      <c r="AC1864" s="43" t="e">
        <f t="shared" si="283"/>
        <v>#NUM!</v>
      </c>
      <c r="AD1864" s="43" t="s">
        <v>1215</v>
      </c>
      <c r="AE1864" s="44" t="e">
        <f t="shared" si="284"/>
        <v>#NUM!</v>
      </c>
      <c r="AF1864" s="43">
        <f t="shared" si="285"/>
        <v>0</v>
      </c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5"/>
      <c r="AR1864" s="75"/>
      <c r="AS1864" s="75"/>
      <c r="AT1864" s="75"/>
      <c r="AU1864" s="94"/>
      <c r="AV1864" s="47">
        <v>0.16799768518518518</v>
      </c>
      <c r="AW1864" s="95"/>
    </row>
    <row r="1865" spans="1:50" ht="12" customHeight="1" x14ac:dyDescent="0.2">
      <c r="A1865" s="62">
        <v>1861</v>
      </c>
      <c r="B1865" s="63" t="str">
        <f t="shared" si="278"/>
        <v>Ž-G</v>
      </c>
      <c r="C1865" s="62">
        <f>COUNTIF($B$4:$B1865,$B1865)</f>
        <v>92</v>
      </c>
      <c r="D1865" s="64">
        <f t="shared" si="279"/>
        <v>493.37165986704821</v>
      </c>
      <c r="E1865" s="90" t="s">
        <v>3939</v>
      </c>
      <c r="F1865" s="91" t="s">
        <v>1247</v>
      </c>
      <c r="G1865" s="92">
        <v>1974</v>
      </c>
      <c r="H1865" s="93" t="s">
        <v>3940</v>
      </c>
      <c r="I1865" s="92" t="s">
        <v>1214</v>
      </c>
      <c r="J1865" s="39">
        <f t="shared" si="280"/>
        <v>488.37165986704821</v>
      </c>
      <c r="K1865" s="40">
        <f t="shared" si="281"/>
        <v>1</v>
      </c>
      <c r="L1865" s="40">
        <f t="shared" si="282"/>
        <v>5</v>
      </c>
      <c r="M1865" s="74"/>
      <c r="N1865" s="74"/>
      <c r="O1865" s="74"/>
      <c r="P1865" s="74"/>
      <c r="Q1865" s="74"/>
      <c r="R1865" s="74"/>
      <c r="S1865" s="74"/>
      <c r="T1865" s="74"/>
      <c r="U1865" s="74"/>
      <c r="V1865" s="74"/>
      <c r="W1865" s="74"/>
      <c r="X1865" s="74"/>
      <c r="Y1865" s="74"/>
      <c r="Z1865" s="74"/>
      <c r="AA1865" s="42"/>
      <c r="AB1865" s="42">
        <f>(AV$3-AV1865)/AV$3*500+500</f>
        <v>488.37165986704821</v>
      </c>
      <c r="AC1865" s="43" t="e">
        <f t="shared" si="283"/>
        <v>#NUM!</v>
      </c>
      <c r="AD1865" s="43" t="s">
        <v>1215</v>
      </c>
      <c r="AE1865" s="44" t="e">
        <f t="shared" si="284"/>
        <v>#NUM!</v>
      </c>
      <c r="AF1865" s="43">
        <f t="shared" si="285"/>
        <v>0</v>
      </c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5"/>
      <c r="AR1865" s="75"/>
      <c r="AS1865" s="75"/>
      <c r="AT1865" s="75"/>
      <c r="AU1865" s="94"/>
      <c r="AV1865" s="47">
        <v>0.16803240740740741</v>
      </c>
      <c r="AW1865" s="95"/>
      <c r="AX1865" s="56"/>
    </row>
    <row r="1866" spans="1:50" s="49" customFormat="1" ht="12" customHeight="1" x14ac:dyDescent="0.2">
      <c r="A1866" s="62">
        <v>1862</v>
      </c>
      <c r="B1866" s="63" t="str">
        <f t="shared" si="278"/>
        <v>M-A</v>
      </c>
      <c r="C1866" s="62">
        <f>COUNTIF($B$4:$B1866,$B1866)</f>
        <v>696</v>
      </c>
      <c r="D1866" s="64">
        <f t="shared" si="279"/>
        <v>493.29038118521407</v>
      </c>
      <c r="E1866" s="86" t="s">
        <v>3941</v>
      </c>
      <c r="F1866" s="87" t="s">
        <v>1212</v>
      </c>
      <c r="G1866" s="87">
        <v>1994</v>
      </c>
      <c r="H1866" s="65" t="s">
        <v>3942</v>
      </c>
      <c r="I1866" s="87" t="s">
        <v>1214</v>
      </c>
      <c r="J1866" s="39">
        <f t="shared" si="280"/>
        <v>488.29038118521407</v>
      </c>
      <c r="K1866" s="40">
        <f t="shared" si="281"/>
        <v>1</v>
      </c>
      <c r="L1866" s="40">
        <f t="shared" si="282"/>
        <v>5</v>
      </c>
      <c r="M1866" s="41"/>
      <c r="N1866" s="41"/>
      <c r="O1866" s="41"/>
      <c r="P1866" s="42"/>
      <c r="Q1866" s="41"/>
      <c r="R1866" s="41"/>
      <c r="S1866" s="41"/>
      <c r="T1866" s="41"/>
      <c r="U1866" s="41"/>
      <c r="V1866" s="42"/>
      <c r="W1866" s="42"/>
      <c r="X1866" s="42"/>
      <c r="Y1866" s="42"/>
      <c r="Z1866" s="41"/>
      <c r="AA1866" s="42">
        <f>(AU$3-AU1866)/AU$3*500+500</f>
        <v>488.29038118521407</v>
      </c>
      <c r="AB1866" s="42"/>
      <c r="AC1866" s="43" t="e">
        <f t="shared" si="283"/>
        <v>#NUM!</v>
      </c>
      <c r="AD1866" s="43" t="s">
        <v>1215</v>
      </c>
      <c r="AE1866" s="44" t="e">
        <f t="shared" si="284"/>
        <v>#NUM!</v>
      </c>
      <c r="AF1866" s="43">
        <f t="shared" si="285"/>
        <v>0</v>
      </c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88">
        <v>8.0441435185185192E-2</v>
      </c>
      <c r="AV1866" s="50"/>
      <c r="AW1866" s="89"/>
    </row>
    <row r="1867" spans="1:50" ht="12" customHeight="1" x14ac:dyDescent="0.2">
      <c r="A1867" s="62">
        <v>1863</v>
      </c>
      <c r="B1867" s="63" t="str">
        <f t="shared" si="278"/>
        <v>M-C</v>
      </c>
      <c r="C1867" s="62">
        <f>COUNTIF($B$4:$B1867,$B1867)</f>
        <v>224</v>
      </c>
      <c r="D1867" s="64">
        <f t="shared" si="279"/>
        <v>493.19545503851367</v>
      </c>
      <c r="E1867" s="90" t="s">
        <v>3943</v>
      </c>
      <c r="F1867" s="91" t="s">
        <v>1212</v>
      </c>
      <c r="G1867" s="92">
        <v>1966</v>
      </c>
      <c r="H1867" s="70" t="s">
        <v>3944</v>
      </c>
      <c r="I1867" s="92" t="s">
        <v>1214</v>
      </c>
      <c r="J1867" s="39">
        <f t="shared" si="280"/>
        <v>488.19545503851367</v>
      </c>
      <c r="K1867" s="40">
        <f t="shared" si="281"/>
        <v>1</v>
      </c>
      <c r="L1867" s="40">
        <f t="shared" si="282"/>
        <v>5</v>
      </c>
      <c r="M1867" s="74"/>
      <c r="N1867" s="74"/>
      <c r="O1867" s="74"/>
      <c r="P1867" s="74"/>
      <c r="Q1867" s="74"/>
      <c r="R1867" s="74"/>
      <c r="S1867" s="74"/>
      <c r="T1867" s="74"/>
      <c r="U1867" s="74"/>
      <c r="V1867" s="74"/>
      <c r="W1867" s="74"/>
      <c r="X1867" s="74"/>
      <c r="Y1867" s="74"/>
      <c r="Z1867" s="74"/>
      <c r="AA1867" s="42"/>
      <c r="AB1867" s="42">
        <f>(AV$3-AV1867)/AV$3*500+500</f>
        <v>488.19545503851367</v>
      </c>
      <c r="AC1867" s="43" t="e">
        <f t="shared" si="283"/>
        <v>#NUM!</v>
      </c>
      <c r="AD1867" s="43" t="s">
        <v>1215</v>
      </c>
      <c r="AE1867" s="44" t="e">
        <f t="shared" si="284"/>
        <v>#NUM!</v>
      </c>
      <c r="AF1867" s="43">
        <f t="shared" si="285"/>
        <v>0</v>
      </c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5"/>
      <c r="AR1867" s="75"/>
      <c r="AS1867" s="75"/>
      <c r="AT1867" s="75"/>
      <c r="AU1867" s="94"/>
      <c r="AV1867" s="47">
        <v>0.16809027777777777</v>
      </c>
      <c r="AW1867" s="95"/>
      <c r="AX1867" s="56"/>
    </row>
    <row r="1868" spans="1:50" s="49" customFormat="1" ht="12" customHeight="1" x14ac:dyDescent="0.2">
      <c r="A1868" s="62">
        <v>1864</v>
      </c>
      <c r="B1868" s="63" t="str">
        <f t="shared" si="278"/>
        <v>M-B</v>
      </c>
      <c r="C1868" s="62">
        <f>COUNTIF($B$4:$B1868,$B1868)</f>
        <v>545</v>
      </c>
      <c r="D1868" s="64">
        <f t="shared" si="279"/>
        <v>493.08973214139291</v>
      </c>
      <c r="E1868" s="90" t="s">
        <v>3945</v>
      </c>
      <c r="F1868" s="91" t="s">
        <v>1212</v>
      </c>
      <c r="G1868" s="92">
        <v>1975</v>
      </c>
      <c r="H1868" s="70"/>
      <c r="I1868" s="92" t="s">
        <v>1214</v>
      </c>
      <c r="J1868" s="39">
        <f t="shared" si="280"/>
        <v>488.08973214139291</v>
      </c>
      <c r="K1868" s="40">
        <f t="shared" si="281"/>
        <v>1</v>
      </c>
      <c r="L1868" s="40">
        <f t="shared" si="282"/>
        <v>5</v>
      </c>
      <c r="M1868" s="74"/>
      <c r="N1868" s="74"/>
      <c r="O1868" s="74"/>
      <c r="P1868" s="74"/>
      <c r="Q1868" s="74"/>
      <c r="R1868" s="74"/>
      <c r="S1868" s="74"/>
      <c r="T1868" s="74"/>
      <c r="U1868" s="74"/>
      <c r="V1868" s="74"/>
      <c r="W1868" s="74"/>
      <c r="X1868" s="74"/>
      <c r="Y1868" s="74"/>
      <c r="Z1868" s="74"/>
      <c r="AA1868" s="42"/>
      <c r="AB1868" s="42">
        <f>(AV$3-AV1868)/AV$3*500+500</f>
        <v>488.08973214139291</v>
      </c>
      <c r="AC1868" s="43" t="e">
        <f t="shared" si="283"/>
        <v>#NUM!</v>
      </c>
      <c r="AD1868" s="43" t="s">
        <v>1215</v>
      </c>
      <c r="AE1868" s="44" t="e">
        <f t="shared" si="284"/>
        <v>#NUM!</v>
      </c>
      <c r="AF1868" s="43">
        <f t="shared" si="285"/>
        <v>0</v>
      </c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5"/>
      <c r="AR1868" s="75"/>
      <c r="AS1868" s="75"/>
      <c r="AT1868" s="75"/>
      <c r="AU1868" s="94"/>
      <c r="AV1868" s="47">
        <v>0.168125</v>
      </c>
      <c r="AW1868" s="95"/>
    </row>
    <row r="1869" spans="1:50" s="49" customFormat="1" ht="12" customHeight="1" x14ac:dyDescent="0.2">
      <c r="A1869" s="62">
        <v>1865</v>
      </c>
      <c r="B1869" s="63" t="str">
        <f t="shared" si="278"/>
        <v>M-A</v>
      </c>
      <c r="C1869" s="62">
        <f>COUNTIF($B$4:$B1869,$B1869)</f>
        <v>697</v>
      </c>
      <c r="D1869" s="64">
        <f t="shared" si="279"/>
        <v>493.08687881012418</v>
      </c>
      <c r="E1869" s="86" t="s">
        <v>3946</v>
      </c>
      <c r="F1869" s="87" t="s">
        <v>1212</v>
      </c>
      <c r="G1869" s="87">
        <v>1985</v>
      </c>
      <c r="H1869" s="65" t="s">
        <v>3947</v>
      </c>
      <c r="I1869" s="87" t="s">
        <v>1214</v>
      </c>
      <c r="J1869" s="39">
        <f t="shared" si="280"/>
        <v>488.08687881012418</v>
      </c>
      <c r="K1869" s="40">
        <f t="shared" si="281"/>
        <v>1</v>
      </c>
      <c r="L1869" s="40">
        <f t="shared" si="282"/>
        <v>5</v>
      </c>
      <c r="M1869" s="41"/>
      <c r="N1869" s="41"/>
      <c r="O1869" s="41"/>
      <c r="P1869" s="42"/>
      <c r="Q1869" s="41"/>
      <c r="R1869" s="41"/>
      <c r="S1869" s="41"/>
      <c r="T1869" s="41"/>
      <c r="U1869" s="41"/>
      <c r="V1869" s="42"/>
      <c r="W1869" s="42"/>
      <c r="X1869" s="42"/>
      <c r="Y1869" s="42"/>
      <c r="Z1869" s="41">
        <f>(AT$3-AT1869)/AT$3*500+500</f>
        <v>488.08687881012418</v>
      </c>
      <c r="AA1869" s="42"/>
      <c r="AB1869" s="42"/>
      <c r="AC1869" s="43" t="e">
        <f t="shared" si="283"/>
        <v>#NUM!</v>
      </c>
      <c r="AD1869" s="43" t="s">
        <v>1215</v>
      </c>
      <c r="AE1869" s="44" t="e">
        <f t="shared" si="284"/>
        <v>#NUM!</v>
      </c>
      <c r="AF1869" s="43">
        <f t="shared" si="285"/>
        <v>0</v>
      </c>
      <c r="AG1869" s="45"/>
      <c r="AH1869" s="45"/>
      <c r="AI1869" s="45"/>
      <c r="AJ1869" s="45"/>
      <c r="AK1869" s="45"/>
      <c r="AL1869" s="45"/>
      <c r="AM1869" s="45"/>
      <c r="AN1869" s="45"/>
      <c r="AO1869" s="45"/>
      <c r="AP1869" s="45"/>
      <c r="AQ1869" s="45"/>
      <c r="AR1869" s="45"/>
      <c r="AS1869" s="45"/>
      <c r="AT1869" s="45">
        <v>3.5358796296296298E-2</v>
      </c>
      <c r="AU1869" s="88"/>
      <c r="AV1869" s="50"/>
      <c r="AW1869" s="89"/>
    </row>
    <row r="1870" spans="1:50" s="49" customFormat="1" ht="12" customHeight="1" x14ac:dyDescent="0.2">
      <c r="A1870" s="62">
        <v>1866</v>
      </c>
      <c r="B1870" s="63" t="str">
        <f t="shared" si="278"/>
        <v>M-A</v>
      </c>
      <c r="C1870" s="62">
        <f>COUNTIF($B$4:$B1870,$B1870)</f>
        <v>698</v>
      </c>
      <c r="D1870" s="64">
        <f t="shared" si="279"/>
        <v>492.91352731285826</v>
      </c>
      <c r="E1870" s="90" t="s">
        <v>3948</v>
      </c>
      <c r="F1870" s="91" t="s">
        <v>1212</v>
      </c>
      <c r="G1870" s="92">
        <v>1988</v>
      </c>
      <c r="H1870" s="70" t="s">
        <v>3949</v>
      </c>
      <c r="I1870" s="92" t="s">
        <v>1214</v>
      </c>
      <c r="J1870" s="39">
        <f t="shared" si="280"/>
        <v>487.91352731285826</v>
      </c>
      <c r="K1870" s="40">
        <f t="shared" si="281"/>
        <v>1</v>
      </c>
      <c r="L1870" s="40">
        <f t="shared" si="282"/>
        <v>5</v>
      </c>
      <c r="M1870" s="74"/>
      <c r="N1870" s="74"/>
      <c r="O1870" s="74"/>
      <c r="P1870" s="74"/>
      <c r="Q1870" s="74"/>
      <c r="R1870" s="74"/>
      <c r="S1870" s="74"/>
      <c r="T1870" s="74"/>
      <c r="U1870" s="74"/>
      <c r="V1870" s="74"/>
      <c r="W1870" s="74"/>
      <c r="X1870" s="74"/>
      <c r="Y1870" s="74"/>
      <c r="Z1870" s="74"/>
      <c r="AA1870" s="42"/>
      <c r="AB1870" s="42">
        <f>(AV$3-AV1870)/AV$3*500+500</f>
        <v>487.91352731285826</v>
      </c>
      <c r="AC1870" s="43" t="e">
        <f t="shared" si="283"/>
        <v>#NUM!</v>
      </c>
      <c r="AD1870" s="43" t="s">
        <v>1215</v>
      </c>
      <c r="AE1870" s="44" t="e">
        <f t="shared" si="284"/>
        <v>#NUM!</v>
      </c>
      <c r="AF1870" s="43">
        <f t="shared" si="285"/>
        <v>0</v>
      </c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5"/>
      <c r="AR1870" s="75"/>
      <c r="AS1870" s="75"/>
      <c r="AT1870" s="75"/>
      <c r="AU1870" s="94"/>
      <c r="AV1870" s="47">
        <v>0.16818287037037039</v>
      </c>
      <c r="AW1870" s="95"/>
    </row>
    <row r="1871" spans="1:50" ht="12" customHeight="1" x14ac:dyDescent="0.2">
      <c r="A1871" s="62">
        <v>1867</v>
      </c>
      <c r="B1871" s="63" t="str">
        <f t="shared" si="278"/>
        <v>M-A</v>
      </c>
      <c r="C1871" s="62">
        <f>COUNTIF($B$4:$B1871,$B1871)</f>
        <v>699</v>
      </c>
      <c r="D1871" s="64">
        <f t="shared" si="279"/>
        <v>492.66308936773964</v>
      </c>
      <c r="E1871" s="86" t="s">
        <v>3950</v>
      </c>
      <c r="F1871" s="87" t="s">
        <v>1212</v>
      </c>
      <c r="G1871" s="87">
        <v>1987</v>
      </c>
      <c r="H1871" s="93" t="s">
        <v>1263</v>
      </c>
      <c r="I1871" s="87" t="s">
        <v>1214</v>
      </c>
      <c r="J1871" s="39">
        <f t="shared" si="280"/>
        <v>487.66308936773964</v>
      </c>
      <c r="K1871" s="40">
        <f t="shared" si="281"/>
        <v>1</v>
      </c>
      <c r="L1871" s="40">
        <f t="shared" si="282"/>
        <v>5</v>
      </c>
      <c r="M1871" s="41"/>
      <c r="N1871" s="41"/>
      <c r="O1871" s="41"/>
      <c r="P1871" s="42"/>
      <c r="Q1871" s="41"/>
      <c r="R1871" s="41"/>
      <c r="S1871" s="41"/>
      <c r="T1871" s="41"/>
      <c r="U1871" s="41"/>
      <c r="V1871" s="42"/>
      <c r="W1871" s="42"/>
      <c r="X1871" s="42"/>
      <c r="Y1871" s="42"/>
      <c r="Z1871" s="41"/>
      <c r="AA1871" s="42">
        <f>(AU$3-AU1871)/AU$3*500+500</f>
        <v>487.66308936773964</v>
      </c>
      <c r="AB1871" s="42"/>
      <c r="AC1871" s="43" t="e">
        <f t="shared" si="283"/>
        <v>#NUM!</v>
      </c>
      <c r="AD1871" s="43" t="s">
        <v>1215</v>
      </c>
      <c r="AE1871" s="44" t="e">
        <f t="shared" si="284"/>
        <v>#NUM!</v>
      </c>
      <c r="AF1871" s="43">
        <f t="shared" si="285"/>
        <v>0</v>
      </c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88">
        <v>8.0540046296296297E-2</v>
      </c>
      <c r="AV1871" s="50"/>
      <c r="AW1871" s="89"/>
      <c r="AX1871" s="56"/>
    </row>
    <row r="1872" spans="1:50" s="49" customFormat="1" ht="12" customHeight="1" x14ac:dyDescent="0.2">
      <c r="A1872" s="62">
        <v>1868</v>
      </c>
      <c r="B1872" s="63" t="str">
        <f t="shared" si="278"/>
        <v>M-A</v>
      </c>
      <c r="C1872" s="62">
        <f>COUNTIF($B$4:$B1872,$B1872)</f>
        <v>700</v>
      </c>
      <c r="D1872" s="64">
        <f t="shared" si="279"/>
        <v>492.46708805031636</v>
      </c>
      <c r="E1872" s="86" t="s">
        <v>3951</v>
      </c>
      <c r="F1872" s="87" t="s">
        <v>1212</v>
      </c>
      <c r="G1872" s="87">
        <v>1989</v>
      </c>
      <c r="H1872" s="65"/>
      <c r="I1872" s="87" t="s">
        <v>1214</v>
      </c>
      <c r="J1872" s="39">
        <f t="shared" si="280"/>
        <v>487.46708805031636</v>
      </c>
      <c r="K1872" s="40">
        <f t="shared" si="281"/>
        <v>1</v>
      </c>
      <c r="L1872" s="40">
        <f t="shared" si="282"/>
        <v>5</v>
      </c>
      <c r="M1872" s="41"/>
      <c r="N1872" s="41"/>
      <c r="O1872" s="41"/>
      <c r="P1872" s="42"/>
      <c r="Q1872" s="41"/>
      <c r="R1872" s="41"/>
      <c r="S1872" s="41"/>
      <c r="T1872" s="41"/>
      <c r="U1872" s="41"/>
      <c r="V1872" s="42"/>
      <c r="W1872" s="42"/>
      <c r="X1872" s="42">
        <f>(AR$3-AR1872)/AR$3*500+500</f>
        <v>487.46708805031636</v>
      </c>
      <c r="Y1872" s="42"/>
      <c r="Z1872" s="41"/>
      <c r="AA1872" s="42"/>
      <c r="AB1872" s="42"/>
      <c r="AC1872" s="43" t="e">
        <f t="shared" si="283"/>
        <v>#NUM!</v>
      </c>
      <c r="AD1872" s="43" t="s">
        <v>1215</v>
      </c>
      <c r="AE1872" s="44" t="e">
        <f t="shared" si="284"/>
        <v>#NUM!</v>
      </c>
      <c r="AF1872" s="43">
        <f t="shared" si="285"/>
        <v>0</v>
      </c>
      <c r="AG1872" s="45"/>
      <c r="AH1872" s="45"/>
      <c r="AI1872" s="45"/>
      <c r="AJ1872" s="45"/>
      <c r="AK1872" s="45"/>
      <c r="AL1872" s="45"/>
      <c r="AM1872" s="45"/>
      <c r="AN1872" s="45"/>
      <c r="AO1872" s="45"/>
      <c r="AP1872" s="45"/>
      <c r="AQ1872" s="45"/>
      <c r="AR1872" s="45">
        <v>4.4208564814814812E-2</v>
      </c>
      <c r="AS1872" s="45"/>
      <c r="AT1872" s="45"/>
      <c r="AU1872" s="88"/>
      <c r="AV1872" s="50"/>
      <c r="AW1872" s="89"/>
    </row>
    <row r="1873" spans="1:50" ht="12" customHeight="1" x14ac:dyDescent="0.2">
      <c r="A1873" s="62">
        <v>1869</v>
      </c>
      <c r="B1873" s="63" t="str">
        <f t="shared" si="278"/>
        <v>M-B</v>
      </c>
      <c r="C1873" s="62">
        <f>COUNTIF($B$4:$B1873,$B1873)</f>
        <v>546</v>
      </c>
      <c r="D1873" s="64">
        <f t="shared" si="279"/>
        <v>492.45100193154207</v>
      </c>
      <c r="E1873" s="86" t="s">
        <v>3952</v>
      </c>
      <c r="F1873" s="87" t="s">
        <v>1212</v>
      </c>
      <c r="G1873" s="87">
        <v>1970</v>
      </c>
      <c r="H1873" s="65" t="s">
        <v>3953</v>
      </c>
      <c r="I1873" s="87" t="s">
        <v>1214</v>
      </c>
      <c r="J1873" s="39">
        <f t="shared" si="280"/>
        <v>487.45100193154207</v>
      </c>
      <c r="K1873" s="40">
        <f t="shared" si="281"/>
        <v>1</v>
      </c>
      <c r="L1873" s="40">
        <f t="shared" si="282"/>
        <v>5</v>
      </c>
      <c r="M1873" s="41"/>
      <c r="N1873" s="41"/>
      <c r="O1873" s="41"/>
      <c r="P1873" s="42"/>
      <c r="Q1873" s="41"/>
      <c r="R1873" s="41"/>
      <c r="S1873" s="41"/>
      <c r="T1873" s="41"/>
      <c r="U1873" s="41"/>
      <c r="V1873" s="42"/>
      <c r="W1873" s="42">
        <f>(AQ$3-AQ1873)/AQ$3*500+500</f>
        <v>487.45100193154207</v>
      </c>
      <c r="X1873" s="42"/>
      <c r="Y1873" s="42"/>
      <c r="Z1873" s="41"/>
      <c r="AA1873" s="42"/>
      <c r="AB1873" s="42"/>
      <c r="AC1873" s="43" t="e">
        <f t="shared" si="283"/>
        <v>#NUM!</v>
      </c>
      <c r="AD1873" s="43" t="s">
        <v>1215</v>
      </c>
      <c r="AE1873" s="44" t="e">
        <f t="shared" si="284"/>
        <v>#NUM!</v>
      </c>
      <c r="AF1873" s="43">
        <f t="shared" si="285"/>
        <v>0</v>
      </c>
      <c r="AG1873" s="45"/>
      <c r="AH1873" s="45"/>
      <c r="AI1873" s="45"/>
      <c r="AJ1873" s="45"/>
      <c r="AK1873" s="45"/>
      <c r="AL1873" s="45"/>
      <c r="AM1873" s="45"/>
      <c r="AN1873" s="45"/>
      <c r="AO1873" s="45"/>
      <c r="AP1873" s="45"/>
      <c r="AQ1873" s="45">
        <v>0.11495370370000001</v>
      </c>
      <c r="AR1873" s="45"/>
      <c r="AS1873" s="45"/>
      <c r="AT1873" s="45"/>
      <c r="AU1873" s="88"/>
      <c r="AV1873" s="50"/>
      <c r="AW1873" s="89"/>
      <c r="AX1873" s="56"/>
    </row>
    <row r="1874" spans="1:50" s="49" customFormat="1" ht="12" customHeight="1" x14ac:dyDescent="0.2">
      <c r="A1874" s="62">
        <v>1870</v>
      </c>
      <c r="B1874" s="63" t="str">
        <f t="shared" si="278"/>
        <v>M-B</v>
      </c>
      <c r="C1874" s="62">
        <f>COUNTIF($B$4:$B1874,$B1874)</f>
        <v>547</v>
      </c>
      <c r="D1874" s="64">
        <f t="shared" si="279"/>
        <v>492.31923937940195</v>
      </c>
      <c r="E1874" s="86" t="s">
        <v>3954</v>
      </c>
      <c r="F1874" s="87" t="s">
        <v>1212</v>
      </c>
      <c r="G1874" s="87">
        <v>1970</v>
      </c>
      <c r="H1874" s="70" t="s">
        <v>1263</v>
      </c>
      <c r="I1874" s="87" t="s">
        <v>1214</v>
      </c>
      <c r="J1874" s="39">
        <f t="shared" si="280"/>
        <v>487.31923937940195</v>
      </c>
      <c r="K1874" s="40">
        <f t="shared" si="281"/>
        <v>1</v>
      </c>
      <c r="L1874" s="40">
        <f t="shared" si="282"/>
        <v>5</v>
      </c>
      <c r="M1874" s="41">
        <f>(AG$3-AG1874)/AG$3*500+500</f>
        <v>487.31923937940195</v>
      </c>
      <c r="N1874" s="41"/>
      <c r="O1874" s="41"/>
      <c r="P1874" s="42"/>
      <c r="Q1874" s="41"/>
      <c r="R1874" s="41"/>
      <c r="S1874" s="41"/>
      <c r="T1874" s="41"/>
      <c r="U1874" s="41"/>
      <c r="V1874" s="42"/>
      <c r="W1874" s="42"/>
      <c r="X1874" s="42"/>
      <c r="Y1874" s="42"/>
      <c r="Z1874" s="41"/>
      <c r="AA1874" s="42"/>
      <c r="AB1874" s="42"/>
      <c r="AC1874" s="43" t="e">
        <f t="shared" si="283"/>
        <v>#NUM!</v>
      </c>
      <c r="AD1874" s="43" t="s">
        <v>1215</v>
      </c>
      <c r="AE1874" s="44" t="e">
        <f t="shared" si="284"/>
        <v>#NUM!</v>
      </c>
      <c r="AF1874" s="43">
        <f t="shared" si="285"/>
        <v>0</v>
      </c>
      <c r="AG1874" s="45">
        <v>5.8935185190000003E-2</v>
      </c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88"/>
      <c r="AV1874" s="50"/>
      <c r="AW1874" s="89"/>
    </row>
    <row r="1875" spans="1:50" s="49" customFormat="1" ht="12" customHeight="1" x14ac:dyDescent="0.2">
      <c r="A1875" s="62">
        <v>1871</v>
      </c>
      <c r="B1875" s="63" t="str">
        <f t="shared" si="278"/>
        <v>Ž-G</v>
      </c>
      <c r="C1875" s="62">
        <f>COUNTIF($B$4:$B1875,$B1875)</f>
        <v>93</v>
      </c>
      <c r="D1875" s="64">
        <f t="shared" si="279"/>
        <v>491.91650513678286</v>
      </c>
      <c r="E1875" s="86" t="s">
        <v>3955</v>
      </c>
      <c r="F1875" s="87" t="s">
        <v>1247</v>
      </c>
      <c r="G1875" s="87">
        <v>1973</v>
      </c>
      <c r="H1875" s="93" t="s">
        <v>3451</v>
      </c>
      <c r="I1875" s="87" t="s">
        <v>1214</v>
      </c>
      <c r="J1875" s="39">
        <f t="shared" si="280"/>
        <v>486.91650513678286</v>
      </c>
      <c r="K1875" s="40">
        <f t="shared" si="281"/>
        <v>1</v>
      </c>
      <c r="L1875" s="40">
        <f t="shared" si="282"/>
        <v>5</v>
      </c>
      <c r="M1875" s="41">
        <f>(AG$3-AG1875)/AG$3*500+500</f>
        <v>486.91650513678286</v>
      </c>
      <c r="N1875" s="41"/>
      <c r="O1875" s="41"/>
      <c r="P1875" s="42"/>
      <c r="Q1875" s="41"/>
      <c r="R1875" s="41"/>
      <c r="S1875" s="41"/>
      <c r="T1875" s="41"/>
      <c r="U1875" s="41"/>
      <c r="V1875" s="42"/>
      <c r="W1875" s="42"/>
      <c r="X1875" s="42"/>
      <c r="Y1875" s="42"/>
      <c r="Z1875" s="41"/>
      <c r="AA1875" s="42"/>
      <c r="AB1875" s="42"/>
      <c r="AC1875" s="43" t="e">
        <f t="shared" si="283"/>
        <v>#NUM!</v>
      </c>
      <c r="AD1875" s="43" t="s">
        <v>1215</v>
      </c>
      <c r="AE1875" s="44" t="e">
        <f t="shared" si="284"/>
        <v>#NUM!</v>
      </c>
      <c r="AF1875" s="43">
        <f t="shared" si="285"/>
        <v>0</v>
      </c>
      <c r="AG1875" s="45">
        <v>5.898148148E-2</v>
      </c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88"/>
      <c r="AV1875" s="50"/>
      <c r="AW1875" s="89"/>
    </row>
    <row r="1876" spans="1:50" s="49" customFormat="1" ht="12" customHeight="1" x14ac:dyDescent="0.2">
      <c r="A1876" s="62">
        <v>1872</v>
      </c>
      <c r="B1876" s="63" t="str">
        <f t="shared" si="278"/>
        <v>M-B</v>
      </c>
      <c r="C1876" s="62">
        <f>COUNTIF($B$4:$B1876,$B1876)</f>
        <v>548</v>
      </c>
      <c r="D1876" s="64">
        <f t="shared" si="279"/>
        <v>491.78581641023715</v>
      </c>
      <c r="E1876" s="90" t="s">
        <v>3956</v>
      </c>
      <c r="F1876" s="91" t="s">
        <v>1212</v>
      </c>
      <c r="G1876" s="92">
        <v>1977</v>
      </c>
      <c r="H1876" s="93" t="s">
        <v>3957</v>
      </c>
      <c r="I1876" s="92" t="s">
        <v>1214</v>
      </c>
      <c r="J1876" s="39">
        <f t="shared" si="280"/>
        <v>486.78581641023715</v>
      </c>
      <c r="K1876" s="40">
        <f t="shared" si="281"/>
        <v>1</v>
      </c>
      <c r="L1876" s="40">
        <f t="shared" si="282"/>
        <v>5</v>
      </c>
      <c r="M1876" s="74"/>
      <c r="N1876" s="74"/>
      <c r="O1876" s="74"/>
      <c r="P1876" s="74"/>
      <c r="Q1876" s="74"/>
      <c r="R1876" s="74"/>
      <c r="S1876" s="74"/>
      <c r="T1876" s="74"/>
      <c r="U1876" s="74"/>
      <c r="V1876" s="74"/>
      <c r="W1876" s="74"/>
      <c r="X1876" s="74"/>
      <c r="Y1876" s="74"/>
      <c r="Z1876" s="74"/>
      <c r="AA1876" s="42"/>
      <c r="AB1876" s="42">
        <f>(AV$3-AV1876)/AV$3*500+500</f>
        <v>486.78581641023715</v>
      </c>
      <c r="AC1876" s="43" t="e">
        <f t="shared" si="283"/>
        <v>#NUM!</v>
      </c>
      <c r="AD1876" s="43" t="s">
        <v>1215</v>
      </c>
      <c r="AE1876" s="44" t="e">
        <f t="shared" si="284"/>
        <v>#NUM!</v>
      </c>
      <c r="AF1876" s="43">
        <f t="shared" si="285"/>
        <v>0</v>
      </c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5"/>
      <c r="AR1876" s="75"/>
      <c r="AS1876" s="75"/>
      <c r="AT1876" s="75"/>
      <c r="AU1876" s="94"/>
      <c r="AV1876" s="47">
        <v>0.16855324074074074</v>
      </c>
      <c r="AW1876" s="95"/>
    </row>
    <row r="1877" spans="1:50" s="49" customFormat="1" ht="12" customHeight="1" x14ac:dyDescent="0.2">
      <c r="A1877" s="62">
        <v>1873</v>
      </c>
      <c r="B1877" s="63" t="str">
        <f t="shared" si="278"/>
        <v>Ž-H</v>
      </c>
      <c r="C1877" s="62">
        <f>COUNTIF($B$4:$B1877,$B1877)</f>
        <v>25</v>
      </c>
      <c r="D1877" s="64">
        <f t="shared" si="279"/>
        <v>491.61445443307093</v>
      </c>
      <c r="E1877" s="86" t="s">
        <v>3958</v>
      </c>
      <c r="F1877" s="87" t="s">
        <v>1247</v>
      </c>
      <c r="G1877" s="87">
        <v>1963</v>
      </c>
      <c r="H1877" s="93" t="s">
        <v>1543</v>
      </c>
      <c r="I1877" s="87" t="s">
        <v>1214</v>
      </c>
      <c r="J1877" s="39">
        <f t="shared" si="280"/>
        <v>486.61445443307093</v>
      </c>
      <c r="K1877" s="40">
        <f t="shared" si="281"/>
        <v>1</v>
      </c>
      <c r="L1877" s="40">
        <f t="shared" si="282"/>
        <v>5</v>
      </c>
      <c r="M1877" s="41">
        <f>(AG$3-AG1877)/AG$3*500+500</f>
        <v>486.61445443307093</v>
      </c>
      <c r="N1877" s="41"/>
      <c r="O1877" s="41"/>
      <c r="P1877" s="42"/>
      <c r="Q1877" s="41"/>
      <c r="R1877" s="41"/>
      <c r="S1877" s="41"/>
      <c r="T1877" s="41"/>
      <c r="U1877" s="41"/>
      <c r="V1877" s="42"/>
      <c r="W1877" s="42"/>
      <c r="X1877" s="42"/>
      <c r="Y1877" s="42"/>
      <c r="Z1877" s="41"/>
      <c r="AA1877" s="42"/>
      <c r="AB1877" s="42"/>
      <c r="AC1877" s="43" t="e">
        <f t="shared" si="283"/>
        <v>#NUM!</v>
      </c>
      <c r="AD1877" s="43" t="s">
        <v>1215</v>
      </c>
      <c r="AE1877" s="44" t="e">
        <f t="shared" si="284"/>
        <v>#NUM!</v>
      </c>
      <c r="AF1877" s="43">
        <f t="shared" si="285"/>
        <v>0</v>
      </c>
      <c r="AG1877" s="45">
        <v>5.9016203699999999E-2</v>
      </c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88"/>
      <c r="AV1877" s="50"/>
      <c r="AW1877" s="89"/>
    </row>
    <row r="1878" spans="1:50" s="49" customFormat="1" ht="12" customHeight="1" x14ac:dyDescent="0.2">
      <c r="A1878" s="62">
        <v>1874</v>
      </c>
      <c r="B1878" s="63" t="str">
        <f t="shared" si="278"/>
        <v>M-A</v>
      </c>
      <c r="C1878" s="62">
        <f>COUNTIF($B$4:$B1878,$B1878)</f>
        <v>701</v>
      </c>
      <c r="D1878" s="64">
        <f t="shared" si="279"/>
        <v>491.45936420115271</v>
      </c>
      <c r="E1878" s="86" t="s">
        <v>3959</v>
      </c>
      <c r="F1878" s="87" t="s">
        <v>1212</v>
      </c>
      <c r="G1878" s="87">
        <v>1986</v>
      </c>
      <c r="H1878" s="86" t="s">
        <v>3960</v>
      </c>
      <c r="I1878" s="87" t="s">
        <v>1214</v>
      </c>
      <c r="J1878" s="39">
        <f t="shared" si="280"/>
        <v>486.45936420115271</v>
      </c>
      <c r="K1878" s="40">
        <f t="shared" si="281"/>
        <v>1</v>
      </c>
      <c r="L1878" s="40">
        <f t="shared" si="282"/>
        <v>5</v>
      </c>
      <c r="M1878" s="41"/>
      <c r="N1878" s="41"/>
      <c r="O1878" s="41"/>
      <c r="P1878" s="42"/>
      <c r="Q1878" s="41"/>
      <c r="R1878" s="41"/>
      <c r="S1878" s="41"/>
      <c r="T1878" s="41"/>
      <c r="U1878" s="41"/>
      <c r="V1878" s="42"/>
      <c r="W1878" s="42"/>
      <c r="X1878" s="42">
        <f>(AR$3-AR1878)/AR$3*500+500</f>
        <v>486.45936420115271</v>
      </c>
      <c r="Y1878" s="42"/>
      <c r="Z1878" s="41"/>
      <c r="AA1878" s="42"/>
      <c r="AB1878" s="42"/>
      <c r="AC1878" s="43" t="e">
        <f t="shared" si="283"/>
        <v>#NUM!</v>
      </c>
      <c r="AD1878" s="43" t="s">
        <v>1215</v>
      </c>
      <c r="AE1878" s="44" t="e">
        <f t="shared" si="284"/>
        <v>#NUM!</v>
      </c>
      <c r="AF1878" s="43">
        <f t="shared" si="285"/>
        <v>0</v>
      </c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>
        <v>4.4295486111111115E-2</v>
      </c>
      <c r="AS1878" s="45"/>
      <c r="AT1878" s="45"/>
      <c r="AU1878" s="88"/>
      <c r="AV1878" s="50"/>
      <c r="AW1878" s="89"/>
    </row>
    <row r="1879" spans="1:50" ht="12" customHeight="1" x14ac:dyDescent="0.2">
      <c r="A1879" s="62">
        <v>1875</v>
      </c>
      <c r="B1879" s="63" t="str">
        <f t="shared" si="278"/>
        <v>M-A</v>
      </c>
      <c r="C1879" s="62">
        <f>COUNTIF($B$4:$B1879,$B1879)</f>
        <v>702</v>
      </c>
      <c r="D1879" s="64">
        <f t="shared" si="279"/>
        <v>491.39816578746121</v>
      </c>
      <c r="E1879" s="90" t="s">
        <v>3961</v>
      </c>
      <c r="F1879" s="91" t="s">
        <v>1212</v>
      </c>
      <c r="G1879" s="92">
        <v>1983</v>
      </c>
      <c r="H1879" s="93"/>
      <c r="I1879" s="92" t="s">
        <v>1214</v>
      </c>
      <c r="J1879" s="39">
        <f t="shared" si="280"/>
        <v>486.39816578746121</v>
      </c>
      <c r="K1879" s="40">
        <f t="shared" si="281"/>
        <v>1</v>
      </c>
      <c r="L1879" s="40">
        <f t="shared" si="282"/>
        <v>5</v>
      </c>
      <c r="M1879" s="74"/>
      <c r="N1879" s="74"/>
      <c r="O1879" s="74"/>
      <c r="P1879" s="74"/>
      <c r="Q1879" s="74"/>
      <c r="R1879" s="74"/>
      <c r="S1879" s="74"/>
      <c r="T1879" s="74"/>
      <c r="U1879" s="74"/>
      <c r="V1879" s="74"/>
      <c r="W1879" s="74"/>
      <c r="X1879" s="74"/>
      <c r="Y1879" s="74"/>
      <c r="Z1879" s="74"/>
      <c r="AA1879" s="42"/>
      <c r="AB1879" s="42">
        <f>(AV$3-AV1879)/AV$3*500+500</f>
        <v>486.39816578746121</v>
      </c>
      <c r="AC1879" s="43" t="e">
        <f t="shared" si="283"/>
        <v>#NUM!</v>
      </c>
      <c r="AD1879" s="43" t="s">
        <v>1215</v>
      </c>
      <c r="AE1879" s="44" t="e">
        <f t="shared" si="284"/>
        <v>#NUM!</v>
      </c>
      <c r="AF1879" s="43">
        <f t="shared" si="285"/>
        <v>0</v>
      </c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5"/>
      <c r="AR1879" s="75"/>
      <c r="AS1879" s="75"/>
      <c r="AT1879" s="75"/>
      <c r="AU1879" s="94"/>
      <c r="AV1879" s="47">
        <v>0.16868055555555553</v>
      </c>
      <c r="AW1879" s="95"/>
      <c r="AX1879" s="56"/>
    </row>
    <row r="1880" spans="1:50" s="49" customFormat="1" ht="12" customHeight="1" x14ac:dyDescent="0.2">
      <c r="A1880" s="62">
        <v>1876</v>
      </c>
      <c r="B1880" s="63" t="str">
        <f t="shared" si="278"/>
        <v>M-A</v>
      </c>
      <c r="C1880" s="62">
        <f>COUNTIF($B$4:$B1880,$B1880)</f>
        <v>703</v>
      </c>
      <c r="D1880" s="64">
        <f t="shared" si="279"/>
        <v>490.59641315688179</v>
      </c>
      <c r="E1880" s="86" t="s">
        <v>3962</v>
      </c>
      <c r="F1880" s="87" t="s">
        <v>1212</v>
      </c>
      <c r="G1880" s="87">
        <v>1999</v>
      </c>
      <c r="H1880" s="65" t="s">
        <v>3963</v>
      </c>
      <c r="I1880" s="87" t="s">
        <v>1214</v>
      </c>
      <c r="J1880" s="39">
        <f t="shared" si="280"/>
        <v>485.59641315688179</v>
      </c>
      <c r="K1880" s="40">
        <f t="shared" si="281"/>
        <v>1</v>
      </c>
      <c r="L1880" s="40">
        <f t="shared" si="282"/>
        <v>5</v>
      </c>
      <c r="M1880" s="41"/>
      <c r="N1880" s="41"/>
      <c r="O1880" s="41"/>
      <c r="P1880" s="42"/>
      <c r="Q1880" s="41"/>
      <c r="R1880" s="41"/>
      <c r="S1880" s="41"/>
      <c r="T1880" s="41"/>
      <c r="U1880" s="41"/>
      <c r="V1880" s="42"/>
      <c r="W1880" s="42"/>
      <c r="X1880" s="42"/>
      <c r="Y1880" s="42"/>
      <c r="Z1880" s="41"/>
      <c r="AA1880" s="42">
        <f>(AU$3-AU1880)/AU$3*500+500</f>
        <v>485.59641315688179</v>
      </c>
      <c r="AB1880" s="42"/>
      <c r="AC1880" s="43" t="e">
        <f t="shared" si="283"/>
        <v>#NUM!</v>
      </c>
      <c r="AD1880" s="43" t="s">
        <v>1215</v>
      </c>
      <c r="AE1880" s="44" t="e">
        <f t="shared" si="284"/>
        <v>#NUM!</v>
      </c>
      <c r="AF1880" s="43">
        <f t="shared" si="285"/>
        <v>0</v>
      </c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88">
        <v>8.0864930555555561E-2</v>
      </c>
      <c r="AV1880" s="50"/>
      <c r="AW1880" s="89"/>
    </row>
    <row r="1881" spans="1:50" s="49" customFormat="1" ht="12" customHeight="1" x14ac:dyDescent="0.2">
      <c r="A1881" s="62">
        <v>1877</v>
      </c>
      <c r="B1881" s="63" t="str">
        <f t="shared" si="278"/>
        <v>M-A</v>
      </c>
      <c r="C1881" s="62">
        <f>COUNTIF($B$4:$B1881,$B1881)</f>
        <v>704</v>
      </c>
      <c r="D1881" s="64">
        <f t="shared" si="279"/>
        <v>490.37617778196062</v>
      </c>
      <c r="E1881" s="90" t="s">
        <v>3964</v>
      </c>
      <c r="F1881" s="91" t="s">
        <v>1212</v>
      </c>
      <c r="G1881" s="92">
        <v>1985</v>
      </c>
      <c r="H1881" s="93" t="s">
        <v>3965</v>
      </c>
      <c r="I1881" s="92" t="s">
        <v>1214</v>
      </c>
      <c r="J1881" s="39">
        <f t="shared" si="280"/>
        <v>485.37617778196062</v>
      </c>
      <c r="K1881" s="40">
        <f t="shared" si="281"/>
        <v>1</v>
      </c>
      <c r="L1881" s="40">
        <f t="shared" si="282"/>
        <v>5</v>
      </c>
      <c r="M1881" s="74"/>
      <c r="N1881" s="74"/>
      <c r="O1881" s="74"/>
      <c r="P1881" s="74"/>
      <c r="Q1881" s="74"/>
      <c r="R1881" s="74"/>
      <c r="S1881" s="74"/>
      <c r="T1881" s="74"/>
      <c r="U1881" s="74"/>
      <c r="V1881" s="74"/>
      <c r="W1881" s="74"/>
      <c r="X1881" s="74"/>
      <c r="Y1881" s="74"/>
      <c r="Z1881" s="74"/>
      <c r="AA1881" s="42"/>
      <c r="AB1881" s="42">
        <f>(AV$3-AV1881)/AV$3*500+500</f>
        <v>485.37617778196062</v>
      </c>
      <c r="AC1881" s="43" t="e">
        <f t="shared" si="283"/>
        <v>#NUM!</v>
      </c>
      <c r="AD1881" s="43" t="s">
        <v>1215</v>
      </c>
      <c r="AE1881" s="44" t="e">
        <f t="shared" si="284"/>
        <v>#NUM!</v>
      </c>
      <c r="AF1881" s="43">
        <f t="shared" si="285"/>
        <v>0</v>
      </c>
      <c r="AG1881" s="75"/>
      <c r="AH1881" s="75"/>
      <c r="AI1881" s="75"/>
      <c r="AJ1881" s="75"/>
      <c r="AK1881" s="75"/>
      <c r="AL1881" s="75"/>
      <c r="AM1881" s="75"/>
      <c r="AN1881" s="75"/>
      <c r="AO1881" s="75"/>
      <c r="AP1881" s="75"/>
      <c r="AQ1881" s="75"/>
      <c r="AR1881" s="75"/>
      <c r="AS1881" s="75"/>
      <c r="AT1881" s="75"/>
      <c r="AU1881" s="94"/>
      <c r="AV1881" s="47">
        <v>0.16901620370370371</v>
      </c>
      <c r="AW1881" s="95"/>
    </row>
    <row r="1882" spans="1:50" s="49" customFormat="1" ht="12" customHeight="1" x14ac:dyDescent="0.2">
      <c r="A1882" s="62">
        <v>1878</v>
      </c>
      <c r="B1882" s="63" t="str">
        <f t="shared" si="278"/>
        <v>M-C</v>
      </c>
      <c r="C1882" s="62">
        <f>COUNTIF($B$4:$B1882,$B1882)</f>
        <v>225</v>
      </c>
      <c r="D1882" s="64">
        <f t="shared" si="279"/>
        <v>490.27045488483986</v>
      </c>
      <c r="E1882" s="90" t="s">
        <v>3966</v>
      </c>
      <c r="F1882" s="91" t="s">
        <v>1212</v>
      </c>
      <c r="G1882" s="92">
        <v>1967</v>
      </c>
      <c r="H1882" s="93" t="s">
        <v>3967</v>
      </c>
      <c r="I1882" s="92" t="s">
        <v>1673</v>
      </c>
      <c r="J1882" s="39">
        <f t="shared" si="280"/>
        <v>485.27045488483986</v>
      </c>
      <c r="K1882" s="40">
        <f t="shared" si="281"/>
        <v>1</v>
      </c>
      <c r="L1882" s="40">
        <f t="shared" si="282"/>
        <v>5</v>
      </c>
      <c r="M1882" s="74"/>
      <c r="N1882" s="74"/>
      <c r="O1882" s="74"/>
      <c r="P1882" s="74"/>
      <c r="Q1882" s="74"/>
      <c r="R1882" s="74"/>
      <c r="S1882" s="74"/>
      <c r="T1882" s="74"/>
      <c r="U1882" s="74"/>
      <c r="V1882" s="74"/>
      <c r="W1882" s="74"/>
      <c r="X1882" s="74"/>
      <c r="Y1882" s="74"/>
      <c r="Z1882" s="74"/>
      <c r="AA1882" s="42"/>
      <c r="AB1882" s="42">
        <f>(AV$3-AV1882)/AV$3*500+500</f>
        <v>485.27045488483986</v>
      </c>
      <c r="AC1882" s="43" t="e">
        <f t="shared" si="283"/>
        <v>#NUM!</v>
      </c>
      <c r="AD1882" s="43" t="s">
        <v>1215</v>
      </c>
      <c r="AE1882" s="44" t="e">
        <f t="shared" si="284"/>
        <v>#NUM!</v>
      </c>
      <c r="AF1882" s="43">
        <f t="shared" si="285"/>
        <v>0</v>
      </c>
      <c r="AG1882" s="75"/>
      <c r="AH1882" s="75"/>
      <c r="AI1882" s="75"/>
      <c r="AJ1882" s="75"/>
      <c r="AK1882" s="75"/>
      <c r="AL1882" s="75"/>
      <c r="AM1882" s="75"/>
      <c r="AN1882" s="75"/>
      <c r="AO1882" s="75"/>
      <c r="AP1882" s="75"/>
      <c r="AQ1882" s="75"/>
      <c r="AR1882" s="75"/>
      <c r="AS1882" s="75"/>
      <c r="AT1882" s="75"/>
      <c r="AU1882" s="94"/>
      <c r="AV1882" s="47">
        <v>0.16905092592592594</v>
      </c>
      <c r="AW1882" s="95"/>
    </row>
    <row r="1883" spans="1:50" ht="12" customHeight="1" x14ac:dyDescent="0.2">
      <c r="A1883" s="62">
        <v>1879</v>
      </c>
      <c r="B1883" s="63" t="str">
        <f t="shared" si="278"/>
        <v>Ž-F</v>
      </c>
      <c r="C1883" s="62">
        <f>COUNTIF($B$4:$B1883,$B1883)</f>
        <v>144</v>
      </c>
      <c r="D1883" s="64">
        <f t="shared" si="279"/>
        <v>490.23694552393835</v>
      </c>
      <c r="E1883" s="86" t="s">
        <v>3968</v>
      </c>
      <c r="F1883" s="87" t="s">
        <v>1247</v>
      </c>
      <c r="G1883" s="87">
        <v>1990</v>
      </c>
      <c r="H1883" s="93" t="s">
        <v>3170</v>
      </c>
      <c r="I1883" s="87" t="s">
        <v>1214</v>
      </c>
      <c r="J1883" s="39">
        <f t="shared" si="280"/>
        <v>485.23694552393835</v>
      </c>
      <c r="K1883" s="40">
        <f t="shared" si="281"/>
        <v>1</v>
      </c>
      <c r="L1883" s="40">
        <f t="shared" si="282"/>
        <v>5</v>
      </c>
      <c r="M1883" s="41"/>
      <c r="N1883" s="41"/>
      <c r="O1883" s="41"/>
      <c r="P1883" s="42"/>
      <c r="Q1883" s="41"/>
      <c r="R1883" s="41"/>
      <c r="S1883" s="41"/>
      <c r="T1883" s="41"/>
      <c r="U1883" s="41"/>
      <c r="V1883" s="42"/>
      <c r="W1883" s="42"/>
      <c r="X1883" s="42">
        <f>(AR$3-AR1883)/AR$3*500+500</f>
        <v>485.23694552393835</v>
      </c>
      <c r="Y1883" s="42"/>
      <c r="Z1883" s="41"/>
      <c r="AA1883" s="42"/>
      <c r="AB1883" s="42"/>
      <c r="AC1883" s="43" t="e">
        <f t="shared" si="283"/>
        <v>#NUM!</v>
      </c>
      <c r="AD1883" s="43" t="s">
        <v>1215</v>
      </c>
      <c r="AE1883" s="44" t="e">
        <f t="shared" si="284"/>
        <v>#NUM!</v>
      </c>
      <c r="AF1883" s="43">
        <f t="shared" si="285"/>
        <v>0</v>
      </c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>
        <v>4.4400925925925927E-2</v>
      </c>
      <c r="AS1883" s="45"/>
      <c r="AT1883" s="45"/>
      <c r="AU1883" s="88"/>
      <c r="AV1883" s="50"/>
      <c r="AW1883" s="89"/>
      <c r="AX1883" s="56"/>
    </row>
    <row r="1884" spans="1:50" s="49" customFormat="1" ht="12" customHeight="1" x14ac:dyDescent="0.2">
      <c r="A1884" s="62">
        <v>1880</v>
      </c>
      <c r="B1884" s="63" t="str">
        <f t="shared" si="278"/>
        <v>M-jun.</v>
      </c>
      <c r="C1884" s="62">
        <f>COUNTIF($B$4:$B1884,$B1884)</f>
        <v>37</v>
      </c>
      <c r="D1884" s="64">
        <f t="shared" si="279"/>
        <v>490.16349345186421</v>
      </c>
      <c r="E1884" s="86" t="s">
        <v>3969</v>
      </c>
      <c r="F1884" s="87" t="s">
        <v>1212</v>
      </c>
      <c r="G1884" s="87">
        <v>2000</v>
      </c>
      <c r="H1884" s="70" t="s">
        <v>1377</v>
      </c>
      <c r="I1884" s="87" t="s">
        <v>1214</v>
      </c>
      <c r="J1884" s="39">
        <f t="shared" si="280"/>
        <v>485.16349345186421</v>
      </c>
      <c r="K1884" s="40">
        <f t="shared" si="281"/>
        <v>1</v>
      </c>
      <c r="L1884" s="40">
        <f t="shared" si="282"/>
        <v>5</v>
      </c>
      <c r="M1884" s="41"/>
      <c r="N1884" s="41"/>
      <c r="O1884" s="41"/>
      <c r="P1884" s="42"/>
      <c r="Q1884" s="41"/>
      <c r="R1884" s="41"/>
      <c r="S1884" s="41"/>
      <c r="T1884" s="41"/>
      <c r="U1884" s="41"/>
      <c r="V1884" s="42"/>
      <c r="W1884" s="42"/>
      <c r="X1884" s="42"/>
      <c r="Y1884" s="42"/>
      <c r="Z1884" s="41"/>
      <c r="AA1884" s="42">
        <f>(AU$3-AU1884)/AU$3*500+500</f>
        <v>485.16349345186421</v>
      </c>
      <c r="AB1884" s="42"/>
      <c r="AC1884" s="43" t="e">
        <f t="shared" si="283"/>
        <v>#NUM!</v>
      </c>
      <c r="AD1884" s="43" t="s">
        <v>1215</v>
      </c>
      <c r="AE1884" s="44" t="e">
        <f t="shared" si="284"/>
        <v>#NUM!</v>
      </c>
      <c r="AF1884" s="43">
        <f t="shared" si="285"/>
        <v>0</v>
      </c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88">
        <v>8.0932986111111119E-2</v>
      </c>
      <c r="AV1884" s="50"/>
      <c r="AW1884" s="89"/>
    </row>
    <row r="1885" spans="1:50" ht="12" customHeight="1" x14ac:dyDescent="0.2">
      <c r="A1885" s="62">
        <v>1881</v>
      </c>
      <c r="B1885" s="63" t="str">
        <f t="shared" si="278"/>
        <v>M-A</v>
      </c>
      <c r="C1885" s="62">
        <f>COUNTIF($B$4:$B1885,$B1885)</f>
        <v>705</v>
      </c>
      <c r="D1885" s="64">
        <f t="shared" si="279"/>
        <v>490.15070411959198</v>
      </c>
      <c r="E1885" s="86" t="s">
        <v>3970</v>
      </c>
      <c r="F1885" s="87" t="s">
        <v>1212</v>
      </c>
      <c r="G1885" s="87">
        <v>1990</v>
      </c>
      <c r="H1885" s="93" t="s">
        <v>1377</v>
      </c>
      <c r="I1885" s="87" t="s">
        <v>1214</v>
      </c>
      <c r="J1885" s="39">
        <f t="shared" si="280"/>
        <v>485.15070411959198</v>
      </c>
      <c r="K1885" s="40">
        <f t="shared" si="281"/>
        <v>1</v>
      </c>
      <c r="L1885" s="40">
        <f t="shared" si="282"/>
        <v>5</v>
      </c>
      <c r="M1885" s="41"/>
      <c r="N1885" s="41"/>
      <c r="O1885" s="41"/>
      <c r="P1885" s="42"/>
      <c r="Q1885" s="41"/>
      <c r="R1885" s="41"/>
      <c r="S1885" s="41"/>
      <c r="T1885" s="41"/>
      <c r="U1885" s="41">
        <f>(AO$3-AO1885)/AO$3*500+500</f>
        <v>485.15070411959198</v>
      </c>
      <c r="V1885" s="42"/>
      <c r="W1885" s="42"/>
      <c r="X1885" s="42"/>
      <c r="Y1885" s="42"/>
      <c r="Z1885" s="41"/>
      <c r="AA1885" s="42"/>
      <c r="AB1885" s="42"/>
      <c r="AC1885" s="43" t="e">
        <f t="shared" si="283"/>
        <v>#NUM!</v>
      </c>
      <c r="AD1885" s="43" t="s">
        <v>1215</v>
      </c>
      <c r="AE1885" s="44" t="e">
        <f t="shared" si="284"/>
        <v>#NUM!</v>
      </c>
      <c r="AF1885" s="43">
        <f t="shared" si="285"/>
        <v>0</v>
      </c>
      <c r="AG1885" s="45"/>
      <c r="AH1885" s="45"/>
      <c r="AI1885" s="45"/>
      <c r="AJ1885" s="45"/>
      <c r="AK1885" s="45"/>
      <c r="AL1885" s="45"/>
      <c r="AM1885" s="45"/>
      <c r="AN1885" s="45"/>
      <c r="AO1885" s="45">
        <v>5.7048611110000001E-2</v>
      </c>
      <c r="AP1885" s="45"/>
      <c r="AQ1885" s="45"/>
      <c r="AR1885" s="45"/>
      <c r="AS1885" s="45"/>
      <c r="AT1885" s="45"/>
      <c r="AU1885" s="88"/>
      <c r="AV1885" s="50"/>
      <c r="AW1885" s="89"/>
      <c r="AX1885" s="56"/>
    </row>
    <row r="1886" spans="1:50" s="49" customFormat="1" ht="12" customHeight="1" x14ac:dyDescent="0.2">
      <c r="A1886" s="62">
        <v>1882</v>
      </c>
      <c r="B1886" s="63" t="str">
        <f t="shared" si="278"/>
        <v>M-jun.</v>
      </c>
      <c r="C1886" s="62">
        <f>COUNTIF($B$4:$B1886,$B1886)</f>
        <v>38</v>
      </c>
      <c r="D1886" s="64">
        <f t="shared" si="279"/>
        <v>489.97795643542815</v>
      </c>
      <c r="E1886" s="86" t="s">
        <v>3971</v>
      </c>
      <c r="F1886" s="87" t="s">
        <v>1212</v>
      </c>
      <c r="G1886" s="87">
        <v>2001</v>
      </c>
      <c r="H1886" s="93" t="s">
        <v>1457</v>
      </c>
      <c r="I1886" s="87" t="s">
        <v>1214</v>
      </c>
      <c r="J1886" s="39">
        <f t="shared" si="280"/>
        <v>484.97795643542815</v>
      </c>
      <c r="K1886" s="40">
        <f t="shared" si="281"/>
        <v>1</v>
      </c>
      <c r="L1886" s="40">
        <f t="shared" si="282"/>
        <v>5</v>
      </c>
      <c r="M1886" s="41"/>
      <c r="N1886" s="41"/>
      <c r="O1886" s="41"/>
      <c r="P1886" s="42"/>
      <c r="Q1886" s="41"/>
      <c r="R1886" s="41"/>
      <c r="S1886" s="41"/>
      <c r="T1886" s="41"/>
      <c r="U1886" s="41"/>
      <c r="V1886" s="42"/>
      <c r="W1886" s="42"/>
      <c r="X1886" s="42"/>
      <c r="Y1886" s="42"/>
      <c r="Z1886" s="41"/>
      <c r="AA1886" s="42">
        <f>(AU$3-AU1886)/AU$3*500+500</f>
        <v>484.97795643542815</v>
      </c>
      <c r="AB1886" s="42"/>
      <c r="AC1886" s="43" t="e">
        <f t="shared" si="283"/>
        <v>#NUM!</v>
      </c>
      <c r="AD1886" s="43" t="s">
        <v>1215</v>
      </c>
      <c r="AE1886" s="44" t="e">
        <f t="shared" si="284"/>
        <v>#NUM!</v>
      </c>
      <c r="AF1886" s="43">
        <f t="shared" si="285"/>
        <v>0</v>
      </c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88">
        <v>8.0962152777777782E-2</v>
      </c>
      <c r="AV1886" s="50"/>
      <c r="AW1886" s="89"/>
    </row>
    <row r="1887" spans="1:50" s="49" customFormat="1" ht="12" customHeight="1" x14ac:dyDescent="0.2">
      <c r="A1887" s="62">
        <v>1883</v>
      </c>
      <c r="B1887" s="63" t="str">
        <f t="shared" si="278"/>
        <v>M-B</v>
      </c>
      <c r="C1887" s="62">
        <f>COUNTIF($B$4:$B1887,$B1887)</f>
        <v>549</v>
      </c>
      <c r="D1887" s="64">
        <f t="shared" si="279"/>
        <v>489.838418249369</v>
      </c>
      <c r="E1887" s="86" t="s">
        <v>3972</v>
      </c>
      <c r="F1887" s="87" t="s">
        <v>1212</v>
      </c>
      <c r="G1887" s="87">
        <v>1970</v>
      </c>
      <c r="H1887" s="70" t="s">
        <v>3103</v>
      </c>
      <c r="I1887" s="87" t="s">
        <v>1214</v>
      </c>
      <c r="J1887" s="39">
        <f t="shared" si="280"/>
        <v>484.838418249369</v>
      </c>
      <c r="K1887" s="40">
        <f t="shared" si="281"/>
        <v>1</v>
      </c>
      <c r="L1887" s="40">
        <f t="shared" si="282"/>
        <v>5</v>
      </c>
      <c r="M1887" s="41"/>
      <c r="N1887" s="41"/>
      <c r="O1887" s="41"/>
      <c r="P1887" s="42"/>
      <c r="Q1887" s="41"/>
      <c r="R1887" s="41"/>
      <c r="S1887" s="41"/>
      <c r="T1887" s="41"/>
      <c r="U1887" s="41"/>
      <c r="V1887" s="42"/>
      <c r="W1887" s="42"/>
      <c r="X1887" s="42">
        <f>(AR$3-AR1887)/AR$3*500+500</f>
        <v>484.838418249369</v>
      </c>
      <c r="Y1887" s="42"/>
      <c r="Z1887" s="41"/>
      <c r="AA1887" s="42"/>
      <c r="AB1887" s="42"/>
      <c r="AC1887" s="43" t="e">
        <f t="shared" si="283"/>
        <v>#NUM!</v>
      </c>
      <c r="AD1887" s="43" t="s">
        <v>1215</v>
      </c>
      <c r="AE1887" s="44" t="e">
        <f t="shared" si="284"/>
        <v>#NUM!</v>
      </c>
      <c r="AF1887" s="43">
        <f t="shared" si="285"/>
        <v>0</v>
      </c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>
        <v>4.443530092592593E-2</v>
      </c>
      <c r="AS1887" s="45"/>
      <c r="AT1887" s="45"/>
      <c r="AU1887" s="88"/>
      <c r="AV1887" s="50"/>
      <c r="AW1887" s="89"/>
    </row>
    <row r="1888" spans="1:50" ht="12" customHeight="1" x14ac:dyDescent="0.2">
      <c r="A1888" s="62">
        <v>1884</v>
      </c>
      <c r="B1888" s="63" t="str">
        <f t="shared" si="278"/>
        <v>M-B</v>
      </c>
      <c r="C1888" s="62">
        <f>COUNTIF($B$4:$B1888,$B1888)</f>
        <v>550</v>
      </c>
      <c r="D1888" s="64">
        <f t="shared" si="279"/>
        <v>489.70146649791059</v>
      </c>
      <c r="E1888" s="86" t="s">
        <v>3973</v>
      </c>
      <c r="F1888" s="87" t="s">
        <v>1212</v>
      </c>
      <c r="G1888" s="87">
        <v>1977</v>
      </c>
      <c r="H1888" s="70" t="s">
        <v>90</v>
      </c>
      <c r="I1888" s="87" t="s">
        <v>1680</v>
      </c>
      <c r="J1888" s="39">
        <f t="shared" si="280"/>
        <v>484.70146649791059</v>
      </c>
      <c r="K1888" s="40">
        <f t="shared" si="281"/>
        <v>1</v>
      </c>
      <c r="L1888" s="40">
        <f t="shared" si="282"/>
        <v>5</v>
      </c>
      <c r="M1888" s="41">
        <f>(AG$3-AG1888)/AG$3*500+500</f>
        <v>484.70146649791059</v>
      </c>
      <c r="N1888" s="41"/>
      <c r="O1888" s="41"/>
      <c r="P1888" s="42"/>
      <c r="Q1888" s="41"/>
      <c r="R1888" s="41"/>
      <c r="S1888" s="41"/>
      <c r="T1888" s="41"/>
      <c r="U1888" s="41"/>
      <c r="V1888" s="42"/>
      <c r="W1888" s="42"/>
      <c r="X1888" s="42"/>
      <c r="Y1888" s="42"/>
      <c r="Z1888" s="41"/>
      <c r="AA1888" s="42"/>
      <c r="AB1888" s="42"/>
      <c r="AC1888" s="43" t="e">
        <f t="shared" si="283"/>
        <v>#NUM!</v>
      </c>
      <c r="AD1888" s="43" t="s">
        <v>1215</v>
      </c>
      <c r="AE1888" s="44" t="e">
        <f t="shared" si="284"/>
        <v>#NUM!</v>
      </c>
      <c r="AF1888" s="43">
        <f t="shared" si="285"/>
        <v>0</v>
      </c>
      <c r="AG1888" s="45">
        <v>5.9236111110000003E-2</v>
      </c>
      <c r="AH1888" s="45"/>
      <c r="AI1888" s="45"/>
      <c r="AJ1888" s="45"/>
      <c r="AK1888" s="45"/>
      <c r="AL1888" s="45"/>
      <c r="AM1888" s="45"/>
      <c r="AN1888" s="45"/>
      <c r="AO1888" s="45"/>
      <c r="AP1888" s="45"/>
      <c r="AQ1888" s="45"/>
      <c r="AR1888" s="45"/>
      <c r="AS1888" s="45"/>
      <c r="AT1888" s="45"/>
      <c r="AU1888" s="88"/>
      <c r="AV1888" s="50"/>
      <c r="AW1888" s="89"/>
      <c r="AX1888" s="56"/>
    </row>
    <row r="1889" spans="1:50" s="49" customFormat="1" ht="12" customHeight="1" x14ac:dyDescent="0.2">
      <c r="A1889" s="62">
        <v>1885</v>
      </c>
      <c r="B1889" s="63" t="str">
        <f t="shared" si="278"/>
        <v>M-C</v>
      </c>
      <c r="C1889" s="62">
        <f>COUNTIF($B$4:$B1889,$B1889)</f>
        <v>226</v>
      </c>
      <c r="D1889" s="64">
        <f t="shared" si="279"/>
        <v>489.60078287201287</v>
      </c>
      <c r="E1889" s="86" t="s">
        <v>3974</v>
      </c>
      <c r="F1889" s="87" t="s">
        <v>1212</v>
      </c>
      <c r="G1889" s="87">
        <v>1964</v>
      </c>
      <c r="H1889" s="93" t="s">
        <v>3335</v>
      </c>
      <c r="I1889" s="87" t="s">
        <v>1214</v>
      </c>
      <c r="J1889" s="39">
        <f t="shared" si="280"/>
        <v>484.60078287201287</v>
      </c>
      <c r="K1889" s="40">
        <f t="shared" si="281"/>
        <v>1</v>
      </c>
      <c r="L1889" s="40">
        <f t="shared" si="282"/>
        <v>5</v>
      </c>
      <c r="M1889" s="41">
        <f>(AG$3-AG1889)/AG$3*500+500</f>
        <v>484.60078287201287</v>
      </c>
      <c r="N1889" s="41"/>
      <c r="O1889" s="41"/>
      <c r="P1889" s="42"/>
      <c r="Q1889" s="41"/>
      <c r="R1889" s="41"/>
      <c r="S1889" s="41"/>
      <c r="T1889" s="41"/>
      <c r="U1889" s="41"/>
      <c r="V1889" s="42"/>
      <c r="W1889" s="42"/>
      <c r="X1889" s="42"/>
      <c r="Y1889" s="42"/>
      <c r="Z1889" s="41"/>
      <c r="AA1889" s="42"/>
      <c r="AB1889" s="42"/>
      <c r="AC1889" s="43" t="e">
        <f t="shared" si="283"/>
        <v>#NUM!</v>
      </c>
      <c r="AD1889" s="43" t="s">
        <v>1215</v>
      </c>
      <c r="AE1889" s="44" t="e">
        <f t="shared" si="284"/>
        <v>#NUM!</v>
      </c>
      <c r="AF1889" s="43">
        <f t="shared" si="285"/>
        <v>0</v>
      </c>
      <c r="AG1889" s="45">
        <v>5.9247685190000003E-2</v>
      </c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88"/>
      <c r="AV1889" s="50"/>
      <c r="AW1889" s="89"/>
    </row>
    <row r="1890" spans="1:50" s="49" customFormat="1" ht="12" customHeight="1" x14ac:dyDescent="0.2">
      <c r="A1890" s="62">
        <v>1886</v>
      </c>
      <c r="B1890" s="63" t="str">
        <f t="shared" si="278"/>
        <v>M-C</v>
      </c>
      <c r="C1890" s="62">
        <f>COUNTIF($B$4:$B1890,$B1890)</f>
        <v>227</v>
      </c>
      <c r="D1890" s="64">
        <f t="shared" si="279"/>
        <v>489.49515363928782</v>
      </c>
      <c r="E1890" s="90" t="s">
        <v>3975</v>
      </c>
      <c r="F1890" s="91" t="s">
        <v>1212</v>
      </c>
      <c r="G1890" s="92">
        <v>1967</v>
      </c>
      <c r="H1890" s="93"/>
      <c r="I1890" s="92" t="s">
        <v>1214</v>
      </c>
      <c r="J1890" s="39">
        <f t="shared" si="280"/>
        <v>484.49515363928782</v>
      </c>
      <c r="K1890" s="40">
        <f t="shared" si="281"/>
        <v>1</v>
      </c>
      <c r="L1890" s="40">
        <f t="shared" si="282"/>
        <v>5</v>
      </c>
      <c r="M1890" s="74"/>
      <c r="N1890" s="74"/>
      <c r="O1890" s="74"/>
      <c r="P1890" s="74"/>
      <c r="Q1890" s="74"/>
      <c r="R1890" s="74"/>
      <c r="S1890" s="74"/>
      <c r="T1890" s="74"/>
      <c r="U1890" s="74"/>
      <c r="V1890" s="74"/>
      <c r="W1890" s="74"/>
      <c r="X1890" s="74"/>
      <c r="Y1890" s="74"/>
      <c r="Z1890" s="74"/>
      <c r="AA1890" s="42"/>
      <c r="AB1890" s="42">
        <f>(AV$3-AV1890)/AV$3*500+500</f>
        <v>484.49515363928782</v>
      </c>
      <c r="AC1890" s="43" t="e">
        <f t="shared" si="283"/>
        <v>#NUM!</v>
      </c>
      <c r="AD1890" s="43" t="s">
        <v>1215</v>
      </c>
      <c r="AE1890" s="44" t="e">
        <f t="shared" si="284"/>
        <v>#NUM!</v>
      </c>
      <c r="AF1890" s="43">
        <f t="shared" si="285"/>
        <v>0</v>
      </c>
      <c r="AG1890" s="75"/>
      <c r="AH1890" s="75"/>
      <c r="AI1890" s="75"/>
      <c r="AJ1890" s="75"/>
      <c r="AK1890" s="75"/>
      <c r="AL1890" s="75"/>
      <c r="AM1890" s="75"/>
      <c r="AN1890" s="75"/>
      <c r="AO1890" s="75"/>
      <c r="AP1890" s="75"/>
      <c r="AQ1890" s="75"/>
      <c r="AR1890" s="75"/>
      <c r="AS1890" s="75"/>
      <c r="AT1890" s="75"/>
      <c r="AU1890" s="94"/>
      <c r="AV1890" s="47">
        <v>0.16930555555555557</v>
      </c>
      <c r="AW1890" s="95"/>
    </row>
    <row r="1891" spans="1:50" s="49" customFormat="1" ht="12" customHeight="1" x14ac:dyDescent="0.2">
      <c r="A1891" s="62">
        <v>1887</v>
      </c>
      <c r="B1891" s="63" t="str">
        <f t="shared" si="278"/>
        <v>Ž-I</v>
      </c>
      <c r="C1891" s="62">
        <f>COUNTIF($B$4:$B1891,$B1891)</f>
        <v>8</v>
      </c>
      <c r="D1891" s="64">
        <f t="shared" si="279"/>
        <v>489.45765969953243</v>
      </c>
      <c r="E1891" s="86" t="s">
        <v>3976</v>
      </c>
      <c r="F1891" s="87" t="s">
        <v>1247</v>
      </c>
      <c r="G1891" s="87">
        <v>1957</v>
      </c>
      <c r="H1891" s="93" t="s">
        <v>1263</v>
      </c>
      <c r="I1891" s="87" t="s">
        <v>1214</v>
      </c>
      <c r="J1891" s="39">
        <f t="shared" si="280"/>
        <v>484.45765969953243</v>
      </c>
      <c r="K1891" s="40">
        <f t="shared" si="281"/>
        <v>1</v>
      </c>
      <c r="L1891" s="40">
        <f t="shared" si="282"/>
        <v>5</v>
      </c>
      <c r="M1891" s="41"/>
      <c r="N1891" s="41"/>
      <c r="O1891" s="41"/>
      <c r="P1891" s="42"/>
      <c r="Q1891" s="41"/>
      <c r="R1891" s="41"/>
      <c r="S1891" s="41"/>
      <c r="T1891" s="41">
        <f>(AN$3-AN1891)/AN$3*500+500</f>
        <v>484.45765969953243</v>
      </c>
      <c r="U1891" s="41"/>
      <c r="V1891" s="42"/>
      <c r="W1891" s="42"/>
      <c r="X1891" s="42"/>
      <c r="Y1891" s="42"/>
      <c r="Z1891" s="41"/>
      <c r="AA1891" s="42"/>
      <c r="AB1891" s="42"/>
      <c r="AC1891" s="43" t="e">
        <f t="shared" si="283"/>
        <v>#NUM!</v>
      </c>
      <c r="AD1891" s="43" t="s">
        <v>1215</v>
      </c>
      <c r="AE1891" s="44" t="e">
        <f t="shared" si="284"/>
        <v>#NUM!</v>
      </c>
      <c r="AF1891" s="43">
        <f t="shared" si="285"/>
        <v>0</v>
      </c>
      <c r="AG1891" s="45"/>
      <c r="AH1891" s="45"/>
      <c r="AI1891" s="45"/>
      <c r="AJ1891" s="45"/>
      <c r="AK1891" s="45"/>
      <c r="AL1891" s="45"/>
      <c r="AM1891" s="45"/>
      <c r="AN1891" s="45">
        <v>3.664351851851852E-2</v>
      </c>
      <c r="AO1891" s="45"/>
      <c r="AP1891" s="45"/>
      <c r="AQ1891" s="45"/>
      <c r="AR1891" s="45"/>
      <c r="AS1891" s="45"/>
      <c r="AT1891" s="45"/>
      <c r="AU1891" s="88"/>
      <c r="AV1891" s="50"/>
      <c r="AW1891" s="89"/>
    </row>
    <row r="1892" spans="1:50" s="49" customFormat="1" ht="12" customHeight="1" x14ac:dyDescent="0.2">
      <c r="A1892" s="62">
        <v>1888</v>
      </c>
      <c r="B1892" s="63" t="str">
        <f t="shared" si="278"/>
        <v>M-C</v>
      </c>
      <c r="C1892" s="62">
        <f>COUNTIF($B$4:$B1892,$B1892)</f>
        <v>228</v>
      </c>
      <c r="D1892" s="64">
        <f t="shared" si="279"/>
        <v>489.45765969953243</v>
      </c>
      <c r="E1892" s="86" t="s">
        <v>3977</v>
      </c>
      <c r="F1892" s="87" t="s">
        <v>1212</v>
      </c>
      <c r="G1892" s="87">
        <v>1965</v>
      </c>
      <c r="H1892" s="86" t="s">
        <v>3978</v>
      </c>
      <c r="I1892" s="87" t="s">
        <v>1214</v>
      </c>
      <c r="J1892" s="39">
        <f t="shared" si="280"/>
        <v>484.45765969953243</v>
      </c>
      <c r="K1892" s="40">
        <f t="shared" si="281"/>
        <v>1</v>
      </c>
      <c r="L1892" s="40">
        <f t="shared" si="282"/>
        <v>5</v>
      </c>
      <c r="M1892" s="41"/>
      <c r="N1892" s="41"/>
      <c r="O1892" s="41"/>
      <c r="P1892" s="42"/>
      <c r="Q1892" s="41"/>
      <c r="R1892" s="41"/>
      <c r="S1892" s="41"/>
      <c r="T1892" s="41">
        <f>(AN$3-AN1892)/AN$3*500+500</f>
        <v>484.45765969953243</v>
      </c>
      <c r="U1892" s="41"/>
      <c r="V1892" s="42"/>
      <c r="W1892" s="42"/>
      <c r="X1892" s="42"/>
      <c r="Y1892" s="42"/>
      <c r="Z1892" s="41"/>
      <c r="AA1892" s="42"/>
      <c r="AB1892" s="42"/>
      <c r="AC1892" s="43" t="e">
        <f t="shared" si="283"/>
        <v>#NUM!</v>
      </c>
      <c r="AD1892" s="43" t="s">
        <v>1215</v>
      </c>
      <c r="AE1892" s="44" t="e">
        <f t="shared" si="284"/>
        <v>#NUM!</v>
      </c>
      <c r="AF1892" s="43">
        <f t="shared" si="285"/>
        <v>0</v>
      </c>
      <c r="AG1892" s="45"/>
      <c r="AH1892" s="45"/>
      <c r="AI1892" s="45"/>
      <c r="AJ1892" s="45"/>
      <c r="AK1892" s="45"/>
      <c r="AL1892" s="45"/>
      <c r="AM1892" s="45"/>
      <c r="AN1892" s="45">
        <v>3.664351851851852E-2</v>
      </c>
      <c r="AO1892" s="45"/>
      <c r="AP1892" s="45"/>
      <c r="AQ1892" s="45"/>
      <c r="AR1892" s="45"/>
      <c r="AS1892" s="45"/>
      <c r="AT1892" s="45"/>
      <c r="AU1892" s="88"/>
      <c r="AV1892" s="50"/>
      <c r="AW1892" s="89"/>
    </row>
    <row r="1893" spans="1:50" ht="12" customHeight="1" x14ac:dyDescent="0.2">
      <c r="A1893" s="62">
        <v>1889</v>
      </c>
      <c r="B1893" s="63" t="str">
        <f t="shared" si="278"/>
        <v>M-B</v>
      </c>
      <c r="C1893" s="62">
        <f>COUNTIF($B$4:$B1893,$B1893)</f>
        <v>551</v>
      </c>
      <c r="D1893" s="64">
        <f t="shared" si="279"/>
        <v>489.33446694191559</v>
      </c>
      <c r="E1893" s="86" t="s">
        <v>3979</v>
      </c>
      <c r="F1893" s="87" t="s">
        <v>1212</v>
      </c>
      <c r="G1893" s="87">
        <v>1979</v>
      </c>
      <c r="H1893" s="65" t="s">
        <v>1315</v>
      </c>
      <c r="I1893" s="87" t="s">
        <v>1214</v>
      </c>
      <c r="J1893" s="39">
        <f t="shared" si="280"/>
        <v>484.33446694191559</v>
      </c>
      <c r="K1893" s="40">
        <f t="shared" si="281"/>
        <v>1</v>
      </c>
      <c r="L1893" s="40">
        <f t="shared" si="282"/>
        <v>5</v>
      </c>
      <c r="M1893" s="41"/>
      <c r="N1893" s="41"/>
      <c r="O1893" s="41"/>
      <c r="P1893" s="42"/>
      <c r="Q1893" s="41"/>
      <c r="R1893" s="41"/>
      <c r="S1893" s="41"/>
      <c r="T1893" s="41"/>
      <c r="U1893" s="41"/>
      <c r="V1893" s="42"/>
      <c r="W1893" s="42"/>
      <c r="X1893" s="42"/>
      <c r="Y1893" s="42"/>
      <c r="Z1893" s="41"/>
      <c r="AA1893" s="42">
        <f>(AU$3-AU1893)/AU$3*500+500</f>
        <v>484.33446694191559</v>
      </c>
      <c r="AB1893" s="42"/>
      <c r="AC1893" s="43" t="e">
        <f t="shared" si="283"/>
        <v>#NUM!</v>
      </c>
      <c r="AD1893" s="43" t="s">
        <v>1215</v>
      </c>
      <c r="AE1893" s="44" t="e">
        <f t="shared" si="284"/>
        <v>#NUM!</v>
      </c>
      <c r="AF1893" s="43">
        <f t="shared" si="285"/>
        <v>0</v>
      </c>
      <c r="AG1893" s="45"/>
      <c r="AH1893" s="45"/>
      <c r="AI1893" s="45"/>
      <c r="AJ1893" s="45"/>
      <c r="AK1893" s="45"/>
      <c r="AL1893" s="45"/>
      <c r="AM1893" s="45"/>
      <c r="AN1893" s="45"/>
      <c r="AO1893" s="45"/>
      <c r="AP1893" s="45"/>
      <c r="AQ1893" s="45"/>
      <c r="AR1893" s="45"/>
      <c r="AS1893" s="45"/>
      <c r="AT1893" s="45"/>
      <c r="AU1893" s="88">
        <v>8.1063310185185186E-2</v>
      </c>
      <c r="AV1893" s="50"/>
      <c r="AW1893" s="89"/>
      <c r="AX1893" s="56"/>
    </row>
    <row r="1894" spans="1:50" s="49" customFormat="1" ht="12" customHeight="1" x14ac:dyDescent="0.2">
      <c r="A1894" s="62">
        <v>1890</v>
      </c>
      <c r="B1894" s="63" t="str">
        <f t="shared" si="278"/>
        <v>M-C</v>
      </c>
      <c r="C1894" s="62">
        <f>COUNTIF($B$4:$B1894,$B1894)</f>
        <v>229</v>
      </c>
      <c r="D1894" s="64">
        <f t="shared" si="279"/>
        <v>489.29873216830089</v>
      </c>
      <c r="E1894" s="86" t="s">
        <v>3980</v>
      </c>
      <c r="F1894" s="87" t="s">
        <v>1212</v>
      </c>
      <c r="G1894" s="87">
        <v>1964</v>
      </c>
      <c r="H1894" s="65" t="s">
        <v>3981</v>
      </c>
      <c r="I1894" s="87" t="s">
        <v>1214</v>
      </c>
      <c r="J1894" s="39">
        <f t="shared" si="280"/>
        <v>484.29873216830089</v>
      </c>
      <c r="K1894" s="40">
        <f t="shared" si="281"/>
        <v>1</v>
      </c>
      <c r="L1894" s="40">
        <f t="shared" si="282"/>
        <v>5</v>
      </c>
      <c r="M1894" s="41">
        <f>(AG$3-AG1894)/AG$3*500+500</f>
        <v>484.29873216830089</v>
      </c>
      <c r="N1894" s="41"/>
      <c r="O1894" s="41"/>
      <c r="P1894" s="42"/>
      <c r="Q1894" s="41"/>
      <c r="R1894" s="41"/>
      <c r="S1894" s="41"/>
      <c r="T1894" s="41"/>
      <c r="U1894" s="41"/>
      <c r="V1894" s="42"/>
      <c r="W1894" s="42"/>
      <c r="X1894" s="42"/>
      <c r="Y1894" s="42"/>
      <c r="Z1894" s="41"/>
      <c r="AA1894" s="42"/>
      <c r="AB1894" s="42"/>
      <c r="AC1894" s="43" t="e">
        <f t="shared" si="283"/>
        <v>#NUM!</v>
      </c>
      <c r="AD1894" s="43" t="s">
        <v>1215</v>
      </c>
      <c r="AE1894" s="44" t="e">
        <f t="shared" si="284"/>
        <v>#NUM!</v>
      </c>
      <c r="AF1894" s="43">
        <f t="shared" si="285"/>
        <v>0</v>
      </c>
      <c r="AG1894" s="45">
        <v>5.9282407410000001E-2</v>
      </c>
      <c r="AH1894" s="45"/>
      <c r="AI1894" s="45"/>
      <c r="AJ1894" s="45"/>
      <c r="AK1894" s="45"/>
      <c r="AL1894" s="45"/>
      <c r="AM1894" s="45"/>
      <c r="AN1894" s="45"/>
      <c r="AO1894" s="45"/>
      <c r="AP1894" s="45"/>
      <c r="AQ1894" s="45"/>
      <c r="AR1894" s="45"/>
      <c r="AS1894" s="45"/>
      <c r="AT1894" s="45"/>
      <c r="AU1894" s="88"/>
      <c r="AV1894" s="50"/>
      <c r="AW1894" s="89"/>
    </row>
    <row r="1895" spans="1:50" s="49" customFormat="1" ht="12" customHeight="1" x14ac:dyDescent="0.2">
      <c r="A1895" s="62">
        <v>1891</v>
      </c>
      <c r="B1895" s="63" t="str">
        <f t="shared" si="278"/>
        <v>Ž-F</v>
      </c>
      <c r="C1895" s="62">
        <f>COUNTIF($B$4:$B1895,$B1895)</f>
        <v>145</v>
      </c>
      <c r="D1895" s="64">
        <f t="shared" si="279"/>
        <v>489.19983516195953</v>
      </c>
      <c r="E1895" s="86" t="s">
        <v>3982</v>
      </c>
      <c r="F1895" s="87" t="s">
        <v>1247</v>
      </c>
      <c r="G1895" s="87">
        <v>1995</v>
      </c>
      <c r="H1895" s="70" t="s">
        <v>1474</v>
      </c>
      <c r="I1895" s="87" t="s">
        <v>1214</v>
      </c>
      <c r="J1895" s="39">
        <f t="shared" si="280"/>
        <v>484.19983516195953</v>
      </c>
      <c r="K1895" s="40">
        <f t="shared" si="281"/>
        <v>1</v>
      </c>
      <c r="L1895" s="40">
        <f t="shared" si="282"/>
        <v>5</v>
      </c>
      <c r="M1895" s="41"/>
      <c r="N1895" s="41"/>
      <c r="O1895" s="41"/>
      <c r="P1895" s="42"/>
      <c r="Q1895" s="41"/>
      <c r="R1895" s="41"/>
      <c r="S1895" s="41"/>
      <c r="T1895" s="41"/>
      <c r="U1895" s="41"/>
      <c r="V1895" s="42"/>
      <c r="W1895" s="42">
        <f>(AQ$3-AQ1895)/AQ$3*500+500</f>
        <v>484.19983516195953</v>
      </c>
      <c r="X1895" s="42"/>
      <c r="Y1895" s="42"/>
      <c r="Z1895" s="41"/>
      <c r="AA1895" s="42"/>
      <c r="AB1895" s="42"/>
      <c r="AC1895" s="43" t="e">
        <f t="shared" si="283"/>
        <v>#NUM!</v>
      </c>
      <c r="AD1895" s="43" t="s">
        <v>1215</v>
      </c>
      <c r="AE1895" s="44" t="e">
        <f t="shared" si="284"/>
        <v>#NUM!</v>
      </c>
      <c r="AF1895" s="43">
        <f t="shared" si="285"/>
        <v>0</v>
      </c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>
        <v>0.1156828704</v>
      </c>
      <c r="AR1895" s="45"/>
      <c r="AS1895" s="45"/>
      <c r="AT1895" s="45"/>
      <c r="AU1895" s="88"/>
      <c r="AV1895" s="50"/>
      <c r="AW1895" s="89"/>
    </row>
    <row r="1896" spans="1:50" s="49" customFormat="1" ht="12" customHeight="1" x14ac:dyDescent="0.2">
      <c r="A1896" s="62">
        <v>1892</v>
      </c>
      <c r="B1896" s="63" t="str">
        <f t="shared" si="278"/>
        <v>M-B</v>
      </c>
      <c r="C1896" s="62">
        <f>COUNTIF($B$4:$B1896,$B1896)</f>
        <v>552</v>
      </c>
      <c r="D1896" s="64">
        <f t="shared" si="279"/>
        <v>489.14274398221875</v>
      </c>
      <c r="E1896" s="90" t="s">
        <v>3983</v>
      </c>
      <c r="F1896" s="91" t="s">
        <v>1212</v>
      </c>
      <c r="G1896" s="92">
        <v>1974</v>
      </c>
      <c r="H1896" s="70"/>
      <c r="I1896" s="92" t="s">
        <v>1214</v>
      </c>
      <c r="J1896" s="39">
        <f t="shared" si="280"/>
        <v>484.14274398221875</v>
      </c>
      <c r="K1896" s="40">
        <f t="shared" si="281"/>
        <v>1</v>
      </c>
      <c r="L1896" s="40">
        <f t="shared" si="282"/>
        <v>5</v>
      </c>
      <c r="M1896" s="74"/>
      <c r="N1896" s="74"/>
      <c r="O1896" s="74"/>
      <c r="P1896" s="74"/>
      <c r="Q1896" s="74"/>
      <c r="R1896" s="74"/>
      <c r="S1896" s="74"/>
      <c r="T1896" s="74"/>
      <c r="U1896" s="74"/>
      <c r="V1896" s="74"/>
      <c r="W1896" s="74"/>
      <c r="X1896" s="74"/>
      <c r="Y1896" s="74"/>
      <c r="Z1896" s="74"/>
      <c r="AA1896" s="42"/>
      <c r="AB1896" s="42">
        <f>(AV$3-AV1896)/AV$3*500+500</f>
        <v>484.14274398221875</v>
      </c>
      <c r="AC1896" s="43" t="e">
        <f t="shared" si="283"/>
        <v>#NUM!</v>
      </c>
      <c r="AD1896" s="43" t="s">
        <v>1215</v>
      </c>
      <c r="AE1896" s="44" t="e">
        <f t="shared" si="284"/>
        <v>#NUM!</v>
      </c>
      <c r="AF1896" s="43">
        <f t="shared" si="285"/>
        <v>0</v>
      </c>
      <c r="AG1896" s="75"/>
      <c r="AH1896" s="75"/>
      <c r="AI1896" s="75"/>
      <c r="AJ1896" s="75"/>
      <c r="AK1896" s="75"/>
      <c r="AL1896" s="75"/>
      <c r="AM1896" s="75"/>
      <c r="AN1896" s="75"/>
      <c r="AO1896" s="75"/>
      <c r="AP1896" s="75"/>
      <c r="AQ1896" s="75"/>
      <c r="AR1896" s="75"/>
      <c r="AS1896" s="75"/>
      <c r="AT1896" s="75"/>
      <c r="AU1896" s="94"/>
      <c r="AV1896" s="47">
        <v>0.16942129629629629</v>
      </c>
      <c r="AW1896" s="95"/>
    </row>
    <row r="1897" spans="1:50" ht="12" customHeight="1" x14ac:dyDescent="0.2">
      <c r="A1897" s="62">
        <v>1893</v>
      </c>
      <c r="B1897" s="63" t="str">
        <f t="shared" si="278"/>
        <v>Ž-F</v>
      </c>
      <c r="C1897" s="62">
        <f>COUNTIF($B$4:$B1897,$B1897)</f>
        <v>146</v>
      </c>
      <c r="D1897" s="64">
        <f t="shared" si="279"/>
        <v>488.79983201867316</v>
      </c>
      <c r="E1897" s="86" t="s">
        <v>3984</v>
      </c>
      <c r="F1897" s="87" t="s">
        <v>1247</v>
      </c>
      <c r="G1897" s="87">
        <v>1991</v>
      </c>
      <c r="H1897" s="65"/>
      <c r="I1897" s="87" t="s">
        <v>1214</v>
      </c>
      <c r="J1897" s="39">
        <f t="shared" si="280"/>
        <v>483.79983201867316</v>
      </c>
      <c r="K1897" s="40">
        <f t="shared" si="281"/>
        <v>1</v>
      </c>
      <c r="L1897" s="40">
        <f t="shared" si="282"/>
        <v>5</v>
      </c>
      <c r="M1897" s="41"/>
      <c r="N1897" s="41"/>
      <c r="O1897" s="41"/>
      <c r="P1897" s="42"/>
      <c r="Q1897" s="41"/>
      <c r="R1897" s="41"/>
      <c r="S1897" s="41"/>
      <c r="T1897" s="41"/>
      <c r="U1897" s="41"/>
      <c r="V1897" s="42"/>
      <c r="W1897" s="42"/>
      <c r="X1897" s="42">
        <f>(AR$3-AR1897)/AR$3*500+500</f>
        <v>483.79983201867316</v>
      </c>
      <c r="Y1897" s="42"/>
      <c r="Z1897" s="41"/>
      <c r="AA1897" s="42"/>
      <c r="AB1897" s="42"/>
      <c r="AC1897" s="43" t="e">
        <f t="shared" si="283"/>
        <v>#NUM!</v>
      </c>
      <c r="AD1897" s="43" t="s">
        <v>1215</v>
      </c>
      <c r="AE1897" s="44" t="e">
        <f t="shared" si="284"/>
        <v>#NUM!</v>
      </c>
      <c r="AF1897" s="43">
        <f t="shared" si="285"/>
        <v>0</v>
      </c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>
        <v>4.4524884259259261E-2</v>
      </c>
      <c r="AS1897" s="45"/>
      <c r="AT1897" s="45"/>
      <c r="AU1897" s="88"/>
      <c r="AV1897" s="50"/>
      <c r="AW1897" s="89"/>
      <c r="AX1897" s="56"/>
    </row>
    <row r="1898" spans="1:50" s="49" customFormat="1" ht="12" customHeight="1" x14ac:dyDescent="0.2">
      <c r="A1898" s="62">
        <v>1894</v>
      </c>
      <c r="B1898" s="63" t="str">
        <f t="shared" si="278"/>
        <v>Ž-F</v>
      </c>
      <c r="C1898" s="62">
        <f>COUNTIF($B$4:$B1898,$B1898)</f>
        <v>147</v>
      </c>
      <c r="D1898" s="64">
        <f t="shared" si="279"/>
        <v>488.68377714980915</v>
      </c>
      <c r="E1898" s="86" t="s">
        <v>3985</v>
      </c>
      <c r="F1898" s="87" t="s">
        <v>1247</v>
      </c>
      <c r="G1898" s="87">
        <v>1990</v>
      </c>
      <c r="H1898" s="93" t="s">
        <v>1683</v>
      </c>
      <c r="I1898" s="87" t="s">
        <v>1214</v>
      </c>
      <c r="J1898" s="39">
        <f t="shared" si="280"/>
        <v>483.68377714980915</v>
      </c>
      <c r="K1898" s="40">
        <f t="shared" si="281"/>
        <v>1</v>
      </c>
      <c r="L1898" s="40">
        <f t="shared" si="282"/>
        <v>5</v>
      </c>
      <c r="M1898" s="41"/>
      <c r="N1898" s="41"/>
      <c r="O1898" s="41"/>
      <c r="P1898" s="42"/>
      <c r="Q1898" s="41"/>
      <c r="R1898" s="41"/>
      <c r="S1898" s="41"/>
      <c r="T1898" s="41"/>
      <c r="U1898" s="41"/>
      <c r="V1898" s="42"/>
      <c r="W1898" s="42">
        <f>(AQ$3-AQ1898)/AQ$3*500+500</f>
        <v>483.68377714980915</v>
      </c>
      <c r="X1898" s="42"/>
      <c r="Y1898" s="42"/>
      <c r="Z1898" s="41"/>
      <c r="AA1898" s="42"/>
      <c r="AB1898" s="42"/>
      <c r="AC1898" s="43" t="e">
        <f t="shared" si="283"/>
        <v>#NUM!</v>
      </c>
      <c r="AD1898" s="43" t="s">
        <v>1215</v>
      </c>
      <c r="AE1898" s="44" t="e">
        <f t="shared" si="284"/>
        <v>#NUM!</v>
      </c>
      <c r="AF1898" s="43">
        <f t="shared" si="285"/>
        <v>0</v>
      </c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>
        <v>0.1157986111</v>
      </c>
      <c r="AR1898" s="45"/>
      <c r="AS1898" s="45"/>
      <c r="AT1898" s="45"/>
      <c r="AU1898" s="88"/>
      <c r="AV1898" s="50"/>
      <c r="AW1898" s="89"/>
    </row>
    <row r="1899" spans="1:50" s="49" customFormat="1" ht="12" customHeight="1" x14ac:dyDescent="0.2">
      <c r="A1899" s="62">
        <v>1895</v>
      </c>
      <c r="B1899" s="63" t="str">
        <f t="shared" si="278"/>
        <v>Ž-F</v>
      </c>
      <c r="C1899" s="62">
        <f>COUNTIF($B$4:$B1899,$B1899)</f>
        <v>148</v>
      </c>
      <c r="D1899" s="64">
        <f t="shared" si="279"/>
        <v>488.64937046232194</v>
      </c>
      <c r="E1899" s="90" t="s">
        <v>3986</v>
      </c>
      <c r="F1899" s="91" t="s">
        <v>1247</v>
      </c>
      <c r="G1899" s="92">
        <v>1986</v>
      </c>
      <c r="H1899" s="93" t="s">
        <v>2269</v>
      </c>
      <c r="I1899" s="92" t="s">
        <v>1214</v>
      </c>
      <c r="J1899" s="39">
        <f t="shared" si="280"/>
        <v>483.64937046232194</v>
      </c>
      <c r="K1899" s="40">
        <f t="shared" si="281"/>
        <v>1</v>
      </c>
      <c r="L1899" s="40">
        <f t="shared" si="282"/>
        <v>5</v>
      </c>
      <c r="M1899" s="74"/>
      <c r="N1899" s="74"/>
      <c r="O1899" s="74"/>
      <c r="P1899" s="74"/>
      <c r="Q1899" s="74"/>
      <c r="R1899" s="74"/>
      <c r="S1899" s="74"/>
      <c r="T1899" s="74"/>
      <c r="U1899" s="74"/>
      <c r="V1899" s="74"/>
      <c r="W1899" s="74"/>
      <c r="X1899" s="74"/>
      <c r="Y1899" s="74"/>
      <c r="Z1899" s="74"/>
      <c r="AA1899" s="42"/>
      <c r="AB1899" s="42">
        <f>(AV$3-AV1899)/AV$3*500+500</f>
        <v>483.64937046232194</v>
      </c>
      <c r="AC1899" s="43" t="e">
        <f t="shared" si="283"/>
        <v>#NUM!</v>
      </c>
      <c r="AD1899" s="43" t="s">
        <v>1215</v>
      </c>
      <c r="AE1899" s="44" t="e">
        <f t="shared" si="284"/>
        <v>#NUM!</v>
      </c>
      <c r="AF1899" s="43">
        <f t="shared" si="285"/>
        <v>0</v>
      </c>
      <c r="AG1899" s="75"/>
      <c r="AH1899" s="75"/>
      <c r="AI1899" s="75"/>
      <c r="AJ1899" s="75"/>
      <c r="AK1899" s="75"/>
      <c r="AL1899" s="75"/>
      <c r="AM1899" s="75"/>
      <c r="AN1899" s="75"/>
      <c r="AO1899" s="75"/>
      <c r="AP1899" s="75"/>
      <c r="AQ1899" s="75"/>
      <c r="AR1899" s="75"/>
      <c r="AS1899" s="75"/>
      <c r="AT1899" s="75"/>
      <c r="AU1899" s="94"/>
      <c r="AV1899" s="47">
        <v>0.16958333333333334</v>
      </c>
      <c r="AW1899" s="95"/>
    </row>
    <row r="1900" spans="1:50" s="49" customFormat="1" ht="12" customHeight="1" x14ac:dyDescent="0.2">
      <c r="A1900" s="62">
        <v>1896</v>
      </c>
      <c r="B1900" s="63" t="str">
        <f t="shared" si="278"/>
        <v>M-E</v>
      </c>
      <c r="C1900" s="62">
        <f>COUNTIF($B$4:$B1900,$B1900)</f>
        <v>20</v>
      </c>
      <c r="D1900" s="64">
        <f t="shared" si="279"/>
        <v>488.56098402246658</v>
      </c>
      <c r="E1900" s="86" t="s">
        <v>3987</v>
      </c>
      <c r="F1900" s="87" t="s">
        <v>1212</v>
      </c>
      <c r="G1900" s="87">
        <v>1949</v>
      </c>
      <c r="H1900" s="65" t="s">
        <v>3988</v>
      </c>
      <c r="I1900" s="87" t="s">
        <v>1214</v>
      </c>
      <c r="J1900" s="39">
        <f t="shared" si="280"/>
        <v>483.56098402246658</v>
      </c>
      <c r="K1900" s="40">
        <f t="shared" si="281"/>
        <v>1</v>
      </c>
      <c r="L1900" s="40">
        <f t="shared" si="282"/>
        <v>5</v>
      </c>
      <c r="M1900" s="41"/>
      <c r="N1900" s="41"/>
      <c r="O1900" s="41"/>
      <c r="P1900" s="42"/>
      <c r="Q1900" s="41"/>
      <c r="R1900" s="41"/>
      <c r="S1900" s="41"/>
      <c r="T1900" s="41"/>
      <c r="U1900" s="41"/>
      <c r="V1900" s="42"/>
      <c r="W1900" s="42"/>
      <c r="X1900" s="42">
        <f>(AR$3-AR1900)/AR$3*500+500</f>
        <v>483.56098402246658</v>
      </c>
      <c r="Y1900" s="42"/>
      <c r="Z1900" s="41"/>
      <c r="AA1900" s="42"/>
      <c r="AB1900" s="42"/>
      <c r="AC1900" s="43" t="e">
        <f t="shared" si="283"/>
        <v>#NUM!</v>
      </c>
      <c r="AD1900" s="43" t="s">
        <v>1215</v>
      </c>
      <c r="AE1900" s="44" t="e">
        <f t="shared" si="284"/>
        <v>#NUM!</v>
      </c>
      <c r="AF1900" s="43">
        <f t="shared" si="285"/>
        <v>0</v>
      </c>
      <c r="AG1900" s="45"/>
      <c r="AH1900" s="45"/>
      <c r="AI1900" s="45"/>
      <c r="AJ1900" s="45"/>
      <c r="AK1900" s="45"/>
      <c r="AL1900" s="45"/>
      <c r="AM1900" s="45"/>
      <c r="AN1900" s="45"/>
      <c r="AO1900" s="45"/>
      <c r="AP1900" s="45"/>
      <c r="AQ1900" s="45"/>
      <c r="AR1900" s="45">
        <v>4.4545486111111116E-2</v>
      </c>
      <c r="AS1900" s="45"/>
      <c r="AT1900" s="45"/>
      <c r="AU1900" s="88"/>
      <c r="AV1900" s="50"/>
      <c r="AW1900" s="89"/>
    </row>
    <row r="1901" spans="1:50" ht="12" customHeight="1" x14ac:dyDescent="0.2">
      <c r="A1901" s="62">
        <v>1897</v>
      </c>
      <c r="B1901" s="63" t="str">
        <f t="shared" si="278"/>
        <v>M-B</v>
      </c>
      <c r="C1901" s="62">
        <f>COUNTIF($B$4:$B1901,$B1901)</f>
        <v>553</v>
      </c>
      <c r="D1901" s="64">
        <f t="shared" si="279"/>
        <v>488.54364756520118</v>
      </c>
      <c r="E1901" s="90" t="s">
        <v>3989</v>
      </c>
      <c r="F1901" s="91" t="s">
        <v>1212</v>
      </c>
      <c r="G1901" s="92">
        <v>1976</v>
      </c>
      <c r="H1901" s="70" t="s">
        <v>3990</v>
      </c>
      <c r="I1901" s="92" t="s">
        <v>1680</v>
      </c>
      <c r="J1901" s="39">
        <f t="shared" si="280"/>
        <v>483.54364756520118</v>
      </c>
      <c r="K1901" s="40">
        <f t="shared" si="281"/>
        <v>1</v>
      </c>
      <c r="L1901" s="40">
        <f t="shared" si="282"/>
        <v>5</v>
      </c>
      <c r="M1901" s="74"/>
      <c r="N1901" s="74"/>
      <c r="O1901" s="74"/>
      <c r="P1901" s="74"/>
      <c r="Q1901" s="74"/>
      <c r="R1901" s="74"/>
      <c r="S1901" s="74"/>
      <c r="T1901" s="74"/>
      <c r="U1901" s="74"/>
      <c r="V1901" s="74"/>
      <c r="W1901" s="74"/>
      <c r="X1901" s="74"/>
      <c r="Y1901" s="74"/>
      <c r="Z1901" s="74"/>
      <c r="AA1901" s="42"/>
      <c r="AB1901" s="42">
        <f>(AV$3-AV1901)/AV$3*500+500</f>
        <v>483.54364756520118</v>
      </c>
      <c r="AC1901" s="43" t="e">
        <f t="shared" si="283"/>
        <v>#NUM!</v>
      </c>
      <c r="AD1901" s="43" t="s">
        <v>1215</v>
      </c>
      <c r="AE1901" s="44" t="e">
        <f t="shared" si="284"/>
        <v>#NUM!</v>
      </c>
      <c r="AF1901" s="43">
        <f t="shared" si="285"/>
        <v>0</v>
      </c>
      <c r="AG1901" s="75"/>
      <c r="AH1901" s="75"/>
      <c r="AI1901" s="75"/>
      <c r="AJ1901" s="75"/>
      <c r="AK1901" s="75"/>
      <c r="AL1901" s="75"/>
      <c r="AM1901" s="75"/>
      <c r="AN1901" s="75"/>
      <c r="AO1901" s="75"/>
      <c r="AP1901" s="75"/>
      <c r="AQ1901" s="75"/>
      <c r="AR1901" s="75"/>
      <c r="AS1901" s="75"/>
      <c r="AT1901" s="75"/>
      <c r="AU1901" s="94"/>
      <c r="AV1901" s="47">
        <v>0.16961805555555556</v>
      </c>
      <c r="AW1901" s="95"/>
      <c r="AX1901" s="56"/>
    </row>
    <row r="1902" spans="1:50" s="49" customFormat="1" ht="12" customHeight="1" x14ac:dyDescent="0.2">
      <c r="A1902" s="62">
        <v>1898</v>
      </c>
      <c r="B1902" s="63" t="str">
        <f t="shared" si="278"/>
        <v>M-A</v>
      </c>
      <c r="C1902" s="62">
        <f>COUNTIF($B$4:$B1902,$B1902)</f>
        <v>706</v>
      </c>
      <c r="D1902" s="64">
        <f t="shared" si="279"/>
        <v>488.52641321040068</v>
      </c>
      <c r="E1902" s="86" t="s">
        <v>3991</v>
      </c>
      <c r="F1902" s="87" t="s">
        <v>1212</v>
      </c>
      <c r="G1902" s="87">
        <v>1990</v>
      </c>
      <c r="H1902" s="93" t="s">
        <v>1227</v>
      </c>
      <c r="I1902" s="87" t="s">
        <v>1214</v>
      </c>
      <c r="J1902" s="39">
        <f t="shared" si="280"/>
        <v>483.52641321040068</v>
      </c>
      <c r="K1902" s="40">
        <f t="shared" si="281"/>
        <v>1</v>
      </c>
      <c r="L1902" s="40">
        <f t="shared" si="282"/>
        <v>5</v>
      </c>
      <c r="M1902" s="41"/>
      <c r="N1902" s="41"/>
      <c r="O1902" s="41"/>
      <c r="P1902" s="42"/>
      <c r="Q1902" s="41"/>
      <c r="R1902" s="41"/>
      <c r="S1902" s="41"/>
      <c r="T1902" s="41"/>
      <c r="U1902" s="41"/>
      <c r="V1902" s="42">
        <f>(AP$3-AP1902)/AP$3*500+500</f>
        <v>483.52641321040068</v>
      </c>
      <c r="W1902" s="42"/>
      <c r="X1902" s="42"/>
      <c r="Y1902" s="42"/>
      <c r="Z1902" s="41"/>
      <c r="AA1902" s="42"/>
      <c r="AB1902" s="42"/>
      <c r="AC1902" s="43" t="e">
        <f t="shared" si="283"/>
        <v>#NUM!</v>
      </c>
      <c r="AD1902" s="43" t="s">
        <v>1215</v>
      </c>
      <c r="AE1902" s="44" t="e">
        <f t="shared" si="284"/>
        <v>#NUM!</v>
      </c>
      <c r="AF1902" s="43">
        <f t="shared" si="285"/>
        <v>0</v>
      </c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>
        <v>3.6238425925925924E-2</v>
      </c>
      <c r="AQ1902" s="45"/>
      <c r="AR1902" s="45"/>
      <c r="AS1902" s="45"/>
      <c r="AT1902" s="45"/>
      <c r="AU1902" s="88"/>
      <c r="AV1902" s="50"/>
      <c r="AW1902" s="89"/>
    </row>
    <row r="1903" spans="1:50" ht="12" customHeight="1" x14ac:dyDescent="0.2">
      <c r="A1903" s="62">
        <v>1899</v>
      </c>
      <c r="B1903" s="63" t="str">
        <f t="shared" si="278"/>
        <v>M-B</v>
      </c>
      <c r="C1903" s="62">
        <f>COUNTIF($B$4:$B1903,$B1903)</f>
        <v>554</v>
      </c>
      <c r="D1903" s="64">
        <f t="shared" si="279"/>
        <v>488.50840659949438</v>
      </c>
      <c r="E1903" s="90" t="s">
        <v>3992</v>
      </c>
      <c r="F1903" s="91" t="s">
        <v>1212</v>
      </c>
      <c r="G1903" s="92">
        <v>1977</v>
      </c>
      <c r="H1903" s="70"/>
      <c r="I1903" s="92" t="s">
        <v>1214</v>
      </c>
      <c r="J1903" s="39">
        <f t="shared" si="280"/>
        <v>483.50840659949438</v>
      </c>
      <c r="K1903" s="40">
        <f t="shared" si="281"/>
        <v>1</v>
      </c>
      <c r="L1903" s="40">
        <f t="shared" si="282"/>
        <v>5</v>
      </c>
      <c r="M1903" s="74"/>
      <c r="N1903" s="74"/>
      <c r="O1903" s="74"/>
      <c r="P1903" s="74"/>
      <c r="Q1903" s="74"/>
      <c r="R1903" s="74"/>
      <c r="S1903" s="74"/>
      <c r="T1903" s="74"/>
      <c r="U1903" s="74"/>
      <c r="V1903" s="74"/>
      <c r="W1903" s="74"/>
      <c r="X1903" s="74"/>
      <c r="Y1903" s="74"/>
      <c r="Z1903" s="74"/>
      <c r="AA1903" s="42"/>
      <c r="AB1903" s="42">
        <f>(AV$3-AV1903)/AV$3*500+500</f>
        <v>483.50840659949438</v>
      </c>
      <c r="AC1903" s="43" t="e">
        <f t="shared" si="283"/>
        <v>#NUM!</v>
      </c>
      <c r="AD1903" s="43" t="s">
        <v>1215</v>
      </c>
      <c r="AE1903" s="44" t="e">
        <f t="shared" si="284"/>
        <v>#NUM!</v>
      </c>
      <c r="AF1903" s="43">
        <f t="shared" si="285"/>
        <v>0</v>
      </c>
      <c r="AG1903" s="75"/>
      <c r="AH1903" s="75"/>
      <c r="AI1903" s="75"/>
      <c r="AJ1903" s="75"/>
      <c r="AK1903" s="75"/>
      <c r="AL1903" s="75"/>
      <c r="AM1903" s="75"/>
      <c r="AN1903" s="75"/>
      <c r="AO1903" s="75"/>
      <c r="AP1903" s="75"/>
      <c r="AQ1903" s="75"/>
      <c r="AR1903" s="75"/>
      <c r="AS1903" s="75"/>
      <c r="AT1903" s="75"/>
      <c r="AU1903" s="94"/>
      <c r="AV1903" s="47">
        <v>0.1696296296296296</v>
      </c>
      <c r="AW1903" s="95"/>
      <c r="AX1903" s="56"/>
    </row>
    <row r="1904" spans="1:50" s="49" customFormat="1" ht="12" customHeight="1" x14ac:dyDescent="0.2">
      <c r="A1904" s="62">
        <v>1900</v>
      </c>
      <c r="B1904" s="63" t="str">
        <f t="shared" si="278"/>
        <v>M-B</v>
      </c>
      <c r="C1904" s="62">
        <f>COUNTIF($B$4:$B1904,$B1904)</f>
        <v>555</v>
      </c>
      <c r="D1904" s="64">
        <f t="shared" si="279"/>
        <v>488.26171983954589</v>
      </c>
      <c r="E1904" s="90" t="s">
        <v>3993</v>
      </c>
      <c r="F1904" s="91" t="s">
        <v>1212</v>
      </c>
      <c r="G1904" s="92">
        <v>1970</v>
      </c>
      <c r="H1904" s="70" t="s">
        <v>471</v>
      </c>
      <c r="I1904" s="92" t="s">
        <v>1214</v>
      </c>
      <c r="J1904" s="39">
        <f t="shared" si="280"/>
        <v>483.26171983954589</v>
      </c>
      <c r="K1904" s="40">
        <f t="shared" si="281"/>
        <v>1</v>
      </c>
      <c r="L1904" s="40">
        <f t="shared" si="282"/>
        <v>5</v>
      </c>
      <c r="M1904" s="74"/>
      <c r="N1904" s="74"/>
      <c r="O1904" s="74"/>
      <c r="P1904" s="74"/>
      <c r="Q1904" s="74"/>
      <c r="R1904" s="74"/>
      <c r="S1904" s="74"/>
      <c r="T1904" s="74"/>
      <c r="U1904" s="74"/>
      <c r="V1904" s="74"/>
      <c r="W1904" s="74"/>
      <c r="X1904" s="74"/>
      <c r="Y1904" s="74"/>
      <c r="Z1904" s="74"/>
      <c r="AA1904" s="42"/>
      <c r="AB1904" s="42">
        <f>(AV$3-AV1904)/AV$3*500+500</f>
        <v>483.26171983954589</v>
      </c>
      <c r="AC1904" s="43" t="e">
        <f t="shared" si="283"/>
        <v>#NUM!</v>
      </c>
      <c r="AD1904" s="43" t="s">
        <v>1215</v>
      </c>
      <c r="AE1904" s="44" t="e">
        <f t="shared" si="284"/>
        <v>#NUM!</v>
      </c>
      <c r="AF1904" s="43">
        <f t="shared" si="285"/>
        <v>0</v>
      </c>
      <c r="AG1904" s="75"/>
      <c r="AH1904" s="75"/>
      <c r="AI1904" s="75"/>
      <c r="AJ1904" s="75"/>
      <c r="AK1904" s="75"/>
      <c r="AL1904" s="75"/>
      <c r="AM1904" s="75"/>
      <c r="AN1904" s="75"/>
      <c r="AO1904" s="75"/>
      <c r="AP1904" s="75"/>
      <c r="AQ1904" s="75"/>
      <c r="AR1904" s="75"/>
      <c r="AS1904" s="75"/>
      <c r="AT1904" s="75"/>
      <c r="AU1904" s="94"/>
      <c r="AV1904" s="47">
        <v>0.16971064814814815</v>
      </c>
      <c r="AW1904" s="95"/>
    </row>
    <row r="1905" spans="1:55" s="49" customFormat="1" ht="12" customHeight="1" x14ac:dyDescent="0.2">
      <c r="A1905" s="62">
        <v>1901</v>
      </c>
      <c r="B1905" s="63" t="str">
        <f t="shared" si="278"/>
        <v>M-B</v>
      </c>
      <c r="C1905" s="62">
        <f>COUNTIF($B$4:$B1905,$B1905)</f>
        <v>556</v>
      </c>
      <c r="D1905" s="64">
        <f t="shared" si="279"/>
        <v>487.9797921138906</v>
      </c>
      <c r="E1905" s="90" t="s">
        <v>3994</v>
      </c>
      <c r="F1905" s="91" t="s">
        <v>1212</v>
      </c>
      <c r="G1905" s="92">
        <v>1974</v>
      </c>
      <c r="H1905" s="93"/>
      <c r="I1905" s="92" t="s">
        <v>1214</v>
      </c>
      <c r="J1905" s="39">
        <f t="shared" si="280"/>
        <v>482.9797921138906</v>
      </c>
      <c r="K1905" s="40">
        <f t="shared" si="281"/>
        <v>1</v>
      </c>
      <c r="L1905" s="40">
        <f t="shared" si="282"/>
        <v>5</v>
      </c>
      <c r="M1905" s="74"/>
      <c r="N1905" s="74"/>
      <c r="O1905" s="74"/>
      <c r="P1905" s="74"/>
      <c r="Q1905" s="74"/>
      <c r="R1905" s="74"/>
      <c r="S1905" s="74"/>
      <c r="T1905" s="74"/>
      <c r="U1905" s="74"/>
      <c r="V1905" s="74"/>
      <c r="W1905" s="74"/>
      <c r="X1905" s="74"/>
      <c r="Y1905" s="74"/>
      <c r="Z1905" s="74"/>
      <c r="AA1905" s="42"/>
      <c r="AB1905" s="42">
        <f>(AV$3-AV1905)/AV$3*500+500</f>
        <v>482.9797921138906</v>
      </c>
      <c r="AC1905" s="43" t="e">
        <f t="shared" si="283"/>
        <v>#NUM!</v>
      </c>
      <c r="AD1905" s="43" t="s">
        <v>1215</v>
      </c>
      <c r="AE1905" s="44" t="e">
        <f t="shared" si="284"/>
        <v>#NUM!</v>
      </c>
      <c r="AF1905" s="43">
        <f t="shared" si="285"/>
        <v>0</v>
      </c>
      <c r="AG1905" s="75"/>
      <c r="AH1905" s="75"/>
      <c r="AI1905" s="75"/>
      <c r="AJ1905" s="75"/>
      <c r="AK1905" s="75"/>
      <c r="AL1905" s="75"/>
      <c r="AM1905" s="75"/>
      <c r="AN1905" s="75"/>
      <c r="AO1905" s="75"/>
      <c r="AP1905" s="75"/>
      <c r="AQ1905" s="75"/>
      <c r="AR1905" s="75"/>
      <c r="AS1905" s="75"/>
      <c r="AT1905" s="75"/>
      <c r="AU1905" s="94"/>
      <c r="AV1905" s="47">
        <v>0.16980324074074074</v>
      </c>
      <c r="AW1905" s="95"/>
    </row>
    <row r="1906" spans="1:55" s="49" customFormat="1" ht="12" customHeight="1" x14ac:dyDescent="0.2">
      <c r="A1906" s="62">
        <v>1902</v>
      </c>
      <c r="B1906" s="63" t="str">
        <f t="shared" si="278"/>
        <v>M-B</v>
      </c>
      <c r="C1906" s="62">
        <f>COUNTIF($B$4:$B1906,$B1906)</f>
        <v>557</v>
      </c>
      <c r="D1906" s="64">
        <f t="shared" si="279"/>
        <v>487.94455114818362</v>
      </c>
      <c r="E1906" s="90" t="s">
        <v>3995</v>
      </c>
      <c r="F1906" s="91" t="s">
        <v>1212</v>
      </c>
      <c r="G1906" s="92">
        <v>1979</v>
      </c>
      <c r="H1906" s="93"/>
      <c r="I1906" s="92" t="s">
        <v>1214</v>
      </c>
      <c r="J1906" s="39">
        <f t="shared" si="280"/>
        <v>482.94455114818362</v>
      </c>
      <c r="K1906" s="40">
        <f t="shared" si="281"/>
        <v>1</v>
      </c>
      <c r="L1906" s="40">
        <f t="shared" si="282"/>
        <v>5</v>
      </c>
      <c r="M1906" s="74"/>
      <c r="N1906" s="74"/>
      <c r="O1906" s="74"/>
      <c r="P1906" s="74"/>
      <c r="Q1906" s="74"/>
      <c r="R1906" s="74"/>
      <c r="S1906" s="74"/>
      <c r="T1906" s="74"/>
      <c r="U1906" s="74"/>
      <c r="V1906" s="74"/>
      <c r="W1906" s="74"/>
      <c r="X1906" s="74"/>
      <c r="Y1906" s="74"/>
      <c r="Z1906" s="74"/>
      <c r="AA1906" s="42"/>
      <c r="AB1906" s="42">
        <f>(AV$3-AV1906)/AV$3*500+500</f>
        <v>482.94455114818362</v>
      </c>
      <c r="AC1906" s="43" t="e">
        <f t="shared" si="283"/>
        <v>#NUM!</v>
      </c>
      <c r="AD1906" s="43" t="s">
        <v>1215</v>
      </c>
      <c r="AE1906" s="44" t="e">
        <f t="shared" si="284"/>
        <v>#NUM!</v>
      </c>
      <c r="AF1906" s="43">
        <f t="shared" si="285"/>
        <v>0</v>
      </c>
      <c r="AG1906" s="75"/>
      <c r="AH1906" s="75"/>
      <c r="AI1906" s="75"/>
      <c r="AJ1906" s="75"/>
      <c r="AK1906" s="75"/>
      <c r="AL1906" s="75"/>
      <c r="AM1906" s="75"/>
      <c r="AN1906" s="75"/>
      <c r="AO1906" s="75"/>
      <c r="AP1906" s="75"/>
      <c r="AQ1906" s="75"/>
      <c r="AR1906" s="75"/>
      <c r="AS1906" s="75"/>
      <c r="AT1906" s="75"/>
      <c r="AU1906" s="94"/>
      <c r="AV1906" s="47">
        <v>0.16981481481481484</v>
      </c>
      <c r="AW1906" s="95"/>
    </row>
    <row r="1907" spans="1:55" s="49" customFormat="1" ht="12" customHeight="1" x14ac:dyDescent="0.2">
      <c r="A1907" s="62">
        <v>1903</v>
      </c>
      <c r="B1907" s="63" t="str">
        <f t="shared" si="278"/>
        <v>M-A</v>
      </c>
      <c r="C1907" s="62">
        <f>COUNTIF($B$4:$B1907,$B1907)</f>
        <v>707</v>
      </c>
      <c r="D1907" s="64">
        <f t="shared" si="279"/>
        <v>487.87962113049593</v>
      </c>
      <c r="E1907" s="86" t="s">
        <v>3996</v>
      </c>
      <c r="F1907" s="87" t="s">
        <v>1212</v>
      </c>
      <c r="G1907" s="87">
        <v>1983</v>
      </c>
      <c r="H1907" s="65" t="s">
        <v>3997</v>
      </c>
      <c r="I1907" s="87" t="s">
        <v>1214</v>
      </c>
      <c r="J1907" s="39">
        <f t="shared" si="280"/>
        <v>482.87962113049593</v>
      </c>
      <c r="K1907" s="40">
        <f t="shared" si="281"/>
        <v>1</v>
      </c>
      <c r="L1907" s="40">
        <f t="shared" si="282"/>
        <v>5</v>
      </c>
      <c r="M1907" s="41"/>
      <c r="N1907" s="41"/>
      <c r="O1907" s="41"/>
      <c r="P1907" s="42"/>
      <c r="Q1907" s="41"/>
      <c r="R1907" s="41"/>
      <c r="S1907" s="41"/>
      <c r="T1907" s="41"/>
      <c r="U1907" s="41"/>
      <c r="V1907" s="42"/>
      <c r="W1907" s="42"/>
      <c r="X1907" s="42"/>
      <c r="Y1907" s="42"/>
      <c r="Z1907" s="41"/>
      <c r="AA1907" s="42">
        <f>(AU$3-AU1907)/AU$3*500+500</f>
        <v>482.87962113049593</v>
      </c>
      <c r="AB1907" s="42"/>
      <c r="AC1907" s="43" t="e">
        <f t="shared" si="283"/>
        <v>#NUM!</v>
      </c>
      <c r="AD1907" s="43" t="s">
        <v>1215</v>
      </c>
      <c r="AE1907" s="44" t="e">
        <f t="shared" si="284"/>
        <v>#NUM!</v>
      </c>
      <c r="AF1907" s="43">
        <f t="shared" si="285"/>
        <v>0</v>
      </c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88">
        <v>8.1292013888888889E-2</v>
      </c>
      <c r="AV1907" s="50"/>
      <c r="AW1907" s="89"/>
    </row>
    <row r="1908" spans="1:55" ht="12" customHeight="1" x14ac:dyDescent="0.2">
      <c r="A1908" s="62">
        <v>1904</v>
      </c>
      <c r="B1908" s="63" t="str">
        <f t="shared" si="278"/>
        <v>M-A</v>
      </c>
      <c r="C1908" s="62">
        <f>COUNTIF($B$4:$B1908,$B1908)</f>
        <v>708</v>
      </c>
      <c r="D1908" s="64">
        <f t="shared" si="279"/>
        <v>487.87299480848043</v>
      </c>
      <c r="E1908" s="86" t="s">
        <v>3998</v>
      </c>
      <c r="F1908" s="87" t="s">
        <v>1212</v>
      </c>
      <c r="G1908" s="87">
        <v>1983</v>
      </c>
      <c r="H1908" s="65" t="s">
        <v>3999</v>
      </c>
      <c r="I1908" s="87" t="s">
        <v>1214</v>
      </c>
      <c r="J1908" s="39">
        <f t="shared" si="280"/>
        <v>482.87299480848043</v>
      </c>
      <c r="K1908" s="40">
        <f t="shared" si="281"/>
        <v>1</v>
      </c>
      <c r="L1908" s="40">
        <f t="shared" si="282"/>
        <v>5</v>
      </c>
      <c r="M1908" s="41"/>
      <c r="N1908" s="41"/>
      <c r="O1908" s="41"/>
      <c r="P1908" s="42"/>
      <c r="Q1908" s="41"/>
      <c r="R1908" s="41"/>
      <c r="S1908" s="41"/>
      <c r="T1908" s="41"/>
      <c r="U1908" s="41"/>
      <c r="V1908" s="42"/>
      <c r="W1908" s="42"/>
      <c r="X1908" s="42"/>
      <c r="Y1908" s="42"/>
      <c r="Z1908" s="41"/>
      <c r="AA1908" s="42">
        <f>(AU$3-AU1908)/AU$3*500+500</f>
        <v>482.87299480848043</v>
      </c>
      <c r="AB1908" s="42"/>
      <c r="AC1908" s="43" t="e">
        <f t="shared" si="283"/>
        <v>#NUM!</v>
      </c>
      <c r="AD1908" s="43" t="s">
        <v>1215</v>
      </c>
      <c r="AE1908" s="44" t="e">
        <f t="shared" si="284"/>
        <v>#NUM!</v>
      </c>
      <c r="AF1908" s="43">
        <f t="shared" si="285"/>
        <v>0</v>
      </c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88">
        <v>8.1293055555555549E-2</v>
      </c>
      <c r="AV1908" s="50"/>
      <c r="AW1908" s="89"/>
      <c r="AX1908" s="56"/>
    </row>
    <row r="1909" spans="1:55" s="78" customFormat="1" ht="12" customHeight="1" x14ac:dyDescent="0.2">
      <c r="A1909" s="62">
        <v>1905</v>
      </c>
      <c r="B1909" s="63" t="str">
        <f t="shared" si="278"/>
        <v>Ž-F</v>
      </c>
      <c r="C1909" s="62">
        <f>COUNTIF($B$4:$B1909,$B1909)</f>
        <v>149</v>
      </c>
      <c r="D1909" s="64">
        <f t="shared" si="279"/>
        <v>487.70326661461149</v>
      </c>
      <c r="E1909" s="86" t="s">
        <v>4000</v>
      </c>
      <c r="F1909" s="87" t="s">
        <v>1247</v>
      </c>
      <c r="G1909" s="87">
        <v>1989</v>
      </c>
      <c r="H1909" s="70" t="s">
        <v>431</v>
      </c>
      <c r="I1909" s="87" t="s">
        <v>1673</v>
      </c>
      <c r="J1909" s="39">
        <f t="shared" si="280"/>
        <v>482.70326661461149</v>
      </c>
      <c r="K1909" s="40">
        <f t="shared" si="281"/>
        <v>1</v>
      </c>
      <c r="L1909" s="40">
        <f t="shared" si="282"/>
        <v>5</v>
      </c>
      <c r="M1909" s="41"/>
      <c r="N1909" s="41"/>
      <c r="O1909" s="41"/>
      <c r="P1909" s="42"/>
      <c r="Q1909" s="41"/>
      <c r="R1909" s="41"/>
      <c r="S1909" s="41"/>
      <c r="T1909" s="41"/>
      <c r="U1909" s="41"/>
      <c r="V1909" s="42"/>
      <c r="W1909" s="42">
        <f>(AQ$3-AQ1909)/AQ$3*500+500</f>
        <v>482.70326661461149</v>
      </c>
      <c r="X1909" s="42"/>
      <c r="Y1909" s="42"/>
      <c r="Z1909" s="41"/>
      <c r="AA1909" s="42"/>
      <c r="AB1909" s="42"/>
      <c r="AC1909" s="43" t="e">
        <f t="shared" si="283"/>
        <v>#NUM!</v>
      </c>
      <c r="AD1909" s="43" t="s">
        <v>1215</v>
      </c>
      <c r="AE1909" s="44" t="e">
        <f t="shared" si="284"/>
        <v>#NUM!</v>
      </c>
      <c r="AF1909" s="43">
        <f t="shared" si="285"/>
        <v>0</v>
      </c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>
        <v>0.1160185185</v>
      </c>
      <c r="AR1909" s="45"/>
      <c r="AS1909" s="45"/>
      <c r="AT1909" s="45"/>
      <c r="AU1909" s="88"/>
      <c r="AV1909" s="50"/>
      <c r="AW1909" s="89"/>
      <c r="AX1909" s="49"/>
      <c r="AY1909" s="49"/>
      <c r="AZ1909" s="49"/>
      <c r="BA1909" s="49"/>
      <c r="BB1909" s="49"/>
      <c r="BC1909" s="49"/>
    </row>
    <row r="1910" spans="1:55" ht="12" customHeight="1" x14ac:dyDescent="0.2">
      <c r="A1910" s="62">
        <v>1906</v>
      </c>
      <c r="B1910" s="63" t="str">
        <f t="shared" si="278"/>
        <v>M-B</v>
      </c>
      <c r="C1910" s="62">
        <f>COUNTIF($B$4:$B1910,$B1910)</f>
        <v>558</v>
      </c>
      <c r="D1910" s="64">
        <f t="shared" si="279"/>
        <v>487.5921414911146</v>
      </c>
      <c r="E1910" s="90" t="s">
        <v>4001</v>
      </c>
      <c r="F1910" s="91" t="s">
        <v>1212</v>
      </c>
      <c r="G1910" s="92">
        <v>1974</v>
      </c>
      <c r="H1910" s="93" t="s">
        <v>4002</v>
      </c>
      <c r="I1910" s="92" t="s">
        <v>1214</v>
      </c>
      <c r="J1910" s="39">
        <f t="shared" si="280"/>
        <v>482.5921414911146</v>
      </c>
      <c r="K1910" s="40">
        <f t="shared" si="281"/>
        <v>1</v>
      </c>
      <c r="L1910" s="40">
        <f t="shared" si="282"/>
        <v>5</v>
      </c>
      <c r="M1910" s="74"/>
      <c r="N1910" s="74"/>
      <c r="O1910" s="74"/>
      <c r="P1910" s="74"/>
      <c r="Q1910" s="74"/>
      <c r="R1910" s="74"/>
      <c r="S1910" s="74"/>
      <c r="T1910" s="74"/>
      <c r="U1910" s="74"/>
      <c r="V1910" s="74"/>
      <c r="W1910" s="74"/>
      <c r="X1910" s="74"/>
      <c r="Y1910" s="74"/>
      <c r="Z1910" s="74"/>
      <c r="AA1910" s="42"/>
      <c r="AB1910" s="42">
        <f>(AV$3-AV1910)/AV$3*500+500</f>
        <v>482.5921414911146</v>
      </c>
      <c r="AC1910" s="43" t="e">
        <f t="shared" si="283"/>
        <v>#NUM!</v>
      </c>
      <c r="AD1910" s="43" t="s">
        <v>1215</v>
      </c>
      <c r="AE1910" s="44" t="e">
        <f t="shared" si="284"/>
        <v>#NUM!</v>
      </c>
      <c r="AF1910" s="43">
        <f t="shared" si="285"/>
        <v>0</v>
      </c>
      <c r="AG1910" s="75"/>
      <c r="AH1910" s="75"/>
      <c r="AI1910" s="75"/>
      <c r="AJ1910" s="75"/>
      <c r="AK1910" s="75"/>
      <c r="AL1910" s="75"/>
      <c r="AM1910" s="75"/>
      <c r="AN1910" s="75"/>
      <c r="AO1910" s="75"/>
      <c r="AP1910" s="75"/>
      <c r="AQ1910" s="75"/>
      <c r="AR1910" s="75"/>
      <c r="AS1910" s="75"/>
      <c r="AT1910" s="75"/>
      <c r="AU1910" s="94"/>
      <c r="AV1910" s="47">
        <v>0.16993055555555556</v>
      </c>
      <c r="AW1910" s="95"/>
      <c r="AX1910" s="56"/>
    </row>
    <row r="1911" spans="1:55" s="49" customFormat="1" ht="12" customHeight="1" x14ac:dyDescent="0.2">
      <c r="A1911" s="62">
        <v>1907</v>
      </c>
      <c r="B1911" s="63" t="str">
        <f t="shared" si="278"/>
        <v>Ž-G</v>
      </c>
      <c r="C1911" s="62">
        <f>COUNTIF($B$4:$B1911,$B1911)</f>
        <v>94</v>
      </c>
      <c r="D1911" s="64">
        <f t="shared" si="279"/>
        <v>487.34545473116617</v>
      </c>
      <c r="E1911" s="90" t="s">
        <v>4003</v>
      </c>
      <c r="F1911" s="91" t="s">
        <v>1247</v>
      </c>
      <c r="G1911" s="92">
        <v>1979</v>
      </c>
      <c r="H1911" s="93" t="s">
        <v>4004</v>
      </c>
      <c r="I1911" s="92" t="s">
        <v>1214</v>
      </c>
      <c r="J1911" s="39">
        <f t="shared" si="280"/>
        <v>482.34545473116617</v>
      </c>
      <c r="K1911" s="40">
        <f t="shared" si="281"/>
        <v>1</v>
      </c>
      <c r="L1911" s="40">
        <f t="shared" si="282"/>
        <v>5</v>
      </c>
      <c r="M1911" s="74"/>
      <c r="N1911" s="74"/>
      <c r="O1911" s="74"/>
      <c r="P1911" s="74"/>
      <c r="Q1911" s="74"/>
      <c r="R1911" s="74"/>
      <c r="S1911" s="74"/>
      <c r="T1911" s="74"/>
      <c r="U1911" s="74"/>
      <c r="V1911" s="74"/>
      <c r="W1911" s="74"/>
      <c r="X1911" s="74"/>
      <c r="Y1911" s="74"/>
      <c r="Z1911" s="74"/>
      <c r="AA1911" s="42"/>
      <c r="AB1911" s="42">
        <f>(AV$3-AV1911)/AV$3*500+500</f>
        <v>482.34545473116617</v>
      </c>
      <c r="AC1911" s="43" t="e">
        <f t="shared" si="283"/>
        <v>#NUM!</v>
      </c>
      <c r="AD1911" s="43" t="s">
        <v>1215</v>
      </c>
      <c r="AE1911" s="44" t="e">
        <f t="shared" si="284"/>
        <v>#NUM!</v>
      </c>
      <c r="AF1911" s="43">
        <f t="shared" si="285"/>
        <v>0</v>
      </c>
      <c r="AG1911" s="75"/>
      <c r="AH1911" s="75"/>
      <c r="AI1911" s="75"/>
      <c r="AJ1911" s="75"/>
      <c r="AK1911" s="75"/>
      <c r="AL1911" s="75"/>
      <c r="AM1911" s="75"/>
      <c r="AN1911" s="75"/>
      <c r="AO1911" s="75"/>
      <c r="AP1911" s="75"/>
      <c r="AQ1911" s="75"/>
      <c r="AR1911" s="75"/>
      <c r="AS1911" s="75"/>
      <c r="AT1911" s="75"/>
      <c r="AU1911" s="94"/>
      <c r="AV1911" s="47">
        <v>0.17001157407407408</v>
      </c>
      <c r="AW1911" s="95"/>
    </row>
    <row r="1912" spans="1:55" s="78" customFormat="1" ht="12" customHeight="1" x14ac:dyDescent="0.2">
      <c r="A1912" s="62">
        <v>1908</v>
      </c>
      <c r="B1912" s="63" t="str">
        <f t="shared" si="278"/>
        <v>M-B</v>
      </c>
      <c r="C1912" s="62">
        <f>COUNTIF($B$4:$B1912,$B1912)</f>
        <v>559</v>
      </c>
      <c r="D1912" s="64">
        <f t="shared" si="279"/>
        <v>487.0987679712178</v>
      </c>
      <c r="E1912" s="90" t="s">
        <v>4005</v>
      </c>
      <c r="F1912" s="91" t="s">
        <v>1212</v>
      </c>
      <c r="G1912" s="92">
        <v>1979</v>
      </c>
      <c r="H1912" s="93" t="s">
        <v>1981</v>
      </c>
      <c r="I1912" s="92" t="s">
        <v>1214</v>
      </c>
      <c r="J1912" s="39">
        <f t="shared" si="280"/>
        <v>482.0987679712178</v>
      </c>
      <c r="K1912" s="40">
        <f t="shared" si="281"/>
        <v>1</v>
      </c>
      <c r="L1912" s="40">
        <f t="shared" si="282"/>
        <v>5</v>
      </c>
      <c r="M1912" s="74"/>
      <c r="N1912" s="74"/>
      <c r="O1912" s="74"/>
      <c r="P1912" s="74"/>
      <c r="Q1912" s="74"/>
      <c r="R1912" s="74"/>
      <c r="S1912" s="74"/>
      <c r="T1912" s="74"/>
      <c r="U1912" s="74"/>
      <c r="V1912" s="74"/>
      <c r="W1912" s="74"/>
      <c r="X1912" s="74"/>
      <c r="Y1912" s="74"/>
      <c r="Z1912" s="74"/>
      <c r="AA1912" s="42"/>
      <c r="AB1912" s="42">
        <f>(AV$3-AV1912)/AV$3*500+500</f>
        <v>482.0987679712178</v>
      </c>
      <c r="AC1912" s="43" t="e">
        <f t="shared" si="283"/>
        <v>#NUM!</v>
      </c>
      <c r="AD1912" s="43" t="s">
        <v>1215</v>
      </c>
      <c r="AE1912" s="44" t="e">
        <f t="shared" si="284"/>
        <v>#NUM!</v>
      </c>
      <c r="AF1912" s="43">
        <f t="shared" si="285"/>
        <v>0</v>
      </c>
      <c r="AG1912" s="75"/>
      <c r="AH1912" s="75"/>
      <c r="AI1912" s="75"/>
      <c r="AJ1912" s="75"/>
      <c r="AK1912" s="75"/>
      <c r="AL1912" s="75"/>
      <c r="AM1912" s="75"/>
      <c r="AN1912" s="75"/>
      <c r="AO1912" s="75"/>
      <c r="AP1912" s="75"/>
      <c r="AQ1912" s="75"/>
      <c r="AR1912" s="75"/>
      <c r="AS1912" s="75"/>
      <c r="AT1912" s="75"/>
      <c r="AU1912" s="94"/>
      <c r="AV1912" s="47">
        <v>0.1700925925925926</v>
      </c>
      <c r="AW1912" s="95"/>
      <c r="AX1912" s="49"/>
      <c r="AY1912" s="49"/>
      <c r="AZ1912" s="49"/>
      <c r="BA1912" s="49"/>
      <c r="BB1912" s="49"/>
      <c r="BC1912" s="49"/>
    </row>
    <row r="1913" spans="1:55" ht="12" customHeight="1" x14ac:dyDescent="0.2">
      <c r="A1913" s="62">
        <v>1909</v>
      </c>
      <c r="B1913" s="63" t="str">
        <f t="shared" si="278"/>
        <v>M-A</v>
      </c>
      <c r="C1913" s="62">
        <f>COUNTIF($B$4:$B1913,$B1913)</f>
        <v>709</v>
      </c>
      <c r="D1913" s="64">
        <f t="shared" si="279"/>
        <v>486.95780410839023</v>
      </c>
      <c r="E1913" s="90" t="s">
        <v>4006</v>
      </c>
      <c r="F1913" s="91" t="s">
        <v>1212</v>
      </c>
      <c r="G1913" s="92">
        <v>1991</v>
      </c>
      <c r="H1913" s="93" t="s">
        <v>4007</v>
      </c>
      <c r="I1913" s="92" t="s">
        <v>1214</v>
      </c>
      <c r="J1913" s="39">
        <f t="shared" si="280"/>
        <v>481.95780410839023</v>
      </c>
      <c r="K1913" s="40">
        <f t="shared" si="281"/>
        <v>1</v>
      </c>
      <c r="L1913" s="40">
        <f t="shared" si="282"/>
        <v>5</v>
      </c>
      <c r="M1913" s="74"/>
      <c r="N1913" s="74"/>
      <c r="O1913" s="74"/>
      <c r="P1913" s="74"/>
      <c r="Q1913" s="74"/>
      <c r="R1913" s="74"/>
      <c r="S1913" s="74"/>
      <c r="T1913" s="74"/>
      <c r="U1913" s="74"/>
      <c r="V1913" s="74"/>
      <c r="W1913" s="74"/>
      <c r="X1913" s="74"/>
      <c r="Y1913" s="74"/>
      <c r="Z1913" s="74"/>
      <c r="AA1913" s="42"/>
      <c r="AB1913" s="42">
        <f>(AV$3-AV1913)/AV$3*500+500</f>
        <v>481.95780410839023</v>
      </c>
      <c r="AC1913" s="43" t="e">
        <f t="shared" si="283"/>
        <v>#NUM!</v>
      </c>
      <c r="AD1913" s="43" t="s">
        <v>1215</v>
      </c>
      <c r="AE1913" s="44" t="e">
        <f t="shared" si="284"/>
        <v>#NUM!</v>
      </c>
      <c r="AF1913" s="43">
        <f t="shared" si="285"/>
        <v>0</v>
      </c>
      <c r="AG1913" s="75"/>
      <c r="AH1913" s="75"/>
      <c r="AI1913" s="75"/>
      <c r="AJ1913" s="75"/>
      <c r="AK1913" s="75"/>
      <c r="AL1913" s="75"/>
      <c r="AM1913" s="75"/>
      <c r="AN1913" s="75"/>
      <c r="AO1913" s="75"/>
      <c r="AP1913" s="75"/>
      <c r="AQ1913" s="75"/>
      <c r="AR1913" s="75"/>
      <c r="AS1913" s="75"/>
      <c r="AT1913" s="75"/>
      <c r="AU1913" s="94"/>
      <c r="AV1913" s="47">
        <v>0.17013888888888887</v>
      </c>
      <c r="AW1913" s="95"/>
      <c r="AX1913" s="56"/>
    </row>
    <row r="1914" spans="1:55" s="49" customFormat="1" ht="12" customHeight="1" x14ac:dyDescent="0.2">
      <c r="A1914" s="62">
        <v>1910</v>
      </c>
      <c r="B1914" s="63" t="str">
        <f t="shared" si="278"/>
        <v>M-B</v>
      </c>
      <c r="C1914" s="62">
        <f>COUNTIF($B$4:$B1914,$B1914)</f>
        <v>560</v>
      </c>
      <c r="D1914" s="64">
        <f t="shared" si="279"/>
        <v>486.88368067831954</v>
      </c>
      <c r="E1914" s="86" t="s">
        <v>4008</v>
      </c>
      <c r="F1914" s="87" t="s">
        <v>1212</v>
      </c>
      <c r="G1914" s="87">
        <v>1973</v>
      </c>
      <c r="H1914" s="70" t="s">
        <v>3057</v>
      </c>
      <c r="I1914" s="87" t="s">
        <v>1214</v>
      </c>
      <c r="J1914" s="39">
        <f t="shared" si="280"/>
        <v>481.88368067831954</v>
      </c>
      <c r="K1914" s="40">
        <f t="shared" si="281"/>
        <v>1</v>
      </c>
      <c r="L1914" s="40">
        <f t="shared" si="282"/>
        <v>5</v>
      </c>
      <c r="M1914" s="41"/>
      <c r="N1914" s="41"/>
      <c r="O1914" s="41"/>
      <c r="P1914" s="42"/>
      <c r="Q1914" s="41"/>
      <c r="R1914" s="41"/>
      <c r="S1914" s="41"/>
      <c r="T1914" s="41"/>
      <c r="U1914" s="41"/>
      <c r="V1914" s="42"/>
      <c r="W1914" s="42"/>
      <c r="X1914" s="42">
        <f>(AR$3-AR1914)/AR$3*500+500</f>
        <v>481.88368067831954</v>
      </c>
      <c r="Y1914" s="42"/>
      <c r="Z1914" s="41"/>
      <c r="AA1914" s="42"/>
      <c r="AB1914" s="42"/>
      <c r="AC1914" s="43" t="e">
        <f t="shared" si="283"/>
        <v>#NUM!</v>
      </c>
      <c r="AD1914" s="43" t="s">
        <v>1215</v>
      </c>
      <c r="AE1914" s="44" t="e">
        <f t="shared" si="284"/>
        <v>#NUM!</v>
      </c>
      <c r="AF1914" s="43">
        <f t="shared" si="285"/>
        <v>0</v>
      </c>
      <c r="AG1914" s="45"/>
      <c r="AH1914" s="45"/>
      <c r="AI1914" s="45"/>
      <c r="AJ1914" s="45"/>
      <c r="AK1914" s="45"/>
      <c r="AL1914" s="45"/>
      <c r="AM1914" s="45"/>
      <c r="AN1914" s="45"/>
      <c r="AO1914" s="45"/>
      <c r="AP1914" s="45"/>
      <c r="AQ1914" s="45"/>
      <c r="AR1914" s="45">
        <v>4.4690162037037039E-2</v>
      </c>
      <c r="AS1914" s="45"/>
      <c r="AT1914" s="45"/>
      <c r="AU1914" s="88"/>
      <c r="AV1914" s="50"/>
      <c r="AW1914" s="89"/>
    </row>
    <row r="1915" spans="1:55" s="49" customFormat="1" ht="12" customHeight="1" x14ac:dyDescent="0.2">
      <c r="A1915" s="62">
        <v>1911</v>
      </c>
      <c r="B1915" s="63" t="str">
        <f t="shared" si="278"/>
        <v>M-A</v>
      </c>
      <c r="C1915" s="62">
        <f>COUNTIF($B$4:$B1915,$B1915)</f>
        <v>710</v>
      </c>
      <c r="D1915" s="64">
        <f t="shared" si="279"/>
        <v>486.49967155420023</v>
      </c>
      <c r="E1915" s="90" t="s">
        <v>4009</v>
      </c>
      <c r="F1915" s="91" t="s">
        <v>1212</v>
      </c>
      <c r="G1915" s="92">
        <v>1989</v>
      </c>
      <c r="H1915" s="93" t="s">
        <v>4010</v>
      </c>
      <c r="I1915" s="92" t="s">
        <v>1214</v>
      </c>
      <c r="J1915" s="39">
        <f t="shared" si="280"/>
        <v>481.49967155420023</v>
      </c>
      <c r="K1915" s="40">
        <f t="shared" si="281"/>
        <v>1</v>
      </c>
      <c r="L1915" s="40">
        <f t="shared" si="282"/>
        <v>5</v>
      </c>
      <c r="M1915" s="74"/>
      <c r="N1915" s="74"/>
      <c r="O1915" s="74"/>
      <c r="P1915" s="74"/>
      <c r="Q1915" s="74"/>
      <c r="R1915" s="74"/>
      <c r="S1915" s="74"/>
      <c r="T1915" s="74"/>
      <c r="U1915" s="74"/>
      <c r="V1915" s="74"/>
      <c r="W1915" s="74"/>
      <c r="X1915" s="74"/>
      <c r="Y1915" s="74"/>
      <c r="Z1915" s="74"/>
      <c r="AA1915" s="42"/>
      <c r="AB1915" s="42">
        <f>(AV$3-AV1915)/AV$3*500+500</f>
        <v>481.49967155420023</v>
      </c>
      <c r="AC1915" s="43" t="e">
        <f t="shared" si="283"/>
        <v>#NUM!</v>
      </c>
      <c r="AD1915" s="43" t="s">
        <v>1215</v>
      </c>
      <c r="AE1915" s="44" t="e">
        <f t="shared" si="284"/>
        <v>#NUM!</v>
      </c>
      <c r="AF1915" s="43">
        <f t="shared" si="285"/>
        <v>0</v>
      </c>
      <c r="AG1915" s="75"/>
      <c r="AH1915" s="75"/>
      <c r="AI1915" s="75"/>
      <c r="AJ1915" s="75"/>
      <c r="AK1915" s="75"/>
      <c r="AL1915" s="75"/>
      <c r="AM1915" s="75"/>
      <c r="AN1915" s="75"/>
      <c r="AO1915" s="75"/>
      <c r="AP1915" s="75"/>
      <c r="AQ1915" s="75"/>
      <c r="AR1915" s="75"/>
      <c r="AS1915" s="75"/>
      <c r="AT1915" s="75"/>
      <c r="AU1915" s="94"/>
      <c r="AV1915" s="47">
        <v>0.17028935185185187</v>
      </c>
      <c r="AW1915" s="95"/>
    </row>
    <row r="1916" spans="1:55" s="49" customFormat="1" ht="12" customHeight="1" x14ac:dyDescent="0.2">
      <c r="A1916" s="62">
        <v>1912</v>
      </c>
      <c r="B1916" s="63" t="str">
        <f t="shared" si="278"/>
        <v>M-C</v>
      </c>
      <c r="C1916" s="62">
        <f>COUNTIF($B$4:$B1916,$B1916)</f>
        <v>230</v>
      </c>
      <c r="D1916" s="64">
        <f t="shared" si="279"/>
        <v>486.3434912018123</v>
      </c>
      <c r="E1916" s="86" t="s">
        <v>4011</v>
      </c>
      <c r="F1916" s="87" t="s">
        <v>1212</v>
      </c>
      <c r="G1916" s="87">
        <v>1966</v>
      </c>
      <c r="H1916" s="65" t="s">
        <v>4012</v>
      </c>
      <c r="I1916" s="87" t="s">
        <v>1214</v>
      </c>
      <c r="J1916" s="39">
        <f t="shared" si="280"/>
        <v>481.3434912018123</v>
      </c>
      <c r="K1916" s="40">
        <f t="shared" si="281"/>
        <v>1</v>
      </c>
      <c r="L1916" s="40">
        <f t="shared" si="282"/>
        <v>5</v>
      </c>
      <c r="M1916" s="41"/>
      <c r="N1916" s="41"/>
      <c r="O1916" s="41">
        <f>(AI$3-AI1916)/AI$3*500+500</f>
        <v>481.3434912018123</v>
      </c>
      <c r="P1916" s="42"/>
      <c r="Q1916" s="41"/>
      <c r="R1916" s="41"/>
      <c r="S1916" s="41"/>
      <c r="T1916" s="41"/>
      <c r="U1916" s="41"/>
      <c r="V1916" s="42"/>
      <c r="W1916" s="42"/>
      <c r="X1916" s="42"/>
      <c r="Y1916" s="42"/>
      <c r="Z1916" s="41"/>
      <c r="AA1916" s="42"/>
      <c r="AB1916" s="42"/>
      <c r="AC1916" s="43" t="e">
        <f t="shared" si="283"/>
        <v>#NUM!</v>
      </c>
      <c r="AD1916" s="43" t="s">
        <v>1215</v>
      </c>
      <c r="AE1916" s="44" t="e">
        <f t="shared" si="284"/>
        <v>#NUM!</v>
      </c>
      <c r="AF1916" s="43">
        <f t="shared" si="285"/>
        <v>0</v>
      </c>
      <c r="AG1916" s="45"/>
      <c r="AH1916" s="45"/>
      <c r="AI1916" s="45">
        <v>3.5752314814814813E-2</v>
      </c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88"/>
      <c r="AV1916" s="50"/>
      <c r="AW1916" s="89"/>
    </row>
    <row r="1917" spans="1:55" ht="12" customHeight="1" x14ac:dyDescent="0.2">
      <c r="A1917" s="62">
        <v>1913</v>
      </c>
      <c r="B1917" s="63" t="str">
        <f t="shared" si="278"/>
        <v>M-B</v>
      </c>
      <c r="C1917" s="62">
        <f>COUNTIF($B$4:$B1917,$B1917)</f>
        <v>561</v>
      </c>
      <c r="D1917" s="64">
        <f t="shared" si="279"/>
        <v>486.18250286283813</v>
      </c>
      <c r="E1917" s="90" t="s">
        <v>4013</v>
      </c>
      <c r="F1917" s="91" t="s">
        <v>1212</v>
      </c>
      <c r="G1917" s="92">
        <v>1977</v>
      </c>
      <c r="H1917" s="70" t="s">
        <v>1970</v>
      </c>
      <c r="I1917" s="92" t="s">
        <v>1214</v>
      </c>
      <c r="J1917" s="39">
        <f t="shared" si="280"/>
        <v>481.18250286283813</v>
      </c>
      <c r="K1917" s="40">
        <f t="shared" si="281"/>
        <v>1</v>
      </c>
      <c r="L1917" s="40">
        <f t="shared" si="282"/>
        <v>5</v>
      </c>
      <c r="M1917" s="74"/>
      <c r="N1917" s="74"/>
      <c r="O1917" s="74"/>
      <c r="P1917" s="74"/>
      <c r="Q1917" s="74"/>
      <c r="R1917" s="74"/>
      <c r="S1917" s="74"/>
      <c r="T1917" s="74"/>
      <c r="U1917" s="74"/>
      <c r="V1917" s="74"/>
      <c r="W1917" s="74"/>
      <c r="X1917" s="74"/>
      <c r="Y1917" s="74"/>
      <c r="Z1917" s="74"/>
      <c r="AA1917" s="42"/>
      <c r="AB1917" s="42">
        <f>(AV$3-AV1917)/AV$3*500+500</f>
        <v>481.18250286283813</v>
      </c>
      <c r="AC1917" s="43" t="e">
        <f t="shared" si="283"/>
        <v>#NUM!</v>
      </c>
      <c r="AD1917" s="43" t="s">
        <v>1215</v>
      </c>
      <c r="AE1917" s="44" t="e">
        <f t="shared" si="284"/>
        <v>#NUM!</v>
      </c>
      <c r="AF1917" s="43">
        <f t="shared" si="285"/>
        <v>0</v>
      </c>
      <c r="AG1917" s="75"/>
      <c r="AH1917" s="75"/>
      <c r="AI1917" s="75"/>
      <c r="AJ1917" s="75"/>
      <c r="AK1917" s="75"/>
      <c r="AL1917" s="75"/>
      <c r="AM1917" s="75"/>
      <c r="AN1917" s="75"/>
      <c r="AO1917" s="75"/>
      <c r="AP1917" s="75"/>
      <c r="AQ1917" s="75"/>
      <c r="AR1917" s="75"/>
      <c r="AS1917" s="75"/>
      <c r="AT1917" s="75"/>
      <c r="AU1917" s="94"/>
      <c r="AV1917" s="47">
        <v>0.1703935185185185</v>
      </c>
      <c r="AW1917" s="95"/>
      <c r="AX1917" s="56"/>
    </row>
    <row r="1918" spans="1:55" ht="12" customHeight="1" x14ac:dyDescent="0.2">
      <c r="A1918" s="62">
        <v>1914</v>
      </c>
      <c r="B1918" s="63" t="str">
        <f t="shared" si="278"/>
        <v>M-A</v>
      </c>
      <c r="C1918" s="62">
        <f>COUNTIF($B$4:$B1918,$B1918)</f>
        <v>711</v>
      </c>
      <c r="D1918" s="64">
        <f t="shared" si="279"/>
        <v>486.1120209314243</v>
      </c>
      <c r="E1918" s="90" t="s">
        <v>4014</v>
      </c>
      <c r="F1918" s="91" t="s">
        <v>1212</v>
      </c>
      <c r="G1918" s="92">
        <v>1982</v>
      </c>
      <c r="H1918" s="70" t="s">
        <v>4015</v>
      </c>
      <c r="I1918" s="92" t="s">
        <v>1214</v>
      </c>
      <c r="J1918" s="39">
        <f t="shared" si="280"/>
        <v>481.1120209314243</v>
      </c>
      <c r="K1918" s="40">
        <f t="shared" si="281"/>
        <v>1</v>
      </c>
      <c r="L1918" s="40">
        <f t="shared" si="282"/>
        <v>5</v>
      </c>
      <c r="M1918" s="74"/>
      <c r="N1918" s="74"/>
      <c r="O1918" s="74"/>
      <c r="P1918" s="74"/>
      <c r="Q1918" s="74"/>
      <c r="R1918" s="74"/>
      <c r="S1918" s="74"/>
      <c r="T1918" s="74"/>
      <c r="U1918" s="74"/>
      <c r="V1918" s="74"/>
      <c r="W1918" s="74"/>
      <c r="X1918" s="74"/>
      <c r="Y1918" s="74"/>
      <c r="Z1918" s="74"/>
      <c r="AA1918" s="42"/>
      <c r="AB1918" s="42">
        <f>(AV$3-AV1918)/AV$3*500+500</f>
        <v>481.1120209314243</v>
      </c>
      <c r="AC1918" s="43" t="e">
        <f t="shared" si="283"/>
        <v>#NUM!</v>
      </c>
      <c r="AD1918" s="43" t="s">
        <v>1215</v>
      </c>
      <c r="AE1918" s="44" t="e">
        <f t="shared" si="284"/>
        <v>#NUM!</v>
      </c>
      <c r="AF1918" s="43">
        <f t="shared" si="285"/>
        <v>0</v>
      </c>
      <c r="AG1918" s="75"/>
      <c r="AH1918" s="75"/>
      <c r="AI1918" s="75"/>
      <c r="AJ1918" s="75"/>
      <c r="AK1918" s="75"/>
      <c r="AL1918" s="75"/>
      <c r="AM1918" s="75"/>
      <c r="AN1918" s="75"/>
      <c r="AO1918" s="75"/>
      <c r="AP1918" s="75"/>
      <c r="AQ1918" s="75"/>
      <c r="AR1918" s="75"/>
      <c r="AS1918" s="75"/>
      <c r="AT1918" s="75"/>
      <c r="AU1918" s="94"/>
      <c r="AV1918" s="47">
        <v>0.17041666666666666</v>
      </c>
      <c r="AW1918" s="95"/>
      <c r="AX1918" s="56"/>
    </row>
    <row r="1919" spans="1:55" s="78" customFormat="1" ht="12" customHeight="1" x14ac:dyDescent="0.2">
      <c r="A1919" s="62">
        <v>1915</v>
      </c>
      <c r="B1919" s="63" t="str">
        <f t="shared" si="278"/>
        <v>M-D</v>
      </c>
      <c r="C1919" s="62">
        <f>COUNTIF($B$4:$B1919,$B1919)</f>
        <v>79</v>
      </c>
      <c r="D1919" s="64">
        <f t="shared" si="279"/>
        <v>485.72437030864819</v>
      </c>
      <c r="E1919" s="90" t="s">
        <v>4016</v>
      </c>
      <c r="F1919" s="91" t="s">
        <v>1212</v>
      </c>
      <c r="G1919" s="92">
        <v>1957</v>
      </c>
      <c r="H1919" s="70" t="s">
        <v>1543</v>
      </c>
      <c r="I1919" s="92" t="s">
        <v>1214</v>
      </c>
      <c r="J1919" s="39">
        <f t="shared" si="280"/>
        <v>480.72437030864819</v>
      </c>
      <c r="K1919" s="40">
        <f t="shared" si="281"/>
        <v>1</v>
      </c>
      <c r="L1919" s="40">
        <f t="shared" si="282"/>
        <v>5</v>
      </c>
      <c r="M1919" s="74"/>
      <c r="N1919" s="74"/>
      <c r="O1919" s="74"/>
      <c r="P1919" s="74"/>
      <c r="Q1919" s="74"/>
      <c r="R1919" s="74"/>
      <c r="S1919" s="74"/>
      <c r="T1919" s="74"/>
      <c r="U1919" s="74"/>
      <c r="V1919" s="74"/>
      <c r="W1919" s="74"/>
      <c r="X1919" s="74"/>
      <c r="Y1919" s="74"/>
      <c r="Z1919" s="74"/>
      <c r="AA1919" s="42"/>
      <c r="AB1919" s="42">
        <f>(AV$3-AV1919)/AV$3*500+500</f>
        <v>480.72437030864819</v>
      </c>
      <c r="AC1919" s="43" t="e">
        <f t="shared" si="283"/>
        <v>#NUM!</v>
      </c>
      <c r="AD1919" s="43" t="s">
        <v>1215</v>
      </c>
      <c r="AE1919" s="44" t="e">
        <f t="shared" si="284"/>
        <v>#NUM!</v>
      </c>
      <c r="AF1919" s="43">
        <f t="shared" si="285"/>
        <v>0</v>
      </c>
      <c r="AG1919" s="75"/>
      <c r="AH1919" s="75"/>
      <c r="AI1919" s="75"/>
      <c r="AJ1919" s="75"/>
      <c r="AK1919" s="75"/>
      <c r="AL1919" s="75"/>
      <c r="AM1919" s="75"/>
      <c r="AN1919" s="75"/>
      <c r="AO1919" s="75"/>
      <c r="AP1919" s="75"/>
      <c r="AQ1919" s="75"/>
      <c r="AR1919" s="75"/>
      <c r="AS1919" s="75"/>
      <c r="AT1919" s="75"/>
      <c r="AU1919" s="94"/>
      <c r="AV1919" s="47">
        <v>0.1705439814814815</v>
      </c>
      <c r="AW1919" s="95"/>
      <c r="AX1919" s="49"/>
      <c r="AY1919" s="49"/>
      <c r="AZ1919" s="49"/>
      <c r="BA1919" s="49"/>
      <c r="BB1919" s="49"/>
      <c r="BC1919" s="49"/>
    </row>
    <row r="1920" spans="1:55" s="49" customFormat="1" ht="12" customHeight="1" x14ac:dyDescent="0.2">
      <c r="A1920" s="62">
        <v>1916</v>
      </c>
      <c r="B1920" s="63" t="str">
        <f t="shared" si="278"/>
        <v>M-jun.</v>
      </c>
      <c r="C1920" s="62">
        <f>COUNTIF($B$4:$B1920,$B1920)</f>
        <v>39</v>
      </c>
      <c r="D1920" s="64">
        <f t="shared" si="279"/>
        <v>485.63979251830011</v>
      </c>
      <c r="E1920" s="86" t="s">
        <v>4017</v>
      </c>
      <c r="F1920" s="87" t="s">
        <v>1212</v>
      </c>
      <c r="G1920" s="87">
        <v>2004</v>
      </c>
      <c r="H1920" s="65"/>
      <c r="I1920" s="87" t="s">
        <v>1214</v>
      </c>
      <c r="J1920" s="39">
        <f t="shared" si="280"/>
        <v>480.63979251830011</v>
      </c>
      <c r="K1920" s="40">
        <f t="shared" si="281"/>
        <v>1</v>
      </c>
      <c r="L1920" s="40">
        <f t="shared" si="282"/>
        <v>5</v>
      </c>
      <c r="M1920" s="41"/>
      <c r="N1920" s="41"/>
      <c r="O1920" s="41"/>
      <c r="P1920" s="42"/>
      <c r="Q1920" s="41"/>
      <c r="R1920" s="41"/>
      <c r="S1920" s="41"/>
      <c r="T1920" s="41"/>
      <c r="U1920" s="41"/>
      <c r="V1920" s="42"/>
      <c r="W1920" s="42"/>
      <c r="X1920" s="42">
        <f>(AR$3-AR1920)/AR$3*500+500</f>
        <v>480.63979251830011</v>
      </c>
      <c r="Y1920" s="42"/>
      <c r="Z1920" s="41"/>
      <c r="AA1920" s="42"/>
      <c r="AB1920" s="42"/>
      <c r="AC1920" s="43" t="e">
        <f t="shared" si="283"/>
        <v>#NUM!</v>
      </c>
      <c r="AD1920" s="43" t="s">
        <v>1215</v>
      </c>
      <c r="AE1920" s="44" t="e">
        <f t="shared" si="284"/>
        <v>#NUM!</v>
      </c>
      <c r="AF1920" s="43">
        <f t="shared" si="285"/>
        <v>0</v>
      </c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>
        <v>4.47974537037037E-2</v>
      </c>
      <c r="AS1920" s="45"/>
      <c r="AT1920" s="45"/>
      <c r="AU1920" s="88"/>
      <c r="AV1920" s="50"/>
      <c r="AW1920" s="89"/>
    </row>
    <row r="1921" spans="1:50" s="49" customFormat="1" ht="12" customHeight="1" x14ac:dyDescent="0.2">
      <c r="A1921" s="62">
        <v>1917</v>
      </c>
      <c r="B1921" s="63" t="str">
        <f t="shared" si="278"/>
        <v>M-B</v>
      </c>
      <c r="C1921" s="62">
        <f>COUNTIF($B$4:$B1921,$B1921)</f>
        <v>562</v>
      </c>
      <c r="D1921" s="64">
        <f t="shared" si="279"/>
        <v>485.58340644582063</v>
      </c>
      <c r="E1921" s="90" t="s">
        <v>4018</v>
      </c>
      <c r="F1921" s="91" t="s">
        <v>1212</v>
      </c>
      <c r="G1921" s="92">
        <v>1976</v>
      </c>
      <c r="H1921" s="93" t="s">
        <v>1590</v>
      </c>
      <c r="I1921" s="92" t="s">
        <v>1214</v>
      </c>
      <c r="J1921" s="39">
        <f t="shared" si="280"/>
        <v>480.58340644582063</v>
      </c>
      <c r="K1921" s="40">
        <f t="shared" si="281"/>
        <v>1</v>
      </c>
      <c r="L1921" s="40">
        <f t="shared" si="282"/>
        <v>5</v>
      </c>
      <c r="M1921" s="74"/>
      <c r="N1921" s="74"/>
      <c r="O1921" s="74"/>
      <c r="P1921" s="74"/>
      <c r="Q1921" s="74"/>
      <c r="R1921" s="74"/>
      <c r="S1921" s="74"/>
      <c r="T1921" s="74"/>
      <c r="U1921" s="74"/>
      <c r="V1921" s="74"/>
      <c r="W1921" s="74"/>
      <c r="X1921" s="74"/>
      <c r="Y1921" s="74"/>
      <c r="Z1921" s="74"/>
      <c r="AA1921" s="42"/>
      <c r="AB1921" s="42">
        <f>(AV$3-AV1921)/AV$3*500+500</f>
        <v>480.58340644582063</v>
      </c>
      <c r="AC1921" s="43" t="e">
        <f t="shared" si="283"/>
        <v>#NUM!</v>
      </c>
      <c r="AD1921" s="43" t="s">
        <v>1215</v>
      </c>
      <c r="AE1921" s="44" t="e">
        <f t="shared" si="284"/>
        <v>#NUM!</v>
      </c>
      <c r="AF1921" s="43">
        <f t="shared" si="285"/>
        <v>0</v>
      </c>
      <c r="AG1921" s="75"/>
      <c r="AH1921" s="75"/>
      <c r="AI1921" s="75"/>
      <c r="AJ1921" s="75"/>
      <c r="AK1921" s="75"/>
      <c r="AL1921" s="75"/>
      <c r="AM1921" s="75"/>
      <c r="AN1921" s="75"/>
      <c r="AO1921" s="75"/>
      <c r="AP1921" s="75"/>
      <c r="AQ1921" s="75"/>
      <c r="AR1921" s="75"/>
      <c r="AS1921" s="75"/>
      <c r="AT1921" s="75"/>
      <c r="AU1921" s="94"/>
      <c r="AV1921" s="47">
        <v>0.17059027777777777</v>
      </c>
      <c r="AW1921" s="95"/>
    </row>
    <row r="1922" spans="1:50" s="49" customFormat="1" ht="12" customHeight="1" x14ac:dyDescent="0.2">
      <c r="A1922" s="62">
        <v>1918</v>
      </c>
      <c r="B1922" s="63" t="str">
        <f t="shared" si="278"/>
        <v>M-A</v>
      </c>
      <c r="C1922" s="62">
        <f>COUNTIF($B$4:$B1922,$B1922)</f>
        <v>712</v>
      </c>
      <c r="D1922" s="64">
        <f t="shared" si="279"/>
        <v>485.44244258299295</v>
      </c>
      <c r="E1922" s="90" t="s">
        <v>4019</v>
      </c>
      <c r="F1922" s="91" t="s">
        <v>1212</v>
      </c>
      <c r="G1922" s="92">
        <v>1990</v>
      </c>
      <c r="H1922" s="70"/>
      <c r="I1922" s="92" t="s">
        <v>1214</v>
      </c>
      <c r="J1922" s="39">
        <f t="shared" si="280"/>
        <v>480.44244258299295</v>
      </c>
      <c r="K1922" s="40">
        <f t="shared" si="281"/>
        <v>1</v>
      </c>
      <c r="L1922" s="40">
        <f t="shared" si="282"/>
        <v>5</v>
      </c>
      <c r="M1922" s="74"/>
      <c r="N1922" s="74"/>
      <c r="O1922" s="74"/>
      <c r="P1922" s="74"/>
      <c r="Q1922" s="74"/>
      <c r="R1922" s="74"/>
      <c r="S1922" s="74"/>
      <c r="T1922" s="74"/>
      <c r="U1922" s="74"/>
      <c r="V1922" s="74"/>
      <c r="W1922" s="74"/>
      <c r="X1922" s="74"/>
      <c r="Y1922" s="74"/>
      <c r="Z1922" s="74"/>
      <c r="AA1922" s="42"/>
      <c r="AB1922" s="42">
        <f>(AV$3-AV1922)/AV$3*500+500</f>
        <v>480.44244258299295</v>
      </c>
      <c r="AC1922" s="43" t="e">
        <f t="shared" si="283"/>
        <v>#NUM!</v>
      </c>
      <c r="AD1922" s="43" t="s">
        <v>1215</v>
      </c>
      <c r="AE1922" s="44" t="e">
        <f t="shared" si="284"/>
        <v>#NUM!</v>
      </c>
      <c r="AF1922" s="43">
        <f t="shared" si="285"/>
        <v>0</v>
      </c>
      <c r="AG1922" s="75"/>
      <c r="AH1922" s="75"/>
      <c r="AI1922" s="75"/>
      <c r="AJ1922" s="75"/>
      <c r="AK1922" s="75"/>
      <c r="AL1922" s="75"/>
      <c r="AM1922" s="75"/>
      <c r="AN1922" s="75"/>
      <c r="AO1922" s="75"/>
      <c r="AP1922" s="75"/>
      <c r="AQ1922" s="75"/>
      <c r="AR1922" s="75"/>
      <c r="AS1922" s="75"/>
      <c r="AT1922" s="75"/>
      <c r="AU1922" s="94"/>
      <c r="AV1922" s="47">
        <v>0.17063657407407407</v>
      </c>
      <c r="AW1922" s="95"/>
    </row>
    <row r="1923" spans="1:50" s="49" customFormat="1" ht="12" customHeight="1" x14ac:dyDescent="0.2">
      <c r="A1923" s="62">
        <v>1919</v>
      </c>
      <c r="B1923" s="63" t="str">
        <f t="shared" si="278"/>
        <v>M-B</v>
      </c>
      <c r="C1923" s="62">
        <f>COUNTIF($B$4:$B1923,$B1923)</f>
        <v>563</v>
      </c>
      <c r="D1923" s="64">
        <f t="shared" si="279"/>
        <v>485.44244258299295</v>
      </c>
      <c r="E1923" s="90" t="s">
        <v>4020</v>
      </c>
      <c r="F1923" s="91" t="s">
        <v>1212</v>
      </c>
      <c r="G1923" s="92">
        <v>1977</v>
      </c>
      <c r="H1923" s="93"/>
      <c r="I1923" s="92" t="s">
        <v>1214</v>
      </c>
      <c r="J1923" s="39">
        <f t="shared" si="280"/>
        <v>480.44244258299295</v>
      </c>
      <c r="K1923" s="40">
        <f t="shared" si="281"/>
        <v>1</v>
      </c>
      <c r="L1923" s="40">
        <f t="shared" si="282"/>
        <v>5</v>
      </c>
      <c r="M1923" s="74"/>
      <c r="N1923" s="74"/>
      <c r="O1923" s="74"/>
      <c r="P1923" s="74"/>
      <c r="Q1923" s="74"/>
      <c r="R1923" s="74"/>
      <c r="S1923" s="74"/>
      <c r="T1923" s="74"/>
      <c r="U1923" s="74"/>
      <c r="V1923" s="74"/>
      <c r="W1923" s="74"/>
      <c r="X1923" s="74"/>
      <c r="Y1923" s="74"/>
      <c r="Z1923" s="74"/>
      <c r="AA1923" s="42"/>
      <c r="AB1923" s="42">
        <f>(AV$3-AV1923)/AV$3*500+500</f>
        <v>480.44244258299295</v>
      </c>
      <c r="AC1923" s="43" t="e">
        <f t="shared" si="283"/>
        <v>#NUM!</v>
      </c>
      <c r="AD1923" s="43" t="s">
        <v>1215</v>
      </c>
      <c r="AE1923" s="44" t="e">
        <f t="shared" si="284"/>
        <v>#NUM!</v>
      </c>
      <c r="AF1923" s="43">
        <f t="shared" si="285"/>
        <v>0</v>
      </c>
      <c r="AG1923" s="75"/>
      <c r="AH1923" s="75"/>
      <c r="AI1923" s="75"/>
      <c r="AJ1923" s="75"/>
      <c r="AK1923" s="75"/>
      <c r="AL1923" s="75"/>
      <c r="AM1923" s="75"/>
      <c r="AN1923" s="75"/>
      <c r="AO1923" s="75"/>
      <c r="AP1923" s="75"/>
      <c r="AQ1923" s="75"/>
      <c r="AR1923" s="75"/>
      <c r="AS1923" s="75"/>
      <c r="AT1923" s="75"/>
      <c r="AU1923" s="94"/>
      <c r="AV1923" s="47">
        <v>0.17063657407407407</v>
      </c>
      <c r="AW1923" s="95"/>
    </row>
    <row r="1924" spans="1:50" ht="12" customHeight="1" x14ac:dyDescent="0.2">
      <c r="A1924" s="62">
        <v>1920</v>
      </c>
      <c r="B1924" s="63" t="str">
        <f t="shared" si="278"/>
        <v>M-A</v>
      </c>
      <c r="C1924" s="62">
        <f>COUNTIF($B$4:$B1924,$B1924)</f>
        <v>713</v>
      </c>
      <c r="D1924" s="64">
        <f t="shared" si="279"/>
        <v>485.34586181358947</v>
      </c>
      <c r="E1924" s="86" t="s">
        <v>4021</v>
      </c>
      <c r="F1924" s="87" t="s">
        <v>1212</v>
      </c>
      <c r="G1924" s="87">
        <v>1985</v>
      </c>
      <c r="H1924" s="70" t="s">
        <v>1377</v>
      </c>
      <c r="I1924" s="87" t="s">
        <v>1214</v>
      </c>
      <c r="J1924" s="39">
        <f t="shared" si="280"/>
        <v>480.34586181358947</v>
      </c>
      <c r="K1924" s="40">
        <f t="shared" si="281"/>
        <v>1</v>
      </c>
      <c r="L1924" s="40">
        <f t="shared" si="282"/>
        <v>5</v>
      </c>
      <c r="M1924" s="41"/>
      <c r="N1924" s="41"/>
      <c r="O1924" s="41"/>
      <c r="P1924" s="42"/>
      <c r="Q1924" s="41"/>
      <c r="R1924" s="41"/>
      <c r="S1924" s="41"/>
      <c r="T1924" s="41"/>
      <c r="U1924" s="41">
        <f>(AO$3-AO1924)/AO$3*500+500</f>
        <v>480.34586181358947</v>
      </c>
      <c r="V1924" s="42"/>
      <c r="W1924" s="42"/>
      <c r="X1924" s="42"/>
      <c r="Y1924" s="42"/>
      <c r="Z1924" s="41"/>
      <c r="AA1924" s="42"/>
      <c r="AB1924" s="42"/>
      <c r="AC1924" s="43" t="e">
        <f t="shared" si="283"/>
        <v>#NUM!</v>
      </c>
      <c r="AD1924" s="43" t="s">
        <v>1215</v>
      </c>
      <c r="AE1924" s="44" t="e">
        <f t="shared" si="284"/>
        <v>#NUM!</v>
      </c>
      <c r="AF1924" s="43">
        <f t="shared" si="285"/>
        <v>0</v>
      </c>
      <c r="AG1924" s="45"/>
      <c r="AH1924" s="45"/>
      <c r="AI1924" s="45"/>
      <c r="AJ1924" s="45"/>
      <c r="AK1924" s="45"/>
      <c r="AL1924" s="45"/>
      <c r="AM1924" s="45"/>
      <c r="AN1924" s="45"/>
      <c r="AO1924" s="45">
        <v>5.7581018519999999E-2</v>
      </c>
      <c r="AP1924" s="45"/>
      <c r="AQ1924" s="45"/>
      <c r="AR1924" s="45"/>
      <c r="AS1924" s="45"/>
      <c r="AT1924" s="45"/>
      <c r="AU1924" s="88"/>
      <c r="AV1924" s="50"/>
      <c r="AW1924" s="89"/>
      <c r="AX1924" s="56"/>
    </row>
    <row r="1925" spans="1:50" s="49" customFormat="1" ht="12" customHeight="1" x14ac:dyDescent="0.2">
      <c r="A1925" s="62">
        <v>1921</v>
      </c>
      <c r="B1925" s="63" t="str">
        <f t="shared" ref="B1925:B1988" si="286">IF($F1925="m",IF($C$1-$G1925&gt;19,IF($C$1-$G1925&lt;40,"M-A",IF($C$1-$G1925&gt;49,IF($C$1-$G1925&gt;59,IF($C$1-$G1925&gt;69,"M-E","M-D"),"M-C"),"M-B")),"M-jun."),IF($C$1-$G1925&lt;40,"Ž-F",IF($C$1-$G1925&gt;49,IF($C$1-$G1925&gt;59,"Ž-I","Ž-H"),"Ž-G")))</f>
        <v>M-B</v>
      </c>
      <c r="C1925" s="62">
        <f>COUNTIF($B$4:$B1925,$B1925)</f>
        <v>564</v>
      </c>
      <c r="D1925" s="64">
        <f t="shared" ref="D1925:D1988" si="287">SUM(L1925:AB1925,-AF1925)</f>
        <v>485.23099678875144</v>
      </c>
      <c r="E1925" s="90" t="s">
        <v>4022</v>
      </c>
      <c r="F1925" s="91" t="s">
        <v>1212</v>
      </c>
      <c r="G1925" s="92">
        <v>1979</v>
      </c>
      <c r="H1925" s="70" t="s">
        <v>4023</v>
      </c>
      <c r="I1925" s="92" t="s">
        <v>1214</v>
      </c>
      <c r="J1925" s="39">
        <f t="shared" ref="J1925:J1988" si="288">AVERAGE(M1925:AB1925)</f>
        <v>480.23099678875144</v>
      </c>
      <c r="K1925" s="40">
        <f t="shared" ref="K1925:K1988" si="289">SUBTOTAL(2,M1925:AB1925)</f>
        <v>1</v>
      </c>
      <c r="L1925" s="40">
        <f t="shared" ref="L1925:L1988" si="290">K1925*5</f>
        <v>5</v>
      </c>
      <c r="M1925" s="74"/>
      <c r="N1925" s="74"/>
      <c r="O1925" s="74"/>
      <c r="P1925" s="74"/>
      <c r="Q1925" s="74"/>
      <c r="R1925" s="74"/>
      <c r="S1925" s="74"/>
      <c r="T1925" s="74"/>
      <c r="U1925" s="74"/>
      <c r="V1925" s="74"/>
      <c r="W1925" s="74"/>
      <c r="X1925" s="74"/>
      <c r="Y1925" s="74"/>
      <c r="Z1925" s="74"/>
      <c r="AA1925" s="42"/>
      <c r="AB1925" s="42">
        <f>(AV$3-AV1925)/AV$3*500+500</f>
        <v>480.23099678875144</v>
      </c>
      <c r="AC1925" s="43" t="e">
        <f t="shared" ref="AC1925:AC1988" si="291">LARGE(M1925:AB1925,6)</f>
        <v>#NUM!</v>
      </c>
      <c r="AD1925" s="43" t="s">
        <v>1215</v>
      </c>
      <c r="AE1925" s="44" t="e">
        <f t="shared" ref="AE1925:AE1988" si="292">CONCATENATE(AD1925,AC1925)</f>
        <v>#NUM!</v>
      </c>
      <c r="AF1925" s="43">
        <f t="shared" ref="AF1925:AF1988" si="293">SUMIF(M1925:AB1925,AE1925)</f>
        <v>0</v>
      </c>
      <c r="AG1925" s="75"/>
      <c r="AH1925" s="75"/>
      <c r="AI1925" s="75"/>
      <c r="AJ1925" s="75"/>
      <c r="AK1925" s="75"/>
      <c r="AL1925" s="75"/>
      <c r="AM1925" s="75"/>
      <c r="AN1925" s="75"/>
      <c r="AO1925" s="75"/>
      <c r="AP1925" s="75"/>
      <c r="AQ1925" s="75"/>
      <c r="AR1925" s="75"/>
      <c r="AS1925" s="75"/>
      <c r="AT1925" s="75"/>
      <c r="AU1925" s="94"/>
      <c r="AV1925" s="47">
        <v>0.17070601851851852</v>
      </c>
      <c r="AW1925" s="95"/>
    </row>
    <row r="1926" spans="1:50" s="49" customFormat="1" ht="12" customHeight="1" x14ac:dyDescent="0.2">
      <c r="A1926" s="62">
        <v>1922</v>
      </c>
      <c r="B1926" s="63" t="str">
        <f t="shared" si="286"/>
        <v>M-B</v>
      </c>
      <c r="C1926" s="62">
        <f>COUNTIF($B$4:$B1926,$B1926)</f>
        <v>565</v>
      </c>
      <c r="D1926" s="64">
        <f t="shared" si="287"/>
        <v>484.80795274727592</v>
      </c>
      <c r="E1926" s="86" t="s">
        <v>4024</v>
      </c>
      <c r="F1926" s="87" t="s">
        <v>1212</v>
      </c>
      <c r="G1926" s="87">
        <v>1975</v>
      </c>
      <c r="H1926" s="86" t="s">
        <v>4025</v>
      </c>
      <c r="I1926" s="87" t="s">
        <v>1214</v>
      </c>
      <c r="J1926" s="39">
        <f t="shared" si="288"/>
        <v>479.80795274727592</v>
      </c>
      <c r="K1926" s="40">
        <f t="shared" si="289"/>
        <v>1</v>
      </c>
      <c r="L1926" s="40">
        <f t="shared" si="290"/>
        <v>5</v>
      </c>
      <c r="M1926" s="41"/>
      <c r="N1926" s="41"/>
      <c r="O1926" s="41"/>
      <c r="P1926" s="42"/>
      <c r="Q1926" s="41"/>
      <c r="R1926" s="41"/>
      <c r="S1926" s="41"/>
      <c r="T1926" s="41"/>
      <c r="U1926" s="41"/>
      <c r="V1926" s="42"/>
      <c r="W1926" s="42"/>
      <c r="X1926" s="42"/>
      <c r="Y1926" s="42"/>
      <c r="Z1926" s="41"/>
      <c r="AA1926" s="42">
        <f>(AU$3-AU1926)/AU$3*500+500</f>
        <v>479.80795274727592</v>
      </c>
      <c r="AB1926" s="42"/>
      <c r="AC1926" s="43" t="e">
        <f t="shared" si="291"/>
        <v>#NUM!</v>
      </c>
      <c r="AD1926" s="43" t="s">
        <v>1215</v>
      </c>
      <c r="AE1926" s="44" t="e">
        <f t="shared" si="292"/>
        <v>#NUM!</v>
      </c>
      <c r="AF1926" s="43">
        <f t="shared" si="293"/>
        <v>0</v>
      </c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/>
      <c r="AQ1926" s="45"/>
      <c r="AR1926" s="45"/>
      <c r="AS1926" s="45"/>
      <c r="AT1926" s="45"/>
      <c r="AU1926" s="88">
        <v>8.1774884259259259E-2</v>
      </c>
      <c r="AV1926" s="50"/>
      <c r="AW1926" s="89"/>
    </row>
    <row r="1927" spans="1:50" ht="12" customHeight="1" x14ac:dyDescent="0.2">
      <c r="A1927" s="62">
        <v>1923</v>
      </c>
      <c r="B1927" s="63" t="str">
        <f t="shared" si="286"/>
        <v>M-B</v>
      </c>
      <c r="C1927" s="62">
        <f>COUNTIF($B$4:$B1927,$B1927)</f>
        <v>566</v>
      </c>
      <c r="D1927" s="64">
        <f t="shared" si="287"/>
        <v>484.77286423456167</v>
      </c>
      <c r="E1927" s="90" t="s">
        <v>4026</v>
      </c>
      <c r="F1927" s="91" t="s">
        <v>1212</v>
      </c>
      <c r="G1927" s="92">
        <v>1970</v>
      </c>
      <c r="H1927" s="70"/>
      <c r="I1927" s="92" t="s">
        <v>1214</v>
      </c>
      <c r="J1927" s="39">
        <f t="shared" si="288"/>
        <v>479.77286423456167</v>
      </c>
      <c r="K1927" s="40">
        <f t="shared" si="289"/>
        <v>1</v>
      </c>
      <c r="L1927" s="40">
        <f t="shared" si="290"/>
        <v>5</v>
      </c>
      <c r="M1927" s="74"/>
      <c r="N1927" s="74"/>
      <c r="O1927" s="74"/>
      <c r="P1927" s="74"/>
      <c r="Q1927" s="74"/>
      <c r="R1927" s="74"/>
      <c r="S1927" s="74"/>
      <c r="T1927" s="74"/>
      <c r="U1927" s="74"/>
      <c r="V1927" s="74"/>
      <c r="W1927" s="74"/>
      <c r="X1927" s="74"/>
      <c r="Y1927" s="74"/>
      <c r="Z1927" s="74"/>
      <c r="AA1927" s="42"/>
      <c r="AB1927" s="42">
        <f>(AV$3-AV1927)/AV$3*500+500</f>
        <v>479.77286423456167</v>
      </c>
      <c r="AC1927" s="43" t="e">
        <f t="shared" si="291"/>
        <v>#NUM!</v>
      </c>
      <c r="AD1927" s="43" t="s">
        <v>1215</v>
      </c>
      <c r="AE1927" s="44" t="e">
        <f t="shared" si="292"/>
        <v>#NUM!</v>
      </c>
      <c r="AF1927" s="43">
        <f t="shared" si="293"/>
        <v>0</v>
      </c>
      <c r="AG1927" s="75"/>
      <c r="AH1927" s="75"/>
      <c r="AI1927" s="75"/>
      <c r="AJ1927" s="75"/>
      <c r="AK1927" s="75"/>
      <c r="AL1927" s="75"/>
      <c r="AM1927" s="75"/>
      <c r="AN1927" s="75"/>
      <c r="AO1927" s="75"/>
      <c r="AP1927" s="75"/>
      <c r="AQ1927" s="75"/>
      <c r="AR1927" s="75"/>
      <c r="AS1927" s="75"/>
      <c r="AT1927" s="75"/>
      <c r="AU1927" s="94"/>
      <c r="AV1927" s="47">
        <v>0.17085648148148147</v>
      </c>
      <c r="AW1927" s="95"/>
      <c r="AX1927" s="56"/>
    </row>
    <row r="1928" spans="1:50" s="49" customFormat="1" ht="12" customHeight="1" x14ac:dyDescent="0.2">
      <c r="A1928" s="62">
        <v>1924</v>
      </c>
      <c r="B1928" s="63" t="str">
        <f t="shared" si="286"/>
        <v>M-A</v>
      </c>
      <c r="C1928" s="62">
        <f>COUNTIF($B$4:$B1928,$B1928)</f>
        <v>714</v>
      </c>
      <c r="D1928" s="64">
        <f t="shared" si="287"/>
        <v>484.66714133744085</v>
      </c>
      <c r="E1928" s="90" t="s">
        <v>4027</v>
      </c>
      <c r="F1928" s="91" t="s">
        <v>1212</v>
      </c>
      <c r="G1928" s="92">
        <v>1985</v>
      </c>
      <c r="H1928" s="93" t="s">
        <v>347</v>
      </c>
      <c r="I1928" s="92" t="s">
        <v>1214</v>
      </c>
      <c r="J1928" s="39">
        <f t="shared" si="288"/>
        <v>479.66714133744085</v>
      </c>
      <c r="K1928" s="40">
        <f t="shared" si="289"/>
        <v>1</v>
      </c>
      <c r="L1928" s="40">
        <f t="shared" si="290"/>
        <v>5</v>
      </c>
      <c r="M1928" s="74"/>
      <c r="N1928" s="74"/>
      <c r="O1928" s="74"/>
      <c r="P1928" s="74"/>
      <c r="Q1928" s="74"/>
      <c r="R1928" s="74"/>
      <c r="S1928" s="74"/>
      <c r="T1928" s="74"/>
      <c r="U1928" s="74"/>
      <c r="V1928" s="74"/>
      <c r="W1928" s="74"/>
      <c r="X1928" s="74"/>
      <c r="Y1928" s="74"/>
      <c r="Z1928" s="74"/>
      <c r="AA1928" s="42"/>
      <c r="AB1928" s="42">
        <f>(AV$3-AV1928)/AV$3*500+500</f>
        <v>479.66714133744085</v>
      </c>
      <c r="AC1928" s="43" t="e">
        <f t="shared" si="291"/>
        <v>#NUM!</v>
      </c>
      <c r="AD1928" s="43" t="s">
        <v>1215</v>
      </c>
      <c r="AE1928" s="44" t="e">
        <f t="shared" si="292"/>
        <v>#NUM!</v>
      </c>
      <c r="AF1928" s="43">
        <f t="shared" si="293"/>
        <v>0</v>
      </c>
      <c r="AG1928" s="75"/>
      <c r="AH1928" s="75"/>
      <c r="AI1928" s="75"/>
      <c r="AJ1928" s="75"/>
      <c r="AK1928" s="75"/>
      <c r="AL1928" s="75"/>
      <c r="AM1928" s="75"/>
      <c r="AN1928" s="75"/>
      <c r="AO1928" s="75"/>
      <c r="AP1928" s="75"/>
      <c r="AQ1928" s="75"/>
      <c r="AR1928" s="75"/>
      <c r="AS1928" s="75"/>
      <c r="AT1928" s="75"/>
      <c r="AU1928" s="94"/>
      <c r="AV1928" s="47">
        <v>0.1708912037037037</v>
      </c>
      <c r="AW1928" s="95"/>
    </row>
    <row r="1929" spans="1:50" s="49" customFormat="1" ht="12" customHeight="1" x14ac:dyDescent="0.2">
      <c r="A1929" s="62">
        <v>1925</v>
      </c>
      <c r="B1929" s="63" t="str">
        <f t="shared" si="286"/>
        <v>M-B</v>
      </c>
      <c r="C1929" s="62">
        <f>COUNTIF($B$4:$B1929,$B1929)</f>
        <v>567</v>
      </c>
      <c r="D1929" s="64">
        <f t="shared" si="287"/>
        <v>484.6644477935954</v>
      </c>
      <c r="E1929" s="86" t="s">
        <v>4028</v>
      </c>
      <c r="F1929" s="87" t="s">
        <v>1212</v>
      </c>
      <c r="G1929" s="87">
        <v>1979</v>
      </c>
      <c r="H1929" s="93" t="s">
        <v>1315</v>
      </c>
      <c r="I1929" s="87" t="s">
        <v>1214</v>
      </c>
      <c r="J1929" s="39">
        <f t="shared" si="288"/>
        <v>479.6644477935954</v>
      </c>
      <c r="K1929" s="40">
        <f t="shared" si="289"/>
        <v>1</v>
      </c>
      <c r="L1929" s="40">
        <f t="shared" si="290"/>
        <v>5</v>
      </c>
      <c r="M1929" s="41"/>
      <c r="N1929" s="41"/>
      <c r="O1929" s="41">
        <f>(AI$3-AI1929)/AI$3*500+500</f>
        <v>479.6644477935954</v>
      </c>
      <c r="P1929" s="42"/>
      <c r="Q1929" s="41"/>
      <c r="R1929" s="41"/>
      <c r="S1929" s="41"/>
      <c r="T1929" s="41"/>
      <c r="U1929" s="41"/>
      <c r="V1929" s="42"/>
      <c r="W1929" s="42"/>
      <c r="X1929" s="42"/>
      <c r="Y1929" s="42"/>
      <c r="Z1929" s="41"/>
      <c r="AA1929" s="42"/>
      <c r="AB1929" s="42"/>
      <c r="AC1929" s="43" t="e">
        <f t="shared" si="291"/>
        <v>#NUM!</v>
      </c>
      <c r="AD1929" s="43" t="s">
        <v>1215</v>
      </c>
      <c r="AE1929" s="44" t="e">
        <f t="shared" si="292"/>
        <v>#NUM!</v>
      </c>
      <c r="AF1929" s="43">
        <f t="shared" si="293"/>
        <v>0</v>
      </c>
      <c r="AG1929" s="45"/>
      <c r="AH1929" s="45"/>
      <c r="AI1929" s="45">
        <v>3.5868055555555556E-2</v>
      </c>
      <c r="AJ1929" s="45"/>
      <c r="AK1929" s="45"/>
      <c r="AL1929" s="45"/>
      <c r="AM1929" s="45"/>
      <c r="AN1929" s="45"/>
      <c r="AO1929" s="45"/>
      <c r="AP1929" s="45"/>
      <c r="AQ1929" s="45"/>
      <c r="AR1929" s="45"/>
      <c r="AS1929" s="45"/>
      <c r="AT1929" s="45"/>
      <c r="AU1929" s="88"/>
      <c r="AV1929" s="50"/>
      <c r="AW1929" s="89"/>
    </row>
    <row r="1930" spans="1:50" ht="12" customHeight="1" x14ac:dyDescent="0.2">
      <c r="A1930" s="62">
        <v>1926</v>
      </c>
      <c r="B1930" s="63" t="str">
        <f t="shared" si="286"/>
        <v>M-B</v>
      </c>
      <c r="C1930" s="62">
        <f>COUNTIF($B$4:$B1930,$B1930)</f>
        <v>568</v>
      </c>
      <c r="D1930" s="64">
        <f t="shared" si="287"/>
        <v>484.65548974032708</v>
      </c>
      <c r="E1930" s="86" t="s">
        <v>4029</v>
      </c>
      <c r="F1930" s="87" t="s">
        <v>1212</v>
      </c>
      <c r="G1930" s="87">
        <v>1979</v>
      </c>
      <c r="H1930" s="70" t="s">
        <v>3060</v>
      </c>
      <c r="I1930" s="87" t="s">
        <v>1214</v>
      </c>
      <c r="J1930" s="39">
        <f t="shared" si="288"/>
        <v>479.65548974032708</v>
      </c>
      <c r="K1930" s="40">
        <f t="shared" si="289"/>
        <v>1</v>
      </c>
      <c r="L1930" s="40">
        <f t="shared" si="290"/>
        <v>5</v>
      </c>
      <c r="M1930" s="41"/>
      <c r="N1930" s="41">
        <f>(AH$3-AH1930)/AH$3*500+500</f>
        <v>479.65548974032708</v>
      </c>
      <c r="O1930" s="41"/>
      <c r="P1930" s="42"/>
      <c r="Q1930" s="41"/>
      <c r="R1930" s="41"/>
      <c r="S1930" s="41"/>
      <c r="T1930" s="41"/>
      <c r="U1930" s="41"/>
      <c r="V1930" s="42"/>
      <c r="W1930" s="42"/>
      <c r="X1930" s="42"/>
      <c r="Y1930" s="42"/>
      <c r="Z1930" s="41"/>
      <c r="AA1930" s="42"/>
      <c r="AB1930" s="42"/>
      <c r="AC1930" s="43" t="e">
        <f t="shared" si="291"/>
        <v>#NUM!</v>
      </c>
      <c r="AD1930" s="43" t="s">
        <v>1215</v>
      </c>
      <c r="AE1930" s="44" t="e">
        <f t="shared" si="292"/>
        <v>#NUM!</v>
      </c>
      <c r="AF1930" s="43">
        <f t="shared" si="293"/>
        <v>0</v>
      </c>
      <c r="AG1930" s="45"/>
      <c r="AH1930" s="45">
        <v>5.3912037039999999E-2</v>
      </c>
      <c r="AI1930" s="45"/>
      <c r="AJ1930" s="45"/>
      <c r="AK1930" s="45"/>
      <c r="AL1930" s="45"/>
      <c r="AM1930" s="45"/>
      <c r="AN1930" s="45"/>
      <c r="AO1930" s="45"/>
      <c r="AP1930" s="45"/>
      <c r="AQ1930" s="45"/>
      <c r="AR1930" s="45"/>
      <c r="AS1930" s="45"/>
      <c r="AT1930" s="45"/>
      <c r="AU1930" s="88"/>
      <c r="AV1930" s="50"/>
      <c r="AW1930" s="89"/>
      <c r="AX1930" s="56"/>
    </row>
    <row r="1931" spans="1:50" ht="12" customHeight="1" x14ac:dyDescent="0.2">
      <c r="A1931" s="62">
        <v>1927</v>
      </c>
      <c r="B1931" s="63" t="str">
        <f t="shared" si="286"/>
        <v>Ž-F</v>
      </c>
      <c r="C1931" s="62">
        <f>COUNTIF($B$4:$B1931,$B1931)</f>
        <v>150</v>
      </c>
      <c r="D1931" s="64">
        <f t="shared" si="287"/>
        <v>484.59665940602702</v>
      </c>
      <c r="E1931" s="90" t="s">
        <v>4030</v>
      </c>
      <c r="F1931" s="91" t="s">
        <v>1247</v>
      </c>
      <c r="G1931" s="92">
        <v>1982</v>
      </c>
      <c r="H1931" s="86" t="s">
        <v>4031</v>
      </c>
      <c r="I1931" s="92" t="s">
        <v>1214</v>
      </c>
      <c r="J1931" s="39">
        <f t="shared" si="288"/>
        <v>479.59665940602702</v>
      </c>
      <c r="K1931" s="40">
        <f t="shared" si="289"/>
        <v>1</v>
      </c>
      <c r="L1931" s="40">
        <f t="shared" si="290"/>
        <v>5</v>
      </c>
      <c r="M1931" s="74"/>
      <c r="N1931" s="74"/>
      <c r="O1931" s="74"/>
      <c r="P1931" s="74"/>
      <c r="Q1931" s="74"/>
      <c r="R1931" s="74"/>
      <c r="S1931" s="74"/>
      <c r="T1931" s="74"/>
      <c r="U1931" s="74"/>
      <c r="V1931" s="74"/>
      <c r="W1931" s="74"/>
      <c r="X1931" s="74"/>
      <c r="Y1931" s="74"/>
      <c r="Z1931" s="74"/>
      <c r="AA1931" s="42"/>
      <c r="AB1931" s="42">
        <f>(AV$3-AV1931)/AV$3*500+500</f>
        <v>479.59665940602702</v>
      </c>
      <c r="AC1931" s="43" t="e">
        <f t="shared" si="291"/>
        <v>#NUM!</v>
      </c>
      <c r="AD1931" s="43" t="s">
        <v>1215</v>
      </c>
      <c r="AE1931" s="44" t="e">
        <f t="shared" si="292"/>
        <v>#NUM!</v>
      </c>
      <c r="AF1931" s="43">
        <f t="shared" si="293"/>
        <v>0</v>
      </c>
      <c r="AG1931" s="75"/>
      <c r="AH1931" s="75"/>
      <c r="AI1931" s="75"/>
      <c r="AJ1931" s="75"/>
      <c r="AK1931" s="75"/>
      <c r="AL1931" s="75"/>
      <c r="AM1931" s="75"/>
      <c r="AN1931" s="75"/>
      <c r="AO1931" s="75"/>
      <c r="AP1931" s="75"/>
      <c r="AQ1931" s="75"/>
      <c r="AR1931" s="75"/>
      <c r="AS1931" s="75"/>
      <c r="AT1931" s="75"/>
      <c r="AU1931" s="94"/>
      <c r="AV1931" s="47">
        <v>0.17091435185185186</v>
      </c>
      <c r="AW1931" s="95"/>
      <c r="AX1931" s="56"/>
    </row>
    <row r="1932" spans="1:50" s="49" customFormat="1" ht="12" customHeight="1" x14ac:dyDescent="0.2">
      <c r="A1932" s="62">
        <v>1928</v>
      </c>
      <c r="B1932" s="63" t="str">
        <f t="shared" si="286"/>
        <v>M-A</v>
      </c>
      <c r="C1932" s="62">
        <f>COUNTIF($B$4:$B1932,$B1932)</f>
        <v>715</v>
      </c>
      <c r="D1932" s="64">
        <f t="shared" si="287"/>
        <v>484.49654345277378</v>
      </c>
      <c r="E1932" s="86" t="s">
        <v>4032</v>
      </c>
      <c r="F1932" s="87" t="s">
        <v>1212</v>
      </c>
      <c r="G1932" s="87">
        <v>1991</v>
      </c>
      <c r="H1932" s="93" t="s">
        <v>1195</v>
      </c>
      <c r="I1932" s="87" t="s">
        <v>1214</v>
      </c>
      <c r="J1932" s="39">
        <f t="shared" si="288"/>
        <v>479.49654345277378</v>
      </c>
      <c r="K1932" s="40">
        <f t="shared" si="289"/>
        <v>1</v>
      </c>
      <c r="L1932" s="40">
        <f t="shared" si="290"/>
        <v>5</v>
      </c>
      <c r="M1932" s="41"/>
      <c r="N1932" s="41"/>
      <c r="O1932" s="41">
        <f>(AI$3-AI1932)/AI$3*500+500</f>
        <v>479.49654345277378</v>
      </c>
      <c r="P1932" s="42"/>
      <c r="Q1932" s="41"/>
      <c r="R1932" s="41"/>
      <c r="S1932" s="41"/>
      <c r="T1932" s="41"/>
      <c r="U1932" s="41"/>
      <c r="V1932" s="42"/>
      <c r="W1932" s="42"/>
      <c r="X1932" s="42"/>
      <c r="Y1932" s="42"/>
      <c r="Z1932" s="41"/>
      <c r="AA1932" s="42"/>
      <c r="AB1932" s="42"/>
      <c r="AC1932" s="43" t="e">
        <f t="shared" si="291"/>
        <v>#NUM!</v>
      </c>
      <c r="AD1932" s="43" t="s">
        <v>1215</v>
      </c>
      <c r="AE1932" s="44" t="e">
        <f t="shared" si="292"/>
        <v>#NUM!</v>
      </c>
      <c r="AF1932" s="43">
        <f t="shared" si="293"/>
        <v>0</v>
      </c>
      <c r="AG1932" s="45"/>
      <c r="AH1932" s="45"/>
      <c r="AI1932" s="45">
        <v>3.5879629629629629E-2</v>
      </c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88"/>
      <c r="AV1932" s="50"/>
      <c r="AW1932" s="89"/>
    </row>
    <row r="1933" spans="1:50" s="49" customFormat="1" ht="12" customHeight="1" x14ac:dyDescent="0.2">
      <c r="A1933" s="62">
        <v>1929</v>
      </c>
      <c r="B1933" s="63" t="str">
        <f t="shared" si="286"/>
        <v>M-B</v>
      </c>
      <c r="C1933" s="62">
        <f>COUNTIF($B$4:$B1933,$B1933)</f>
        <v>569</v>
      </c>
      <c r="D1933" s="64">
        <f t="shared" si="287"/>
        <v>484.4556955431994</v>
      </c>
      <c r="E1933" s="90" t="s">
        <v>4033</v>
      </c>
      <c r="F1933" s="91" t="s">
        <v>1212</v>
      </c>
      <c r="G1933" s="92">
        <v>1973</v>
      </c>
      <c r="H1933" s="93" t="s">
        <v>4034</v>
      </c>
      <c r="I1933" s="92" t="s">
        <v>1673</v>
      </c>
      <c r="J1933" s="39">
        <f t="shared" si="288"/>
        <v>479.4556955431994</v>
      </c>
      <c r="K1933" s="40">
        <f t="shared" si="289"/>
        <v>1</v>
      </c>
      <c r="L1933" s="40">
        <f t="shared" si="290"/>
        <v>5</v>
      </c>
      <c r="M1933" s="74"/>
      <c r="N1933" s="74"/>
      <c r="O1933" s="74"/>
      <c r="P1933" s="74"/>
      <c r="Q1933" s="74"/>
      <c r="R1933" s="74"/>
      <c r="S1933" s="74"/>
      <c r="T1933" s="74"/>
      <c r="U1933" s="74"/>
      <c r="V1933" s="74"/>
      <c r="W1933" s="74"/>
      <c r="X1933" s="74"/>
      <c r="Y1933" s="74"/>
      <c r="Z1933" s="74"/>
      <c r="AA1933" s="42"/>
      <c r="AB1933" s="42">
        <f>(AV$3-AV1933)/AV$3*500+500</f>
        <v>479.4556955431994</v>
      </c>
      <c r="AC1933" s="43" t="e">
        <f t="shared" si="291"/>
        <v>#NUM!</v>
      </c>
      <c r="AD1933" s="43" t="s">
        <v>1215</v>
      </c>
      <c r="AE1933" s="44" t="e">
        <f t="shared" si="292"/>
        <v>#NUM!</v>
      </c>
      <c r="AF1933" s="43">
        <f t="shared" si="293"/>
        <v>0</v>
      </c>
      <c r="AG1933" s="75"/>
      <c r="AH1933" s="75"/>
      <c r="AI1933" s="75"/>
      <c r="AJ1933" s="75"/>
      <c r="AK1933" s="75"/>
      <c r="AL1933" s="75"/>
      <c r="AM1933" s="75"/>
      <c r="AN1933" s="75"/>
      <c r="AO1933" s="75"/>
      <c r="AP1933" s="75"/>
      <c r="AQ1933" s="75"/>
      <c r="AR1933" s="75"/>
      <c r="AS1933" s="75"/>
      <c r="AT1933" s="75"/>
      <c r="AU1933" s="94"/>
      <c r="AV1933" s="47">
        <v>0.17096064814814815</v>
      </c>
      <c r="AW1933" s="95"/>
    </row>
    <row r="1934" spans="1:50" s="49" customFormat="1" ht="12" customHeight="1" x14ac:dyDescent="0.2">
      <c r="A1934" s="62">
        <v>1930</v>
      </c>
      <c r="B1934" s="63" t="str">
        <f t="shared" si="286"/>
        <v>M-A</v>
      </c>
      <c r="C1934" s="62">
        <f>COUNTIF($B$4:$B1934,$B1934)</f>
        <v>716</v>
      </c>
      <c r="D1934" s="64">
        <f t="shared" si="287"/>
        <v>484.42215355436906</v>
      </c>
      <c r="E1934" s="86" t="s">
        <v>4035</v>
      </c>
      <c r="F1934" s="87" t="s">
        <v>1212</v>
      </c>
      <c r="G1934" s="87">
        <v>1987</v>
      </c>
      <c r="H1934" s="86" t="s">
        <v>4036</v>
      </c>
      <c r="I1934" s="87" t="s">
        <v>1214</v>
      </c>
      <c r="J1934" s="39">
        <f t="shared" si="288"/>
        <v>479.42215355436906</v>
      </c>
      <c r="K1934" s="40">
        <f t="shared" si="289"/>
        <v>1</v>
      </c>
      <c r="L1934" s="40">
        <f t="shared" si="290"/>
        <v>5</v>
      </c>
      <c r="M1934" s="41"/>
      <c r="N1934" s="41"/>
      <c r="O1934" s="41"/>
      <c r="P1934" s="42"/>
      <c r="Q1934" s="41"/>
      <c r="R1934" s="41"/>
      <c r="S1934" s="41"/>
      <c r="T1934" s="41"/>
      <c r="U1934" s="41"/>
      <c r="V1934" s="42"/>
      <c r="W1934" s="42"/>
      <c r="X1934" s="42"/>
      <c r="Y1934" s="42"/>
      <c r="Z1934" s="41"/>
      <c r="AA1934" s="42">
        <f>(AU$3-AU1934)/AU$3*500+500</f>
        <v>479.42215355436906</v>
      </c>
      <c r="AB1934" s="42"/>
      <c r="AC1934" s="43" t="e">
        <f t="shared" si="291"/>
        <v>#NUM!</v>
      </c>
      <c r="AD1934" s="43" t="s">
        <v>1215</v>
      </c>
      <c r="AE1934" s="44" t="e">
        <f t="shared" si="292"/>
        <v>#NUM!</v>
      </c>
      <c r="AF1934" s="43">
        <f t="shared" si="293"/>
        <v>0</v>
      </c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88">
        <v>8.1835532407407416E-2</v>
      </c>
      <c r="AV1934" s="50"/>
      <c r="AW1934" s="89"/>
    </row>
    <row r="1935" spans="1:50" ht="12" customHeight="1" x14ac:dyDescent="0.2">
      <c r="A1935" s="62">
        <v>1931</v>
      </c>
      <c r="B1935" s="63" t="str">
        <f t="shared" si="286"/>
        <v>Ž-F</v>
      </c>
      <c r="C1935" s="62">
        <f>COUNTIF($B$4:$B1935,$B1935)</f>
        <v>151</v>
      </c>
      <c r="D1935" s="64">
        <f t="shared" si="287"/>
        <v>484.2468716737539</v>
      </c>
      <c r="E1935" s="86" t="s">
        <v>4037</v>
      </c>
      <c r="F1935" s="87" t="s">
        <v>1247</v>
      </c>
      <c r="G1935" s="87">
        <v>1987</v>
      </c>
      <c r="H1935" s="70" t="s">
        <v>1683</v>
      </c>
      <c r="I1935" s="87" t="s">
        <v>1214</v>
      </c>
      <c r="J1935" s="39">
        <f t="shared" si="288"/>
        <v>479.2468716737539</v>
      </c>
      <c r="K1935" s="40">
        <f t="shared" si="289"/>
        <v>1</v>
      </c>
      <c r="L1935" s="40">
        <f t="shared" si="290"/>
        <v>5</v>
      </c>
      <c r="M1935" s="41"/>
      <c r="N1935" s="41"/>
      <c r="O1935" s="41"/>
      <c r="P1935" s="42"/>
      <c r="Q1935" s="41"/>
      <c r="R1935" s="41"/>
      <c r="S1935" s="41"/>
      <c r="T1935" s="41">
        <f>(AN$3-AN1935)/AN$3*500+500</f>
        <v>479.2468716737539</v>
      </c>
      <c r="U1935" s="41"/>
      <c r="V1935" s="42"/>
      <c r="W1935" s="42"/>
      <c r="X1935" s="42"/>
      <c r="Y1935" s="42"/>
      <c r="Z1935" s="41"/>
      <c r="AA1935" s="42"/>
      <c r="AB1935" s="42"/>
      <c r="AC1935" s="43" t="e">
        <f t="shared" si="291"/>
        <v>#NUM!</v>
      </c>
      <c r="AD1935" s="43" t="s">
        <v>1215</v>
      </c>
      <c r="AE1935" s="44" t="e">
        <f t="shared" si="292"/>
        <v>#NUM!</v>
      </c>
      <c r="AF1935" s="43">
        <f t="shared" si="293"/>
        <v>0</v>
      </c>
      <c r="AG1935" s="45"/>
      <c r="AH1935" s="45"/>
      <c r="AI1935" s="45"/>
      <c r="AJ1935" s="45"/>
      <c r="AK1935" s="45"/>
      <c r="AL1935" s="45"/>
      <c r="AM1935" s="45"/>
      <c r="AN1935" s="45">
        <v>3.7013888888888888E-2</v>
      </c>
      <c r="AO1935" s="45"/>
      <c r="AP1935" s="45"/>
      <c r="AQ1935" s="45"/>
      <c r="AR1935" s="45"/>
      <c r="AS1935" s="45"/>
      <c r="AT1935" s="45"/>
      <c r="AU1935" s="88"/>
      <c r="AV1935" s="50"/>
      <c r="AW1935" s="89"/>
      <c r="AX1935" s="56"/>
    </row>
    <row r="1936" spans="1:50" s="49" customFormat="1" ht="12" customHeight="1" x14ac:dyDescent="0.2">
      <c r="A1936" s="62">
        <v>1932</v>
      </c>
      <c r="B1936" s="63" t="str">
        <f t="shared" si="286"/>
        <v>M-A</v>
      </c>
      <c r="C1936" s="62">
        <f>COUNTIF($B$4:$B1936,$B1936)</f>
        <v>717</v>
      </c>
      <c r="D1936" s="64">
        <f t="shared" si="287"/>
        <v>484.24424974895788</v>
      </c>
      <c r="E1936" s="90" t="s">
        <v>4038</v>
      </c>
      <c r="F1936" s="91" t="s">
        <v>1212</v>
      </c>
      <c r="G1936" s="92">
        <v>1982</v>
      </c>
      <c r="H1936" s="93" t="s">
        <v>537</v>
      </c>
      <c r="I1936" s="92" t="s">
        <v>1214</v>
      </c>
      <c r="J1936" s="39">
        <f t="shared" si="288"/>
        <v>479.24424974895788</v>
      </c>
      <c r="K1936" s="40">
        <f t="shared" si="289"/>
        <v>1</v>
      </c>
      <c r="L1936" s="40">
        <f t="shared" si="290"/>
        <v>5</v>
      </c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42"/>
      <c r="AB1936" s="42">
        <f>(AV$3-AV1936)/AV$3*500+500</f>
        <v>479.24424974895788</v>
      </c>
      <c r="AC1936" s="43" t="e">
        <f t="shared" si="291"/>
        <v>#NUM!</v>
      </c>
      <c r="AD1936" s="43" t="s">
        <v>1215</v>
      </c>
      <c r="AE1936" s="44" t="e">
        <f t="shared" si="292"/>
        <v>#NUM!</v>
      </c>
      <c r="AF1936" s="43">
        <f t="shared" si="293"/>
        <v>0</v>
      </c>
      <c r="AG1936" s="75"/>
      <c r="AH1936" s="75"/>
      <c r="AI1936" s="75"/>
      <c r="AJ1936" s="75"/>
      <c r="AK1936" s="75"/>
      <c r="AL1936" s="75"/>
      <c r="AM1936" s="75"/>
      <c r="AN1936" s="75"/>
      <c r="AO1936" s="75"/>
      <c r="AP1936" s="75"/>
      <c r="AQ1936" s="75"/>
      <c r="AR1936" s="75"/>
      <c r="AS1936" s="75"/>
      <c r="AT1936" s="75"/>
      <c r="AU1936" s="94"/>
      <c r="AV1936" s="47">
        <v>0.17103009259259261</v>
      </c>
      <c r="AW1936" s="95"/>
    </row>
    <row r="1937" spans="1:50" s="49" customFormat="1" ht="12" customHeight="1" x14ac:dyDescent="0.2">
      <c r="A1937" s="62">
        <v>1933</v>
      </c>
      <c r="B1937" s="63" t="str">
        <f t="shared" si="286"/>
        <v>M-A</v>
      </c>
      <c r="C1937" s="62">
        <f>COUNTIF($B$4:$B1937,$B1937)</f>
        <v>718</v>
      </c>
      <c r="D1937" s="64">
        <f t="shared" si="287"/>
        <v>484.17992467179971</v>
      </c>
      <c r="E1937" s="86" t="s">
        <v>4039</v>
      </c>
      <c r="F1937" s="87" t="s">
        <v>1212</v>
      </c>
      <c r="G1937" s="87">
        <v>1983</v>
      </c>
      <c r="H1937" s="70" t="s">
        <v>1263</v>
      </c>
      <c r="I1937" s="87" t="s">
        <v>1214</v>
      </c>
      <c r="J1937" s="39">
        <f t="shared" si="288"/>
        <v>479.17992467179971</v>
      </c>
      <c r="K1937" s="40">
        <f t="shared" si="289"/>
        <v>1</v>
      </c>
      <c r="L1937" s="40">
        <f t="shared" si="290"/>
        <v>5</v>
      </c>
      <c r="M1937" s="41"/>
      <c r="N1937" s="41"/>
      <c r="O1937" s="41"/>
      <c r="P1937" s="42"/>
      <c r="Q1937" s="41"/>
      <c r="R1937" s="41"/>
      <c r="S1937" s="41"/>
      <c r="T1937" s="41"/>
      <c r="U1937" s="41"/>
      <c r="V1937" s="42"/>
      <c r="W1937" s="42"/>
      <c r="X1937" s="42"/>
      <c r="Y1937" s="42"/>
      <c r="Z1937" s="41"/>
      <c r="AA1937" s="42">
        <f>(AU$3-AU1937)/AU$3*500+500</f>
        <v>479.17992467179971</v>
      </c>
      <c r="AB1937" s="42"/>
      <c r="AC1937" s="43" t="e">
        <f t="shared" si="291"/>
        <v>#NUM!</v>
      </c>
      <c r="AD1937" s="43" t="s">
        <v>1215</v>
      </c>
      <c r="AE1937" s="44" t="e">
        <f t="shared" si="292"/>
        <v>#NUM!</v>
      </c>
      <c r="AF1937" s="43">
        <f t="shared" si="293"/>
        <v>0</v>
      </c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88">
        <v>8.1873611111111119E-2</v>
      </c>
      <c r="AV1937" s="50"/>
      <c r="AW1937" s="89"/>
    </row>
    <row r="1938" spans="1:50" s="49" customFormat="1" ht="12" customHeight="1" x14ac:dyDescent="0.2">
      <c r="A1938" s="62">
        <v>1934</v>
      </c>
      <c r="B1938" s="63" t="str">
        <f t="shared" si="286"/>
        <v>M-A</v>
      </c>
      <c r="C1938" s="62">
        <f>COUNTIF($B$4:$B1938,$B1938)</f>
        <v>719</v>
      </c>
      <c r="D1938" s="64">
        <f t="shared" si="287"/>
        <v>483.99756298900957</v>
      </c>
      <c r="E1938" s="90" t="s">
        <v>4040</v>
      </c>
      <c r="F1938" s="91" t="s">
        <v>1212</v>
      </c>
      <c r="G1938" s="92">
        <v>1992</v>
      </c>
      <c r="H1938" s="70"/>
      <c r="I1938" s="92" t="s">
        <v>4041</v>
      </c>
      <c r="J1938" s="39">
        <f t="shared" si="288"/>
        <v>478.99756298900957</v>
      </c>
      <c r="K1938" s="40">
        <f t="shared" si="289"/>
        <v>1</v>
      </c>
      <c r="L1938" s="40">
        <f t="shared" si="290"/>
        <v>5</v>
      </c>
      <c r="M1938" s="74"/>
      <c r="N1938" s="74"/>
      <c r="O1938" s="74"/>
      <c r="P1938" s="74"/>
      <c r="Q1938" s="74"/>
      <c r="R1938" s="74"/>
      <c r="S1938" s="74"/>
      <c r="T1938" s="74"/>
      <c r="U1938" s="74"/>
      <c r="V1938" s="74"/>
      <c r="W1938" s="74"/>
      <c r="X1938" s="74"/>
      <c r="Y1938" s="74"/>
      <c r="Z1938" s="74"/>
      <c r="AA1938" s="42"/>
      <c r="AB1938" s="42">
        <f>(AV$3-AV1938)/AV$3*500+500</f>
        <v>478.99756298900957</v>
      </c>
      <c r="AC1938" s="43" t="e">
        <f t="shared" si="291"/>
        <v>#NUM!</v>
      </c>
      <c r="AD1938" s="43" t="s">
        <v>1215</v>
      </c>
      <c r="AE1938" s="44" t="e">
        <f t="shared" si="292"/>
        <v>#NUM!</v>
      </c>
      <c r="AF1938" s="43">
        <f t="shared" si="293"/>
        <v>0</v>
      </c>
      <c r="AG1938" s="75"/>
      <c r="AH1938" s="75"/>
      <c r="AI1938" s="75"/>
      <c r="AJ1938" s="75"/>
      <c r="AK1938" s="75"/>
      <c r="AL1938" s="75"/>
      <c r="AM1938" s="75"/>
      <c r="AN1938" s="75"/>
      <c r="AO1938" s="75"/>
      <c r="AP1938" s="75"/>
      <c r="AQ1938" s="75"/>
      <c r="AR1938" s="75"/>
      <c r="AS1938" s="75"/>
      <c r="AT1938" s="75"/>
      <c r="AU1938" s="94"/>
      <c r="AV1938" s="47">
        <v>0.1711111111111111</v>
      </c>
      <c r="AW1938" s="95"/>
    </row>
    <row r="1939" spans="1:50" s="49" customFormat="1" ht="12" customHeight="1" x14ac:dyDescent="0.2">
      <c r="A1939" s="62">
        <v>1935</v>
      </c>
      <c r="B1939" s="63" t="str">
        <f t="shared" si="286"/>
        <v>Ž-G</v>
      </c>
      <c r="C1939" s="62">
        <f>COUNTIF($B$4:$B1939,$B1939)</f>
        <v>95</v>
      </c>
      <c r="D1939" s="64">
        <f t="shared" si="287"/>
        <v>483.95309627542576</v>
      </c>
      <c r="E1939" s="86" t="s">
        <v>4042</v>
      </c>
      <c r="F1939" s="87" t="s">
        <v>1247</v>
      </c>
      <c r="G1939" s="87">
        <v>1979</v>
      </c>
      <c r="H1939" s="86" t="s">
        <v>4043</v>
      </c>
      <c r="I1939" s="87" t="s">
        <v>1214</v>
      </c>
      <c r="J1939" s="39">
        <f t="shared" si="288"/>
        <v>478.95309627542576</v>
      </c>
      <c r="K1939" s="40">
        <f t="shared" si="289"/>
        <v>1</v>
      </c>
      <c r="L1939" s="40">
        <f t="shared" si="290"/>
        <v>5</v>
      </c>
      <c r="M1939" s="41"/>
      <c r="N1939" s="41"/>
      <c r="O1939" s="41"/>
      <c r="P1939" s="42"/>
      <c r="Q1939" s="41"/>
      <c r="R1939" s="41"/>
      <c r="S1939" s="41"/>
      <c r="T1939" s="41"/>
      <c r="U1939" s="41"/>
      <c r="V1939" s="42"/>
      <c r="W1939" s="42"/>
      <c r="X1939" s="42">
        <f>(AR$3-AR1939)/AR$3*500+500</f>
        <v>478.95309627542576</v>
      </c>
      <c r="Y1939" s="42"/>
      <c r="Z1939" s="41"/>
      <c r="AA1939" s="42"/>
      <c r="AB1939" s="42"/>
      <c r="AC1939" s="43" t="e">
        <f t="shared" si="291"/>
        <v>#NUM!</v>
      </c>
      <c r="AD1939" s="43" t="s">
        <v>1215</v>
      </c>
      <c r="AE1939" s="44" t="e">
        <f t="shared" si="292"/>
        <v>#NUM!</v>
      </c>
      <c r="AF1939" s="43">
        <f t="shared" si="293"/>
        <v>0</v>
      </c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>
        <v>4.4942939814814814E-2</v>
      </c>
      <c r="AS1939" s="45"/>
      <c r="AT1939" s="45"/>
      <c r="AU1939" s="88"/>
      <c r="AV1939" s="50"/>
      <c r="AW1939" s="89"/>
    </row>
    <row r="1940" spans="1:50" s="49" customFormat="1" ht="12" customHeight="1" x14ac:dyDescent="0.2">
      <c r="A1940" s="62">
        <v>1936</v>
      </c>
      <c r="B1940" s="63" t="str">
        <f t="shared" si="286"/>
        <v>M-A</v>
      </c>
      <c r="C1940" s="62">
        <f>COUNTIF($B$4:$B1940,$B1940)</f>
        <v>720</v>
      </c>
      <c r="D1940" s="64">
        <f t="shared" si="287"/>
        <v>483.92760126459467</v>
      </c>
      <c r="E1940" s="86" t="s">
        <v>4044</v>
      </c>
      <c r="F1940" s="87" t="s">
        <v>1212</v>
      </c>
      <c r="G1940" s="87">
        <v>1984</v>
      </c>
      <c r="H1940" s="65" t="s">
        <v>4045</v>
      </c>
      <c r="I1940" s="87" t="s">
        <v>1214</v>
      </c>
      <c r="J1940" s="39">
        <f t="shared" si="288"/>
        <v>478.92760126459467</v>
      </c>
      <c r="K1940" s="40">
        <f t="shared" si="289"/>
        <v>1</v>
      </c>
      <c r="L1940" s="40">
        <f t="shared" si="290"/>
        <v>5</v>
      </c>
      <c r="M1940" s="41"/>
      <c r="N1940" s="41"/>
      <c r="O1940" s="41"/>
      <c r="P1940" s="42"/>
      <c r="Q1940" s="41"/>
      <c r="R1940" s="41"/>
      <c r="S1940" s="41"/>
      <c r="T1940" s="41"/>
      <c r="U1940" s="41"/>
      <c r="V1940" s="42"/>
      <c r="W1940" s="42"/>
      <c r="X1940" s="42">
        <f>(AR$3-AR1940)/AR$3*500+500</f>
        <v>478.92760126459467</v>
      </c>
      <c r="Y1940" s="42"/>
      <c r="Z1940" s="41"/>
      <c r="AA1940" s="42"/>
      <c r="AB1940" s="42"/>
      <c r="AC1940" s="43" t="e">
        <f t="shared" si="291"/>
        <v>#NUM!</v>
      </c>
      <c r="AD1940" s="43" t="s">
        <v>1215</v>
      </c>
      <c r="AE1940" s="44" t="e">
        <f t="shared" si="292"/>
        <v>#NUM!</v>
      </c>
      <c r="AF1940" s="43">
        <f t="shared" si="293"/>
        <v>0</v>
      </c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>
        <v>4.4945138888888896E-2</v>
      </c>
      <c r="AS1940" s="45"/>
      <c r="AT1940" s="45"/>
      <c r="AU1940" s="88"/>
      <c r="AV1940" s="50"/>
      <c r="AW1940" s="89"/>
    </row>
    <row r="1941" spans="1:50" s="49" customFormat="1" ht="12" customHeight="1" x14ac:dyDescent="0.2">
      <c r="A1941" s="62">
        <v>1937</v>
      </c>
      <c r="B1941" s="63" t="str">
        <f t="shared" si="286"/>
        <v>M-B</v>
      </c>
      <c r="C1941" s="62">
        <f>COUNTIF($B$4:$B1941,$B1941)</f>
        <v>570</v>
      </c>
      <c r="D1941" s="64">
        <f t="shared" si="287"/>
        <v>483.92708105759567</v>
      </c>
      <c r="E1941" s="90" t="s">
        <v>4046</v>
      </c>
      <c r="F1941" s="91" t="s">
        <v>1212</v>
      </c>
      <c r="G1941" s="92">
        <v>1975</v>
      </c>
      <c r="H1941" s="86" t="s">
        <v>4047</v>
      </c>
      <c r="I1941" s="92" t="s">
        <v>1214</v>
      </c>
      <c r="J1941" s="39">
        <f t="shared" si="288"/>
        <v>478.92708105759567</v>
      </c>
      <c r="K1941" s="40">
        <f t="shared" si="289"/>
        <v>1</v>
      </c>
      <c r="L1941" s="40">
        <f t="shared" si="290"/>
        <v>5</v>
      </c>
      <c r="M1941" s="74"/>
      <c r="N1941" s="74"/>
      <c r="O1941" s="74"/>
      <c r="P1941" s="74"/>
      <c r="Q1941" s="74"/>
      <c r="R1941" s="74"/>
      <c r="S1941" s="74"/>
      <c r="T1941" s="74"/>
      <c r="U1941" s="74"/>
      <c r="V1941" s="74"/>
      <c r="W1941" s="74"/>
      <c r="X1941" s="74"/>
      <c r="Y1941" s="74"/>
      <c r="Z1941" s="74"/>
      <c r="AA1941" s="42"/>
      <c r="AB1941" s="42">
        <f>(AV$3-AV1941)/AV$3*500+500</f>
        <v>478.92708105759567</v>
      </c>
      <c r="AC1941" s="43" t="e">
        <f t="shared" si="291"/>
        <v>#NUM!</v>
      </c>
      <c r="AD1941" s="43" t="s">
        <v>1215</v>
      </c>
      <c r="AE1941" s="44" t="e">
        <f t="shared" si="292"/>
        <v>#NUM!</v>
      </c>
      <c r="AF1941" s="43">
        <f t="shared" si="293"/>
        <v>0</v>
      </c>
      <c r="AG1941" s="75"/>
      <c r="AH1941" s="75"/>
      <c r="AI1941" s="75"/>
      <c r="AJ1941" s="75"/>
      <c r="AK1941" s="75"/>
      <c r="AL1941" s="75"/>
      <c r="AM1941" s="75"/>
      <c r="AN1941" s="75"/>
      <c r="AO1941" s="75"/>
      <c r="AP1941" s="75"/>
      <c r="AQ1941" s="75"/>
      <c r="AR1941" s="75"/>
      <c r="AS1941" s="75"/>
      <c r="AT1941" s="75"/>
      <c r="AU1941" s="94"/>
      <c r="AV1941" s="47">
        <v>0.17113425925925926</v>
      </c>
      <c r="AW1941" s="95"/>
    </row>
    <row r="1942" spans="1:50" s="49" customFormat="1" ht="12" customHeight="1" x14ac:dyDescent="0.2">
      <c r="A1942" s="62">
        <v>1938</v>
      </c>
      <c r="B1942" s="63" t="str">
        <f t="shared" si="286"/>
        <v>M-B</v>
      </c>
      <c r="C1942" s="62">
        <f>COUNTIF($B$4:$B1942,$B1942)</f>
        <v>571</v>
      </c>
      <c r="D1942" s="64">
        <f t="shared" si="287"/>
        <v>483.88332045630921</v>
      </c>
      <c r="E1942" s="86" t="s">
        <v>4048</v>
      </c>
      <c r="F1942" s="87" t="s">
        <v>1212</v>
      </c>
      <c r="G1942" s="87">
        <v>1970</v>
      </c>
      <c r="H1942" s="65"/>
      <c r="I1942" s="87" t="s">
        <v>1214</v>
      </c>
      <c r="J1942" s="39">
        <f t="shared" si="288"/>
        <v>478.88332045630921</v>
      </c>
      <c r="K1942" s="40">
        <f t="shared" si="289"/>
        <v>1</v>
      </c>
      <c r="L1942" s="40">
        <f t="shared" si="290"/>
        <v>5</v>
      </c>
      <c r="M1942" s="41"/>
      <c r="N1942" s="41"/>
      <c r="O1942" s="41"/>
      <c r="P1942" s="42"/>
      <c r="Q1942" s="41"/>
      <c r="R1942" s="41"/>
      <c r="S1942" s="41"/>
      <c r="T1942" s="41"/>
      <c r="U1942" s="41"/>
      <c r="V1942" s="42"/>
      <c r="W1942" s="42"/>
      <c r="X1942" s="42">
        <f>(AR$3-AR1942)/AR$3*500+500</f>
        <v>478.88332045630921</v>
      </c>
      <c r="Y1942" s="42"/>
      <c r="Z1942" s="41"/>
      <c r="AA1942" s="42"/>
      <c r="AB1942" s="42"/>
      <c r="AC1942" s="43" t="e">
        <f t="shared" si="291"/>
        <v>#NUM!</v>
      </c>
      <c r="AD1942" s="43" t="s">
        <v>1215</v>
      </c>
      <c r="AE1942" s="44" t="e">
        <f t="shared" si="292"/>
        <v>#NUM!</v>
      </c>
      <c r="AF1942" s="43">
        <f t="shared" si="293"/>
        <v>0</v>
      </c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>
        <v>4.4948958333333337E-2</v>
      </c>
      <c r="AS1942" s="45"/>
      <c r="AT1942" s="45"/>
      <c r="AU1942" s="88"/>
      <c r="AV1942" s="50"/>
      <c r="AW1942" s="89"/>
    </row>
    <row r="1943" spans="1:50" s="49" customFormat="1" ht="12" customHeight="1" x14ac:dyDescent="0.2">
      <c r="A1943" s="62">
        <v>1939</v>
      </c>
      <c r="B1943" s="63" t="str">
        <f t="shared" si="286"/>
        <v>M-C</v>
      </c>
      <c r="C1943" s="62">
        <f>COUNTIF($B$4:$B1943,$B1943)</f>
        <v>231</v>
      </c>
      <c r="D1943" s="64">
        <f t="shared" si="287"/>
        <v>483.85659912618189</v>
      </c>
      <c r="E1943" s="90" t="s">
        <v>4049</v>
      </c>
      <c r="F1943" s="91" t="s">
        <v>1212</v>
      </c>
      <c r="G1943" s="92">
        <v>1968</v>
      </c>
      <c r="H1943" s="93" t="s">
        <v>3162</v>
      </c>
      <c r="I1943" s="92" t="s">
        <v>1214</v>
      </c>
      <c r="J1943" s="39">
        <f t="shared" si="288"/>
        <v>478.85659912618189</v>
      </c>
      <c r="K1943" s="40">
        <f t="shared" si="289"/>
        <v>1</v>
      </c>
      <c r="L1943" s="40">
        <f t="shared" si="290"/>
        <v>5</v>
      </c>
      <c r="M1943" s="74"/>
      <c r="N1943" s="74"/>
      <c r="O1943" s="74"/>
      <c r="P1943" s="74"/>
      <c r="Q1943" s="74"/>
      <c r="R1943" s="74"/>
      <c r="S1943" s="74"/>
      <c r="T1943" s="74"/>
      <c r="U1943" s="74"/>
      <c r="V1943" s="74"/>
      <c r="W1943" s="74"/>
      <c r="X1943" s="74"/>
      <c r="Y1943" s="74"/>
      <c r="Z1943" s="74"/>
      <c r="AA1943" s="42"/>
      <c r="AB1943" s="42">
        <f>(AV$3-AV1943)/AV$3*500+500</f>
        <v>478.85659912618189</v>
      </c>
      <c r="AC1943" s="43" t="e">
        <f t="shared" si="291"/>
        <v>#NUM!</v>
      </c>
      <c r="AD1943" s="43" t="s">
        <v>1215</v>
      </c>
      <c r="AE1943" s="44" t="e">
        <f t="shared" si="292"/>
        <v>#NUM!</v>
      </c>
      <c r="AF1943" s="43">
        <f t="shared" si="293"/>
        <v>0</v>
      </c>
      <c r="AG1943" s="75"/>
      <c r="AH1943" s="75"/>
      <c r="AI1943" s="75"/>
      <c r="AJ1943" s="75"/>
      <c r="AK1943" s="75"/>
      <c r="AL1943" s="75"/>
      <c r="AM1943" s="75"/>
      <c r="AN1943" s="75"/>
      <c r="AO1943" s="75"/>
      <c r="AP1943" s="75"/>
      <c r="AQ1943" s="75"/>
      <c r="AR1943" s="75"/>
      <c r="AS1943" s="75"/>
      <c r="AT1943" s="75"/>
      <c r="AU1943" s="94"/>
      <c r="AV1943" s="47">
        <v>0.1711574074074074</v>
      </c>
      <c r="AW1943" s="95"/>
    </row>
    <row r="1944" spans="1:50" s="49" customFormat="1" ht="12" customHeight="1" x14ac:dyDescent="0.2">
      <c r="A1944" s="62">
        <v>1940</v>
      </c>
      <c r="B1944" s="63" t="str">
        <f t="shared" si="286"/>
        <v>Ž-G</v>
      </c>
      <c r="C1944" s="62">
        <f>COUNTIF($B$4:$B1944,$B1944)</f>
        <v>96</v>
      </c>
      <c r="D1944" s="64">
        <f t="shared" si="287"/>
        <v>483.85008108702442</v>
      </c>
      <c r="E1944" s="86" t="s">
        <v>4050</v>
      </c>
      <c r="F1944" s="87" t="s">
        <v>1247</v>
      </c>
      <c r="G1944" s="87">
        <v>1978</v>
      </c>
      <c r="H1944" s="86" t="s">
        <v>4051</v>
      </c>
      <c r="I1944" s="87" t="s">
        <v>1214</v>
      </c>
      <c r="J1944" s="39">
        <f t="shared" si="288"/>
        <v>478.85008108702442</v>
      </c>
      <c r="K1944" s="40">
        <f t="shared" si="289"/>
        <v>1</v>
      </c>
      <c r="L1944" s="40">
        <f t="shared" si="290"/>
        <v>5</v>
      </c>
      <c r="M1944" s="41"/>
      <c r="N1944" s="41"/>
      <c r="O1944" s="41"/>
      <c r="P1944" s="42"/>
      <c r="Q1944" s="41"/>
      <c r="R1944" s="41"/>
      <c r="S1944" s="41"/>
      <c r="T1944" s="41"/>
      <c r="U1944" s="41"/>
      <c r="V1944" s="42"/>
      <c r="W1944" s="42"/>
      <c r="X1944" s="42"/>
      <c r="Y1944" s="42"/>
      <c r="Z1944" s="41"/>
      <c r="AA1944" s="42">
        <f>(AU$3-AU1944)/AU$3*500+500</f>
        <v>478.85008108702442</v>
      </c>
      <c r="AB1944" s="42"/>
      <c r="AC1944" s="43" t="e">
        <f t="shared" si="291"/>
        <v>#NUM!</v>
      </c>
      <c r="AD1944" s="43" t="s">
        <v>1215</v>
      </c>
      <c r="AE1944" s="44" t="e">
        <f t="shared" si="292"/>
        <v>#NUM!</v>
      </c>
      <c r="AF1944" s="43">
        <f t="shared" si="293"/>
        <v>0</v>
      </c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88">
        <v>8.1925462962962964E-2</v>
      </c>
      <c r="AV1944" s="50"/>
      <c r="AW1944" s="89"/>
    </row>
    <row r="1945" spans="1:50" s="49" customFormat="1" ht="12" customHeight="1" x14ac:dyDescent="0.2">
      <c r="A1945" s="62">
        <v>1941</v>
      </c>
      <c r="B1945" s="63" t="str">
        <f t="shared" si="286"/>
        <v>M-A</v>
      </c>
      <c r="C1945" s="62">
        <f>COUNTIF($B$4:$B1945,$B1945)</f>
        <v>721</v>
      </c>
      <c r="D1945" s="64">
        <f t="shared" si="287"/>
        <v>483.6803942976473</v>
      </c>
      <c r="E1945" s="90" t="s">
        <v>4052</v>
      </c>
      <c r="F1945" s="91" t="s">
        <v>1212</v>
      </c>
      <c r="G1945" s="92">
        <v>1984</v>
      </c>
      <c r="H1945" s="93" t="s">
        <v>4053</v>
      </c>
      <c r="I1945" s="92" t="s">
        <v>1214</v>
      </c>
      <c r="J1945" s="39">
        <f t="shared" si="288"/>
        <v>478.6803942976473</v>
      </c>
      <c r="K1945" s="40">
        <f t="shared" si="289"/>
        <v>1</v>
      </c>
      <c r="L1945" s="40">
        <f t="shared" si="290"/>
        <v>5</v>
      </c>
      <c r="M1945" s="74"/>
      <c r="N1945" s="74"/>
      <c r="O1945" s="74"/>
      <c r="P1945" s="74"/>
      <c r="Q1945" s="74"/>
      <c r="R1945" s="74"/>
      <c r="S1945" s="74"/>
      <c r="T1945" s="74"/>
      <c r="U1945" s="74"/>
      <c r="V1945" s="74"/>
      <c r="W1945" s="74"/>
      <c r="X1945" s="74"/>
      <c r="Y1945" s="74"/>
      <c r="Z1945" s="74"/>
      <c r="AA1945" s="42"/>
      <c r="AB1945" s="42">
        <f>(AV$3-AV1945)/AV$3*500+500</f>
        <v>478.6803942976473</v>
      </c>
      <c r="AC1945" s="43" t="e">
        <f t="shared" si="291"/>
        <v>#NUM!</v>
      </c>
      <c r="AD1945" s="43" t="s">
        <v>1215</v>
      </c>
      <c r="AE1945" s="44" t="e">
        <f t="shared" si="292"/>
        <v>#NUM!</v>
      </c>
      <c r="AF1945" s="43">
        <f t="shared" si="293"/>
        <v>0</v>
      </c>
      <c r="AG1945" s="75"/>
      <c r="AH1945" s="75"/>
      <c r="AI1945" s="75"/>
      <c r="AJ1945" s="75"/>
      <c r="AK1945" s="75"/>
      <c r="AL1945" s="75"/>
      <c r="AM1945" s="75"/>
      <c r="AN1945" s="75"/>
      <c r="AO1945" s="75"/>
      <c r="AP1945" s="75"/>
      <c r="AQ1945" s="75"/>
      <c r="AR1945" s="75"/>
      <c r="AS1945" s="75"/>
      <c r="AT1945" s="75"/>
      <c r="AU1945" s="94"/>
      <c r="AV1945" s="47">
        <v>0.17121527777777779</v>
      </c>
      <c r="AW1945" s="95"/>
    </row>
    <row r="1946" spans="1:50" s="49" customFormat="1" ht="12" customHeight="1" x14ac:dyDescent="0.2">
      <c r="A1946" s="62">
        <v>1942</v>
      </c>
      <c r="B1946" s="63" t="str">
        <f t="shared" si="286"/>
        <v>M-A</v>
      </c>
      <c r="C1946" s="62">
        <f>COUNTIF($B$4:$B1946,$B1946)</f>
        <v>722</v>
      </c>
      <c r="D1946" s="64">
        <f t="shared" si="287"/>
        <v>483.42452396202407</v>
      </c>
      <c r="E1946" s="86" t="s">
        <v>4054</v>
      </c>
      <c r="F1946" s="87" t="s">
        <v>1212</v>
      </c>
      <c r="G1946" s="87">
        <v>1987</v>
      </c>
      <c r="H1946" s="86" t="s">
        <v>4055</v>
      </c>
      <c r="I1946" s="87" t="s">
        <v>1214</v>
      </c>
      <c r="J1946" s="39">
        <f t="shared" si="288"/>
        <v>478.42452396202407</v>
      </c>
      <c r="K1946" s="40">
        <f t="shared" si="289"/>
        <v>1</v>
      </c>
      <c r="L1946" s="40">
        <f t="shared" si="290"/>
        <v>5</v>
      </c>
      <c r="M1946" s="41"/>
      <c r="N1946" s="41"/>
      <c r="O1946" s="41"/>
      <c r="P1946" s="42"/>
      <c r="Q1946" s="41"/>
      <c r="R1946" s="41"/>
      <c r="S1946" s="41"/>
      <c r="T1946" s="41"/>
      <c r="U1946" s="41"/>
      <c r="V1946" s="42"/>
      <c r="W1946" s="42"/>
      <c r="X1946" s="42"/>
      <c r="Y1946" s="42"/>
      <c r="Z1946" s="41"/>
      <c r="AA1946" s="42">
        <f>(AU$3-AU1946)/AU$3*500+500</f>
        <v>478.42452396202407</v>
      </c>
      <c r="AB1946" s="42"/>
      <c r="AC1946" s="43" t="e">
        <f t="shared" si="291"/>
        <v>#NUM!</v>
      </c>
      <c r="AD1946" s="43" t="s">
        <v>1215</v>
      </c>
      <c r="AE1946" s="44" t="e">
        <f t="shared" si="292"/>
        <v>#NUM!</v>
      </c>
      <c r="AF1946" s="43">
        <f t="shared" si="293"/>
        <v>0</v>
      </c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/>
      <c r="AQ1946" s="45"/>
      <c r="AR1946" s="45"/>
      <c r="AS1946" s="45"/>
      <c r="AT1946" s="45"/>
      <c r="AU1946" s="88">
        <v>8.199236111111112E-2</v>
      </c>
      <c r="AV1946" s="50"/>
      <c r="AW1946" s="89"/>
    </row>
    <row r="1947" spans="1:50" ht="12" customHeight="1" x14ac:dyDescent="0.2">
      <c r="A1947" s="62">
        <v>1943</v>
      </c>
      <c r="B1947" s="63" t="str">
        <f t="shared" si="286"/>
        <v>M-B</v>
      </c>
      <c r="C1947" s="62">
        <f>COUNTIF($B$4:$B1947,$B1947)</f>
        <v>572</v>
      </c>
      <c r="D1947" s="64">
        <f t="shared" si="287"/>
        <v>483.40096370596876</v>
      </c>
      <c r="E1947" s="86" t="s">
        <v>4056</v>
      </c>
      <c r="F1947" s="87" t="s">
        <v>1212</v>
      </c>
      <c r="G1947" s="87">
        <v>1978</v>
      </c>
      <c r="H1947" s="70" t="s">
        <v>1986</v>
      </c>
      <c r="I1947" s="87" t="s">
        <v>1214</v>
      </c>
      <c r="J1947" s="39">
        <f t="shared" si="288"/>
        <v>478.40096370596876</v>
      </c>
      <c r="K1947" s="40">
        <f t="shared" si="289"/>
        <v>1</v>
      </c>
      <c r="L1947" s="40">
        <f t="shared" si="290"/>
        <v>5</v>
      </c>
      <c r="M1947" s="41"/>
      <c r="N1947" s="41"/>
      <c r="O1947" s="41"/>
      <c r="P1947" s="42"/>
      <c r="Q1947" s="41"/>
      <c r="R1947" s="41"/>
      <c r="S1947" s="41"/>
      <c r="T1947" s="41"/>
      <c r="U1947" s="41"/>
      <c r="V1947" s="42"/>
      <c r="W1947" s="42"/>
      <c r="X1947" s="42"/>
      <c r="Y1947" s="42"/>
      <c r="Z1947" s="41"/>
      <c r="AA1947" s="42">
        <f>(AU$3-AU1947)/AU$3*500+500</f>
        <v>478.40096370596876</v>
      </c>
      <c r="AB1947" s="42"/>
      <c r="AC1947" s="43" t="e">
        <f t="shared" si="291"/>
        <v>#NUM!</v>
      </c>
      <c r="AD1947" s="43" t="s">
        <v>1215</v>
      </c>
      <c r="AE1947" s="44" t="e">
        <f t="shared" si="292"/>
        <v>#NUM!</v>
      </c>
      <c r="AF1947" s="43">
        <f t="shared" si="293"/>
        <v>0</v>
      </c>
      <c r="AG1947" s="45"/>
      <c r="AH1947" s="45"/>
      <c r="AI1947" s="45"/>
      <c r="AJ1947" s="45"/>
      <c r="AK1947" s="45"/>
      <c r="AL1947" s="45"/>
      <c r="AM1947" s="45"/>
      <c r="AN1947" s="45"/>
      <c r="AO1947" s="45"/>
      <c r="AP1947" s="45"/>
      <c r="AQ1947" s="45"/>
      <c r="AR1947" s="45"/>
      <c r="AS1947" s="45"/>
      <c r="AT1947" s="45"/>
      <c r="AU1947" s="88">
        <v>8.199606481481482E-2</v>
      </c>
      <c r="AV1947" s="50"/>
      <c r="AW1947" s="89"/>
      <c r="AX1947" s="56"/>
    </row>
    <row r="1948" spans="1:50" ht="12" customHeight="1" x14ac:dyDescent="0.2">
      <c r="A1948" s="62">
        <v>1944</v>
      </c>
      <c r="B1948" s="63" t="str">
        <f t="shared" si="286"/>
        <v>M-A</v>
      </c>
      <c r="C1948" s="62">
        <f>COUNTIF($B$4:$B1948,$B1948)</f>
        <v>723</v>
      </c>
      <c r="D1948" s="64">
        <f t="shared" si="287"/>
        <v>483.35163441985281</v>
      </c>
      <c r="E1948" s="86" t="s">
        <v>4057</v>
      </c>
      <c r="F1948" s="87" t="s">
        <v>1212</v>
      </c>
      <c r="G1948" s="87">
        <v>1988</v>
      </c>
      <c r="H1948" s="86" t="s">
        <v>4058</v>
      </c>
      <c r="I1948" s="87" t="s">
        <v>1214</v>
      </c>
      <c r="J1948" s="39">
        <f t="shared" si="288"/>
        <v>478.35163441985281</v>
      </c>
      <c r="K1948" s="40">
        <f t="shared" si="289"/>
        <v>1</v>
      </c>
      <c r="L1948" s="40">
        <f t="shared" si="290"/>
        <v>5</v>
      </c>
      <c r="M1948" s="41"/>
      <c r="N1948" s="41"/>
      <c r="O1948" s="41"/>
      <c r="P1948" s="42"/>
      <c r="Q1948" s="41"/>
      <c r="R1948" s="41"/>
      <c r="S1948" s="41"/>
      <c r="T1948" s="41"/>
      <c r="U1948" s="41"/>
      <c r="V1948" s="42"/>
      <c r="W1948" s="42"/>
      <c r="X1948" s="42"/>
      <c r="Y1948" s="42"/>
      <c r="Z1948" s="41"/>
      <c r="AA1948" s="42">
        <f>(AU$3-AU1948)/AU$3*500+500</f>
        <v>478.35163441985281</v>
      </c>
      <c r="AB1948" s="42"/>
      <c r="AC1948" s="43" t="e">
        <f t="shared" si="291"/>
        <v>#NUM!</v>
      </c>
      <c r="AD1948" s="43" t="s">
        <v>1215</v>
      </c>
      <c r="AE1948" s="44" t="e">
        <f t="shared" si="292"/>
        <v>#NUM!</v>
      </c>
      <c r="AF1948" s="43">
        <f t="shared" si="293"/>
        <v>0</v>
      </c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/>
      <c r="AQ1948" s="45"/>
      <c r="AR1948" s="45"/>
      <c r="AS1948" s="45"/>
      <c r="AT1948" s="45"/>
      <c r="AU1948" s="88">
        <v>8.2003819444444445E-2</v>
      </c>
      <c r="AV1948" s="50"/>
      <c r="AW1948" s="89"/>
      <c r="AX1948" s="56"/>
    </row>
    <row r="1949" spans="1:50" s="49" customFormat="1" ht="12" customHeight="1" x14ac:dyDescent="0.2">
      <c r="A1949" s="62">
        <v>1945</v>
      </c>
      <c r="B1949" s="63" t="str">
        <f t="shared" si="286"/>
        <v>Ž-F</v>
      </c>
      <c r="C1949" s="62">
        <f>COUNTIF($B$4:$B1949,$B1949)</f>
        <v>152</v>
      </c>
      <c r="D1949" s="64">
        <f t="shared" si="287"/>
        <v>483.1870207777506</v>
      </c>
      <c r="E1949" s="90" t="s">
        <v>4059</v>
      </c>
      <c r="F1949" s="91" t="s">
        <v>1247</v>
      </c>
      <c r="G1949" s="92">
        <v>1989</v>
      </c>
      <c r="H1949" s="65" t="s">
        <v>4031</v>
      </c>
      <c r="I1949" s="92" t="s">
        <v>1214</v>
      </c>
      <c r="J1949" s="39">
        <f t="shared" si="288"/>
        <v>478.1870207777506</v>
      </c>
      <c r="K1949" s="40">
        <f t="shared" si="289"/>
        <v>1</v>
      </c>
      <c r="L1949" s="40">
        <f t="shared" si="290"/>
        <v>5</v>
      </c>
      <c r="M1949" s="74"/>
      <c r="N1949" s="74"/>
      <c r="O1949" s="74"/>
      <c r="P1949" s="74"/>
      <c r="Q1949" s="74"/>
      <c r="R1949" s="74"/>
      <c r="S1949" s="74"/>
      <c r="T1949" s="74"/>
      <c r="U1949" s="74"/>
      <c r="V1949" s="74"/>
      <c r="W1949" s="74"/>
      <c r="X1949" s="74"/>
      <c r="Y1949" s="74"/>
      <c r="Z1949" s="74"/>
      <c r="AA1949" s="42"/>
      <c r="AB1949" s="42">
        <f>(AV$3-AV1949)/AV$3*500+500</f>
        <v>478.1870207777506</v>
      </c>
      <c r="AC1949" s="43" t="e">
        <f t="shared" si="291"/>
        <v>#NUM!</v>
      </c>
      <c r="AD1949" s="43" t="s">
        <v>1215</v>
      </c>
      <c r="AE1949" s="44" t="e">
        <f t="shared" si="292"/>
        <v>#NUM!</v>
      </c>
      <c r="AF1949" s="43">
        <f t="shared" si="293"/>
        <v>0</v>
      </c>
      <c r="AG1949" s="75"/>
      <c r="AH1949" s="75"/>
      <c r="AI1949" s="75"/>
      <c r="AJ1949" s="75"/>
      <c r="AK1949" s="75"/>
      <c r="AL1949" s="75"/>
      <c r="AM1949" s="75"/>
      <c r="AN1949" s="75"/>
      <c r="AO1949" s="75"/>
      <c r="AP1949" s="75"/>
      <c r="AQ1949" s="75"/>
      <c r="AR1949" s="75"/>
      <c r="AS1949" s="75"/>
      <c r="AT1949" s="75"/>
      <c r="AU1949" s="94"/>
      <c r="AV1949" s="47">
        <v>0.1713773148148148</v>
      </c>
      <c r="AW1949" s="95"/>
    </row>
    <row r="1950" spans="1:50" s="49" customFormat="1" ht="12" customHeight="1" x14ac:dyDescent="0.2">
      <c r="A1950" s="62">
        <v>1946</v>
      </c>
      <c r="B1950" s="63" t="str">
        <f t="shared" si="286"/>
        <v>M-A</v>
      </c>
      <c r="C1950" s="62">
        <f>COUNTIF($B$4:$B1950,$B1950)</f>
        <v>724</v>
      </c>
      <c r="D1950" s="64">
        <f t="shared" si="287"/>
        <v>483.15177981204363</v>
      </c>
      <c r="E1950" s="90" t="s">
        <v>4060</v>
      </c>
      <c r="F1950" s="91" t="s">
        <v>1212</v>
      </c>
      <c r="G1950" s="92">
        <v>1984</v>
      </c>
      <c r="H1950" s="70"/>
      <c r="I1950" s="92" t="s">
        <v>1214</v>
      </c>
      <c r="J1950" s="39">
        <f t="shared" si="288"/>
        <v>478.15177981204363</v>
      </c>
      <c r="K1950" s="40">
        <f t="shared" si="289"/>
        <v>1</v>
      </c>
      <c r="L1950" s="40">
        <f t="shared" si="290"/>
        <v>5</v>
      </c>
      <c r="M1950" s="74"/>
      <c r="N1950" s="74"/>
      <c r="O1950" s="74"/>
      <c r="P1950" s="74"/>
      <c r="Q1950" s="74"/>
      <c r="R1950" s="74"/>
      <c r="S1950" s="74"/>
      <c r="T1950" s="74"/>
      <c r="U1950" s="74"/>
      <c r="V1950" s="74"/>
      <c r="W1950" s="74"/>
      <c r="X1950" s="74"/>
      <c r="Y1950" s="74"/>
      <c r="Z1950" s="74"/>
      <c r="AA1950" s="42"/>
      <c r="AB1950" s="42">
        <f>(AV$3-AV1950)/AV$3*500+500</f>
        <v>478.15177981204363</v>
      </c>
      <c r="AC1950" s="43" t="e">
        <f t="shared" si="291"/>
        <v>#NUM!</v>
      </c>
      <c r="AD1950" s="43" t="s">
        <v>1215</v>
      </c>
      <c r="AE1950" s="44" t="e">
        <f t="shared" si="292"/>
        <v>#NUM!</v>
      </c>
      <c r="AF1950" s="43">
        <f t="shared" si="293"/>
        <v>0</v>
      </c>
      <c r="AG1950" s="75"/>
      <c r="AH1950" s="75"/>
      <c r="AI1950" s="75"/>
      <c r="AJ1950" s="75"/>
      <c r="AK1950" s="75"/>
      <c r="AL1950" s="75"/>
      <c r="AM1950" s="75"/>
      <c r="AN1950" s="75"/>
      <c r="AO1950" s="75"/>
      <c r="AP1950" s="75"/>
      <c r="AQ1950" s="75"/>
      <c r="AR1950" s="75"/>
      <c r="AS1950" s="75"/>
      <c r="AT1950" s="75"/>
      <c r="AU1950" s="94"/>
      <c r="AV1950" s="47">
        <v>0.1713888888888889</v>
      </c>
      <c r="AW1950" s="95"/>
    </row>
    <row r="1951" spans="1:50" s="49" customFormat="1" ht="12" customHeight="1" x14ac:dyDescent="0.2">
      <c r="A1951" s="62">
        <v>1947</v>
      </c>
      <c r="B1951" s="63" t="str">
        <f t="shared" si="286"/>
        <v>M-B</v>
      </c>
      <c r="C1951" s="62">
        <f>COUNTIF($B$4:$B1951,$B1951)</f>
        <v>573</v>
      </c>
      <c r="D1951" s="64">
        <f t="shared" si="287"/>
        <v>483.11653884633671</v>
      </c>
      <c r="E1951" s="90" t="s">
        <v>4061</v>
      </c>
      <c r="F1951" s="91" t="s">
        <v>1212</v>
      </c>
      <c r="G1951" s="92">
        <v>1975</v>
      </c>
      <c r="H1951" s="70" t="s">
        <v>1543</v>
      </c>
      <c r="I1951" s="92" t="s">
        <v>1214</v>
      </c>
      <c r="J1951" s="39">
        <f t="shared" si="288"/>
        <v>478.11653884633671</v>
      </c>
      <c r="K1951" s="40">
        <f t="shared" si="289"/>
        <v>1</v>
      </c>
      <c r="L1951" s="40">
        <f t="shared" si="290"/>
        <v>5</v>
      </c>
      <c r="M1951" s="74"/>
      <c r="N1951" s="74"/>
      <c r="O1951" s="74"/>
      <c r="P1951" s="74"/>
      <c r="Q1951" s="74"/>
      <c r="R1951" s="74"/>
      <c r="S1951" s="74"/>
      <c r="T1951" s="74"/>
      <c r="U1951" s="74"/>
      <c r="V1951" s="74"/>
      <c r="W1951" s="74"/>
      <c r="X1951" s="74"/>
      <c r="Y1951" s="74"/>
      <c r="Z1951" s="74"/>
      <c r="AA1951" s="42"/>
      <c r="AB1951" s="42">
        <f>(AV$3-AV1951)/AV$3*500+500</f>
        <v>478.11653884633671</v>
      </c>
      <c r="AC1951" s="43" t="e">
        <f t="shared" si="291"/>
        <v>#NUM!</v>
      </c>
      <c r="AD1951" s="43" t="s">
        <v>1215</v>
      </c>
      <c r="AE1951" s="44" t="e">
        <f t="shared" si="292"/>
        <v>#NUM!</v>
      </c>
      <c r="AF1951" s="43">
        <f t="shared" si="293"/>
        <v>0</v>
      </c>
      <c r="AG1951" s="75"/>
      <c r="AH1951" s="75"/>
      <c r="AI1951" s="75"/>
      <c r="AJ1951" s="75"/>
      <c r="AK1951" s="75"/>
      <c r="AL1951" s="75"/>
      <c r="AM1951" s="75"/>
      <c r="AN1951" s="75"/>
      <c r="AO1951" s="75"/>
      <c r="AP1951" s="75"/>
      <c r="AQ1951" s="75"/>
      <c r="AR1951" s="75"/>
      <c r="AS1951" s="75"/>
      <c r="AT1951" s="75"/>
      <c r="AU1951" s="94"/>
      <c r="AV1951" s="47">
        <v>0.17140046296296296</v>
      </c>
      <c r="AW1951" s="95"/>
    </row>
    <row r="1952" spans="1:50" ht="12" customHeight="1" x14ac:dyDescent="0.2">
      <c r="A1952" s="62">
        <v>1948</v>
      </c>
      <c r="B1952" s="63" t="str">
        <f t="shared" si="286"/>
        <v>M-A</v>
      </c>
      <c r="C1952" s="62">
        <f>COUNTIF($B$4:$B1952,$B1952)</f>
        <v>725</v>
      </c>
      <c r="D1952" s="64">
        <f t="shared" si="287"/>
        <v>483.01081594921595</v>
      </c>
      <c r="E1952" s="90" t="s">
        <v>4062</v>
      </c>
      <c r="F1952" s="91" t="s">
        <v>1212</v>
      </c>
      <c r="G1952" s="92">
        <v>1980</v>
      </c>
      <c r="H1952" s="70"/>
      <c r="I1952" s="92" t="s">
        <v>1214</v>
      </c>
      <c r="J1952" s="39">
        <f t="shared" si="288"/>
        <v>478.01081594921595</v>
      </c>
      <c r="K1952" s="40">
        <f t="shared" si="289"/>
        <v>1</v>
      </c>
      <c r="L1952" s="40">
        <f t="shared" si="290"/>
        <v>5</v>
      </c>
      <c r="M1952" s="74"/>
      <c r="N1952" s="74"/>
      <c r="O1952" s="74"/>
      <c r="P1952" s="74"/>
      <c r="Q1952" s="74"/>
      <c r="R1952" s="74"/>
      <c r="S1952" s="74"/>
      <c r="T1952" s="74"/>
      <c r="U1952" s="74"/>
      <c r="V1952" s="74"/>
      <c r="W1952" s="74"/>
      <c r="X1952" s="74"/>
      <c r="Y1952" s="74"/>
      <c r="Z1952" s="74"/>
      <c r="AA1952" s="42"/>
      <c r="AB1952" s="42">
        <f>(AV$3-AV1952)/AV$3*500+500</f>
        <v>478.01081594921595</v>
      </c>
      <c r="AC1952" s="43" t="e">
        <f t="shared" si="291"/>
        <v>#NUM!</v>
      </c>
      <c r="AD1952" s="43" t="s">
        <v>1215</v>
      </c>
      <c r="AE1952" s="44" t="e">
        <f t="shared" si="292"/>
        <v>#NUM!</v>
      </c>
      <c r="AF1952" s="43">
        <f t="shared" si="293"/>
        <v>0</v>
      </c>
      <c r="AG1952" s="75"/>
      <c r="AH1952" s="75"/>
      <c r="AI1952" s="75"/>
      <c r="AJ1952" s="75"/>
      <c r="AK1952" s="75"/>
      <c r="AL1952" s="75"/>
      <c r="AM1952" s="75"/>
      <c r="AN1952" s="75"/>
      <c r="AO1952" s="75"/>
      <c r="AP1952" s="75"/>
      <c r="AQ1952" s="75"/>
      <c r="AR1952" s="75"/>
      <c r="AS1952" s="75"/>
      <c r="AT1952" s="75"/>
      <c r="AU1952" s="94"/>
      <c r="AV1952" s="47">
        <v>0.17143518518518519</v>
      </c>
      <c r="AW1952" s="95"/>
      <c r="AX1952" s="56"/>
    </row>
    <row r="1953" spans="1:50" s="49" customFormat="1" ht="12" customHeight="1" x14ac:dyDescent="0.2">
      <c r="A1953" s="62">
        <v>1949</v>
      </c>
      <c r="B1953" s="63" t="str">
        <f t="shared" si="286"/>
        <v>M-A</v>
      </c>
      <c r="C1953" s="62">
        <f>COUNTIF($B$4:$B1953,$B1953)</f>
        <v>726</v>
      </c>
      <c r="D1953" s="64">
        <f t="shared" si="287"/>
        <v>482.6936472578538</v>
      </c>
      <c r="E1953" s="90" t="s">
        <v>4063</v>
      </c>
      <c r="F1953" s="91" t="s">
        <v>1212</v>
      </c>
      <c r="G1953" s="92">
        <v>1991</v>
      </c>
      <c r="H1953" s="70" t="s">
        <v>2948</v>
      </c>
      <c r="I1953" s="92" t="s">
        <v>1214</v>
      </c>
      <c r="J1953" s="39">
        <f t="shared" si="288"/>
        <v>477.6936472578538</v>
      </c>
      <c r="K1953" s="40">
        <f t="shared" si="289"/>
        <v>1</v>
      </c>
      <c r="L1953" s="40">
        <f t="shared" si="290"/>
        <v>5</v>
      </c>
      <c r="M1953" s="74"/>
      <c r="N1953" s="74"/>
      <c r="O1953" s="74"/>
      <c r="P1953" s="74"/>
      <c r="Q1953" s="74"/>
      <c r="R1953" s="74"/>
      <c r="S1953" s="74"/>
      <c r="T1953" s="74"/>
      <c r="U1953" s="74"/>
      <c r="V1953" s="74"/>
      <c r="W1953" s="74"/>
      <c r="X1953" s="74"/>
      <c r="Y1953" s="74"/>
      <c r="Z1953" s="74"/>
      <c r="AA1953" s="42"/>
      <c r="AB1953" s="42">
        <f>(AV$3-AV1953)/AV$3*500+500</f>
        <v>477.6936472578538</v>
      </c>
      <c r="AC1953" s="43" t="e">
        <f t="shared" si="291"/>
        <v>#NUM!</v>
      </c>
      <c r="AD1953" s="43" t="s">
        <v>1215</v>
      </c>
      <c r="AE1953" s="44" t="e">
        <f t="shared" si="292"/>
        <v>#NUM!</v>
      </c>
      <c r="AF1953" s="43">
        <f t="shared" si="293"/>
        <v>0</v>
      </c>
      <c r="AG1953" s="75"/>
      <c r="AH1953" s="75"/>
      <c r="AI1953" s="75"/>
      <c r="AJ1953" s="75"/>
      <c r="AK1953" s="75"/>
      <c r="AL1953" s="75"/>
      <c r="AM1953" s="75"/>
      <c r="AN1953" s="75"/>
      <c r="AO1953" s="75"/>
      <c r="AP1953" s="75"/>
      <c r="AQ1953" s="75"/>
      <c r="AR1953" s="75"/>
      <c r="AS1953" s="75"/>
      <c r="AT1953" s="75"/>
      <c r="AU1953" s="94"/>
      <c r="AV1953" s="47">
        <v>0.17153935185185185</v>
      </c>
      <c r="AW1953" s="95"/>
    </row>
    <row r="1954" spans="1:50" s="49" customFormat="1" ht="12" customHeight="1" x14ac:dyDescent="0.2">
      <c r="A1954" s="62">
        <v>1950</v>
      </c>
      <c r="B1954" s="63" t="str">
        <f t="shared" si="286"/>
        <v>M-C</v>
      </c>
      <c r="C1954" s="62">
        <f>COUNTIF($B$4:$B1954,$B1954)</f>
        <v>232</v>
      </c>
      <c r="D1954" s="64">
        <f t="shared" si="287"/>
        <v>482.63008144646665</v>
      </c>
      <c r="E1954" s="86" t="s">
        <v>4064</v>
      </c>
      <c r="F1954" s="87" t="s">
        <v>1212</v>
      </c>
      <c r="G1954" s="87">
        <v>1960</v>
      </c>
      <c r="H1954" s="93" t="s">
        <v>90</v>
      </c>
      <c r="I1954" s="87" t="s">
        <v>1680</v>
      </c>
      <c r="J1954" s="39">
        <f t="shared" si="288"/>
        <v>477.63008144646665</v>
      </c>
      <c r="K1954" s="40">
        <f t="shared" si="289"/>
        <v>1</v>
      </c>
      <c r="L1954" s="40">
        <f t="shared" si="290"/>
        <v>5</v>
      </c>
      <c r="M1954" s="41"/>
      <c r="N1954" s="41"/>
      <c r="O1954" s="41"/>
      <c r="P1954" s="42"/>
      <c r="Q1954" s="41"/>
      <c r="R1954" s="41"/>
      <c r="S1954" s="41"/>
      <c r="T1954" s="41"/>
      <c r="U1954" s="41">
        <f>(AO$3-AO1954)/AO$3*500+500</f>
        <v>477.63008144646665</v>
      </c>
      <c r="V1954" s="42"/>
      <c r="W1954" s="42"/>
      <c r="X1954" s="42"/>
      <c r="Y1954" s="42"/>
      <c r="Z1954" s="41"/>
      <c r="AA1954" s="42"/>
      <c r="AB1954" s="42"/>
      <c r="AC1954" s="43" t="e">
        <f t="shared" si="291"/>
        <v>#NUM!</v>
      </c>
      <c r="AD1954" s="43" t="s">
        <v>1215</v>
      </c>
      <c r="AE1954" s="44" t="e">
        <f t="shared" si="292"/>
        <v>#NUM!</v>
      </c>
      <c r="AF1954" s="43">
        <f t="shared" si="293"/>
        <v>0</v>
      </c>
      <c r="AG1954" s="45"/>
      <c r="AH1954" s="45"/>
      <c r="AI1954" s="45"/>
      <c r="AJ1954" s="45"/>
      <c r="AK1954" s="45"/>
      <c r="AL1954" s="45"/>
      <c r="AM1954" s="45"/>
      <c r="AN1954" s="45"/>
      <c r="AO1954" s="45">
        <v>5.7881944439999999E-2</v>
      </c>
      <c r="AP1954" s="45"/>
      <c r="AQ1954" s="45"/>
      <c r="AR1954" s="45"/>
      <c r="AS1954" s="45"/>
      <c r="AT1954" s="45"/>
      <c r="AU1954" s="88"/>
      <c r="AV1954" s="50"/>
      <c r="AW1954" s="89"/>
    </row>
    <row r="1955" spans="1:50" ht="12" customHeight="1" x14ac:dyDescent="0.2">
      <c r="A1955" s="62">
        <v>1951</v>
      </c>
      <c r="B1955" s="63" t="str">
        <f t="shared" si="286"/>
        <v>M-D</v>
      </c>
      <c r="C1955" s="62">
        <f>COUNTIF($B$4:$B1955,$B1955)</f>
        <v>80</v>
      </c>
      <c r="D1955" s="64">
        <f t="shared" si="287"/>
        <v>482.63008144646665</v>
      </c>
      <c r="E1955" s="86" t="s">
        <v>4065</v>
      </c>
      <c r="F1955" s="87" t="s">
        <v>1212</v>
      </c>
      <c r="G1955" s="87">
        <v>1952</v>
      </c>
      <c r="H1955" s="93" t="s">
        <v>90</v>
      </c>
      <c r="I1955" s="87" t="s">
        <v>1680</v>
      </c>
      <c r="J1955" s="39">
        <f t="shared" si="288"/>
        <v>477.63008144646665</v>
      </c>
      <c r="K1955" s="40">
        <f t="shared" si="289"/>
        <v>1</v>
      </c>
      <c r="L1955" s="40">
        <f t="shared" si="290"/>
        <v>5</v>
      </c>
      <c r="M1955" s="41"/>
      <c r="N1955" s="41"/>
      <c r="O1955" s="41"/>
      <c r="P1955" s="42"/>
      <c r="Q1955" s="41"/>
      <c r="R1955" s="41"/>
      <c r="S1955" s="41"/>
      <c r="T1955" s="41"/>
      <c r="U1955" s="41">
        <f>(AO$3-AO1955)/AO$3*500+500</f>
        <v>477.63008144646665</v>
      </c>
      <c r="V1955" s="42"/>
      <c r="W1955" s="42"/>
      <c r="X1955" s="42"/>
      <c r="Y1955" s="42"/>
      <c r="Z1955" s="41"/>
      <c r="AA1955" s="42"/>
      <c r="AB1955" s="42"/>
      <c r="AC1955" s="43" t="e">
        <f t="shared" si="291"/>
        <v>#NUM!</v>
      </c>
      <c r="AD1955" s="43" t="s">
        <v>1215</v>
      </c>
      <c r="AE1955" s="44" t="e">
        <f t="shared" si="292"/>
        <v>#NUM!</v>
      </c>
      <c r="AF1955" s="43">
        <f t="shared" si="293"/>
        <v>0</v>
      </c>
      <c r="AG1955" s="45"/>
      <c r="AH1955" s="45"/>
      <c r="AI1955" s="45"/>
      <c r="AJ1955" s="45"/>
      <c r="AK1955" s="45"/>
      <c r="AL1955" s="45"/>
      <c r="AM1955" s="45"/>
      <c r="AN1955" s="45"/>
      <c r="AO1955" s="45">
        <v>5.7881944439999999E-2</v>
      </c>
      <c r="AP1955" s="45"/>
      <c r="AQ1955" s="45"/>
      <c r="AR1955" s="45"/>
      <c r="AS1955" s="45"/>
      <c r="AT1955" s="45"/>
      <c r="AU1955" s="88"/>
      <c r="AV1955" s="50"/>
      <c r="AW1955" s="89"/>
      <c r="AX1955" s="56"/>
    </row>
    <row r="1956" spans="1:50" ht="12" customHeight="1" x14ac:dyDescent="0.2">
      <c r="A1956" s="62">
        <v>1952</v>
      </c>
      <c r="B1956" s="63" t="str">
        <f t="shared" si="286"/>
        <v>M-C</v>
      </c>
      <c r="C1956" s="62">
        <f>COUNTIF($B$4:$B1956,$B1956)</f>
        <v>233</v>
      </c>
      <c r="D1956" s="64">
        <f t="shared" si="287"/>
        <v>482.55268339502618</v>
      </c>
      <c r="E1956" s="90" t="s">
        <v>4066</v>
      </c>
      <c r="F1956" s="91" t="s">
        <v>1212</v>
      </c>
      <c r="G1956" s="92">
        <v>1961</v>
      </c>
      <c r="H1956" s="70" t="s">
        <v>4067</v>
      </c>
      <c r="I1956" s="92" t="s">
        <v>1214</v>
      </c>
      <c r="J1956" s="39">
        <f t="shared" si="288"/>
        <v>477.55268339502618</v>
      </c>
      <c r="K1956" s="40">
        <f t="shared" si="289"/>
        <v>1</v>
      </c>
      <c r="L1956" s="40">
        <f t="shared" si="290"/>
        <v>5</v>
      </c>
      <c r="M1956" s="74"/>
      <c r="N1956" s="74"/>
      <c r="O1956" s="74"/>
      <c r="P1956" s="74"/>
      <c r="Q1956" s="74"/>
      <c r="R1956" s="74"/>
      <c r="S1956" s="74"/>
      <c r="T1956" s="74"/>
      <c r="U1956" s="74"/>
      <c r="V1956" s="74"/>
      <c r="W1956" s="74"/>
      <c r="X1956" s="74"/>
      <c r="Y1956" s="74"/>
      <c r="Z1956" s="74"/>
      <c r="AA1956" s="42"/>
      <c r="AB1956" s="42">
        <f>(AV$3-AV1956)/AV$3*500+500</f>
        <v>477.55268339502618</v>
      </c>
      <c r="AC1956" s="43" t="e">
        <f t="shared" si="291"/>
        <v>#NUM!</v>
      </c>
      <c r="AD1956" s="43" t="s">
        <v>1215</v>
      </c>
      <c r="AE1956" s="44" t="e">
        <f t="shared" si="292"/>
        <v>#NUM!</v>
      </c>
      <c r="AF1956" s="43">
        <f t="shared" si="293"/>
        <v>0</v>
      </c>
      <c r="AG1956" s="75"/>
      <c r="AH1956" s="75"/>
      <c r="AI1956" s="75"/>
      <c r="AJ1956" s="75"/>
      <c r="AK1956" s="75"/>
      <c r="AL1956" s="75"/>
      <c r="AM1956" s="75"/>
      <c r="AN1956" s="75"/>
      <c r="AO1956" s="75"/>
      <c r="AP1956" s="75"/>
      <c r="AQ1956" s="75"/>
      <c r="AR1956" s="75"/>
      <c r="AS1956" s="75"/>
      <c r="AT1956" s="75"/>
      <c r="AU1956" s="94"/>
      <c r="AV1956" s="47">
        <v>0.17158564814814814</v>
      </c>
      <c r="AW1956" s="95"/>
      <c r="AX1956" s="56"/>
    </row>
    <row r="1957" spans="1:50" s="49" customFormat="1" ht="12" customHeight="1" x14ac:dyDescent="0.2">
      <c r="A1957" s="62">
        <v>1953</v>
      </c>
      <c r="B1957" s="63" t="str">
        <f t="shared" si="286"/>
        <v>M-A</v>
      </c>
      <c r="C1957" s="62">
        <f>COUNTIF($B$4:$B1957,$B1957)</f>
        <v>727</v>
      </c>
      <c r="D1957" s="64">
        <f t="shared" si="287"/>
        <v>482.50788274986957</v>
      </c>
      <c r="E1957" s="86" t="s">
        <v>4068</v>
      </c>
      <c r="F1957" s="87" t="s">
        <v>1212</v>
      </c>
      <c r="G1957" s="87">
        <v>1981</v>
      </c>
      <c r="H1957" s="65" t="s">
        <v>4069</v>
      </c>
      <c r="I1957" s="87" t="s">
        <v>1214</v>
      </c>
      <c r="J1957" s="39">
        <f t="shared" si="288"/>
        <v>477.50788274986957</v>
      </c>
      <c r="K1957" s="40">
        <f t="shared" si="289"/>
        <v>1</v>
      </c>
      <c r="L1957" s="40">
        <f t="shared" si="290"/>
        <v>5</v>
      </c>
      <c r="M1957" s="41"/>
      <c r="N1957" s="41"/>
      <c r="O1957" s="41"/>
      <c r="P1957" s="42"/>
      <c r="Q1957" s="41"/>
      <c r="R1957" s="41"/>
      <c r="S1957" s="41"/>
      <c r="T1957" s="41"/>
      <c r="U1957" s="41"/>
      <c r="V1957" s="42"/>
      <c r="W1957" s="42"/>
      <c r="X1957" s="42"/>
      <c r="Y1957" s="42"/>
      <c r="Z1957" s="41"/>
      <c r="AA1957" s="42">
        <f>(AU$3-AU1957)/AU$3*500+500</f>
        <v>477.50788274986957</v>
      </c>
      <c r="AB1957" s="42"/>
      <c r="AC1957" s="43" t="e">
        <f t="shared" si="291"/>
        <v>#NUM!</v>
      </c>
      <c r="AD1957" s="43" t="s">
        <v>1215</v>
      </c>
      <c r="AE1957" s="44" t="e">
        <f t="shared" si="292"/>
        <v>#NUM!</v>
      </c>
      <c r="AF1957" s="43">
        <f t="shared" si="293"/>
        <v>0</v>
      </c>
      <c r="AG1957" s="45"/>
      <c r="AH1957" s="45"/>
      <c r="AI1957" s="45"/>
      <c r="AJ1957" s="45"/>
      <c r="AK1957" s="45"/>
      <c r="AL1957" s="45"/>
      <c r="AM1957" s="45"/>
      <c r="AN1957" s="45"/>
      <c r="AO1957" s="45"/>
      <c r="AP1957" s="45"/>
      <c r="AQ1957" s="45"/>
      <c r="AR1957" s="45"/>
      <c r="AS1957" s="45"/>
      <c r="AT1957" s="45"/>
      <c r="AU1957" s="88">
        <v>8.2136458333333329E-2</v>
      </c>
      <c r="AV1957" s="50"/>
      <c r="AW1957" s="89"/>
    </row>
    <row r="1958" spans="1:50" s="49" customFormat="1" ht="12" customHeight="1" x14ac:dyDescent="0.2">
      <c r="A1958" s="62">
        <v>1954</v>
      </c>
      <c r="B1958" s="63" t="str">
        <f t="shared" si="286"/>
        <v>M-B</v>
      </c>
      <c r="C1958" s="62">
        <f>COUNTIF($B$4:$B1958,$B1958)</f>
        <v>574</v>
      </c>
      <c r="D1958" s="64">
        <f t="shared" si="287"/>
        <v>482.4117195321985</v>
      </c>
      <c r="E1958" s="90" t="s">
        <v>4070</v>
      </c>
      <c r="F1958" s="91" t="s">
        <v>1212</v>
      </c>
      <c r="G1958" s="92">
        <v>1973</v>
      </c>
      <c r="H1958" s="70" t="s">
        <v>2256</v>
      </c>
      <c r="I1958" s="92" t="s">
        <v>1214</v>
      </c>
      <c r="J1958" s="39">
        <f t="shared" si="288"/>
        <v>477.4117195321985</v>
      </c>
      <c r="K1958" s="40">
        <f t="shared" si="289"/>
        <v>1</v>
      </c>
      <c r="L1958" s="40">
        <f t="shared" si="290"/>
        <v>5</v>
      </c>
      <c r="M1958" s="74"/>
      <c r="N1958" s="74"/>
      <c r="O1958" s="74"/>
      <c r="P1958" s="74"/>
      <c r="Q1958" s="74"/>
      <c r="R1958" s="74"/>
      <c r="S1958" s="74"/>
      <c r="T1958" s="74"/>
      <c r="U1958" s="74"/>
      <c r="V1958" s="74"/>
      <c r="W1958" s="74"/>
      <c r="X1958" s="74"/>
      <c r="Y1958" s="74"/>
      <c r="Z1958" s="74"/>
      <c r="AA1958" s="42"/>
      <c r="AB1958" s="42">
        <f>(AV$3-AV1958)/AV$3*500+500</f>
        <v>477.4117195321985</v>
      </c>
      <c r="AC1958" s="43" t="e">
        <f t="shared" si="291"/>
        <v>#NUM!</v>
      </c>
      <c r="AD1958" s="43" t="s">
        <v>1215</v>
      </c>
      <c r="AE1958" s="44" t="e">
        <f t="shared" si="292"/>
        <v>#NUM!</v>
      </c>
      <c r="AF1958" s="43">
        <f t="shared" si="293"/>
        <v>0</v>
      </c>
      <c r="AG1958" s="75"/>
      <c r="AH1958" s="75"/>
      <c r="AI1958" s="75"/>
      <c r="AJ1958" s="75"/>
      <c r="AK1958" s="75"/>
      <c r="AL1958" s="75"/>
      <c r="AM1958" s="75"/>
      <c r="AN1958" s="75"/>
      <c r="AO1958" s="75"/>
      <c r="AP1958" s="75"/>
      <c r="AQ1958" s="75"/>
      <c r="AR1958" s="75"/>
      <c r="AS1958" s="75"/>
      <c r="AT1958" s="75"/>
      <c r="AU1958" s="94"/>
      <c r="AV1958" s="47">
        <v>0.17163194444444443</v>
      </c>
      <c r="AW1958" s="95"/>
    </row>
    <row r="1959" spans="1:50" s="49" customFormat="1" ht="12" customHeight="1" x14ac:dyDescent="0.2">
      <c r="A1959" s="62">
        <v>1955</v>
      </c>
      <c r="B1959" s="63" t="str">
        <f t="shared" si="286"/>
        <v>M-B</v>
      </c>
      <c r="C1959" s="62">
        <f>COUNTIF($B$4:$B1959,$B1959)</f>
        <v>575</v>
      </c>
      <c r="D1959" s="64">
        <f t="shared" si="287"/>
        <v>482.37647856649153</v>
      </c>
      <c r="E1959" s="90" t="s">
        <v>4071</v>
      </c>
      <c r="F1959" s="91" t="s">
        <v>1212</v>
      </c>
      <c r="G1959" s="92">
        <v>1979</v>
      </c>
      <c r="H1959" s="70" t="s">
        <v>2286</v>
      </c>
      <c r="I1959" s="92" t="s">
        <v>1214</v>
      </c>
      <c r="J1959" s="39">
        <f t="shared" si="288"/>
        <v>477.37647856649153</v>
      </c>
      <c r="K1959" s="40">
        <f t="shared" si="289"/>
        <v>1</v>
      </c>
      <c r="L1959" s="40">
        <f t="shared" si="290"/>
        <v>5</v>
      </c>
      <c r="M1959" s="74"/>
      <c r="N1959" s="74"/>
      <c r="O1959" s="74"/>
      <c r="P1959" s="74"/>
      <c r="Q1959" s="74"/>
      <c r="R1959" s="74"/>
      <c r="S1959" s="74"/>
      <c r="T1959" s="74"/>
      <c r="U1959" s="74"/>
      <c r="V1959" s="74"/>
      <c r="W1959" s="74"/>
      <c r="X1959" s="74"/>
      <c r="Y1959" s="74"/>
      <c r="Z1959" s="74"/>
      <c r="AA1959" s="42"/>
      <c r="AB1959" s="42">
        <f>(AV$3-AV1959)/AV$3*500+500</f>
        <v>477.37647856649153</v>
      </c>
      <c r="AC1959" s="43" t="e">
        <f t="shared" si="291"/>
        <v>#NUM!</v>
      </c>
      <c r="AD1959" s="43" t="s">
        <v>1215</v>
      </c>
      <c r="AE1959" s="44" t="e">
        <f t="shared" si="292"/>
        <v>#NUM!</v>
      </c>
      <c r="AF1959" s="43">
        <f t="shared" si="293"/>
        <v>0</v>
      </c>
      <c r="AG1959" s="75"/>
      <c r="AH1959" s="75"/>
      <c r="AI1959" s="75"/>
      <c r="AJ1959" s="75"/>
      <c r="AK1959" s="75"/>
      <c r="AL1959" s="75"/>
      <c r="AM1959" s="75"/>
      <c r="AN1959" s="75"/>
      <c r="AO1959" s="75"/>
      <c r="AP1959" s="75"/>
      <c r="AQ1959" s="75"/>
      <c r="AR1959" s="75"/>
      <c r="AS1959" s="75"/>
      <c r="AT1959" s="75"/>
      <c r="AU1959" s="94"/>
      <c r="AV1959" s="47">
        <v>0.17164351851851853</v>
      </c>
      <c r="AW1959" s="95"/>
    </row>
    <row r="1960" spans="1:50" ht="12" customHeight="1" x14ac:dyDescent="0.2">
      <c r="A1960" s="62">
        <v>1956</v>
      </c>
      <c r="B1960" s="63" t="str">
        <f t="shared" si="286"/>
        <v>M-B</v>
      </c>
      <c r="C1960" s="62">
        <f>COUNTIF($B$4:$B1960,$B1960)</f>
        <v>576</v>
      </c>
      <c r="D1960" s="64">
        <f t="shared" si="287"/>
        <v>482.37647856649153</v>
      </c>
      <c r="E1960" s="90" t="s">
        <v>4072</v>
      </c>
      <c r="F1960" s="91" t="s">
        <v>1212</v>
      </c>
      <c r="G1960" s="92">
        <v>1979</v>
      </c>
      <c r="H1960" s="70" t="s">
        <v>4073</v>
      </c>
      <c r="I1960" s="92" t="s">
        <v>1214</v>
      </c>
      <c r="J1960" s="39">
        <f t="shared" si="288"/>
        <v>477.37647856649153</v>
      </c>
      <c r="K1960" s="40">
        <f t="shared" si="289"/>
        <v>1</v>
      </c>
      <c r="L1960" s="40">
        <f t="shared" si="290"/>
        <v>5</v>
      </c>
      <c r="M1960" s="74"/>
      <c r="N1960" s="74"/>
      <c r="O1960" s="74"/>
      <c r="P1960" s="74"/>
      <c r="Q1960" s="74"/>
      <c r="R1960" s="74"/>
      <c r="S1960" s="74"/>
      <c r="T1960" s="74"/>
      <c r="U1960" s="74"/>
      <c r="V1960" s="74"/>
      <c r="W1960" s="74"/>
      <c r="X1960" s="74"/>
      <c r="Y1960" s="74"/>
      <c r="Z1960" s="74"/>
      <c r="AA1960" s="42"/>
      <c r="AB1960" s="42">
        <f>(AV$3-AV1960)/AV$3*500+500</f>
        <v>477.37647856649153</v>
      </c>
      <c r="AC1960" s="43" t="e">
        <f t="shared" si="291"/>
        <v>#NUM!</v>
      </c>
      <c r="AD1960" s="43" t="s">
        <v>1215</v>
      </c>
      <c r="AE1960" s="44" t="e">
        <f t="shared" si="292"/>
        <v>#NUM!</v>
      </c>
      <c r="AF1960" s="43">
        <f t="shared" si="293"/>
        <v>0</v>
      </c>
      <c r="AG1960" s="75"/>
      <c r="AH1960" s="75"/>
      <c r="AI1960" s="75"/>
      <c r="AJ1960" s="75"/>
      <c r="AK1960" s="75"/>
      <c r="AL1960" s="75"/>
      <c r="AM1960" s="75"/>
      <c r="AN1960" s="75"/>
      <c r="AO1960" s="75"/>
      <c r="AP1960" s="75"/>
      <c r="AQ1960" s="75"/>
      <c r="AR1960" s="75"/>
      <c r="AS1960" s="75"/>
      <c r="AT1960" s="75"/>
      <c r="AU1960" s="94"/>
      <c r="AV1960" s="47">
        <v>0.17164351851851853</v>
      </c>
      <c r="AW1960" s="95"/>
      <c r="AX1960" s="56"/>
    </row>
    <row r="1961" spans="1:50" s="49" customFormat="1" ht="12" customHeight="1" x14ac:dyDescent="0.2">
      <c r="A1961" s="62">
        <v>1957</v>
      </c>
      <c r="B1961" s="63" t="str">
        <f t="shared" si="286"/>
        <v>M-A</v>
      </c>
      <c r="C1961" s="62">
        <f>COUNTIF($B$4:$B1961,$B1961)</f>
        <v>728</v>
      </c>
      <c r="D1961" s="64">
        <f t="shared" si="287"/>
        <v>482.32234573343339</v>
      </c>
      <c r="E1961" s="86" t="s">
        <v>4074</v>
      </c>
      <c r="F1961" s="87" t="s">
        <v>1212</v>
      </c>
      <c r="G1961" s="87">
        <v>1984</v>
      </c>
      <c r="H1961" s="86" t="s">
        <v>4075</v>
      </c>
      <c r="I1961" s="87" t="s">
        <v>1214</v>
      </c>
      <c r="J1961" s="39">
        <f t="shared" si="288"/>
        <v>477.32234573343339</v>
      </c>
      <c r="K1961" s="40">
        <f t="shared" si="289"/>
        <v>1</v>
      </c>
      <c r="L1961" s="40">
        <f t="shared" si="290"/>
        <v>5</v>
      </c>
      <c r="M1961" s="41"/>
      <c r="N1961" s="41"/>
      <c r="O1961" s="41"/>
      <c r="P1961" s="42"/>
      <c r="Q1961" s="41"/>
      <c r="R1961" s="41"/>
      <c r="S1961" s="41"/>
      <c r="T1961" s="41"/>
      <c r="U1961" s="41"/>
      <c r="V1961" s="42"/>
      <c r="W1961" s="42"/>
      <c r="X1961" s="42"/>
      <c r="Y1961" s="42"/>
      <c r="Z1961" s="41"/>
      <c r="AA1961" s="42">
        <f>(AU$3-AU1961)/AU$3*500+500</f>
        <v>477.32234573343339</v>
      </c>
      <c r="AB1961" s="42"/>
      <c r="AC1961" s="43" t="e">
        <f t="shared" si="291"/>
        <v>#NUM!</v>
      </c>
      <c r="AD1961" s="43" t="s">
        <v>1215</v>
      </c>
      <c r="AE1961" s="44" t="e">
        <f t="shared" si="292"/>
        <v>#NUM!</v>
      </c>
      <c r="AF1961" s="43">
        <f t="shared" si="293"/>
        <v>0</v>
      </c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88">
        <v>8.2165625000000006E-2</v>
      </c>
      <c r="AV1961" s="50"/>
      <c r="AW1961" s="89"/>
    </row>
    <row r="1962" spans="1:50" s="49" customFormat="1" ht="12" customHeight="1" x14ac:dyDescent="0.2">
      <c r="A1962" s="62">
        <v>1958</v>
      </c>
      <c r="B1962" s="63" t="str">
        <f t="shared" si="286"/>
        <v>M-jun.</v>
      </c>
      <c r="C1962" s="62">
        <f>COUNTIF($B$4:$B1962,$B1962)</f>
        <v>40</v>
      </c>
      <c r="D1962" s="64">
        <f t="shared" si="287"/>
        <v>482.29282616408693</v>
      </c>
      <c r="E1962" s="86" t="s">
        <v>4076</v>
      </c>
      <c r="F1962" s="87" t="s">
        <v>1212</v>
      </c>
      <c r="G1962" s="87">
        <v>2001</v>
      </c>
      <c r="H1962" s="70" t="s">
        <v>3628</v>
      </c>
      <c r="I1962" s="87" t="s">
        <v>1214</v>
      </c>
      <c r="J1962" s="39">
        <f t="shared" si="288"/>
        <v>477.29282616408693</v>
      </c>
      <c r="K1962" s="40">
        <f t="shared" si="289"/>
        <v>1</v>
      </c>
      <c r="L1962" s="40">
        <f t="shared" si="290"/>
        <v>5</v>
      </c>
      <c r="M1962" s="41"/>
      <c r="N1962" s="41"/>
      <c r="O1962" s="41"/>
      <c r="P1962" s="42"/>
      <c r="Q1962" s="41"/>
      <c r="R1962" s="41"/>
      <c r="S1962" s="41"/>
      <c r="T1962" s="41">
        <f>(AN$3-AN1962)/AN$3*500+500</f>
        <v>477.29282616408693</v>
      </c>
      <c r="U1962" s="41"/>
      <c r="V1962" s="42"/>
      <c r="W1962" s="42"/>
      <c r="X1962" s="42"/>
      <c r="Y1962" s="42"/>
      <c r="Z1962" s="41"/>
      <c r="AA1962" s="42"/>
      <c r="AB1962" s="42"/>
      <c r="AC1962" s="43" t="e">
        <f t="shared" si="291"/>
        <v>#NUM!</v>
      </c>
      <c r="AD1962" s="43" t="s">
        <v>1215</v>
      </c>
      <c r="AE1962" s="44" t="e">
        <f t="shared" si="292"/>
        <v>#NUM!</v>
      </c>
      <c r="AF1962" s="43">
        <f t="shared" si="293"/>
        <v>0</v>
      </c>
      <c r="AG1962" s="45"/>
      <c r="AH1962" s="45"/>
      <c r="AI1962" s="45"/>
      <c r="AJ1962" s="45"/>
      <c r="AK1962" s="45"/>
      <c r="AL1962" s="45"/>
      <c r="AM1962" s="45"/>
      <c r="AN1962" s="45">
        <v>3.7152777777777778E-2</v>
      </c>
      <c r="AO1962" s="45"/>
      <c r="AP1962" s="45"/>
      <c r="AQ1962" s="45"/>
      <c r="AR1962" s="45"/>
      <c r="AS1962" s="45"/>
      <c r="AT1962" s="45"/>
      <c r="AU1962" s="88"/>
      <c r="AV1962" s="50"/>
      <c r="AW1962" s="89"/>
    </row>
    <row r="1963" spans="1:50" s="49" customFormat="1" ht="12" customHeight="1" x14ac:dyDescent="0.2">
      <c r="A1963" s="62">
        <v>1959</v>
      </c>
      <c r="B1963" s="63" t="str">
        <f t="shared" si="286"/>
        <v>M-A</v>
      </c>
      <c r="C1963" s="62">
        <f>COUNTIF($B$4:$B1963,$B1963)</f>
        <v>729</v>
      </c>
      <c r="D1963" s="64">
        <f t="shared" si="287"/>
        <v>482.23551470366391</v>
      </c>
      <c r="E1963" s="90" t="s">
        <v>4077</v>
      </c>
      <c r="F1963" s="91" t="s">
        <v>1212</v>
      </c>
      <c r="G1963" s="92">
        <v>1989</v>
      </c>
      <c r="H1963" s="93"/>
      <c r="I1963" s="92" t="s">
        <v>1214</v>
      </c>
      <c r="J1963" s="39">
        <f t="shared" si="288"/>
        <v>477.23551470366391</v>
      </c>
      <c r="K1963" s="40">
        <f t="shared" si="289"/>
        <v>1</v>
      </c>
      <c r="L1963" s="40">
        <f t="shared" si="290"/>
        <v>5</v>
      </c>
      <c r="M1963" s="74"/>
      <c r="N1963" s="74"/>
      <c r="O1963" s="74"/>
      <c r="P1963" s="74"/>
      <c r="Q1963" s="74"/>
      <c r="R1963" s="74"/>
      <c r="S1963" s="74"/>
      <c r="T1963" s="74"/>
      <c r="U1963" s="74"/>
      <c r="V1963" s="74"/>
      <c r="W1963" s="74"/>
      <c r="X1963" s="74"/>
      <c r="Y1963" s="74"/>
      <c r="Z1963" s="74"/>
      <c r="AA1963" s="42"/>
      <c r="AB1963" s="42">
        <f>(AV$3-AV1963)/AV$3*500+500</f>
        <v>477.23551470366391</v>
      </c>
      <c r="AC1963" s="43" t="e">
        <f t="shared" si="291"/>
        <v>#NUM!</v>
      </c>
      <c r="AD1963" s="43" t="s">
        <v>1215</v>
      </c>
      <c r="AE1963" s="44" t="e">
        <f t="shared" si="292"/>
        <v>#NUM!</v>
      </c>
      <c r="AF1963" s="43">
        <f t="shared" si="293"/>
        <v>0</v>
      </c>
      <c r="AG1963" s="75"/>
      <c r="AH1963" s="75"/>
      <c r="AI1963" s="75"/>
      <c r="AJ1963" s="75"/>
      <c r="AK1963" s="75"/>
      <c r="AL1963" s="75"/>
      <c r="AM1963" s="75"/>
      <c r="AN1963" s="75"/>
      <c r="AO1963" s="75"/>
      <c r="AP1963" s="75"/>
      <c r="AQ1963" s="75"/>
      <c r="AR1963" s="75"/>
      <c r="AS1963" s="75"/>
      <c r="AT1963" s="75"/>
      <c r="AU1963" s="94"/>
      <c r="AV1963" s="47">
        <v>0.17168981481481482</v>
      </c>
      <c r="AW1963" s="95"/>
    </row>
    <row r="1964" spans="1:50" s="49" customFormat="1" ht="12" customHeight="1" x14ac:dyDescent="0.2">
      <c r="A1964" s="62">
        <v>1960</v>
      </c>
      <c r="B1964" s="63" t="str">
        <f t="shared" si="286"/>
        <v>M-C</v>
      </c>
      <c r="C1964" s="62">
        <f>COUNTIF($B$4:$B1964,$B1964)</f>
        <v>234</v>
      </c>
      <c r="D1964" s="64">
        <f t="shared" si="287"/>
        <v>482.16503277225002</v>
      </c>
      <c r="E1964" s="90" t="s">
        <v>4078</v>
      </c>
      <c r="F1964" s="91" t="s">
        <v>1212</v>
      </c>
      <c r="G1964" s="92">
        <v>1968</v>
      </c>
      <c r="H1964" s="93" t="s">
        <v>2157</v>
      </c>
      <c r="I1964" s="92" t="s">
        <v>454</v>
      </c>
      <c r="J1964" s="39">
        <f t="shared" si="288"/>
        <v>477.16503277225002</v>
      </c>
      <c r="K1964" s="40">
        <f t="shared" si="289"/>
        <v>1</v>
      </c>
      <c r="L1964" s="40">
        <f t="shared" si="290"/>
        <v>5</v>
      </c>
      <c r="M1964" s="74"/>
      <c r="N1964" s="74"/>
      <c r="O1964" s="74"/>
      <c r="P1964" s="74"/>
      <c r="Q1964" s="74"/>
      <c r="R1964" s="74"/>
      <c r="S1964" s="74"/>
      <c r="T1964" s="74"/>
      <c r="U1964" s="74"/>
      <c r="V1964" s="74"/>
      <c r="W1964" s="74"/>
      <c r="X1964" s="74"/>
      <c r="Y1964" s="74"/>
      <c r="Z1964" s="74"/>
      <c r="AA1964" s="42"/>
      <c r="AB1964" s="42">
        <f>(AV$3-AV1964)/AV$3*500+500</f>
        <v>477.16503277225002</v>
      </c>
      <c r="AC1964" s="43" t="e">
        <f t="shared" si="291"/>
        <v>#NUM!</v>
      </c>
      <c r="AD1964" s="43" t="s">
        <v>1215</v>
      </c>
      <c r="AE1964" s="44" t="e">
        <f t="shared" si="292"/>
        <v>#NUM!</v>
      </c>
      <c r="AF1964" s="43">
        <f t="shared" si="293"/>
        <v>0</v>
      </c>
      <c r="AG1964" s="75"/>
      <c r="AH1964" s="75"/>
      <c r="AI1964" s="75"/>
      <c r="AJ1964" s="75"/>
      <c r="AK1964" s="75"/>
      <c r="AL1964" s="75"/>
      <c r="AM1964" s="75"/>
      <c r="AN1964" s="75"/>
      <c r="AO1964" s="75"/>
      <c r="AP1964" s="75"/>
      <c r="AQ1964" s="75"/>
      <c r="AR1964" s="75"/>
      <c r="AS1964" s="75"/>
      <c r="AT1964" s="75"/>
      <c r="AU1964" s="94"/>
      <c r="AV1964" s="47">
        <v>0.17171296296296298</v>
      </c>
      <c r="AW1964" s="95"/>
    </row>
    <row r="1965" spans="1:50" s="49" customFormat="1" ht="12" customHeight="1" x14ac:dyDescent="0.2">
      <c r="A1965" s="62">
        <v>1961</v>
      </c>
      <c r="B1965" s="63" t="str">
        <f t="shared" si="286"/>
        <v>Ž-G</v>
      </c>
      <c r="C1965" s="62">
        <f>COUNTIF($B$4:$B1965,$B1965)</f>
        <v>97</v>
      </c>
      <c r="D1965" s="64">
        <f t="shared" si="287"/>
        <v>481.64216965880513</v>
      </c>
      <c r="E1965" s="86" t="s">
        <v>4079</v>
      </c>
      <c r="F1965" s="87" t="s">
        <v>1247</v>
      </c>
      <c r="G1965" s="87">
        <v>1979</v>
      </c>
      <c r="H1965" s="86" t="s">
        <v>4080</v>
      </c>
      <c r="I1965" s="87" t="s">
        <v>1214</v>
      </c>
      <c r="J1965" s="39">
        <f t="shared" si="288"/>
        <v>476.64216965880513</v>
      </c>
      <c r="K1965" s="40">
        <f t="shared" si="289"/>
        <v>1</v>
      </c>
      <c r="L1965" s="40">
        <f t="shared" si="290"/>
        <v>5</v>
      </c>
      <c r="M1965" s="41"/>
      <c r="N1965" s="41"/>
      <c r="O1965" s="41">
        <f>(AI$3-AI1965)/AI$3*500+500</f>
        <v>476.64216965880513</v>
      </c>
      <c r="P1965" s="42"/>
      <c r="Q1965" s="41"/>
      <c r="R1965" s="41"/>
      <c r="S1965" s="41"/>
      <c r="T1965" s="41"/>
      <c r="U1965" s="41"/>
      <c r="V1965" s="42"/>
      <c r="W1965" s="42"/>
      <c r="X1965" s="42"/>
      <c r="Y1965" s="42"/>
      <c r="Z1965" s="41"/>
      <c r="AA1965" s="42"/>
      <c r="AB1965" s="42"/>
      <c r="AC1965" s="43" t="e">
        <f t="shared" si="291"/>
        <v>#NUM!</v>
      </c>
      <c r="AD1965" s="43" t="s">
        <v>1215</v>
      </c>
      <c r="AE1965" s="44" t="e">
        <f t="shared" si="292"/>
        <v>#NUM!</v>
      </c>
      <c r="AF1965" s="43">
        <f t="shared" si="293"/>
        <v>0</v>
      </c>
      <c r="AG1965" s="45"/>
      <c r="AH1965" s="45"/>
      <c r="AI1965" s="45">
        <v>3.6076388888888887E-2</v>
      </c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88"/>
      <c r="AV1965" s="50"/>
      <c r="AW1965" s="89"/>
    </row>
    <row r="1966" spans="1:50" s="49" customFormat="1" ht="12" customHeight="1" x14ac:dyDescent="0.2">
      <c r="A1966" s="62">
        <v>1962</v>
      </c>
      <c r="B1966" s="63" t="str">
        <f t="shared" si="286"/>
        <v>M-D</v>
      </c>
      <c r="C1966" s="62">
        <f>COUNTIF($B$4:$B1966,$B1966)</f>
        <v>81</v>
      </c>
      <c r="D1966" s="64">
        <f t="shared" si="287"/>
        <v>481.64147766086461</v>
      </c>
      <c r="E1966" s="86" t="s">
        <v>4081</v>
      </c>
      <c r="F1966" s="87" t="s">
        <v>1212</v>
      </c>
      <c r="G1966" s="87">
        <v>1957</v>
      </c>
      <c r="H1966" s="70" t="s">
        <v>1683</v>
      </c>
      <c r="I1966" s="87" t="s">
        <v>1214</v>
      </c>
      <c r="J1966" s="39">
        <f t="shared" si="288"/>
        <v>476.64147766086461</v>
      </c>
      <c r="K1966" s="40">
        <f t="shared" si="289"/>
        <v>1</v>
      </c>
      <c r="L1966" s="40">
        <f t="shared" si="290"/>
        <v>5</v>
      </c>
      <c r="M1966" s="41"/>
      <c r="N1966" s="41"/>
      <c r="O1966" s="41"/>
      <c r="P1966" s="42"/>
      <c r="Q1966" s="41"/>
      <c r="R1966" s="41"/>
      <c r="S1966" s="41"/>
      <c r="T1966" s="41">
        <f>(AN$3-AN1966)/AN$3*500+500</f>
        <v>476.64147766086461</v>
      </c>
      <c r="U1966" s="41"/>
      <c r="V1966" s="42"/>
      <c r="W1966" s="42"/>
      <c r="X1966" s="42"/>
      <c r="Y1966" s="42"/>
      <c r="Z1966" s="41"/>
      <c r="AA1966" s="42"/>
      <c r="AB1966" s="42"/>
      <c r="AC1966" s="43" t="e">
        <f t="shared" si="291"/>
        <v>#NUM!</v>
      </c>
      <c r="AD1966" s="43" t="s">
        <v>1215</v>
      </c>
      <c r="AE1966" s="44" t="e">
        <f t="shared" si="292"/>
        <v>#NUM!</v>
      </c>
      <c r="AF1966" s="43">
        <f t="shared" si="293"/>
        <v>0</v>
      </c>
      <c r="AG1966" s="45"/>
      <c r="AH1966" s="45"/>
      <c r="AI1966" s="45"/>
      <c r="AJ1966" s="45"/>
      <c r="AK1966" s="45"/>
      <c r="AL1966" s="45"/>
      <c r="AM1966" s="45"/>
      <c r="AN1966" s="45">
        <v>3.7199074074074072E-2</v>
      </c>
      <c r="AO1966" s="45"/>
      <c r="AP1966" s="45"/>
      <c r="AQ1966" s="45"/>
      <c r="AR1966" s="45"/>
      <c r="AS1966" s="45"/>
      <c r="AT1966" s="45"/>
      <c r="AU1966" s="88"/>
      <c r="AV1966" s="50"/>
      <c r="AW1966" s="89"/>
    </row>
    <row r="1967" spans="1:50" s="49" customFormat="1" ht="12" customHeight="1" x14ac:dyDescent="0.2">
      <c r="A1967" s="62">
        <v>1963</v>
      </c>
      <c r="B1967" s="63" t="str">
        <f t="shared" si="286"/>
        <v>M-D</v>
      </c>
      <c r="C1967" s="62">
        <f>COUNTIF($B$4:$B1967,$B1967)</f>
        <v>82</v>
      </c>
      <c r="D1967" s="64">
        <f t="shared" si="287"/>
        <v>481.63641828664646</v>
      </c>
      <c r="E1967" s="90" t="s">
        <v>4082</v>
      </c>
      <c r="F1967" s="91" t="s">
        <v>1212</v>
      </c>
      <c r="G1967" s="92">
        <v>1958</v>
      </c>
      <c r="H1967" s="70" t="s">
        <v>2157</v>
      </c>
      <c r="I1967" s="92" t="s">
        <v>1214</v>
      </c>
      <c r="J1967" s="39">
        <f t="shared" si="288"/>
        <v>476.63641828664646</v>
      </c>
      <c r="K1967" s="40">
        <f t="shared" si="289"/>
        <v>1</v>
      </c>
      <c r="L1967" s="40">
        <f t="shared" si="290"/>
        <v>5</v>
      </c>
      <c r="M1967" s="74"/>
      <c r="N1967" s="74"/>
      <c r="O1967" s="74"/>
      <c r="P1967" s="74"/>
      <c r="Q1967" s="74"/>
      <c r="R1967" s="74"/>
      <c r="S1967" s="74"/>
      <c r="T1967" s="74"/>
      <c r="U1967" s="74"/>
      <c r="V1967" s="74"/>
      <c r="W1967" s="74"/>
      <c r="X1967" s="74"/>
      <c r="Y1967" s="74"/>
      <c r="Z1967" s="74"/>
      <c r="AA1967" s="42"/>
      <c r="AB1967" s="42">
        <f>(AV$3-AV1967)/AV$3*500+500</f>
        <v>476.63641828664646</v>
      </c>
      <c r="AC1967" s="43" t="e">
        <f t="shared" si="291"/>
        <v>#NUM!</v>
      </c>
      <c r="AD1967" s="43" t="s">
        <v>1215</v>
      </c>
      <c r="AE1967" s="44" t="e">
        <f t="shared" si="292"/>
        <v>#NUM!</v>
      </c>
      <c r="AF1967" s="43">
        <f t="shared" si="293"/>
        <v>0</v>
      </c>
      <c r="AG1967" s="75"/>
      <c r="AH1967" s="75"/>
      <c r="AI1967" s="75"/>
      <c r="AJ1967" s="75"/>
      <c r="AK1967" s="75"/>
      <c r="AL1967" s="75"/>
      <c r="AM1967" s="75"/>
      <c r="AN1967" s="75"/>
      <c r="AO1967" s="75"/>
      <c r="AP1967" s="75"/>
      <c r="AQ1967" s="75"/>
      <c r="AR1967" s="75"/>
      <c r="AS1967" s="75"/>
      <c r="AT1967" s="75"/>
      <c r="AU1967" s="94"/>
      <c r="AV1967" s="47">
        <v>0.17188657407407407</v>
      </c>
      <c r="AW1967" s="95"/>
    </row>
    <row r="1968" spans="1:50" s="49" customFormat="1" ht="12" customHeight="1" x14ac:dyDescent="0.2">
      <c r="A1968" s="62">
        <v>1964</v>
      </c>
      <c r="B1968" s="63" t="str">
        <f t="shared" si="286"/>
        <v>M-A</v>
      </c>
      <c r="C1968" s="62">
        <f>COUNTIF($B$4:$B1968,$B1968)</f>
        <v>730</v>
      </c>
      <c r="D1968" s="64">
        <f t="shared" si="287"/>
        <v>481.46021345811181</v>
      </c>
      <c r="E1968" s="90" t="s">
        <v>4083</v>
      </c>
      <c r="F1968" s="91" t="s">
        <v>1212</v>
      </c>
      <c r="G1968" s="92">
        <v>1987</v>
      </c>
      <c r="H1968" s="70" t="s">
        <v>224</v>
      </c>
      <c r="I1968" s="92" t="s">
        <v>1214</v>
      </c>
      <c r="J1968" s="39">
        <f t="shared" si="288"/>
        <v>476.46021345811181</v>
      </c>
      <c r="K1968" s="40">
        <f t="shared" si="289"/>
        <v>1</v>
      </c>
      <c r="L1968" s="40">
        <f t="shared" si="290"/>
        <v>5</v>
      </c>
      <c r="M1968" s="74"/>
      <c r="N1968" s="74"/>
      <c r="O1968" s="74"/>
      <c r="P1968" s="74"/>
      <c r="Q1968" s="74"/>
      <c r="R1968" s="74"/>
      <c r="S1968" s="74"/>
      <c r="T1968" s="74"/>
      <c r="U1968" s="74"/>
      <c r="V1968" s="74"/>
      <c r="W1968" s="74"/>
      <c r="X1968" s="74"/>
      <c r="Y1968" s="74"/>
      <c r="Z1968" s="74"/>
      <c r="AA1968" s="42"/>
      <c r="AB1968" s="42">
        <f>(AV$3-AV1968)/AV$3*500+500</f>
        <v>476.46021345811181</v>
      </c>
      <c r="AC1968" s="43" t="e">
        <f t="shared" si="291"/>
        <v>#NUM!</v>
      </c>
      <c r="AD1968" s="43" t="s">
        <v>1215</v>
      </c>
      <c r="AE1968" s="44" t="e">
        <f t="shared" si="292"/>
        <v>#NUM!</v>
      </c>
      <c r="AF1968" s="43">
        <f t="shared" si="293"/>
        <v>0</v>
      </c>
      <c r="AG1968" s="75"/>
      <c r="AH1968" s="75"/>
      <c r="AI1968" s="75"/>
      <c r="AJ1968" s="75"/>
      <c r="AK1968" s="75"/>
      <c r="AL1968" s="75"/>
      <c r="AM1968" s="75"/>
      <c r="AN1968" s="75"/>
      <c r="AO1968" s="75"/>
      <c r="AP1968" s="75"/>
      <c r="AQ1968" s="75"/>
      <c r="AR1968" s="75"/>
      <c r="AS1968" s="75"/>
      <c r="AT1968" s="75"/>
      <c r="AU1968" s="94"/>
      <c r="AV1968" s="47">
        <v>0.17194444444444446</v>
      </c>
      <c r="AW1968" s="95"/>
    </row>
    <row r="1969" spans="1:50" s="49" customFormat="1" ht="12" customHeight="1" x14ac:dyDescent="0.2">
      <c r="A1969" s="62">
        <v>1965</v>
      </c>
      <c r="B1969" s="63" t="str">
        <f t="shared" si="286"/>
        <v>M-C</v>
      </c>
      <c r="C1969" s="62">
        <f>COUNTIF($B$4:$B1969,$B1969)</f>
        <v>235</v>
      </c>
      <c r="D1969" s="64">
        <f t="shared" si="287"/>
        <v>481.31924959528419</v>
      </c>
      <c r="E1969" s="90" t="s">
        <v>4084</v>
      </c>
      <c r="F1969" s="91" t="s">
        <v>1212</v>
      </c>
      <c r="G1969" s="92">
        <v>1964</v>
      </c>
      <c r="H1969" s="70" t="s">
        <v>3835</v>
      </c>
      <c r="I1969" s="92" t="s">
        <v>193</v>
      </c>
      <c r="J1969" s="39">
        <f t="shared" si="288"/>
        <v>476.31924959528419</v>
      </c>
      <c r="K1969" s="40">
        <f t="shared" si="289"/>
        <v>1</v>
      </c>
      <c r="L1969" s="40">
        <f t="shared" si="290"/>
        <v>5</v>
      </c>
      <c r="M1969" s="74"/>
      <c r="N1969" s="74"/>
      <c r="O1969" s="74"/>
      <c r="P1969" s="74"/>
      <c r="Q1969" s="74"/>
      <c r="R1969" s="74"/>
      <c r="S1969" s="74"/>
      <c r="T1969" s="74"/>
      <c r="U1969" s="74"/>
      <c r="V1969" s="74"/>
      <c r="W1969" s="74"/>
      <c r="X1969" s="74"/>
      <c r="Y1969" s="74"/>
      <c r="Z1969" s="74"/>
      <c r="AA1969" s="42"/>
      <c r="AB1969" s="42">
        <f>(AV$3-AV1969)/AV$3*500+500</f>
        <v>476.31924959528419</v>
      </c>
      <c r="AC1969" s="43" t="e">
        <f t="shared" si="291"/>
        <v>#NUM!</v>
      </c>
      <c r="AD1969" s="43" t="s">
        <v>1215</v>
      </c>
      <c r="AE1969" s="44" t="e">
        <f t="shared" si="292"/>
        <v>#NUM!</v>
      </c>
      <c r="AF1969" s="43">
        <f t="shared" si="293"/>
        <v>0</v>
      </c>
      <c r="AG1969" s="75"/>
      <c r="AH1969" s="75"/>
      <c r="AI1969" s="75"/>
      <c r="AJ1969" s="75"/>
      <c r="AK1969" s="75"/>
      <c r="AL1969" s="75"/>
      <c r="AM1969" s="75"/>
      <c r="AN1969" s="75"/>
      <c r="AO1969" s="75"/>
      <c r="AP1969" s="75"/>
      <c r="AQ1969" s="75"/>
      <c r="AR1969" s="75"/>
      <c r="AS1969" s="75"/>
      <c r="AT1969" s="75"/>
      <c r="AU1969" s="94"/>
      <c r="AV1969" s="47">
        <v>0.17199074074074075</v>
      </c>
      <c r="AW1969" s="95"/>
    </row>
    <row r="1970" spans="1:50" s="49" customFormat="1" ht="12" customHeight="1" x14ac:dyDescent="0.2">
      <c r="A1970" s="62">
        <v>1966</v>
      </c>
      <c r="B1970" s="63" t="str">
        <f t="shared" si="286"/>
        <v>M-C</v>
      </c>
      <c r="C1970" s="62">
        <f>COUNTIF($B$4:$B1970,$B1970)</f>
        <v>236</v>
      </c>
      <c r="D1970" s="64">
        <f t="shared" si="287"/>
        <v>481.07256283533587</v>
      </c>
      <c r="E1970" s="90" t="s">
        <v>4085</v>
      </c>
      <c r="F1970" s="91" t="s">
        <v>1212</v>
      </c>
      <c r="G1970" s="92">
        <v>1961</v>
      </c>
      <c r="H1970" s="70" t="s">
        <v>4086</v>
      </c>
      <c r="I1970" s="92" t="s">
        <v>1214</v>
      </c>
      <c r="J1970" s="39">
        <f t="shared" si="288"/>
        <v>476.07256283533587</v>
      </c>
      <c r="K1970" s="40">
        <f t="shared" si="289"/>
        <v>1</v>
      </c>
      <c r="L1970" s="40">
        <f t="shared" si="290"/>
        <v>5</v>
      </c>
      <c r="M1970" s="74"/>
      <c r="N1970" s="74"/>
      <c r="O1970" s="74"/>
      <c r="P1970" s="74"/>
      <c r="Q1970" s="74"/>
      <c r="R1970" s="74"/>
      <c r="S1970" s="74"/>
      <c r="T1970" s="74"/>
      <c r="U1970" s="74"/>
      <c r="V1970" s="74"/>
      <c r="W1970" s="74"/>
      <c r="X1970" s="74"/>
      <c r="Y1970" s="74"/>
      <c r="Z1970" s="74"/>
      <c r="AA1970" s="42"/>
      <c r="AB1970" s="42">
        <f>(AV$3-AV1970)/AV$3*500+500</f>
        <v>476.07256283533587</v>
      </c>
      <c r="AC1970" s="43" t="e">
        <f t="shared" si="291"/>
        <v>#NUM!</v>
      </c>
      <c r="AD1970" s="43" t="s">
        <v>1215</v>
      </c>
      <c r="AE1970" s="44" t="e">
        <f t="shared" si="292"/>
        <v>#NUM!</v>
      </c>
      <c r="AF1970" s="43">
        <f t="shared" si="293"/>
        <v>0</v>
      </c>
      <c r="AG1970" s="75"/>
      <c r="AH1970" s="75"/>
      <c r="AI1970" s="75"/>
      <c r="AJ1970" s="75"/>
      <c r="AK1970" s="75"/>
      <c r="AL1970" s="75"/>
      <c r="AM1970" s="75"/>
      <c r="AN1970" s="75"/>
      <c r="AO1970" s="75"/>
      <c r="AP1970" s="75"/>
      <c r="AQ1970" s="75"/>
      <c r="AR1970" s="75"/>
      <c r="AS1970" s="75"/>
      <c r="AT1970" s="75"/>
      <c r="AU1970" s="94"/>
      <c r="AV1970" s="47">
        <v>0.17207175925925924</v>
      </c>
      <c r="AW1970" s="95"/>
    </row>
    <row r="1971" spans="1:50" s="49" customFormat="1" ht="12" customHeight="1" x14ac:dyDescent="0.2">
      <c r="A1971" s="62">
        <v>1967</v>
      </c>
      <c r="B1971" s="63" t="str">
        <f t="shared" si="286"/>
        <v>M-E</v>
      </c>
      <c r="C1971" s="62">
        <f>COUNTIF($B$4:$B1971,$B1971)</f>
        <v>21</v>
      </c>
      <c r="D1971" s="64">
        <f t="shared" si="287"/>
        <v>481.0373218696289</v>
      </c>
      <c r="E1971" s="90" t="s">
        <v>4087</v>
      </c>
      <c r="F1971" s="91" t="s">
        <v>1212</v>
      </c>
      <c r="G1971" s="92">
        <v>1948</v>
      </c>
      <c r="H1971" s="70"/>
      <c r="I1971" s="92" t="s">
        <v>4088</v>
      </c>
      <c r="J1971" s="39">
        <f t="shared" si="288"/>
        <v>476.0373218696289</v>
      </c>
      <c r="K1971" s="40">
        <f t="shared" si="289"/>
        <v>1</v>
      </c>
      <c r="L1971" s="40">
        <f t="shared" si="290"/>
        <v>5</v>
      </c>
      <c r="M1971" s="74"/>
      <c r="N1971" s="74"/>
      <c r="O1971" s="74"/>
      <c r="P1971" s="74"/>
      <c r="Q1971" s="74"/>
      <c r="R1971" s="74"/>
      <c r="S1971" s="74"/>
      <c r="T1971" s="74"/>
      <c r="U1971" s="74"/>
      <c r="V1971" s="74"/>
      <c r="W1971" s="74"/>
      <c r="X1971" s="74"/>
      <c r="Y1971" s="74"/>
      <c r="Z1971" s="74"/>
      <c r="AA1971" s="42"/>
      <c r="AB1971" s="42">
        <f>(AV$3-AV1971)/AV$3*500+500</f>
        <v>476.0373218696289</v>
      </c>
      <c r="AC1971" s="43" t="e">
        <f t="shared" si="291"/>
        <v>#NUM!</v>
      </c>
      <c r="AD1971" s="43" t="s">
        <v>1215</v>
      </c>
      <c r="AE1971" s="44" t="e">
        <f t="shared" si="292"/>
        <v>#NUM!</v>
      </c>
      <c r="AF1971" s="43">
        <f t="shared" si="293"/>
        <v>0</v>
      </c>
      <c r="AG1971" s="75"/>
      <c r="AH1971" s="75"/>
      <c r="AI1971" s="75"/>
      <c r="AJ1971" s="75"/>
      <c r="AK1971" s="75"/>
      <c r="AL1971" s="75"/>
      <c r="AM1971" s="75"/>
      <c r="AN1971" s="75"/>
      <c r="AO1971" s="75"/>
      <c r="AP1971" s="75"/>
      <c r="AQ1971" s="75"/>
      <c r="AR1971" s="75"/>
      <c r="AS1971" s="75"/>
      <c r="AT1971" s="75"/>
      <c r="AU1971" s="94"/>
      <c r="AV1971" s="47">
        <v>0.17208333333333334</v>
      </c>
      <c r="AW1971" s="95"/>
    </row>
    <row r="1972" spans="1:50" s="49" customFormat="1" ht="12" customHeight="1" x14ac:dyDescent="0.2">
      <c r="A1972" s="62">
        <v>1968</v>
      </c>
      <c r="B1972" s="63" t="str">
        <f t="shared" si="286"/>
        <v>M-A</v>
      </c>
      <c r="C1972" s="62">
        <f>COUNTIF($B$4:$B1972,$B1972)</f>
        <v>731</v>
      </c>
      <c r="D1972" s="64">
        <f t="shared" si="287"/>
        <v>480.9801473962786</v>
      </c>
      <c r="E1972" s="86" t="s">
        <v>4089</v>
      </c>
      <c r="F1972" s="87" t="s">
        <v>1212</v>
      </c>
      <c r="G1972" s="87">
        <v>1993</v>
      </c>
      <c r="H1972" s="93" t="s">
        <v>3286</v>
      </c>
      <c r="I1972" s="87" t="s">
        <v>1214</v>
      </c>
      <c r="J1972" s="39">
        <f t="shared" si="288"/>
        <v>475.9801473962786</v>
      </c>
      <c r="K1972" s="40">
        <f t="shared" si="289"/>
        <v>1</v>
      </c>
      <c r="L1972" s="40">
        <f t="shared" si="290"/>
        <v>5</v>
      </c>
      <c r="M1972" s="41"/>
      <c r="N1972" s="41"/>
      <c r="O1972" s="41"/>
      <c r="P1972" s="42"/>
      <c r="Q1972" s="41"/>
      <c r="R1972" s="41"/>
      <c r="S1972" s="41"/>
      <c r="T1972" s="41"/>
      <c r="U1972" s="41"/>
      <c r="V1972" s="42"/>
      <c r="W1972" s="42"/>
      <c r="X1972" s="42"/>
      <c r="Y1972" s="42"/>
      <c r="Z1972" s="41"/>
      <c r="AA1972" s="42">
        <f>(AU$3-AU1972)/AU$3*500+500</f>
        <v>475.9801473962786</v>
      </c>
      <c r="AB1972" s="42"/>
      <c r="AC1972" s="43" t="e">
        <f t="shared" si="291"/>
        <v>#NUM!</v>
      </c>
      <c r="AD1972" s="43" t="s">
        <v>1215</v>
      </c>
      <c r="AE1972" s="44" t="e">
        <f t="shared" si="292"/>
        <v>#NUM!</v>
      </c>
      <c r="AF1972" s="43">
        <f t="shared" si="293"/>
        <v>0</v>
      </c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88">
        <v>8.2376620370370371E-2</v>
      </c>
      <c r="AV1972" s="50"/>
      <c r="AW1972" s="89"/>
    </row>
    <row r="1973" spans="1:50" s="49" customFormat="1" ht="12" customHeight="1" x14ac:dyDescent="0.2">
      <c r="A1973" s="62">
        <v>1969</v>
      </c>
      <c r="B1973" s="63" t="str">
        <f t="shared" si="286"/>
        <v>M-A</v>
      </c>
      <c r="C1973" s="62">
        <f>COUNTIF($B$4:$B1973,$B1973)</f>
        <v>732</v>
      </c>
      <c r="D1973" s="64">
        <f t="shared" si="287"/>
        <v>480.9429042923083</v>
      </c>
      <c r="E1973" s="86" t="s">
        <v>4090</v>
      </c>
      <c r="F1973" s="87" t="s">
        <v>1212</v>
      </c>
      <c r="G1973" s="87">
        <v>1982</v>
      </c>
      <c r="H1973" s="93" t="s">
        <v>3913</v>
      </c>
      <c r="I1973" s="87" t="s">
        <v>1214</v>
      </c>
      <c r="J1973" s="39">
        <f t="shared" si="288"/>
        <v>475.9429042923083</v>
      </c>
      <c r="K1973" s="40">
        <f t="shared" si="289"/>
        <v>1</v>
      </c>
      <c r="L1973" s="40">
        <f t="shared" si="290"/>
        <v>5</v>
      </c>
      <c r="M1973" s="41"/>
      <c r="N1973" s="41"/>
      <c r="O1973" s="41"/>
      <c r="P1973" s="42"/>
      <c r="Q1973" s="41"/>
      <c r="R1973" s="41"/>
      <c r="S1973" s="41"/>
      <c r="T1973" s="41"/>
      <c r="U1973" s="41"/>
      <c r="V1973" s="42"/>
      <c r="W1973" s="42">
        <f>(AQ$3-AQ1973)/AQ$3*500+500</f>
        <v>475.9429042923083</v>
      </c>
      <c r="X1973" s="42"/>
      <c r="Y1973" s="42"/>
      <c r="Z1973" s="41"/>
      <c r="AA1973" s="42"/>
      <c r="AB1973" s="42"/>
      <c r="AC1973" s="43" t="e">
        <f t="shared" si="291"/>
        <v>#NUM!</v>
      </c>
      <c r="AD1973" s="43" t="s">
        <v>1215</v>
      </c>
      <c r="AE1973" s="44" t="e">
        <f t="shared" si="292"/>
        <v>#NUM!</v>
      </c>
      <c r="AF1973" s="43">
        <f t="shared" si="293"/>
        <v>0</v>
      </c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>
        <v>0.1175347222</v>
      </c>
      <c r="AR1973" s="45"/>
      <c r="AS1973" s="45"/>
      <c r="AT1973" s="45"/>
      <c r="AU1973" s="88"/>
      <c r="AV1973" s="50"/>
      <c r="AW1973" s="89"/>
    </row>
    <row r="1974" spans="1:50" s="49" customFormat="1" ht="12" customHeight="1" x14ac:dyDescent="0.2">
      <c r="A1974" s="62">
        <v>1970</v>
      </c>
      <c r="B1974" s="63" t="str">
        <f t="shared" si="286"/>
        <v>M-A</v>
      </c>
      <c r="C1974" s="62">
        <f>COUNTIF($B$4:$B1974,$B1974)</f>
        <v>733</v>
      </c>
      <c r="D1974" s="64">
        <f t="shared" si="287"/>
        <v>480.86111704109436</v>
      </c>
      <c r="E1974" s="90" t="s">
        <v>4091</v>
      </c>
      <c r="F1974" s="91" t="s">
        <v>1212</v>
      </c>
      <c r="G1974" s="92">
        <v>1985</v>
      </c>
      <c r="H1974" s="93" t="s">
        <v>4092</v>
      </c>
      <c r="I1974" s="92" t="s">
        <v>1214</v>
      </c>
      <c r="J1974" s="39">
        <f t="shared" si="288"/>
        <v>475.86111704109436</v>
      </c>
      <c r="K1974" s="40">
        <f t="shared" si="289"/>
        <v>1</v>
      </c>
      <c r="L1974" s="40">
        <f t="shared" si="290"/>
        <v>5</v>
      </c>
      <c r="M1974" s="74"/>
      <c r="N1974" s="74"/>
      <c r="O1974" s="74"/>
      <c r="P1974" s="74"/>
      <c r="Q1974" s="74"/>
      <c r="R1974" s="74"/>
      <c r="S1974" s="74"/>
      <c r="T1974" s="74"/>
      <c r="U1974" s="74"/>
      <c r="V1974" s="74"/>
      <c r="W1974" s="74"/>
      <c r="X1974" s="74"/>
      <c r="Y1974" s="74"/>
      <c r="Z1974" s="74"/>
      <c r="AA1974" s="42"/>
      <c r="AB1974" s="42">
        <f>(AV$3-AV1974)/AV$3*500+500</f>
        <v>475.86111704109436</v>
      </c>
      <c r="AC1974" s="43" t="e">
        <f t="shared" si="291"/>
        <v>#NUM!</v>
      </c>
      <c r="AD1974" s="43" t="s">
        <v>1215</v>
      </c>
      <c r="AE1974" s="44" t="e">
        <f t="shared" si="292"/>
        <v>#NUM!</v>
      </c>
      <c r="AF1974" s="43">
        <f t="shared" si="293"/>
        <v>0</v>
      </c>
      <c r="AG1974" s="75"/>
      <c r="AH1974" s="75"/>
      <c r="AI1974" s="75"/>
      <c r="AJ1974" s="75"/>
      <c r="AK1974" s="75"/>
      <c r="AL1974" s="75"/>
      <c r="AM1974" s="75"/>
      <c r="AN1974" s="75"/>
      <c r="AO1974" s="75"/>
      <c r="AP1974" s="75"/>
      <c r="AQ1974" s="75"/>
      <c r="AR1974" s="75"/>
      <c r="AS1974" s="75"/>
      <c r="AT1974" s="75"/>
      <c r="AU1974" s="94"/>
      <c r="AV1974" s="47">
        <v>0.1721412037037037</v>
      </c>
      <c r="AW1974" s="95"/>
    </row>
    <row r="1975" spans="1:50" s="49" customFormat="1" ht="12" customHeight="1" x14ac:dyDescent="0.2">
      <c r="A1975" s="62">
        <v>1971</v>
      </c>
      <c r="B1975" s="63" t="str">
        <f t="shared" si="286"/>
        <v>M-B</v>
      </c>
      <c r="C1975" s="62">
        <f>COUNTIF($B$4:$B1975,$B1975)</f>
        <v>577</v>
      </c>
      <c r="D1975" s="64">
        <f t="shared" si="287"/>
        <v>480.7553941439736</v>
      </c>
      <c r="E1975" s="90" t="s">
        <v>584</v>
      </c>
      <c r="F1975" s="91" t="s">
        <v>1212</v>
      </c>
      <c r="G1975" s="92">
        <v>1973</v>
      </c>
      <c r="H1975" s="93" t="s">
        <v>585</v>
      </c>
      <c r="I1975" s="92" t="s">
        <v>1214</v>
      </c>
      <c r="J1975" s="39">
        <f t="shared" si="288"/>
        <v>475.7553941439736</v>
      </c>
      <c r="K1975" s="40">
        <f t="shared" si="289"/>
        <v>1</v>
      </c>
      <c r="L1975" s="40">
        <f t="shared" si="290"/>
        <v>5</v>
      </c>
      <c r="M1975" s="74"/>
      <c r="N1975" s="74"/>
      <c r="O1975" s="74"/>
      <c r="P1975" s="74"/>
      <c r="Q1975" s="74"/>
      <c r="R1975" s="74"/>
      <c r="S1975" s="74"/>
      <c r="T1975" s="74"/>
      <c r="U1975" s="74"/>
      <c r="V1975" s="74"/>
      <c r="W1975" s="74"/>
      <c r="X1975" s="74"/>
      <c r="Y1975" s="74"/>
      <c r="Z1975" s="74"/>
      <c r="AA1975" s="42"/>
      <c r="AB1975" s="42">
        <f>(AV$3-AV1975)/AV$3*500+500</f>
        <v>475.7553941439736</v>
      </c>
      <c r="AC1975" s="43" t="e">
        <f t="shared" si="291"/>
        <v>#NUM!</v>
      </c>
      <c r="AD1975" s="43" t="s">
        <v>1215</v>
      </c>
      <c r="AE1975" s="44" t="e">
        <f t="shared" si="292"/>
        <v>#NUM!</v>
      </c>
      <c r="AF1975" s="43">
        <f t="shared" si="293"/>
        <v>0</v>
      </c>
      <c r="AG1975" s="75"/>
      <c r="AH1975" s="75"/>
      <c r="AI1975" s="75"/>
      <c r="AJ1975" s="75"/>
      <c r="AK1975" s="75"/>
      <c r="AL1975" s="75"/>
      <c r="AM1975" s="75"/>
      <c r="AN1975" s="75"/>
      <c r="AO1975" s="75"/>
      <c r="AP1975" s="75"/>
      <c r="AQ1975" s="75"/>
      <c r="AR1975" s="75"/>
      <c r="AS1975" s="75"/>
      <c r="AT1975" s="75"/>
      <c r="AU1975" s="94"/>
      <c r="AV1975" s="47">
        <v>0.17217592592592593</v>
      </c>
      <c r="AW1975" s="95"/>
    </row>
    <row r="1976" spans="1:50" s="49" customFormat="1" ht="12" customHeight="1" x14ac:dyDescent="0.2">
      <c r="A1976" s="62">
        <v>1972</v>
      </c>
      <c r="B1976" s="63" t="str">
        <f t="shared" si="286"/>
        <v>M-A</v>
      </c>
      <c r="C1976" s="62">
        <f>COUNTIF($B$4:$B1976,$B1976)</f>
        <v>734</v>
      </c>
      <c r="D1976" s="64">
        <f t="shared" si="287"/>
        <v>480.74062840351451</v>
      </c>
      <c r="E1976" s="86" t="s">
        <v>586</v>
      </c>
      <c r="F1976" s="87" t="s">
        <v>1212</v>
      </c>
      <c r="G1976" s="87">
        <v>1982</v>
      </c>
      <c r="H1976" s="86" t="s">
        <v>587</v>
      </c>
      <c r="I1976" s="87" t="s">
        <v>1214</v>
      </c>
      <c r="J1976" s="39">
        <f t="shared" si="288"/>
        <v>475.74062840351451</v>
      </c>
      <c r="K1976" s="40">
        <f t="shared" si="289"/>
        <v>1</v>
      </c>
      <c r="L1976" s="40">
        <f t="shared" si="290"/>
        <v>5</v>
      </c>
      <c r="M1976" s="41">
        <f>(AG$3-AG1976)/AG$3*500+500</f>
        <v>475.74062840351451</v>
      </c>
      <c r="N1976" s="41"/>
      <c r="O1976" s="41"/>
      <c r="P1976" s="42"/>
      <c r="Q1976" s="41"/>
      <c r="R1976" s="41"/>
      <c r="S1976" s="41"/>
      <c r="T1976" s="41"/>
      <c r="U1976" s="41"/>
      <c r="V1976" s="42"/>
      <c r="W1976" s="42"/>
      <c r="X1976" s="42"/>
      <c r="Y1976" s="42"/>
      <c r="Z1976" s="41"/>
      <c r="AA1976" s="42"/>
      <c r="AB1976" s="42"/>
      <c r="AC1976" s="43" t="e">
        <f t="shared" si="291"/>
        <v>#NUM!</v>
      </c>
      <c r="AD1976" s="43" t="s">
        <v>1215</v>
      </c>
      <c r="AE1976" s="44" t="e">
        <f t="shared" si="292"/>
        <v>#NUM!</v>
      </c>
      <c r="AF1976" s="43">
        <f t="shared" si="293"/>
        <v>0</v>
      </c>
      <c r="AG1976" s="45">
        <v>6.02662037E-2</v>
      </c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88"/>
      <c r="AV1976" s="50"/>
      <c r="AW1976" s="89"/>
    </row>
    <row r="1977" spans="1:50" s="49" customFormat="1" ht="12" customHeight="1" x14ac:dyDescent="0.2">
      <c r="A1977" s="62">
        <v>1973</v>
      </c>
      <c r="B1977" s="63" t="str">
        <f t="shared" si="286"/>
        <v>M-A</v>
      </c>
      <c r="C1977" s="62">
        <f>COUNTIF($B$4:$B1977,$B1977)</f>
        <v>735</v>
      </c>
      <c r="D1977" s="64">
        <f t="shared" si="287"/>
        <v>480.63606118204058</v>
      </c>
      <c r="E1977" s="86" t="s">
        <v>588</v>
      </c>
      <c r="F1977" s="87" t="s">
        <v>1212</v>
      </c>
      <c r="G1977" s="87">
        <v>1987</v>
      </c>
      <c r="H1977" s="93" t="s">
        <v>360</v>
      </c>
      <c r="I1977" s="87" t="s">
        <v>1214</v>
      </c>
      <c r="J1977" s="39">
        <f t="shared" si="288"/>
        <v>475.63606118204058</v>
      </c>
      <c r="K1977" s="40">
        <f t="shared" si="289"/>
        <v>1</v>
      </c>
      <c r="L1977" s="40">
        <f t="shared" si="290"/>
        <v>5</v>
      </c>
      <c r="M1977" s="41"/>
      <c r="N1977" s="41"/>
      <c r="O1977" s="41"/>
      <c r="P1977" s="42"/>
      <c r="Q1977" s="41"/>
      <c r="R1977" s="41"/>
      <c r="S1977" s="41"/>
      <c r="T1977" s="41"/>
      <c r="U1977" s="41"/>
      <c r="V1977" s="42"/>
      <c r="W1977" s="42"/>
      <c r="X1977" s="42">
        <f>(AR$3-AR1977)/AR$3*500+500</f>
        <v>475.63606118204058</v>
      </c>
      <c r="Y1977" s="42"/>
      <c r="Z1977" s="41"/>
      <c r="AA1977" s="42"/>
      <c r="AB1977" s="42"/>
      <c r="AC1977" s="43" t="e">
        <f t="shared" si="291"/>
        <v>#NUM!</v>
      </c>
      <c r="AD1977" s="43" t="s">
        <v>1215</v>
      </c>
      <c r="AE1977" s="44" t="e">
        <f t="shared" si="292"/>
        <v>#NUM!</v>
      </c>
      <c r="AF1977" s="43">
        <f t="shared" si="293"/>
        <v>0</v>
      </c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>
        <v>4.5229050925925919E-2</v>
      </c>
      <c r="AS1977" s="45"/>
      <c r="AT1977" s="45"/>
      <c r="AU1977" s="88"/>
      <c r="AV1977" s="50"/>
      <c r="AW1977" s="89"/>
    </row>
    <row r="1978" spans="1:50" ht="12" customHeight="1" x14ac:dyDescent="0.2">
      <c r="A1978" s="62">
        <v>1974</v>
      </c>
      <c r="B1978" s="63" t="str">
        <f t="shared" si="286"/>
        <v>M-B</v>
      </c>
      <c r="C1978" s="62">
        <f>COUNTIF($B$4:$B1978,$B1978)</f>
        <v>578</v>
      </c>
      <c r="D1978" s="64">
        <f t="shared" si="287"/>
        <v>480.36610822283529</v>
      </c>
      <c r="E1978" s="86" t="s">
        <v>589</v>
      </c>
      <c r="F1978" s="87" t="s">
        <v>1212</v>
      </c>
      <c r="G1978" s="87">
        <v>1978</v>
      </c>
      <c r="H1978" s="93" t="s">
        <v>1377</v>
      </c>
      <c r="I1978" s="87" t="s">
        <v>1214</v>
      </c>
      <c r="J1978" s="39">
        <f t="shared" si="288"/>
        <v>475.36610822283529</v>
      </c>
      <c r="K1978" s="40">
        <f t="shared" si="289"/>
        <v>1</v>
      </c>
      <c r="L1978" s="40">
        <f t="shared" si="290"/>
        <v>5</v>
      </c>
      <c r="M1978" s="41"/>
      <c r="N1978" s="41"/>
      <c r="O1978" s="41"/>
      <c r="P1978" s="42"/>
      <c r="Q1978" s="41"/>
      <c r="R1978" s="41"/>
      <c r="S1978" s="41"/>
      <c r="T1978" s="41"/>
      <c r="U1978" s="41"/>
      <c r="V1978" s="42"/>
      <c r="W1978" s="42"/>
      <c r="X1978" s="42"/>
      <c r="Y1978" s="42"/>
      <c r="Z1978" s="41"/>
      <c r="AA1978" s="42">
        <f>(AU$3-AU1978)/AU$3*500+500</f>
        <v>475.36610822283529</v>
      </c>
      <c r="AB1978" s="42"/>
      <c r="AC1978" s="43" t="e">
        <f t="shared" si="291"/>
        <v>#NUM!</v>
      </c>
      <c r="AD1978" s="43" t="s">
        <v>1215</v>
      </c>
      <c r="AE1978" s="44" t="e">
        <f t="shared" si="292"/>
        <v>#NUM!</v>
      </c>
      <c r="AF1978" s="43">
        <f t="shared" si="293"/>
        <v>0</v>
      </c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88">
        <v>8.2473148148148143E-2</v>
      </c>
      <c r="AV1978" s="50"/>
      <c r="AW1978" s="89"/>
      <c r="AX1978" s="56"/>
    </row>
    <row r="1979" spans="1:50" s="49" customFormat="1" ht="12" customHeight="1" x14ac:dyDescent="0.2">
      <c r="A1979" s="62">
        <v>1975</v>
      </c>
      <c r="B1979" s="63" t="str">
        <f t="shared" si="286"/>
        <v>M-B</v>
      </c>
      <c r="C1979" s="62">
        <f>COUNTIF($B$4:$B1979,$B1979)</f>
        <v>579</v>
      </c>
      <c r="D1979" s="64">
        <f t="shared" si="287"/>
        <v>480.01533386412842</v>
      </c>
      <c r="E1979" s="90" t="s">
        <v>590</v>
      </c>
      <c r="F1979" s="91" t="s">
        <v>1212</v>
      </c>
      <c r="G1979" s="92">
        <v>1979</v>
      </c>
      <c r="H1979" s="93"/>
      <c r="I1979" s="92" t="s">
        <v>1387</v>
      </c>
      <c r="J1979" s="39">
        <f t="shared" si="288"/>
        <v>475.01533386412842</v>
      </c>
      <c r="K1979" s="40">
        <f t="shared" si="289"/>
        <v>1</v>
      </c>
      <c r="L1979" s="40">
        <f t="shared" si="290"/>
        <v>5</v>
      </c>
      <c r="M1979" s="74"/>
      <c r="N1979" s="74"/>
      <c r="O1979" s="74"/>
      <c r="P1979" s="74"/>
      <c r="Q1979" s="74"/>
      <c r="R1979" s="74"/>
      <c r="S1979" s="74"/>
      <c r="T1979" s="74"/>
      <c r="U1979" s="74"/>
      <c r="V1979" s="74"/>
      <c r="W1979" s="74"/>
      <c r="X1979" s="74"/>
      <c r="Y1979" s="74"/>
      <c r="Z1979" s="74"/>
      <c r="AA1979" s="42"/>
      <c r="AB1979" s="42">
        <f>(AV$3-AV1979)/AV$3*500+500</f>
        <v>475.01533386412842</v>
      </c>
      <c r="AC1979" s="43" t="e">
        <f t="shared" si="291"/>
        <v>#NUM!</v>
      </c>
      <c r="AD1979" s="43" t="s">
        <v>1215</v>
      </c>
      <c r="AE1979" s="44" t="e">
        <f t="shared" si="292"/>
        <v>#NUM!</v>
      </c>
      <c r="AF1979" s="43">
        <f t="shared" si="293"/>
        <v>0</v>
      </c>
      <c r="AG1979" s="75"/>
      <c r="AH1979" s="75"/>
      <c r="AI1979" s="75"/>
      <c r="AJ1979" s="75"/>
      <c r="AK1979" s="75"/>
      <c r="AL1979" s="75"/>
      <c r="AM1979" s="75"/>
      <c r="AN1979" s="75"/>
      <c r="AO1979" s="75"/>
      <c r="AP1979" s="75"/>
      <c r="AQ1979" s="75"/>
      <c r="AR1979" s="75"/>
      <c r="AS1979" s="75"/>
      <c r="AT1979" s="75"/>
      <c r="AU1979" s="94"/>
      <c r="AV1979" s="47">
        <v>0.17241898148148149</v>
      </c>
      <c r="AW1979" s="95"/>
    </row>
    <row r="1980" spans="1:50" ht="12" customHeight="1" x14ac:dyDescent="0.2">
      <c r="A1980" s="62">
        <v>1976</v>
      </c>
      <c r="B1980" s="63" t="str">
        <f t="shared" si="286"/>
        <v>M-A</v>
      </c>
      <c r="C1980" s="62">
        <f>COUNTIF($B$4:$B1980,$B1980)</f>
        <v>736</v>
      </c>
      <c r="D1980" s="64">
        <f t="shared" si="287"/>
        <v>480.01310640280877</v>
      </c>
      <c r="E1980" s="86" t="s">
        <v>591</v>
      </c>
      <c r="F1980" s="87" t="s">
        <v>1212</v>
      </c>
      <c r="G1980" s="87">
        <v>1996</v>
      </c>
      <c r="H1980" s="70" t="s">
        <v>1683</v>
      </c>
      <c r="I1980" s="87" t="s">
        <v>1214</v>
      </c>
      <c r="J1980" s="39">
        <f t="shared" si="288"/>
        <v>475.01310640280877</v>
      </c>
      <c r="K1980" s="40">
        <f t="shared" si="289"/>
        <v>1</v>
      </c>
      <c r="L1980" s="40">
        <f t="shared" si="290"/>
        <v>5</v>
      </c>
      <c r="M1980" s="41"/>
      <c r="N1980" s="41"/>
      <c r="O1980" s="41"/>
      <c r="P1980" s="42"/>
      <c r="Q1980" s="41"/>
      <c r="R1980" s="41"/>
      <c r="S1980" s="41"/>
      <c r="T1980" s="41">
        <f>(AN$3-AN1980)/AN$3*500+500</f>
        <v>475.01310640280877</v>
      </c>
      <c r="U1980" s="41"/>
      <c r="V1980" s="42"/>
      <c r="W1980" s="42"/>
      <c r="X1980" s="42"/>
      <c r="Y1980" s="42"/>
      <c r="Z1980" s="41"/>
      <c r="AA1980" s="42"/>
      <c r="AB1980" s="42"/>
      <c r="AC1980" s="43" t="e">
        <f t="shared" si="291"/>
        <v>#NUM!</v>
      </c>
      <c r="AD1980" s="43" t="s">
        <v>1215</v>
      </c>
      <c r="AE1980" s="44" t="e">
        <f t="shared" si="292"/>
        <v>#NUM!</v>
      </c>
      <c r="AF1980" s="43">
        <f t="shared" si="293"/>
        <v>0</v>
      </c>
      <c r="AG1980" s="45"/>
      <c r="AH1980" s="45"/>
      <c r="AI1980" s="45"/>
      <c r="AJ1980" s="45"/>
      <c r="AK1980" s="45"/>
      <c r="AL1980" s="45"/>
      <c r="AM1980" s="45"/>
      <c r="AN1980" s="45">
        <v>3.7314814814814815E-2</v>
      </c>
      <c r="AO1980" s="45"/>
      <c r="AP1980" s="45"/>
      <c r="AQ1980" s="45"/>
      <c r="AR1980" s="45"/>
      <c r="AS1980" s="45"/>
      <c r="AT1980" s="45"/>
      <c r="AU1980" s="88"/>
      <c r="AV1980" s="50"/>
      <c r="AW1980" s="89"/>
      <c r="AX1980" s="56"/>
    </row>
    <row r="1981" spans="1:50" s="49" customFormat="1" ht="12" customHeight="1" x14ac:dyDescent="0.2">
      <c r="A1981" s="62">
        <v>1977</v>
      </c>
      <c r="B1981" s="63" t="str">
        <f t="shared" si="286"/>
        <v>Ž-F</v>
      </c>
      <c r="C1981" s="62">
        <f>COUNTIF($B$4:$B1981,$B1981)</f>
        <v>153</v>
      </c>
      <c r="D1981" s="64">
        <f t="shared" si="287"/>
        <v>479.9800928984215</v>
      </c>
      <c r="E1981" s="90" t="s">
        <v>592</v>
      </c>
      <c r="F1981" s="91" t="s">
        <v>1247</v>
      </c>
      <c r="G1981" s="92">
        <v>1980</v>
      </c>
      <c r="H1981" s="93"/>
      <c r="I1981" s="92" t="s">
        <v>1214</v>
      </c>
      <c r="J1981" s="39">
        <f t="shared" si="288"/>
        <v>474.9800928984215</v>
      </c>
      <c r="K1981" s="40">
        <f t="shared" si="289"/>
        <v>1</v>
      </c>
      <c r="L1981" s="40">
        <f t="shared" si="290"/>
        <v>5</v>
      </c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42"/>
      <c r="AB1981" s="42">
        <f>(AV$3-AV1981)/AV$3*500+500</f>
        <v>474.9800928984215</v>
      </c>
      <c r="AC1981" s="43" t="e">
        <f t="shared" si="291"/>
        <v>#NUM!</v>
      </c>
      <c r="AD1981" s="43" t="s">
        <v>1215</v>
      </c>
      <c r="AE1981" s="44" t="e">
        <f t="shared" si="292"/>
        <v>#NUM!</v>
      </c>
      <c r="AF1981" s="43">
        <f t="shared" si="293"/>
        <v>0</v>
      </c>
      <c r="AG1981" s="75"/>
      <c r="AH1981" s="75"/>
      <c r="AI1981" s="75"/>
      <c r="AJ1981" s="75"/>
      <c r="AK1981" s="75"/>
      <c r="AL1981" s="75"/>
      <c r="AM1981" s="75"/>
      <c r="AN1981" s="75"/>
      <c r="AO1981" s="75"/>
      <c r="AP1981" s="75"/>
      <c r="AQ1981" s="75"/>
      <c r="AR1981" s="75"/>
      <c r="AS1981" s="75"/>
      <c r="AT1981" s="75"/>
      <c r="AU1981" s="94"/>
      <c r="AV1981" s="47">
        <v>0.17243055555555556</v>
      </c>
      <c r="AW1981" s="95"/>
    </row>
    <row r="1982" spans="1:50" s="49" customFormat="1" ht="12" customHeight="1" x14ac:dyDescent="0.2">
      <c r="A1982" s="62">
        <v>1978</v>
      </c>
      <c r="B1982" s="63" t="str">
        <f t="shared" si="286"/>
        <v>M-B</v>
      </c>
      <c r="C1982" s="62">
        <f>COUNTIF($B$4:$B1982,$B1982)</f>
        <v>580</v>
      </c>
      <c r="D1982" s="64">
        <f t="shared" si="287"/>
        <v>479.73340613847324</v>
      </c>
      <c r="E1982" s="90" t="s">
        <v>593</v>
      </c>
      <c r="F1982" s="91" t="s">
        <v>1212</v>
      </c>
      <c r="G1982" s="92">
        <v>1976</v>
      </c>
      <c r="H1982" s="93"/>
      <c r="I1982" s="92" t="s">
        <v>1214</v>
      </c>
      <c r="J1982" s="39">
        <f t="shared" si="288"/>
        <v>474.73340613847324</v>
      </c>
      <c r="K1982" s="40">
        <f t="shared" si="289"/>
        <v>1</v>
      </c>
      <c r="L1982" s="40">
        <f t="shared" si="290"/>
        <v>5</v>
      </c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42"/>
      <c r="AB1982" s="42">
        <f>(AV$3-AV1982)/AV$3*500+500</f>
        <v>474.73340613847324</v>
      </c>
      <c r="AC1982" s="43" t="e">
        <f t="shared" si="291"/>
        <v>#NUM!</v>
      </c>
      <c r="AD1982" s="43" t="s">
        <v>1215</v>
      </c>
      <c r="AE1982" s="44" t="e">
        <f t="shared" si="292"/>
        <v>#NUM!</v>
      </c>
      <c r="AF1982" s="43">
        <f t="shared" si="293"/>
        <v>0</v>
      </c>
      <c r="AG1982" s="75"/>
      <c r="AH1982" s="75"/>
      <c r="AI1982" s="75"/>
      <c r="AJ1982" s="75"/>
      <c r="AK1982" s="75"/>
      <c r="AL1982" s="75"/>
      <c r="AM1982" s="75"/>
      <c r="AN1982" s="75"/>
      <c r="AO1982" s="75"/>
      <c r="AP1982" s="75"/>
      <c r="AQ1982" s="75"/>
      <c r="AR1982" s="75"/>
      <c r="AS1982" s="75"/>
      <c r="AT1982" s="75"/>
      <c r="AU1982" s="94"/>
      <c r="AV1982" s="47">
        <v>0.17251157407407405</v>
      </c>
      <c r="AW1982" s="95"/>
    </row>
    <row r="1983" spans="1:50" ht="12" customHeight="1" x14ac:dyDescent="0.2">
      <c r="A1983" s="62">
        <v>1979</v>
      </c>
      <c r="B1983" s="63" t="str">
        <f t="shared" si="286"/>
        <v>M-A</v>
      </c>
      <c r="C1983" s="62">
        <f>COUNTIF($B$4:$B1983,$B1983)</f>
        <v>737</v>
      </c>
      <c r="D1983" s="64">
        <f t="shared" si="287"/>
        <v>479.63310904058307</v>
      </c>
      <c r="E1983" s="86" t="s">
        <v>594</v>
      </c>
      <c r="F1983" s="87" t="s">
        <v>1212</v>
      </c>
      <c r="G1983" s="87">
        <v>1984</v>
      </c>
      <c r="H1983" s="65" t="s">
        <v>595</v>
      </c>
      <c r="I1983" s="87" t="s">
        <v>1214</v>
      </c>
      <c r="J1983" s="39">
        <f t="shared" si="288"/>
        <v>474.63310904058307</v>
      </c>
      <c r="K1983" s="40">
        <f t="shared" si="289"/>
        <v>1</v>
      </c>
      <c r="L1983" s="40">
        <f t="shared" si="290"/>
        <v>5</v>
      </c>
      <c r="M1983" s="41">
        <f>(AG$3-AG1983)/AG$3*500+500</f>
        <v>474.63310904058307</v>
      </c>
      <c r="N1983" s="41"/>
      <c r="O1983" s="41"/>
      <c r="P1983" s="42"/>
      <c r="Q1983" s="41"/>
      <c r="R1983" s="41"/>
      <c r="S1983" s="41"/>
      <c r="T1983" s="41"/>
      <c r="U1983" s="41"/>
      <c r="V1983" s="42"/>
      <c r="W1983" s="42"/>
      <c r="X1983" s="42"/>
      <c r="Y1983" s="42"/>
      <c r="Z1983" s="41"/>
      <c r="AA1983" s="42"/>
      <c r="AB1983" s="42"/>
      <c r="AC1983" s="43" t="e">
        <f t="shared" si="291"/>
        <v>#NUM!</v>
      </c>
      <c r="AD1983" s="43" t="s">
        <v>1215</v>
      </c>
      <c r="AE1983" s="44" t="e">
        <f t="shared" si="292"/>
        <v>#NUM!</v>
      </c>
      <c r="AF1983" s="43">
        <f t="shared" si="293"/>
        <v>0</v>
      </c>
      <c r="AG1983" s="45">
        <v>6.0393518520000002E-2</v>
      </c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88"/>
      <c r="AV1983" s="50"/>
      <c r="AW1983" s="89"/>
      <c r="AX1983" s="56"/>
    </row>
    <row r="1984" spans="1:50" s="49" customFormat="1" ht="12" customHeight="1" x14ac:dyDescent="0.2">
      <c r="A1984" s="62">
        <v>1980</v>
      </c>
      <c r="B1984" s="63" t="str">
        <f t="shared" si="286"/>
        <v>M-B</v>
      </c>
      <c r="C1984" s="62">
        <f>COUNTIF($B$4:$B1984,$B1984)</f>
        <v>581</v>
      </c>
      <c r="D1984" s="64">
        <f t="shared" si="287"/>
        <v>479.49817859337116</v>
      </c>
      <c r="E1984" s="86" t="s">
        <v>596</v>
      </c>
      <c r="F1984" s="87" t="s">
        <v>1212</v>
      </c>
      <c r="G1984" s="87">
        <v>1979</v>
      </c>
      <c r="H1984" s="86" t="s">
        <v>597</v>
      </c>
      <c r="I1984" s="87" t="s">
        <v>1214</v>
      </c>
      <c r="J1984" s="39">
        <f t="shared" si="288"/>
        <v>474.49817859337116</v>
      </c>
      <c r="K1984" s="40">
        <f t="shared" si="289"/>
        <v>1</v>
      </c>
      <c r="L1984" s="40">
        <f t="shared" si="290"/>
        <v>5</v>
      </c>
      <c r="M1984" s="41"/>
      <c r="N1984" s="41"/>
      <c r="O1984" s="41"/>
      <c r="P1984" s="42"/>
      <c r="Q1984" s="41"/>
      <c r="R1984" s="41"/>
      <c r="S1984" s="41"/>
      <c r="T1984" s="41"/>
      <c r="U1984" s="41"/>
      <c r="V1984" s="42"/>
      <c r="W1984" s="42"/>
      <c r="X1984" s="42">
        <f>(AR$3-AR1984)/AR$3*500+500</f>
        <v>474.49817859337116</v>
      </c>
      <c r="Y1984" s="42"/>
      <c r="Z1984" s="41"/>
      <c r="AA1984" s="42"/>
      <c r="AB1984" s="42"/>
      <c r="AC1984" s="43" t="e">
        <f t="shared" si="291"/>
        <v>#NUM!</v>
      </c>
      <c r="AD1984" s="43" t="s">
        <v>1215</v>
      </c>
      <c r="AE1984" s="44" t="e">
        <f t="shared" si="292"/>
        <v>#NUM!</v>
      </c>
      <c r="AF1984" s="43">
        <f t="shared" si="293"/>
        <v>0</v>
      </c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>
        <v>4.5327199074074072E-2</v>
      </c>
      <c r="AS1984" s="45"/>
      <c r="AT1984" s="45"/>
      <c r="AU1984" s="88"/>
      <c r="AV1984" s="50"/>
      <c r="AW1984" s="89"/>
    </row>
    <row r="1985" spans="1:50" s="49" customFormat="1" ht="12" customHeight="1" x14ac:dyDescent="0.2">
      <c r="A1985" s="62">
        <v>1981</v>
      </c>
      <c r="B1985" s="63" t="str">
        <f t="shared" si="286"/>
        <v>M-B</v>
      </c>
      <c r="C1985" s="62">
        <f>COUNTIF($B$4:$B1985,$B1985)</f>
        <v>582</v>
      </c>
      <c r="D1985" s="64">
        <f t="shared" si="287"/>
        <v>479.39498391855267</v>
      </c>
      <c r="E1985" s="86" t="s">
        <v>598</v>
      </c>
      <c r="F1985" s="87" t="s">
        <v>1212</v>
      </c>
      <c r="G1985" s="87">
        <v>1976</v>
      </c>
      <c r="H1985" s="86" t="s">
        <v>599</v>
      </c>
      <c r="I1985" s="87" t="s">
        <v>1214</v>
      </c>
      <c r="J1985" s="39">
        <f t="shared" si="288"/>
        <v>474.39498391855267</v>
      </c>
      <c r="K1985" s="40">
        <f t="shared" si="289"/>
        <v>1</v>
      </c>
      <c r="L1985" s="40">
        <f t="shared" si="290"/>
        <v>5</v>
      </c>
      <c r="M1985" s="41"/>
      <c r="N1985" s="41"/>
      <c r="O1985" s="41"/>
      <c r="P1985" s="42"/>
      <c r="Q1985" s="41"/>
      <c r="R1985" s="41"/>
      <c r="S1985" s="41"/>
      <c r="T1985" s="41"/>
      <c r="U1985" s="41"/>
      <c r="V1985" s="42"/>
      <c r="W1985" s="42"/>
      <c r="X1985" s="42"/>
      <c r="Y1985" s="42"/>
      <c r="Z1985" s="41"/>
      <c r="AA1985" s="42">
        <f>(AU$3-AU1985)/AU$3*500+500</f>
        <v>474.39498391855267</v>
      </c>
      <c r="AB1985" s="42"/>
      <c r="AC1985" s="43" t="e">
        <f t="shared" si="291"/>
        <v>#NUM!</v>
      </c>
      <c r="AD1985" s="43" t="s">
        <v>1215</v>
      </c>
      <c r="AE1985" s="44" t="e">
        <f t="shared" si="292"/>
        <v>#NUM!</v>
      </c>
      <c r="AF1985" s="43">
        <f t="shared" si="293"/>
        <v>0</v>
      </c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88">
        <v>8.2625810185185181E-2</v>
      </c>
      <c r="AV1985" s="50"/>
      <c r="AW1985" s="89"/>
    </row>
    <row r="1986" spans="1:50" s="49" customFormat="1" ht="12" customHeight="1" x14ac:dyDescent="0.2">
      <c r="A1986" s="62">
        <v>1982</v>
      </c>
      <c r="B1986" s="63" t="str">
        <f t="shared" si="286"/>
        <v>M-B</v>
      </c>
      <c r="C1986" s="62">
        <f>COUNTIF($B$4:$B1986,$B1986)</f>
        <v>583</v>
      </c>
      <c r="D1986" s="64">
        <f t="shared" si="287"/>
        <v>479.380996481404</v>
      </c>
      <c r="E1986" s="90" t="s">
        <v>600</v>
      </c>
      <c r="F1986" s="91" t="s">
        <v>1212</v>
      </c>
      <c r="G1986" s="92">
        <v>1971</v>
      </c>
      <c r="H1986" s="93"/>
      <c r="I1986" s="92" t="s">
        <v>1214</v>
      </c>
      <c r="J1986" s="39">
        <f t="shared" si="288"/>
        <v>474.380996481404</v>
      </c>
      <c r="K1986" s="40">
        <f t="shared" si="289"/>
        <v>1</v>
      </c>
      <c r="L1986" s="40">
        <f t="shared" si="290"/>
        <v>5</v>
      </c>
      <c r="M1986" s="74"/>
      <c r="N1986" s="74"/>
      <c r="O1986" s="74"/>
      <c r="P1986" s="74"/>
      <c r="Q1986" s="74"/>
      <c r="R1986" s="74"/>
      <c r="S1986" s="74"/>
      <c r="T1986" s="74"/>
      <c r="U1986" s="74"/>
      <c r="V1986" s="74"/>
      <c r="W1986" s="74"/>
      <c r="X1986" s="74"/>
      <c r="Y1986" s="74"/>
      <c r="Z1986" s="74"/>
      <c r="AA1986" s="42"/>
      <c r="AB1986" s="42">
        <f>(AV$3-AV1986)/AV$3*500+500</f>
        <v>474.380996481404</v>
      </c>
      <c r="AC1986" s="43" t="e">
        <f t="shared" si="291"/>
        <v>#NUM!</v>
      </c>
      <c r="AD1986" s="43" t="s">
        <v>1215</v>
      </c>
      <c r="AE1986" s="44" t="e">
        <f t="shared" si="292"/>
        <v>#NUM!</v>
      </c>
      <c r="AF1986" s="43">
        <f t="shared" si="293"/>
        <v>0</v>
      </c>
      <c r="AG1986" s="75"/>
      <c r="AH1986" s="75"/>
      <c r="AI1986" s="75"/>
      <c r="AJ1986" s="75"/>
      <c r="AK1986" s="75"/>
      <c r="AL1986" s="75"/>
      <c r="AM1986" s="75"/>
      <c r="AN1986" s="75"/>
      <c r="AO1986" s="75"/>
      <c r="AP1986" s="75"/>
      <c r="AQ1986" s="75"/>
      <c r="AR1986" s="75"/>
      <c r="AS1986" s="75"/>
      <c r="AT1986" s="75"/>
      <c r="AU1986" s="94"/>
      <c r="AV1986" s="47">
        <v>0.17262731481481483</v>
      </c>
      <c r="AW1986" s="95"/>
    </row>
    <row r="1987" spans="1:50" s="49" customFormat="1" ht="12" customHeight="1" x14ac:dyDescent="0.2">
      <c r="A1987" s="62">
        <v>1983</v>
      </c>
      <c r="B1987" s="63" t="str">
        <f t="shared" si="286"/>
        <v>M-B</v>
      </c>
      <c r="C1987" s="62">
        <f>COUNTIF($B$4:$B1987,$B1987)</f>
        <v>584</v>
      </c>
      <c r="D1987" s="64">
        <f t="shared" si="287"/>
        <v>479.36175789958651</v>
      </c>
      <c r="E1987" s="86" t="s">
        <v>601</v>
      </c>
      <c r="F1987" s="87" t="s">
        <v>1212</v>
      </c>
      <c r="G1987" s="87">
        <v>1974</v>
      </c>
      <c r="H1987" s="93" t="s">
        <v>1738</v>
      </c>
      <c r="I1987" s="87" t="s">
        <v>1214</v>
      </c>
      <c r="J1987" s="39">
        <f t="shared" si="288"/>
        <v>474.36175789958651</v>
      </c>
      <c r="K1987" s="40">
        <f t="shared" si="289"/>
        <v>1</v>
      </c>
      <c r="L1987" s="40">
        <f t="shared" si="290"/>
        <v>5</v>
      </c>
      <c r="M1987" s="41"/>
      <c r="N1987" s="41"/>
      <c r="O1987" s="41"/>
      <c r="P1987" s="42"/>
      <c r="Q1987" s="41"/>
      <c r="R1987" s="41"/>
      <c r="S1987" s="41"/>
      <c r="T1987" s="41">
        <f>(AN$3-AN1987)/AN$3*500+500</f>
        <v>474.36175789958651</v>
      </c>
      <c r="U1987" s="41"/>
      <c r="V1987" s="42"/>
      <c r="W1987" s="42"/>
      <c r="X1987" s="42"/>
      <c r="Y1987" s="42"/>
      <c r="Z1987" s="41"/>
      <c r="AA1987" s="42"/>
      <c r="AB1987" s="42"/>
      <c r="AC1987" s="43" t="e">
        <f t="shared" si="291"/>
        <v>#NUM!</v>
      </c>
      <c r="AD1987" s="43" t="s">
        <v>1215</v>
      </c>
      <c r="AE1987" s="44" t="e">
        <f t="shared" si="292"/>
        <v>#NUM!</v>
      </c>
      <c r="AF1987" s="43">
        <f t="shared" si="293"/>
        <v>0</v>
      </c>
      <c r="AG1987" s="45"/>
      <c r="AH1987" s="45"/>
      <c r="AI1987" s="45"/>
      <c r="AJ1987" s="45"/>
      <c r="AK1987" s="45"/>
      <c r="AL1987" s="45"/>
      <c r="AM1987" s="45"/>
      <c r="AN1987" s="45">
        <v>3.7361111111111109E-2</v>
      </c>
      <c r="AO1987" s="45"/>
      <c r="AP1987" s="45"/>
      <c r="AQ1987" s="45"/>
      <c r="AR1987" s="45"/>
      <c r="AS1987" s="45"/>
      <c r="AT1987" s="45"/>
      <c r="AU1987" s="88"/>
      <c r="AV1987" s="50"/>
      <c r="AW1987" s="89"/>
    </row>
    <row r="1988" spans="1:50" ht="12" customHeight="1" x14ac:dyDescent="0.2">
      <c r="A1988" s="62">
        <v>1984</v>
      </c>
      <c r="B1988" s="63" t="str">
        <f t="shared" si="286"/>
        <v>M-jun.</v>
      </c>
      <c r="C1988" s="62">
        <f>COUNTIF($B$4:$B1988,$B1988)</f>
        <v>41</v>
      </c>
      <c r="D1988" s="64">
        <f t="shared" si="287"/>
        <v>479.32508088825517</v>
      </c>
      <c r="E1988" s="86" t="s">
        <v>3571</v>
      </c>
      <c r="F1988" s="87" t="s">
        <v>1212</v>
      </c>
      <c r="G1988" s="87">
        <v>2002</v>
      </c>
      <c r="H1988" s="93" t="s">
        <v>1204</v>
      </c>
      <c r="I1988" s="87" t="s">
        <v>1214</v>
      </c>
      <c r="J1988" s="39">
        <f t="shared" si="288"/>
        <v>474.32508088825517</v>
      </c>
      <c r="K1988" s="40">
        <f t="shared" si="289"/>
        <v>1</v>
      </c>
      <c r="L1988" s="40">
        <f t="shared" si="290"/>
        <v>5</v>
      </c>
      <c r="M1988" s="41"/>
      <c r="N1988" s="41"/>
      <c r="O1988" s="41"/>
      <c r="P1988" s="42"/>
      <c r="Q1988" s="41"/>
      <c r="R1988" s="41"/>
      <c r="S1988" s="41"/>
      <c r="T1988" s="41"/>
      <c r="U1988" s="41"/>
      <c r="V1988" s="42"/>
      <c r="W1988" s="42"/>
      <c r="X1988" s="42">
        <f>(AR$3-AR1988)/AR$3*500+500</f>
        <v>474.32508088825517</v>
      </c>
      <c r="Y1988" s="42"/>
      <c r="Z1988" s="41"/>
      <c r="AA1988" s="42"/>
      <c r="AB1988" s="42"/>
      <c r="AC1988" s="43" t="e">
        <f t="shared" si="291"/>
        <v>#NUM!</v>
      </c>
      <c r="AD1988" s="43" t="s">
        <v>1215</v>
      </c>
      <c r="AE1988" s="44" t="e">
        <f t="shared" si="292"/>
        <v>#NUM!</v>
      </c>
      <c r="AF1988" s="43">
        <f t="shared" si="293"/>
        <v>0</v>
      </c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>
        <v>4.5342129629629628E-2</v>
      </c>
      <c r="AS1988" s="45"/>
      <c r="AT1988" s="45"/>
      <c r="AU1988" s="88"/>
      <c r="AV1988" s="50"/>
      <c r="AW1988" s="89"/>
      <c r="AX1988" s="56"/>
    </row>
    <row r="1989" spans="1:50" s="49" customFormat="1" ht="12" customHeight="1" x14ac:dyDescent="0.2">
      <c r="A1989" s="62">
        <v>1985</v>
      </c>
      <c r="B1989" s="63" t="str">
        <f t="shared" ref="B1989:B2052" si="294">IF($F1989="m",IF($C$1-$G1989&gt;19,IF($C$1-$G1989&lt;40,"M-A",IF($C$1-$G1989&gt;49,IF($C$1-$G1989&gt;59,IF($C$1-$G1989&gt;69,"M-E","M-D"),"M-C"),"M-B")),"M-jun."),IF($C$1-$G1989&lt;40,"Ž-F",IF($C$1-$G1989&gt;49,IF($C$1-$G1989&gt;59,"Ž-I","Ž-H"),"Ž-G")))</f>
        <v>M-C</v>
      </c>
      <c r="C1989" s="62">
        <f>COUNTIF($B$4:$B1989,$B1989)</f>
        <v>237</v>
      </c>
      <c r="D1989" s="64">
        <f t="shared" ref="D1989:D2052" si="295">SUM(L1989:AB1989,-AF1989)</f>
        <v>479.13590231899246</v>
      </c>
      <c r="E1989" s="86" t="s">
        <v>602</v>
      </c>
      <c r="F1989" s="87" t="s">
        <v>1212</v>
      </c>
      <c r="G1989" s="87">
        <v>1967</v>
      </c>
      <c r="H1989" s="93" t="s">
        <v>1263</v>
      </c>
      <c r="I1989" s="87" t="s">
        <v>1214</v>
      </c>
      <c r="J1989" s="39">
        <f t="shared" ref="J1989:J2052" si="296">AVERAGE(M1989:AB1989)</f>
        <v>474.13590231899246</v>
      </c>
      <c r="K1989" s="40">
        <f t="shared" ref="K1989:K2052" si="297">SUBTOTAL(2,M1989:AB1989)</f>
        <v>1</v>
      </c>
      <c r="L1989" s="40">
        <f t="shared" ref="L1989:L2052" si="298">K1989*5</f>
        <v>5</v>
      </c>
      <c r="M1989" s="41"/>
      <c r="N1989" s="41"/>
      <c r="O1989" s="41"/>
      <c r="P1989" s="42">
        <f>(AJ$3-AJ1989)/AJ$3*500+500</f>
        <v>474.13590231899246</v>
      </c>
      <c r="Q1989" s="41"/>
      <c r="R1989" s="41"/>
      <c r="S1989" s="41"/>
      <c r="T1989" s="41"/>
      <c r="U1989" s="41"/>
      <c r="V1989" s="42"/>
      <c r="W1989" s="42"/>
      <c r="X1989" s="42"/>
      <c r="Y1989" s="42"/>
      <c r="Z1989" s="41"/>
      <c r="AA1989" s="42"/>
      <c r="AB1989" s="42"/>
      <c r="AC1989" s="43" t="e">
        <f t="shared" ref="AC1989:AC2052" si="299">LARGE(M1989:AB1989,6)</f>
        <v>#NUM!</v>
      </c>
      <c r="AD1989" s="43" t="s">
        <v>1215</v>
      </c>
      <c r="AE1989" s="44" t="e">
        <f t="shared" ref="AE1989:AE2052" si="300">CONCATENATE(AD1989,AC1989)</f>
        <v>#NUM!</v>
      </c>
      <c r="AF1989" s="43">
        <f t="shared" ref="AF1989:AF2052" si="301">SUMIF(M1989:AB1989,AE1989)</f>
        <v>0</v>
      </c>
      <c r="AG1989" s="45"/>
      <c r="AH1989" s="45"/>
      <c r="AI1989" s="45"/>
      <c r="AJ1989" s="45">
        <v>7.5972222219999996E-2</v>
      </c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88"/>
      <c r="AV1989" s="50"/>
      <c r="AW1989" s="89"/>
    </row>
    <row r="1990" spans="1:50" s="49" customFormat="1" ht="12" customHeight="1" x14ac:dyDescent="0.2">
      <c r="A1990" s="62">
        <v>1986</v>
      </c>
      <c r="B1990" s="63" t="str">
        <f t="shared" si="294"/>
        <v>M-A</v>
      </c>
      <c r="C1990" s="62">
        <f>COUNTIF($B$4:$B1990,$B1990)</f>
        <v>738</v>
      </c>
      <c r="D1990" s="64">
        <f t="shared" si="295"/>
        <v>479.13066729593129</v>
      </c>
      <c r="E1990" s="86" t="s">
        <v>603</v>
      </c>
      <c r="F1990" s="87" t="s">
        <v>1212</v>
      </c>
      <c r="G1990" s="87">
        <v>1995</v>
      </c>
      <c r="H1990" s="86" t="s">
        <v>604</v>
      </c>
      <c r="I1990" s="87" t="s">
        <v>1214</v>
      </c>
      <c r="J1990" s="39">
        <f t="shared" si="296"/>
        <v>474.13066729593129</v>
      </c>
      <c r="K1990" s="40">
        <f t="shared" si="297"/>
        <v>1</v>
      </c>
      <c r="L1990" s="40">
        <f t="shared" si="298"/>
        <v>5</v>
      </c>
      <c r="M1990" s="41"/>
      <c r="N1990" s="41"/>
      <c r="O1990" s="41"/>
      <c r="P1990" s="42"/>
      <c r="Q1990" s="41"/>
      <c r="R1990" s="41"/>
      <c r="S1990" s="41"/>
      <c r="T1990" s="41"/>
      <c r="U1990" s="41"/>
      <c r="V1990" s="42"/>
      <c r="W1990" s="42"/>
      <c r="X1990" s="42"/>
      <c r="Y1990" s="42"/>
      <c r="Z1990" s="41"/>
      <c r="AA1990" s="42">
        <f>(AU$3-AU1990)/AU$3*500+500</f>
        <v>474.13066729593129</v>
      </c>
      <c r="AB1990" s="42"/>
      <c r="AC1990" s="43" t="e">
        <f t="shared" si="299"/>
        <v>#NUM!</v>
      </c>
      <c r="AD1990" s="43" t="s">
        <v>1215</v>
      </c>
      <c r="AE1990" s="44" t="e">
        <f t="shared" si="300"/>
        <v>#NUM!</v>
      </c>
      <c r="AF1990" s="43">
        <f t="shared" si="301"/>
        <v>0</v>
      </c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88">
        <v>8.2667361111111115E-2</v>
      </c>
      <c r="AV1990" s="50"/>
      <c r="AW1990" s="89"/>
    </row>
    <row r="1991" spans="1:50" s="49" customFormat="1" ht="12" customHeight="1" x14ac:dyDescent="0.2">
      <c r="A1991" s="62">
        <v>1987</v>
      </c>
      <c r="B1991" s="63" t="str">
        <f t="shared" si="294"/>
        <v>M-A</v>
      </c>
      <c r="C1991" s="62">
        <f>COUNTIF($B$4:$B1991,$B1991)</f>
        <v>739</v>
      </c>
      <c r="D1991" s="64">
        <f t="shared" si="295"/>
        <v>479.09906875574876</v>
      </c>
      <c r="E1991" s="90" t="s">
        <v>605</v>
      </c>
      <c r="F1991" s="91" t="s">
        <v>1212</v>
      </c>
      <c r="G1991" s="92">
        <v>1990</v>
      </c>
      <c r="H1991" s="70"/>
      <c r="I1991" s="92" t="s">
        <v>1214</v>
      </c>
      <c r="J1991" s="39">
        <f t="shared" si="296"/>
        <v>474.09906875574876</v>
      </c>
      <c r="K1991" s="40">
        <f t="shared" si="297"/>
        <v>1</v>
      </c>
      <c r="L1991" s="40">
        <f t="shared" si="298"/>
        <v>5</v>
      </c>
      <c r="M1991" s="74"/>
      <c r="N1991" s="74"/>
      <c r="O1991" s="74"/>
      <c r="P1991" s="74"/>
      <c r="Q1991" s="74"/>
      <c r="R1991" s="74"/>
      <c r="S1991" s="74"/>
      <c r="T1991" s="74"/>
      <c r="U1991" s="74"/>
      <c r="V1991" s="74"/>
      <c r="W1991" s="74"/>
      <c r="X1991" s="74"/>
      <c r="Y1991" s="74"/>
      <c r="Z1991" s="74"/>
      <c r="AA1991" s="42"/>
      <c r="AB1991" s="42">
        <f>(AV$3-AV1991)/AV$3*500+500</f>
        <v>474.09906875574876</v>
      </c>
      <c r="AC1991" s="43" t="e">
        <f t="shared" si="299"/>
        <v>#NUM!</v>
      </c>
      <c r="AD1991" s="43" t="s">
        <v>1215</v>
      </c>
      <c r="AE1991" s="44" t="e">
        <f t="shared" si="300"/>
        <v>#NUM!</v>
      </c>
      <c r="AF1991" s="43">
        <f t="shared" si="301"/>
        <v>0</v>
      </c>
      <c r="AG1991" s="75"/>
      <c r="AH1991" s="75"/>
      <c r="AI1991" s="75"/>
      <c r="AJ1991" s="75"/>
      <c r="AK1991" s="75"/>
      <c r="AL1991" s="75"/>
      <c r="AM1991" s="75"/>
      <c r="AN1991" s="75"/>
      <c r="AO1991" s="75"/>
      <c r="AP1991" s="75"/>
      <c r="AQ1991" s="75"/>
      <c r="AR1991" s="75"/>
      <c r="AS1991" s="75"/>
      <c r="AT1991" s="75"/>
      <c r="AU1991" s="94"/>
      <c r="AV1991" s="47">
        <v>0.17271990740740739</v>
      </c>
      <c r="AW1991" s="95"/>
    </row>
    <row r="1992" spans="1:50" ht="12" customHeight="1" x14ac:dyDescent="0.2">
      <c r="A1992" s="62">
        <v>1988</v>
      </c>
      <c r="B1992" s="63" t="str">
        <f t="shared" si="294"/>
        <v>M-C</v>
      </c>
      <c r="C1992" s="62">
        <f>COUNTIF($B$4:$B1992,$B1992)</f>
        <v>238</v>
      </c>
      <c r="D1992" s="64">
        <f t="shared" si="295"/>
        <v>479.07867626769291</v>
      </c>
      <c r="E1992" s="86" t="s">
        <v>606</v>
      </c>
      <c r="F1992" s="87" t="s">
        <v>1212</v>
      </c>
      <c r="G1992" s="87">
        <v>1964</v>
      </c>
      <c r="H1992" s="65" t="s">
        <v>607</v>
      </c>
      <c r="I1992" s="87" t="s">
        <v>1214</v>
      </c>
      <c r="J1992" s="39">
        <f t="shared" si="296"/>
        <v>474.07867626769291</v>
      </c>
      <c r="K1992" s="40">
        <f t="shared" si="297"/>
        <v>1</v>
      </c>
      <c r="L1992" s="40">
        <f t="shared" si="298"/>
        <v>5</v>
      </c>
      <c r="M1992" s="41"/>
      <c r="N1992" s="41"/>
      <c r="O1992" s="41"/>
      <c r="P1992" s="42"/>
      <c r="Q1992" s="41"/>
      <c r="R1992" s="41"/>
      <c r="S1992" s="41"/>
      <c r="T1992" s="41"/>
      <c r="U1992" s="41">
        <f>(AO$3-AO1992)/AO$3*500+500</f>
        <v>474.07867626769291</v>
      </c>
      <c r="V1992" s="42"/>
      <c r="W1992" s="42"/>
      <c r="X1992" s="42"/>
      <c r="Y1992" s="42"/>
      <c r="Z1992" s="41"/>
      <c r="AA1992" s="42"/>
      <c r="AB1992" s="42"/>
      <c r="AC1992" s="43" t="e">
        <f t="shared" si="299"/>
        <v>#NUM!</v>
      </c>
      <c r="AD1992" s="43" t="s">
        <v>1215</v>
      </c>
      <c r="AE1992" s="44" t="e">
        <f t="shared" si="300"/>
        <v>#NUM!</v>
      </c>
      <c r="AF1992" s="43">
        <f t="shared" si="301"/>
        <v>0</v>
      </c>
      <c r="AG1992" s="45"/>
      <c r="AH1992" s="45"/>
      <c r="AI1992" s="45"/>
      <c r="AJ1992" s="45"/>
      <c r="AK1992" s="45"/>
      <c r="AL1992" s="45"/>
      <c r="AM1992" s="45"/>
      <c r="AN1992" s="45"/>
      <c r="AO1992" s="45">
        <v>5.8275462960000003E-2</v>
      </c>
      <c r="AP1992" s="45"/>
      <c r="AQ1992" s="45"/>
      <c r="AR1992" s="45"/>
      <c r="AS1992" s="45"/>
      <c r="AT1992" s="45"/>
      <c r="AU1992" s="88"/>
      <c r="AV1992" s="50"/>
      <c r="AW1992" s="89"/>
      <c r="AX1992" s="56"/>
    </row>
    <row r="1993" spans="1:50" s="49" customFormat="1" ht="12" customHeight="1" x14ac:dyDescent="0.2">
      <c r="A1993" s="62">
        <v>1989</v>
      </c>
      <c r="B1993" s="63" t="str">
        <f t="shared" si="294"/>
        <v>M-B</v>
      </c>
      <c r="C1993" s="62">
        <f>COUNTIF($B$4:$B1993,$B1993)</f>
        <v>585</v>
      </c>
      <c r="D1993" s="64">
        <f t="shared" si="295"/>
        <v>479.06999696552168</v>
      </c>
      <c r="E1993" s="86" t="s">
        <v>608</v>
      </c>
      <c r="F1993" s="87" t="s">
        <v>1212</v>
      </c>
      <c r="G1993" s="87">
        <v>1979</v>
      </c>
      <c r="H1993" s="70" t="s">
        <v>3060</v>
      </c>
      <c r="I1993" s="87" t="s">
        <v>1214</v>
      </c>
      <c r="J1993" s="39">
        <f t="shared" si="296"/>
        <v>474.06999696552168</v>
      </c>
      <c r="K1993" s="40">
        <f t="shared" si="297"/>
        <v>1</v>
      </c>
      <c r="L1993" s="40">
        <f t="shared" si="298"/>
        <v>5</v>
      </c>
      <c r="M1993" s="41"/>
      <c r="N1993" s="41">
        <f>(AH$3-AH1993)/AH$3*500+500</f>
        <v>474.06999696552168</v>
      </c>
      <c r="O1993" s="41"/>
      <c r="P1993" s="42"/>
      <c r="Q1993" s="41"/>
      <c r="R1993" s="41"/>
      <c r="S1993" s="41"/>
      <c r="T1993" s="41"/>
      <c r="U1993" s="41"/>
      <c r="V1993" s="42"/>
      <c r="W1993" s="42"/>
      <c r="X1993" s="42"/>
      <c r="Y1993" s="42"/>
      <c r="Z1993" s="41"/>
      <c r="AA1993" s="42"/>
      <c r="AB1993" s="42"/>
      <c r="AC1993" s="43" t="e">
        <f t="shared" si="299"/>
        <v>#NUM!</v>
      </c>
      <c r="AD1993" s="43" t="s">
        <v>1215</v>
      </c>
      <c r="AE1993" s="44" t="e">
        <f t="shared" si="300"/>
        <v>#NUM!</v>
      </c>
      <c r="AF1993" s="43">
        <f t="shared" si="301"/>
        <v>0</v>
      </c>
      <c r="AG1993" s="45"/>
      <c r="AH1993" s="45">
        <v>5.4490740740000002E-2</v>
      </c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88"/>
      <c r="AV1993" s="50"/>
      <c r="AW1993" s="89"/>
    </row>
    <row r="1994" spans="1:50" s="49" customFormat="1" ht="12" customHeight="1" x14ac:dyDescent="0.2">
      <c r="A1994" s="62">
        <v>1990</v>
      </c>
      <c r="B1994" s="63" t="str">
        <f t="shared" si="294"/>
        <v>M-B</v>
      </c>
      <c r="C1994" s="62">
        <f>COUNTIF($B$4:$B1994,$B1994)</f>
        <v>586</v>
      </c>
      <c r="D1994" s="64">
        <f t="shared" si="295"/>
        <v>478.8876229615073</v>
      </c>
      <c r="E1994" s="90" t="s">
        <v>609</v>
      </c>
      <c r="F1994" s="91" t="s">
        <v>1212</v>
      </c>
      <c r="G1994" s="92">
        <v>1979</v>
      </c>
      <c r="H1994" s="70" t="s">
        <v>610</v>
      </c>
      <c r="I1994" s="92" t="s">
        <v>1387</v>
      </c>
      <c r="J1994" s="39">
        <f t="shared" si="296"/>
        <v>473.8876229615073</v>
      </c>
      <c r="K1994" s="40">
        <f t="shared" si="297"/>
        <v>1</v>
      </c>
      <c r="L1994" s="40">
        <f t="shared" si="298"/>
        <v>5</v>
      </c>
      <c r="M1994" s="74"/>
      <c r="N1994" s="74"/>
      <c r="O1994" s="74"/>
      <c r="P1994" s="74"/>
      <c r="Q1994" s="74"/>
      <c r="R1994" s="74"/>
      <c r="S1994" s="74"/>
      <c r="T1994" s="74"/>
      <c r="U1994" s="74"/>
      <c r="V1994" s="74"/>
      <c r="W1994" s="74"/>
      <c r="X1994" s="74"/>
      <c r="Y1994" s="74"/>
      <c r="Z1994" s="74"/>
      <c r="AA1994" s="42"/>
      <c r="AB1994" s="42">
        <f>(AV$3-AV1994)/AV$3*500+500</f>
        <v>473.8876229615073</v>
      </c>
      <c r="AC1994" s="43" t="e">
        <f t="shared" si="299"/>
        <v>#NUM!</v>
      </c>
      <c r="AD1994" s="43" t="s">
        <v>1215</v>
      </c>
      <c r="AE1994" s="44" t="e">
        <f t="shared" si="300"/>
        <v>#NUM!</v>
      </c>
      <c r="AF1994" s="43">
        <f t="shared" si="301"/>
        <v>0</v>
      </c>
      <c r="AG1994" s="75"/>
      <c r="AH1994" s="75"/>
      <c r="AI1994" s="75"/>
      <c r="AJ1994" s="75"/>
      <c r="AK1994" s="75"/>
      <c r="AL1994" s="75"/>
      <c r="AM1994" s="75"/>
      <c r="AN1994" s="75"/>
      <c r="AO1994" s="75"/>
      <c r="AP1994" s="75"/>
      <c r="AQ1994" s="75"/>
      <c r="AR1994" s="75"/>
      <c r="AS1994" s="75"/>
      <c r="AT1994" s="75"/>
      <c r="AU1994" s="94"/>
      <c r="AV1994" s="47">
        <v>0.17278935185185185</v>
      </c>
      <c r="AW1994" s="95"/>
    </row>
    <row r="1995" spans="1:50" ht="12" customHeight="1" x14ac:dyDescent="0.2">
      <c r="A1995" s="62">
        <v>1991</v>
      </c>
      <c r="B1995" s="63" t="str">
        <f t="shared" si="294"/>
        <v>M-A</v>
      </c>
      <c r="C1995" s="62">
        <f>COUNTIF($B$4:$B1995,$B1995)</f>
        <v>740</v>
      </c>
      <c r="D1995" s="64">
        <f t="shared" si="295"/>
        <v>478.87867135195836</v>
      </c>
      <c r="E1995" s="86" t="s">
        <v>611</v>
      </c>
      <c r="F1995" s="87" t="s">
        <v>1212</v>
      </c>
      <c r="G1995" s="87">
        <v>1985</v>
      </c>
      <c r="H1995" s="65" t="s">
        <v>612</v>
      </c>
      <c r="I1995" s="87" t="s">
        <v>1214</v>
      </c>
      <c r="J1995" s="39">
        <f t="shared" si="296"/>
        <v>473.87867135195836</v>
      </c>
      <c r="K1995" s="40">
        <f t="shared" si="297"/>
        <v>1</v>
      </c>
      <c r="L1995" s="40">
        <f t="shared" si="298"/>
        <v>5</v>
      </c>
      <c r="M1995" s="41"/>
      <c r="N1995" s="41"/>
      <c r="O1995" s="41"/>
      <c r="P1995" s="42"/>
      <c r="Q1995" s="41"/>
      <c r="R1995" s="41"/>
      <c r="S1995" s="41"/>
      <c r="T1995" s="41"/>
      <c r="U1995" s="41"/>
      <c r="V1995" s="42"/>
      <c r="W1995" s="42">
        <f>(AQ$3-AQ1995)/AQ$3*500+500</f>
        <v>473.87867135195836</v>
      </c>
      <c r="X1995" s="42"/>
      <c r="Y1995" s="42"/>
      <c r="Z1995" s="41"/>
      <c r="AA1995" s="42"/>
      <c r="AB1995" s="42"/>
      <c r="AC1995" s="43" t="e">
        <f t="shared" si="299"/>
        <v>#NUM!</v>
      </c>
      <c r="AD1995" s="43" t="s">
        <v>1215</v>
      </c>
      <c r="AE1995" s="44" t="e">
        <f t="shared" si="300"/>
        <v>#NUM!</v>
      </c>
      <c r="AF1995" s="43">
        <f t="shared" si="301"/>
        <v>0</v>
      </c>
      <c r="AG1995" s="45"/>
      <c r="AH1995" s="45"/>
      <c r="AI1995" s="45"/>
      <c r="AJ1995" s="45"/>
      <c r="AK1995" s="45"/>
      <c r="AL1995" s="45"/>
      <c r="AM1995" s="45"/>
      <c r="AN1995" s="45"/>
      <c r="AO1995" s="45"/>
      <c r="AP1995" s="45"/>
      <c r="AQ1995" s="45">
        <v>0.11799768519999999</v>
      </c>
      <c r="AR1995" s="45"/>
      <c r="AS1995" s="45"/>
      <c r="AT1995" s="45"/>
      <c r="AU1995" s="88"/>
      <c r="AV1995" s="50"/>
      <c r="AW1995" s="89"/>
      <c r="AX1995" s="56"/>
    </row>
    <row r="1996" spans="1:50" s="49" customFormat="1" ht="12" customHeight="1" x14ac:dyDescent="0.2">
      <c r="A1996" s="62">
        <v>1992</v>
      </c>
      <c r="B1996" s="63" t="str">
        <f t="shared" si="294"/>
        <v>M-B</v>
      </c>
      <c r="C1996" s="62">
        <f>COUNTIF($B$4:$B1996,$B1996)</f>
        <v>587</v>
      </c>
      <c r="D1996" s="64">
        <f t="shared" si="295"/>
        <v>478.87153806399772</v>
      </c>
      <c r="E1996" s="86" t="s">
        <v>613</v>
      </c>
      <c r="F1996" s="87" t="s">
        <v>1212</v>
      </c>
      <c r="G1996" s="87">
        <v>1972</v>
      </c>
      <c r="H1996" s="65" t="s">
        <v>614</v>
      </c>
      <c r="I1996" s="87" t="s">
        <v>1214</v>
      </c>
      <c r="J1996" s="39">
        <f t="shared" si="296"/>
        <v>473.87153806399772</v>
      </c>
      <c r="K1996" s="40">
        <f t="shared" si="297"/>
        <v>1</v>
      </c>
      <c r="L1996" s="40">
        <f t="shared" si="298"/>
        <v>5</v>
      </c>
      <c r="M1996" s="41"/>
      <c r="N1996" s="41"/>
      <c r="O1996" s="41"/>
      <c r="P1996" s="42"/>
      <c r="Q1996" s="41"/>
      <c r="R1996" s="41"/>
      <c r="S1996" s="41"/>
      <c r="T1996" s="41"/>
      <c r="U1996" s="41"/>
      <c r="V1996" s="42"/>
      <c r="W1996" s="42"/>
      <c r="X1996" s="42">
        <f>(AR$3-AR1996)/AR$3*500+500</f>
        <v>473.87153806399772</v>
      </c>
      <c r="Y1996" s="42"/>
      <c r="Z1996" s="41"/>
      <c r="AA1996" s="42"/>
      <c r="AB1996" s="42"/>
      <c r="AC1996" s="43" t="e">
        <f t="shared" si="299"/>
        <v>#NUM!</v>
      </c>
      <c r="AD1996" s="43" t="s">
        <v>1215</v>
      </c>
      <c r="AE1996" s="44" t="e">
        <f t="shared" si="300"/>
        <v>#NUM!</v>
      </c>
      <c r="AF1996" s="43">
        <f t="shared" si="301"/>
        <v>0</v>
      </c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>
        <v>4.5381250000000005E-2</v>
      </c>
      <c r="AS1996" s="45"/>
      <c r="AT1996" s="45"/>
      <c r="AU1996" s="88"/>
      <c r="AV1996" s="50"/>
      <c r="AW1996" s="89"/>
    </row>
    <row r="1997" spans="1:50" s="49" customFormat="1" ht="12" customHeight="1" x14ac:dyDescent="0.2">
      <c r="A1997" s="62">
        <v>1993</v>
      </c>
      <c r="B1997" s="63" t="str">
        <f t="shared" si="294"/>
        <v>Ž-G</v>
      </c>
      <c r="C1997" s="62">
        <f>COUNTIF($B$4:$B1997,$B1997)</f>
        <v>98</v>
      </c>
      <c r="D1997" s="64">
        <f t="shared" si="295"/>
        <v>478.71040939636413</v>
      </c>
      <c r="E1997" s="86" t="s">
        <v>615</v>
      </c>
      <c r="F1997" s="87" t="s">
        <v>1247</v>
      </c>
      <c r="G1997" s="87">
        <v>1973</v>
      </c>
      <c r="H1997" s="70" t="s">
        <v>241</v>
      </c>
      <c r="I1997" s="87" t="s">
        <v>1214</v>
      </c>
      <c r="J1997" s="39">
        <f t="shared" si="296"/>
        <v>473.71040939636413</v>
      </c>
      <c r="K1997" s="40">
        <f t="shared" si="297"/>
        <v>1</v>
      </c>
      <c r="L1997" s="40">
        <f t="shared" si="298"/>
        <v>5</v>
      </c>
      <c r="M1997" s="41"/>
      <c r="N1997" s="41"/>
      <c r="O1997" s="41"/>
      <c r="P1997" s="42"/>
      <c r="Q1997" s="41"/>
      <c r="R1997" s="41"/>
      <c r="S1997" s="41"/>
      <c r="T1997" s="41">
        <f>(AN$3-AN1997)/AN$3*500+500</f>
        <v>473.71040939636413</v>
      </c>
      <c r="U1997" s="41"/>
      <c r="V1997" s="42"/>
      <c r="W1997" s="42"/>
      <c r="X1997" s="42"/>
      <c r="Y1997" s="42"/>
      <c r="Z1997" s="41"/>
      <c r="AA1997" s="42"/>
      <c r="AB1997" s="42"/>
      <c r="AC1997" s="43" t="e">
        <f t="shared" si="299"/>
        <v>#NUM!</v>
      </c>
      <c r="AD1997" s="43" t="s">
        <v>1215</v>
      </c>
      <c r="AE1997" s="44" t="e">
        <f t="shared" si="300"/>
        <v>#NUM!</v>
      </c>
      <c r="AF1997" s="43">
        <f t="shared" si="301"/>
        <v>0</v>
      </c>
      <c r="AG1997" s="45"/>
      <c r="AH1997" s="45"/>
      <c r="AI1997" s="45"/>
      <c r="AJ1997" s="45"/>
      <c r="AK1997" s="45"/>
      <c r="AL1997" s="45"/>
      <c r="AM1997" s="45"/>
      <c r="AN1997" s="45">
        <v>3.740740740740741E-2</v>
      </c>
      <c r="AO1997" s="45"/>
      <c r="AP1997" s="45"/>
      <c r="AQ1997" s="45"/>
      <c r="AR1997" s="45"/>
      <c r="AS1997" s="45"/>
      <c r="AT1997" s="45"/>
      <c r="AU1997" s="88"/>
      <c r="AV1997" s="50"/>
      <c r="AW1997" s="89"/>
    </row>
    <row r="1998" spans="1:50" s="49" customFormat="1" ht="12" customHeight="1" x14ac:dyDescent="0.2">
      <c r="A1998" s="62">
        <v>1994</v>
      </c>
      <c r="B1998" s="63" t="str">
        <f t="shared" si="294"/>
        <v>M-C</v>
      </c>
      <c r="C1998" s="62">
        <f>COUNTIF($B$4:$B1998,$B1998)</f>
        <v>239</v>
      </c>
      <c r="D1998" s="64">
        <f t="shared" si="295"/>
        <v>478.67623120870712</v>
      </c>
      <c r="E1998" s="86" t="s">
        <v>616</v>
      </c>
      <c r="F1998" s="87" t="s">
        <v>1212</v>
      </c>
      <c r="G1998" s="87">
        <v>1964</v>
      </c>
      <c r="H1998" s="70" t="s">
        <v>2025</v>
      </c>
      <c r="I1998" s="87" t="s">
        <v>1214</v>
      </c>
      <c r="J1998" s="39">
        <f t="shared" si="296"/>
        <v>473.67623120870712</v>
      </c>
      <c r="K1998" s="40">
        <f t="shared" si="297"/>
        <v>1</v>
      </c>
      <c r="L1998" s="40">
        <f t="shared" si="298"/>
        <v>5</v>
      </c>
      <c r="M1998" s="41"/>
      <c r="N1998" s="41"/>
      <c r="O1998" s="41"/>
      <c r="P1998" s="42"/>
      <c r="Q1998" s="41"/>
      <c r="R1998" s="41"/>
      <c r="S1998" s="41"/>
      <c r="T1998" s="41"/>
      <c r="U1998" s="41"/>
      <c r="V1998" s="42"/>
      <c r="W1998" s="42"/>
      <c r="X1998" s="42"/>
      <c r="Y1998" s="42"/>
      <c r="Z1998" s="41">
        <f>(AT$3-AT1998)/AT$3*500+500</f>
        <v>473.67623120870712</v>
      </c>
      <c r="AA1998" s="42"/>
      <c r="AB1998" s="42"/>
      <c r="AC1998" s="43" t="e">
        <f t="shared" si="299"/>
        <v>#NUM!</v>
      </c>
      <c r="AD1998" s="43" t="s">
        <v>1215</v>
      </c>
      <c r="AE1998" s="44" t="e">
        <f t="shared" si="300"/>
        <v>#NUM!</v>
      </c>
      <c r="AF1998" s="43">
        <f t="shared" si="301"/>
        <v>0</v>
      </c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>
        <v>3.6354166666666667E-2</v>
      </c>
      <c r="AU1998" s="88"/>
      <c r="AV1998" s="50"/>
      <c r="AW1998" s="89"/>
    </row>
    <row r="1999" spans="1:50" s="49" customFormat="1" ht="12" customHeight="1" x14ac:dyDescent="0.2">
      <c r="A1999" s="62">
        <v>1995</v>
      </c>
      <c r="B1999" s="63" t="str">
        <f t="shared" si="294"/>
        <v>M-C</v>
      </c>
      <c r="C1999" s="62">
        <f>COUNTIF($B$4:$B1999,$B1999)</f>
        <v>240</v>
      </c>
      <c r="D1999" s="64">
        <f t="shared" si="295"/>
        <v>478.67617716726579</v>
      </c>
      <c r="E1999" s="90" t="s">
        <v>617</v>
      </c>
      <c r="F1999" s="91" t="s">
        <v>1212</v>
      </c>
      <c r="G1999" s="92">
        <v>1969</v>
      </c>
      <c r="H1999" s="93"/>
      <c r="I1999" s="92" t="s">
        <v>1673</v>
      </c>
      <c r="J1999" s="39">
        <f t="shared" si="296"/>
        <v>473.67617716726579</v>
      </c>
      <c r="K1999" s="40">
        <f t="shared" si="297"/>
        <v>1</v>
      </c>
      <c r="L1999" s="40">
        <f t="shared" si="298"/>
        <v>5</v>
      </c>
      <c r="M1999" s="74"/>
      <c r="N1999" s="74"/>
      <c r="O1999" s="74"/>
      <c r="P1999" s="74"/>
      <c r="Q1999" s="74"/>
      <c r="R1999" s="74"/>
      <c r="S1999" s="74"/>
      <c r="T1999" s="74"/>
      <c r="U1999" s="74"/>
      <c r="V1999" s="74"/>
      <c r="W1999" s="74"/>
      <c r="X1999" s="74"/>
      <c r="Y1999" s="74"/>
      <c r="Z1999" s="74"/>
      <c r="AA1999" s="42"/>
      <c r="AB1999" s="42">
        <f>(AV$3-AV1999)/AV$3*500+500</f>
        <v>473.67617716726579</v>
      </c>
      <c r="AC1999" s="43" t="e">
        <f t="shared" si="299"/>
        <v>#NUM!</v>
      </c>
      <c r="AD1999" s="43" t="s">
        <v>1215</v>
      </c>
      <c r="AE1999" s="44" t="e">
        <f t="shared" si="300"/>
        <v>#NUM!</v>
      </c>
      <c r="AF1999" s="43">
        <f t="shared" si="301"/>
        <v>0</v>
      </c>
      <c r="AG1999" s="75"/>
      <c r="AH1999" s="75"/>
      <c r="AI1999" s="75"/>
      <c r="AJ1999" s="75"/>
      <c r="AK1999" s="75"/>
      <c r="AL1999" s="75"/>
      <c r="AM1999" s="75"/>
      <c r="AN1999" s="75"/>
      <c r="AO1999" s="75"/>
      <c r="AP1999" s="75"/>
      <c r="AQ1999" s="75"/>
      <c r="AR1999" s="75"/>
      <c r="AS1999" s="75"/>
      <c r="AT1999" s="75"/>
      <c r="AU1999" s="94"/>
      <c r="AV1999" s="47">
        <v>0.1728587962962963</v>
      </c>
      <c r="AW1999" s="95"/>
    </row>
    <row r="2000" spans="1:50" s="49" customFormat="1" ht="12" customHeight="1" x14ac:dyDescent="0.2">
      <c r="A2000" s="62">
        <v>1996</v>
      </c>
      <c r="B2000" s="63" t="str">
        <f t="shared" si="294"/>
        <v>M-A</v>
      </c>
      <c r="C2000" s="62">
        <f>COUNTIF($B$4:$B2000,$B2000)</f>
        <v>741</v>
      </c>
      <c r="D2000" s="64">
        <f t="shared" si="295"/>
        <v>478.49997233873114</v>
      </c>
      <c r="E2000" s="90" t="s">
        <v>618</v>
      </c>
      <c r="F2000" s="91" t="s">
        <v>1212</v>
      </c>
      <c r="G2000" s="92">
        <v>1986</v>
      </c>
      <c r="H2000" s="70"/>
      <c r="I2000" s="92" t="s">
        <v>1214</v>
      </c>
      <c r="J2000" s="39">
        <f t="shared" si="296"/>
        <v>473.49997233873114</v>
      </c>
      <c r="K2000" s="40">
        <f t="shared" si="297"/>
        <v>1</v>
      </c>
      <c r="L2000" s="40">
        <f t="shared" si="298"/>
        <v>5</v>
      </c>
      <c r="M2000" s="74"/>
      <c r="N2000" s="74"/>
      <c r="O2000" s="74"/>
      <c r="P2000" s="74"/>
      <c r="Q2000" s="74"/>
      <c r="R2000" s="74"/>
      <c r="S2000" s="74"/>
      <c r="T2000" s="74"/>
      <c r="U2000" s="74"/>
      <c r="V2000" s="74"/>
      <c r="W2000" s="74"/>
      <c r="X2000" s="74"/>
      <c r="Y2000" s="74"/>
      <c r="Z2000" s="74"/>
      <c r="AA2000" s="42"/>
      <c r="AB2000" s="42">
        <f>(AV$3-AV2000)/AV$3*500+500</f>
        <v>473.49997233873114</v>
      </c>
      <c r="AC2000" s="43" t="e">
        <f t="shared" si="299"/>
        <v>#NUM!</v>
      </c>
      <c r="AD2000" s="43" t="s">
        <v>1215</v>
      </c>
      <c r="AE2000" s="44" t="e">
        <f t="shared" si="300"/>
        <v>#NUM!</v>
      </c>
      <c r="AF2000" s="43">
        <f t="shared" si="301"/>
        <v>0</v>
      </c>
      <c r="AG2000" s="75"/>
      <c r="AH2000" s="75"/>
      <c r="AI2000" s="75"/>
      <c r="AJ2000" s="75"/>
      <c r="AK2000" s="75"/>
      <c r="AL2000" s="75"/>
      <c r="AM2000" s="75"/>
      <c r="AN2000" s="75"/>
      <c r="AO2000" s="75"/>
      <c r="AP2000" s="75"/>
      <c r="AQ2000" s="75"/>
      <c r="AR2000" s="75"/>
      <c r="AS2000" s="75"/>
      <c r="AT2000" s="75"/>
      <c r="AU2000" s="94"/>
      <c r="AV2000" s="47">
        <v>0.17291666666666669</v>
      </c>
      <c r="AW2000" s="95"/>
    </row>
    <row r="2001" spans="1:50" s="49" customFormat="1" ht="12" customHeight="1" x14ac:dyDescent="0.2">
      <c r="A2001" s="62">
        <v>1997</v>
      </c>
      <c r="B2001" s="63" t="str">
        <f t="shared" si="294"/>
        <v>M-B</v>
      </c>
      <c r="C2001" s="62">
        <f>COUNTIF($B$4:$B2001,$B2001)</f>
        <v>588</v>
      </c>
      <c r="D2001" s="64">
        <f t="shared" si="295"/>
        <v>478.49997233873114</v>
      </c>
      <c r="E2001" s="90" t="s">
        <v>619</v>
      </c>
      <c r="F2001" s="91" t="s">
        <v>1212</v>
      </c>
      <c r="G2001" s="92">
        <v>1978</v>
      </c>
      <c r="H2001" s="93" t="s">
        <v>620</v>
      </c>
      <c r="I2001" s="92" t="s">
        <v>1214</v>
      </c>
      <c r="J2001" s="39">
        <f t="shared" si="296"/>
        <v>473.49997233873114</v>
      </c>
      <c r="K2001" s="40">
        <f t="shared" si="297"/>
        <v>1</v>
      </c>
      <c r="L2001" s="40">
        <f t="shared" si="298"/>
        <v>5</v>
      </c>
      <c r="M2001" s="74"/>
      <c r="N2001" s="74"/>
      <c r="O2001" s="74"/>
      <c r="P2001" s="74"/>
      <c r="Q2001" s="74"/>
      <c r="R2001" s="74"/>
      <c r="S2001" s="74"/>
      <c r="T2001" s="74"/>
      <c r="U2001" s="74"/>
      <c r="V2001" s="74"/>
      <c r="W2001" s="74"/>
      <c r="X2001" s="74"/>
      <c r="Y2001" s="74"/>
      <c r="Z2001" s="74"/>
      <c r="AA2001" s="42"/>
      <c r="AB2001" s="42">
        <f>(AV$3-AV2001)/AV$3*500+500</f>
        <v>473.49997233873114</v>
      </c>
      <c r="AC2001" s="43" t="e">
        <f t="shared" si="299"/>
        <v>#NUM!</v>
      </c>
      <c r="AD2001" s="43" t="s">
        <v>1215</v>
      </c>
      <c r="AE2001" s="44" t="e">
        <f t="shared" si="300"/>
        <v>#NUM!</v>
      </c>
      <c r="AF2001" s="43">
        <f t="shared" si="301"/>
        <v>0</v>
      </c>
      <c r="AG2001" s="75"/>
      <c r="AH2001" s="75"/>
      <c r="AI2001" s="75"/>
      <c r="AJ2001" s="75"/>
      <c r="AK2001" s="75"/>
      <c r="AL2001" s="75"/>
      <c r="AM2001" s="75"/>
      <c r="AN2001" s="75"/>
      <c r="AO2001" s="75"/>
      <c r="AP2001" s="75"/>
      <c r="AQ2001" s="75"/>
      <c r="AR2001" s="75"/>
      <c r="AS2001" s="75"/>
      <c r="AT2001" s="75"/>
      <c r="AU2001" s="94"/>
      <c r="AV2001" s="47">
        <v>0.17291666666666669</v>
      </c>
      <c r="AW2001" s="95"/>
    </row>
    <row r="2002" spans="1:50" s="49" customFormat="1" ht="12" customHeight="1" x14ac:dyDescent="0.2">
      <c r="A2002" s="62">
        <v>1998</v>
      </c>
      <c r="B2002" s="63" t="str">
        <f t="shared" si="294"/>
        <v>M-C</v>
      </c>
      <c r="C2002" s="62">
        <f>COUNTIF($B$4:$B2002,$B2002)</f>
        <v>241</v>
      </c>
      <c r="D2002" s="64">
        <f t="shared" si="295"/>
        <v>478.34109986913927</v>
      </c>
      <c r="E2002" s="86" t="s">
        <v>621</v>
      </c>
      <c r="F2002" s="87" t="s">
        <v>1212</v>
      </c>
      <c r="G2002" s="87">
        <v>1960</v>
      </c>
      <c r="H2002" s="70" t="s">
        <v>1878</v>
      </c>
      <c r="I2002" s="87" t="s">
        <v>1214</v>
      </c>
      <c r="J2002" s="39">
        <f t="shared" si="296"/>
        <v>473.34109986913927</v>
      </c>
      <c r="K2002" s="40">
        <f t="shared" si="297"/>
        <v>1</v>
      </c>
      <c r="L2002" s="40">
        <f t="shared" si="298"/>
        <v>5</v>
      </c>
      <c r="M2002" s="41"/>
      <c r="N2002" s="41"/>
      <c r="O2002" s="41"/>
      <c r="P2002" s="42"/>
      <c r="Q2002" s="41"/>
      <c r="R2002" s="41"/>
      <c r="S2002" s="41"/>
      <c r="T2002" s="41"/>
      <c r="U2002" s="41"/>
      <c r="V2002" s="42"/>
      <c r="W2002" s="42"/>
      <c r="X2002" s="42"/>
      <c r="Y2002" s="42"/>
      <c r="Z2002" s="41">
        <f>(AT$3-AT2002)/AT$3*500+500</f>
        <v>473.34109986913927</v>
      </c>
      <c r="AA2002" s="42"/>
      <c r="AB2002" s="42"/>
      <c r="AC2002" s="43" t="e">
        <f t="shared" si="299"/>
        <v>#NUM!</v>
      </c>
      <c r="AD2002" s="43" t="s">
        <v>1215</v>
      </c>
      <c r="AE2002" s="44" t="e">
        <f t="shared" si="300"/>
        <v>#NUM!</v>
      </c>
      <c r="AF2002" s="43">
        <f t="shared" si="301"/>
        <v>0</v>
      </c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>
        <v>3.6377314814814814E-2</v>
      </c>
      <c r="AU2002" s="88"/>
      <c r="AV2002" s="50"/>
      <c r="AW2002" s="89"/>
    </row>
    <row r="2003" spans="1:50" s="49" customFormat="1" ht="12" customHeight="1" x14ac:dyDescent="0.2">
      <c r="A2003" s="62">
        <v>1999</v>
      </c>
      <c r="B2003" s="63" t="str">
        <f t="shared" si="294"/>
        <v>M-B</v>
      </c>
      <c r="C2003" s="62">
        <f>COUNTIF($B$4:$B2003,$B2003)</f>
        <v>589</v>
      </c>
      <c r="D2003" s="64">
        <f t="shared" si="295"/>
        <v>478.25328557878282</v>
      </c>
      <c r="E2003" s="90" t="s">
        <v>622</v>
      </c>
      <c r="F2003" s="91" t="s">
        <v>1212</v>
      </c>
      <c r="G2003" s="92">
        <v>1979</v>
      </c>
      <c r="H2003" s="93" t="s">
        <v>36</v>
      </c>
      <c r="I2003" s="92" t="s">
        <v>1214</v>
      </c>
      <c r="J2003" s="39">
        <f t="shared" si="296"/>
        <v>473.25328557878282</v>
      </c>
      <c r="K2003" s="40">
        <f t="shared" si="297"/>
        <v>1</v>
      </c>
      <c r="L2003" s="40">
        <f t="shared" si="298"/>
        <v>5</v>
      </c>
      <c r="M2003" s="74"/>
      <c r="N2003" s="74"/>
      <c r="O2003" s="74"/>
      <c r="P2003" s="74"/>
      <c r="Q2003" s="74"/>
      <c r="R2003" s="74"/>
      <c r="S2003" s="74"/>
      <c r="T2003" s="74"/>
      <c r="U2003" s="74"/>
      <c r="V2003" s="74"/>
      <c r="W2003" s="74"/>
      <c r="X2003" s="74"/>
      <c r="Y2003" s="74"/>
      <c r="Z2003" s="74"/>
      <c r="AA2003" s="42"/>
      <c r="AB2003" s="42">
        <f>(AV$3-AV2003)/AV$3*500+500</f>
        <v>473.25328557878282</v>
      </c>
      <c r="AC2003" s="43" t="e">
        <f t="shared" si="299"/>
        <v>#NUM!</v>
      </c>
      <c r="AD2003" s="43" t="s">
        <v>1215</v>
      </c>
      <c r="AE2003" s="44" t="e">
        <f t="shared" si="300"/>
        <v>#NUM!</v>
      </c>
      <c r="AF2003" s="43">
        <f t="shared" si="301"/>
        <v>0</v>
      </c>
      <c r="AG2003" s="75"/>
      <c r="AH2003" s="75"/>
      <c r="AI2003" s="75"/>
      <c r="AJ2003" s="75"/>
      <c r="AK2003" s="75"/>
      <c r="AL2003" s="75"/>
      <c r="AM2003" s="75"/>
      <c r="AN2003" s="75"/>
      <c r="AO2003" s="75"/>
      <c r="AP2003" s="75"/>
      <c r="AQ2003" s="75"/>
      <c r="AR2003" s="75"/>
      <c r="AS2003" s="75"/>
      <c r="AT2003" s="75"/>
      <c r="AU2003" s="94"/>
      <c r="AV2003" s="47">
        <v>0.17299768518518518</v>
      </c>
      <c r="AW2003" s="95"/>
    </row>
    <row r="2004" spans="1:50" s="49" customFormat="1" ht="12" customHeight="1" x14ac:dyDescent="0.2">
      <c r="A2004" s="62">
        <v>2000</v>
      </c>
      <c r="B2004" s="63" t="str">
        <f t="shared" si="294"/>
        <v>M-B</v>
      </c>
      <c r="C2004" s="62">
        <f>COUNTIF($B$4:$B2004,$B2004)</f>
        <v>590</v>
      </c>
      <c r="D2004" s="64">
        <f t="shared" si="295"/>
        <v>477.9178303728454</v>
      </c>
      <c r="E2004" s="86" t="s">
        <v>623</v>
      </c>
      <c r="F2004" s="87" t="s">
        <v>1212</v>
      </c>
      <c r="G2004" s="87">
        <v>1975</v>
      </c>
      <c r="H2004" s="93" t="s">
        <v>47</v>
      </c>
      <c r="I2004" s="87" t="s">
        <v>1387</v>
      </c>
      <c r="J2004" s="39">
        <f t="shared" si="296"/>
        <v>472.9178303728454</v>
      </c>
      <c r="K2004" s="40">
        <f t="shared" si="297"/>
        <v>1</v>
      </c>
      <c r="L2004" s="40">
        <f t="shared" si="298"/>
        <v>5</v>
      </c>
      <c r="M2004" s="41"/>
      <c r="N2004" s="41"/>
      <c r="O2004" s="41"/>
      <c r="P2004" s="42"/>
      <c r="Q2004" s="41"/>
      <c r="R2004" s="41">
        <f>(AL$3-AL2004)/AL$3*500+500</f>
        <v>472.9178303728454</v>
      </c>
      <c r="S2004" s="41"/>
      <c r="T2004" s="41"/>
      <c r="U2004" s="41"/>
      <c r="V2004" s="42"/>
      <c r="W2004" s="42"/>
      <c r="X2004" s="42"/>
      <c r="Y2004" s="42"/>
      <c r="Z2004" s="41"/>
      <c r="AA2004" s="42"/>
      <c r="AB2004" s="42"/>
      <c r="AC2004" s="43" t="e">
        <f t="shared" si="299"/>
        <v>#NUM!</v>
      </c>
      <c r="AD2004" s="43" t="s">
        <v>1215</v>
      </c>
      <c r="AE2004" s="44" t="e">
        <f t="shared" si="300"/>
        <v>#NUM!</v>
      </c>
      <c r="AF2004" s="43">
        <f t="shared" si="301"/>
        <v>0</v>
      </c>
      <c r="AG2004" s="45"/>
      <c r="AH2004" s="45"/>
      <c r="AI2004" s="45"/>
      <c r="AJ2004" s="45"/>
      <c r="AK2004" s="45"/>
      <c r="AL2004" s="45">
        <v>0.18143518519999999</v>
      </c>
      <c r="AM2004" s="45"/>
      <c r="AN2004" s="45"/>
      <c r="AO2004" s="45"/>
      <c r="AP2004" s="45"/>
      <c r="AQ2004" s="45"/>
      <c r="AR2004" s="45"/>
      <c r="AS2004" s="45"/>
      <c r="AT2004" s="45"/>
      <c r="AU2004" s="88"/>
      <c r="AV2004" s="50"/>
      <c r="AW2004" s="89"/>
    </row>
    <row r="2005" spans="1:50" s="49" customFormat="1" ht="12" customHeight="1" x14ac:dyDescent="0.2">
      <c r="A2005" s="62">
        <v>2001</v>
      </c>
      <c r="B2005" s="63" t="str">
        <f t="shared" si="294"/>
        <v>M-A</v>
      </c>
      <c r="C2005" s="62">
        <f>COUNTIF($B$4:$B2005,$B2005)</f>
        <v>742</v>
      </c>
      <c r="D2005" s="64">
        <f t="shared" si="295"/>
        <v>477.86563495600683</v>
      </c>
      <c r="E2005" s="90" t="s">
        <v>624</v>
      </c>
      <c r="F2005" s="91" t="s">
        <v>1212</v>
      </c>
      <c r="G2005" s="92">
        <v>1981</v>
      </c>
      <c r="H2005" s="93" t="s">
        <v>224</v>
      </c>
      <c r="I2005" s="92" t="s">
        <v>1214</v>
      </c>
      <c r="J2005" s="39">
        <f t="shared" si="296"/>
        <v>472.86563495600683</v>
      </c>
      <c r="K2005" s="40">
        <f t="shared" si="297"/>
        <v>1</v>
      </c>
      <c r="L2005" s="40">
        <f t="shared" si="298"/>
        <v>5</v>
      </c>
      <c r="M2005" s="74"/>
      <c r="N2005" s="74"/>
      <c r="O2005" s="74"/>
      <c r="P2005" s="74"/>
      <c r="Q2005" s="74"/>
      <c r="R2005" s="74"/>
      <c r="S2005" s="74"/>
      <c r="T2005" s="74"/>
      <c r="U2005" s="74"/>
      <c r="V2005" s="74"/>
      <c r="W2005" s="74"/>
      <c r="X2005" s="74"/>
      <c r="Y2005" s="74"/>
      <c r="Z2005" s="74"/>
      <c r="AA2005" s="42"/>
      <c r="AB2005" s="42">
        <f>(AV$3-AV2005)/AV$3*500+500</f>
        <v>472.86563495600683</v>
      </c>
      <c r="AC2005" s="43" t="e">
        <f t="shared" si="299"/>
        <v>#NUM!</v>
      </c>
      <c r="AD2005" s="43" t="s">
        <v>1215</v>
      </c>
      <c r="AE2005" s="44" t="e">
        <f t="shared" si="300"/>
        <v>#NUM!</v>
      </c>
      <c r="AF2005" s="43">
        <f t="shared" si="301"/>
        <v>0</v>
      </c>
      <c r="AG2005" s="75"/>
      <c r="AH2005" s="75"/>
      <c r="AI2005" s="75"/>
      <c r="AJ2005" s="75"/>
      <c r="AK2005" s="75"/>
      <c r="AL2005" s="75"/>
      <c r="AM2005" s="75"/>
      <c r="AN2005" s="75"/>
      <c r="AO2005" s="75"/>
      <c r="AP2005" s="75"/>
      <c r="AQ2005" s="75"/>
      <c r="AR2005" s="75"/>
      <c r="AS2005" s="75"/>
      <c r="AT2005" s="75"/>
      <c r="AU2005" s="94"/>
      <c r="AV2005" s="47">
        <v>0.173125</v>
      </c>
      <c r="AW2005" s="95"/>
    </row>
    <row r="2006" spans="1:50" s="49" customFormat="1" ht="12" customHeight="1" x14ac:dyDescent="0.2">
      <c r="A2006" s="62">
        <v>2002</v>
      </c>
      <c r="B2006" s="63" t="str">
        <f t="shared" si="294"/>
        <v>M-C</v>
      </c>
      <c r="C2006" s="62">
        <f>COUNTIF($B$4:$B2006,$B2006)</f>
        <v>242</v>
      </c>
      <c r="D2006" s="64">
        <f t="shared" si="295"/>
        <v>477.83039399029985</v>
      </c>
      <c r="E2006" s="90" t="s">
        <v>625</v>
      </c>
      <c r="F2006" s="91" t="s">
        <v>1212</v>
      </c>
      <c r="G2006" s="92">
        <v>1966</v>
      </c>
      <c r="H2006" s="93"/>
      <c r="I2006" s="92" t="s">
        <v>1214</v>
      </c>
      <c r="J2006" s="39">
        <f t="shared" si="296"/>
        <v>472.83039399029985</v>
      </c>
      <c r="K2006" s="40">
        <f t="shared" si="297"/>
        <v>1</v>
      </c>
      <c r="L2006" s="40">
        <f t="shared" si="298"/>
        <v>5</v>
      </c>
      <c r="M2006" s="74"/>
      <c r="N2006" s="74"/>
      <c r="O2006" s="74"/>
      <c r="P2006" s="74"/>
      <c r="Q2006" s="74"/>
      <c r="R2006" s="74"/>
      <c r="S2006" s="74"/>
      <c r="T2006" s="74"/>
      <c r="U2006" s="74"/>
      <c r="V2006" s="74"/>
      <c r="W2006" s="74"/>
      <c r="X2006" s="74"/>
      <c r="Y2006" s="74"/>
      <c r="Z2006" s="74"/>
      <c r="AA2006" s="42"/>
      <c r="AB2006" s="42">
        <f>(AV$3-AV2006)/AV$3*500+500</f>
        <v>472.83039399029985</v>
      </c>
      <c r="AC2006" s="43" t="e">
        <f t="shared" si="299"/>
        <v>#NUM!</v>
      </c>
      <c r="AD2006" s="43" t="s">
        <v>1215</v>
      </c>
      <c r="AE2006" s="44" t="e">
        <f t="shared" si="300"/>
        <v>#NUM!</v>
      </c>
      <c r="AF2006" s="43">
        <f t="shared" si="301"/>
        <v>0</v>
      </c>
      <c r="AG2006" s="75"/>
      <c r="AH2006" s="75"/>
      <c r="AI2006" s="75"/>
      <c r="AJ2006" s="75"/>
      <c r="AK2006" s="75"/>
      <c r="AL2006" s="75"/>
      <c r="AM2006" s="75"/>
      <c r="AN2006" s="75"/>
      <c r="AO2006" s="75"/>
      <c r="AP2006" s="75"/>
      <c r="AQ2006" s="75"/>
      <c r="AR2006" s="75"/>
      <c r="AS2006" s="75"/>
      <c r="AT2006" s="75"/>
      <c r="AU2006" s="94"/>
      <c r="AV2006" s="47">
        <v>0.1731365740740741</v>
      </c>
      <c r="AW2006" s="95"/>
    </row>
    <row r="2007" spans="1:50" ht="12" customHeight="1" x14ac:dyDescent="0.2">
      <c r="A2007" s="62">
        <v>2003</v>
      </c>
      <c r="B2007" s="63" t="str">
        <f t="shared" si="294"/>
        <v>M-B</v>
      </c>
      <c r="C2007" s="62">
        <f>COUNTIF($B$4:$B2007,$B2007)</f>
        <v>591</v>
      </c>
      <c r="D2007" s="64">
        <f t="shared" si="295"/>
        <v>477.73338664153067</v>
      </c>
      <c r="E2007" s="86" t="s">
        <v>626</v>
      </c>
      <c r="F2007" s="87" t="s">
        <v>1212</v>
      </c>
      <c r="G2007" s="87">
        <v>1971</v>
      </c>
      <c r="H2007" s="93" t="s">
        <v>1683</v>
      </c>
      <c r="I2007" s="87" t="s">
        <v>1214</v>
      </c>
      <c r="J2007" s="39">
        <f t="shared" si="296"/>
        <v>472.73338664153067</v>
      </c>
      <c r="K2007" s="40">
        <f t="shared" si="297"/>
        <v>1</v>
      </c>
      <c r="L2007" s="40">
        <f t="shared" si="298"/>
        <v>5</v>
      </c>
      <c r="M2007" s="41"/>
      <c r="N2007" s="41"/>
      <c r="O2007" s="41"/>
      <c r="P2007" s="42"/>
      <c r="Q2007" s="41"/>
      <c r="R2007" s="41"/>
      <c r="S2007" s="41"/>
      <c r="T2007" s="41">
        <f>(AN$3-AN2007)/AN$3*500+500</f>
        <v>472.73338664153067</v>
      </c>
      <c r="U2007" s="41"/>
      <c r="V2007" s="42"/>
      <c r="W2007" s="42"/>
      <c r="X2007" s="42"/>
      <c r="Y2007" s="42"/>
      <c r="Z2007" s="41"/>
      <c r="AA2007" s="42"/>
      <c r="AB2007" s="42"/>
      <c r="AC2007" s="43" t="e">
        <f t="shared" si="299"/>
        <v>#NUM!</v>
      </c>
      <c r="AD2007" s="43" t="s">
        <v>1215</v>
      </c>
      <c r="AE2007" s="44" t="e">
        <f t="shared" si="300"/>
        <v>#NUM!</v>
      </c>
      <c r="AF2007" s="43">
        <f t="shared" si="301"/>
        <v>0</v>
      </c>
      <c r="AG2007" s="45"/>
      <c r="AH2007" s="45"/>
      <c r="AI2007" s="45"/>
      <c r="AJ2007" s="45"/>
      <c r="AK2007" s="45"/>
      <c r="AL2007" s="45"/>
      <c r="AM2007" s="45"/>
      <c r="AN2007" s="45">
        <v>3.7476851851851851E-2</v>
      </c>
      <c r="AO2007" s="45"/>
      <c r="AP2007" s="45"/>
      <c r="AQ2007" s="45"/>
      <c r="AR2007" s="45"/>
      <c r="AS2007" s="45"/>
      <c r="AT2007" s="45"/>
      <c r="AU2007" s="88"/>
      <c r="AV2007" s="50"/>
      <c r="AW2007" s="89"/>
      <c r="AX2007" s="56"/>
    </row>
    <row r="2008" spans="1:50" ht="12" customHeight="1" x14ac:dyDescent="0.2">
      <c r="A2008" s="62">
        <v>2004</v>
      </c>
      <c r="B2008" s="63" t="str">
        <f t="shared" si="294"/>
        <v>M-A</v>
      </c>
      <c r="C2008" s="62">
        <f>COUNTIF($B$4:$B2008,$B2008)</f>
        <v>743</v>
      </c>
      <c r="D2008" s="64">
        <f t="shared" si="295"/>
        <v>477.69173752272565</v>
      </c>
      <c r="E2008" s="86" t="s">
        <v>627</v>
      </c>
      <c r="F2008" s="87" t="s">
        <v>1212</v>
      </c>
      <c r="G2008" s="87">
        <v>1981</v>
      </c>
      <c r="H2008" s="65" t="s">
        <v>628</v>
      </c>
      <c r="I2008" s="87" t="s">
        <v>1214</v>
      </c>
      <c r="J2008" s="39">
        <f t="shared" si="296"/>
        <v>472.69173752272565</v>
      </c>
      <c r="K2008" s="40">
        <f t="shared" si="297"/>
        <v>1</v>
      </c>
      <c r="L2008" s="40">
        <f t="shared" si="298"/>
        <v>5</v>
      </c>
      <c r="M2008" s="41"/>
      <c r="N2008" s="41"/>
      <c r="O2008" s="41"/>
      <c r="P2008" s="42"/>
      <c r="Q2008" s="41"/>
      <c r="R2008" s="41"/>
      <c r="S2008" s="41"/>
      <c r="T2008" s="41"/>
      <c r="U2008" s="41"/>
      <c r="V2008" s="42"/>
      <c r="W2008" s="42">
        <f>(AQ$3-AQ2008)/AQ$3*500+500</f>
        <v>472.69173752272565</v>
      </c>
      <c r="X2008" s="42"/>
      <c r="Y2008" s="42"/>
      <c r="Z2008" s="41"/>
      <c r="AA2008" s="42"/>
      <c r="AB2008" s="42"/>
      <c r="AC2008" s="43" t="e">
        <f t="shared" si="299"/>
        <v>#NUM!</v>
      </c>
      <c r="AD2008" s="43" t="s">
        <v>1215</v>
      </c>
      <c r="AE2008" s="44" t="e">
        <f t="shared" si="300"/>
        <v>#NUM!</v>
      </c>
      <c r="AF2008" s="43">
        <f t="shared" si="301"/>
        <v>0</v>
      </c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>
        <v>0.1182638889</v>
      </c>
      <c r="AR2008" s="45"/>
      <c r="AS2008" s="45"/>
      <c r="AT2008" s="45"/>
      <c r="AU2008" s="88"/>
      <c r="AV2008" s="50"/>
      <c r="AW2008" s="89"/>
      <c r="AX2008" s="56"/>
    </row>
    <row r="2009" spans="1:50" ht="12" customHeight="1" x14ac:dyDescent="0.2">
      <c r="A2009" s="62">
        <v>2005</v>
      </c>
      <c r="B2009" s="63" t="str">
        <f t="shared" si="294"/>
        <v>M-B</v>
      </c>
      <c r="C2009" s="62">
        <f>COUNTIF($B$4:$B2009,$B2009)</f>
        <v>592</v>
      </c>
      <c r="D2009" s="64">
        <f t="shared" si="295"/>
        <v>477.68943012747229</v>
      </c>
      <c r="E2009" s="90" t="s">
        <v>629</v>
      </c>
      <c r="F2009" s="91" t="s">
        <v>1212</v>
      </c>
      <c r="G2009" s="92">
        <v>1978</v>
      </c>
      <c r="H2009" s="70" t="s">
        <v>630</v>
      </c>
      <c r="I2009" s="92" t="s">
        <v>3821</v>
      </c>
      <c r="J2009" s="39">
        <f t="shared" si="296"/>
        <v>472.68943012747229</v>
      </c>
      <c r="K2009" s="40">
        <f t="shared" si="297"/>
        <v>1</v>
      </c>
      <c r="L2009" s="40">
        <f t="shared" si="298"/>
        <v>5</v>
      </c>
      <c r="M2009" s="74"/>
      <c r="N2009" s="74"/>
      <c r="O2009" s="74"/>
      <c r="P2009" s="74"/>
      <c r="Q2009" s="74"/>
      <c r="R2009" s="74"/>
      <c r="S2009" s="74"/>
      <c r="T2009" s="74"/>
      <c r="U2009" s="74"/>
      <c r="V2009" s="74"/>
      <c r="W2009" s="74"/>
      <c r="X2009" s="74"/>
      <c r="Y2009" s="74"/>
      <c r="Z2009" s="74"/>
      <c r="AA2009" s="42"/>
      <c r="AB2009" s="42">
        <f>(AV$3-AV2009)/AV$3*500+500</f>
        <v>472.68943012747229</v>
      </c>
      <c r="AC2009" s="43" t="e">
        <f t="shared" si="299"/>
        <v>#NUM!</v>
      </c>
      <c r="AD2009" s="43" t="s">
        <v>1215</v>
      </c>
      <c r="AE2009" s="44" t="e">
        <f t="shared" si="300"/>
        <v>#NUM!</v>
      </c>
      <c r="AF2009" s="43">
        <f t="shared" si="301"/>
        <v>0</v>
      </c>
      <c r="AG2009" s="75"/>
      <c r="AH2009" s="75"/>
      <c r="AI2009" s="75"/>
      <c r="AJ2009" s="75"/>
      <c r="AK2009" s="75"/>
      <c r="AL2009" s="75"/>
      <c r="AM2009" s="75"/>
      <c r="AN2009" s="75"/>
      <c r="AO2009" s="75"/>
      <c r="AP2009" s="75"/>
      <c r="AQ2009" s="75"/>
      <c r="AR2009" s="75"/>
      <c r="AS2009" s="75"/>
      <c r="AT2009" s="75"/>
      <c r="AU2009" s="94"/>
      <c r="AV2009" s="47">
        <v>0.17318287037037036</v>
      </c>
      <c r="AW2009" s="95"/>
      <c r="AX2009" s="56"/>
    </row>
    <row r="2010" spans="1:50" ht="12" customHeight="1" x14ac:dyDescent="0.2">
      <c r="A2010" s="62">
        <v>2006</v>
      </c>
      <c r="B2010" s="63" t="str">
        <f t="shared" si="294"/>
        <v>M-A</v>
      </c>
      <c r="C2010" s="62">
        <f>COUNTIF($B$4:$B2010,$B2010)</f>
        <v>744</v>
      </c>
      <c r="D2010" s="64">
        <f t="shared" si="295"/>
        <v>477.61894819605851</v>
      </c>
      <c r="E2010" s="90" t="s">
        <v>631</v>
      </c>
      <c r="F2010" s="91" t="s">
        <v>1212</v>
      </c>
      <c r="G2010" s="92">
        <v>1988</v>
      </c>
      <c r="H2010" s="93" t="s">
        <v>3794</v>
      </c>
      <c r="I2010" s="92" t="s">
        <v>1214</v>
      </c>
      <c r="J2010" s="39">
        <f t="shared" si="296"/>
        <v>472.61894819605851</v>
      </c>
      <c r="K2010" s="40">
        <f t="shared" si="297"/>
        <v>1</v>
      </c>
      <c r="L2010" s="40">
        <f t="shared" si="298"/>
        <v>5</v>
      </c>
      <c r="M2010" s="74"/>
      <c r="N2010" s="74"/>
      <c r="O2010" s="74"/>
      <c r="P2010" s="74"/>
      <c r="Q2010" s="74"/>
      <c r="R2010" s="74"/>
      <c r="S2010" s="74"/>
      <c r="T2010" s="74"/>
      <c r="U2010" s="74"/>
      <c r="V2010" s="74"/>
      <c r="W2010" s="74"/>
      <c r="X2010" s="74"/>
      <c r="Y2010" s="74"/>
      <c r="Z2010" s="74"/>
      <c r="AA2010" s="42"/>
      <c r="AB2010" s="42">
        <f>(AV$3-AV2010)/AV$3*500+500</f>
        <v>472.61894819605851</v>
      </c>
      <c r="AC2010" s="43" t="e">
        <f t="shared" si="299"/>
        <v>#NUM!</v>
      </c>
      <c r="AD2010" s="43" t="s">
        <v>1215</v>
      </c>
      <c r="AE2010" s="44" t="e">
        <f t="shared" si="300"/>
        <v>#NUM!</v>
      </c>
      <c r="AF2010" s="43">
        <f t="shared" si="301"/>
        <v>0</v>
      </c>
      <c r="AG2010" s="75"/>
      <c r="AH2010" s="75"/>
      <c r="AI2010" s="75"/>
      <c r="AJ2010" s="75"/>
      <c r="AK2010" s="75"/>
      <c r="AL2010" s="75"/>
      <c r="AM2010" s="75"/>
      <c r="AN2010" s="75"/>
      <c r="AO2010" s="75"/>
      <c r="AP2010" s="75"/>
      <c r="AQ2010" s="75"/>
      <c r="AR2010" s="75"/>
      <c r="AS2010" s="75"/>
      <c r="AT2010" s="75"/>
      <c r="AU2010" s="94"/>
      <c r="AV2010" s="47">
        <v>0.1732060185185185</v>
      </c>
      <c r="AW2010" s="95"/>
      <c r="AX2010" s="56"/>
    </row>
    <row r="2011" spans="1:50" s="49" customFormat="1" ht="12" customHeight="1" x14ac:dyDescent="0.2">
      <c r="A2011" s="62">
        <v>2007</v>
      </c>
      <c r="B2011" s="63" t="str">
        <f t="shared" si="294"/>
        <v>M-B</v>
      </c>
      <c r="C2011" s="62">
        <f>COUNTIF($B$4:$B2011,$B2011)</f>
        <v>593</v>
      </c>
      <c r="D2011" s="64">
        <f t="shared" si="295"/>
        <v>477.45494408399253</v>
      </c>
      <c r="E2011" s="86" t="s">
        <v>632</v>
      </c>
      <c r="F2011" s="87" t="s">
        <v>1212</v>
      </c>
      <c r="G2011" s="87">
        <v>1973</v>
      </c>
      <c r="H2011" s="93" t="s">
        <v>1377</v>
      </c>
      <c r="I2011" s="87" t="s">
        <v>1214</v>
      </c>
      <c r="J2011" s="39">
        <f t="shared" si="296"/>
        <v>472.45494408399253</v>
      </c>
      <c r="K2011" s="40">
        <f t="shared" si="297"/>
        <v>1</v>
      </c>
      <c r="L2011" s="40">
        <f t="shared" si="298"/>
        <v>5</v>
      </c>
      <c r="M2011" s="41"/>
      <c r="N2011" s="41"/>
      <c r="O2011" s="41"/>
      <c r="P2011" s="42"/>
      <c r="Q2011" s="41"/>
      <c r="R2011" s="41"/>
      <c r="S2011" s="41"/>
      <c r="T2011" s="41"/>
      <c r="U2011" s="41"/>
      <c r="V2011" s="42"/>
      <c r="W2011" s="42"/>
      <c r="X2011" s="42"/>
      <c r="Y2011" s="42"/>
      <c r="Z2011" s="41"/>
      <c r="AA2011" s="42">
        <f>(AU$3-AU2011)/AU$3*500+500</f>
        <v>472.45494408399253</v>
      </c>
      <c r="AB2011" s="42"/>
      <c r="AC2011" s="43" t="e">
        <f t="shared" si="299"/>
        <v>#NUM!</v>
      </c>
      <c r="AD2011" s="43" t="s">
        <v>1215</v>
      </c>
      <c r="AE2011" s="44" t="e">
        <f t="shared" si="300"/>
        <v>#NUM!</v>
      </c>
      <c r="AF2011" s="43">
        <f t="shared" si="301"/>
        <v>0</v>
      </c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88">
        <v>8.2930787037037032E-2</v>
      </c>
      <c r="AV2011" s="50"/>
      <c r="AW2011" s="89"/>
    </row>
    <row r="2012" spans="1:50" s="49" customFormat="1" ht="12" customHeight="1" x14ac:dyDescent="0.2">
      <c r="A2012" s="62">
        <v>2008</v>
      </c>
      <c r="B2012" s="63" t="str">
        <f t="shared" si="294"/>
        <v>Ž-I</v>
      </c>
      <c r="C2012" s="62">
        <f>COUNTIF($B$4:$B2012,$B2012)</f>
        <v>9</v>
      </c>
      <c r="D2012" s="64">
        <f t="shared" si="295"/>
        <v>477.44274336752386</v>
      </c>
      <c r="E2012" s="90" t="s">
        <v>633</v>
      </c>
      <c r="F2012" s="91" t="s">
        <v>1247</v>
      </c>
      <c r="G2012" s="92">
        <v>1959</v>
      </c>
      <c r="H2012" s="93" t="s">
        <v>634</v>
      </c>
      <c r="I2012" s="92" t="s">
        <v>1214</v>
      </c>
      <c r="J2012" s="39">
        <f t="shared" si="296"/>
        <v>472.44274336752386</v>
      </c>
      <c r="K2012" s="40">
        <f t="shared" si="297"/>
        <v>1</v>
      </c>
      <c r="L2012" s="40">
        <f t="shared" si="298"/>
        <v>5</v>
      </c>
      <c r="M2012" s="74"/>
      <c r="N2012" s="74"/>
      <c r="O2012" s="74"/>
      <c r="P2012" s="74"/>
      <c r="Q2012" s="74"/>
      <c r="R2012" s="74"/>
      <c r="S2012" s="74"/>
      <c r="T2012" s="74"/>
      <c r="U2012" s="74"/>
      <c r="V2012" s="74"/>
      <c r="W2012" s="74"/>
      <c r="X2012" s="74"/>
      <c r="Y2012" s="74"/>
      <c r="Z2012" s="74"/>
      <c r="AA2012" s="42"/>
      <c r="AB2012" s="42">
        <f>(AV$3-AV2012)/AV$3*500+500</f>
        <v>472.44274336752386</v>
      </c>
      <c r="AC2012" s="43" t="e">
        <f t="shared" si="299"/>
        <v>#NUM!</v>
      </c>
      <c r="AD2012" s="43" t="s">
        <v>1215</v>
      </c>
      <c r="AE2012" s="44" t="e">
        <f t="shared" si="300"/>
        <v>#NUM!</v>
      </c>
      <c r="AF2012" s="43">
        <f t="shared" si="301"/>
        <v>0</v>
      </c>
      <c r="AG2012" s="75"/>
      <c r="AH2012" s="75"/>
      <c r="AI2012" s="75"/>
      <c r="AJ2012" s="75"/>
      <c r="AK2012" s="75"/>
      <c r="AL2012" s="75"/>
      <c r="AM2012" s="75"/>
      <c r="AN2012" s="75"/>
      <c r="AO2012" s="75"/>
      <c r="AP2012" s="75"/>
      <c r="AQ2012" s="75"/>
      <c r="AR2012" s="75"/>
      <c r="AS2012" s="75"/>
      <c r="AT2012" s="75"/>
      <c r="AU2012" s="94"/>
      <c r="AV2012" s="47">
        <v>0.17326388888888888</v>
      </c>
      <c r="AW2012" s="95"/>
    </row>
    <row r="2013" spans="1:50" ht="12" customHeight="1" x14ac:dyDescent="0.2">
      <c r="A2013" s="62">
        <v>2009</v>
      </c>
      <c r="B2013" s="63" t="str">
        <f t="shared" si="294"/>
        <v>M-C</v>
      </c>
      <c r="C2013" s="62">
        <f>COUNTIF($B$4:$B2013,$B2013)</f>
        <v>243</v>
      </c>
      <c r="D2013" s="64">
        <f t="shared" si="295"/>
        <v>477.39434913308008</v>
      </c>
      <c r="E2013" s="86" t="s">
        <v>635</v>
      </c>
      <c r="F2013" s="87" t="s">
        <v>1212</v>
      </c>
      <c r="G2013" s="87">
        <v>1965</v>
      </c>
      <c r="H2013" s="86" t="s">
        <v>1250</v>
      </c>
      <c r="I2013" s="87" t="s">
        <v>1214</v>
      </c>
      <c r="J2013" s="39">
        <f t="shared" si="296"/>
        <v>472.39434913308008</v>
      </c>
      <c r="K2013" s="40">
        <f t="shared" si="297"/>
        <v>1</v>
      </c>
      <c r="L2013" s="40">
        <f t="shared" si="298"/>
        <v>5</v>
      </c>
      <c r="M2013" s="41"/>
      <c r="N2013" s="41">
        <f>(AH$3-AH2013)/AH$3*500+500</f>
        <v>472.39434913308008</v>
      </c>
      <c r="O2013" s="41"/>
      <c r="P2013" s="42"/>
      <c r="Q2013" s="41"/>
      <c r="R2013" s="41"/>
      <c r="S2013" s="41"/>
      <c r="T2013" s="41"/>
      <c r="U2013" s="41"/>
      <c r="V2013" s="42"/>
      <c r="W2013" s="42"/>
      <c r="X2013" s="42"/>
      <c r="Y2013" s="42"/>
      <c r="Z2013" s="41"/>
      <c r="AA2013" s="42"/>
      <c r="AB2013" s="42"/>
      <c r="AC2013" s="43" t="e">
        <f t="shared" si="299"/>
        <v>#NUM!</v>
      </c>
      <c r="AD2013" s="43" t="s">
        <v>1215</v>
      </c>
      <c r="AE2013" s="44" t="e">
        <f t="shared" si="300"/>
        <v>#NUM!</v>
      </c>
      <c r="AF2013" s="43">
        <f t="shared" si="301"/>
        <v>0</v>
      </c>
      <c r="AG2013" s="45"/>
      <c r="AH2013" s="45">
        <v>5.4664351850000001E-2</v>
      </c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88"/>
      <c r="AV2013" s="50"/>
      <c r="AW2013" s="89"/>
      <c r="AX2013" s="56"/>
    </row>
    <row r="2014" spans="1:50" ht="12" customHeight="1" x14ac:dyDescent="0.2">
      <c r="A2014" s="62">
        <v>2010</v>
      </c>
      <c r="B2014" s="63" t="str">
        <f t="shared" si="294"/>
        <v>M-A</v>
      </c>
      <c r="C2014" s="62">
        <f>COUNTIF($B$4:$B2014,$B2014)</f>
        <v>745</v>
      </c>
      <c r="D2014" s="64">
        <f t="shared" si="295"/>
        <v>477.39088963784201</v>
      </c>
      <c r="E2014" s="86" t="s">
        <v>636</v>
      </c>
      <c r="F2014" s="87" t="s">
        <v>1212</v>
      </c>
      <c r="G2014" s="87">
        <v>1994</v>
      </c>
      <c r="H2014" s="70" t="s">
        <v>1377</v>
      </c>
      <c r="I2014" s="87" t="s">
        <v>1214</v>
      </c>
      <c r="J2014" s="39">
        <f t="shared" si="296"/>
        <v>472.39088963784201</v>
      </c>
      <c r="K2014" s="40">
        <f t="shared" si="297"/>
        <v>1</v>
      </c>
      <c r="L2014" s="40">
        <f t="shared" si="298"/>
        <v>5</v>
      </c>
      <c r="M2014" s="41"/>
      <c r="N2014" s="41"/>
      <c r="O2014" s="41"/>
      <c r="P2014" s="42"/>
      <c r="Q2014" s="41"/>
      <c r="R2014" s="41"/>
      <c r="S2014" s="41"/>
      <c r="T2014" s="41"/>
      <c r="U2014" s="41"/>
      <c r="V2014" s="42"/>
      <c r="W2014" s="42"/>
      <c r="X2014" s="42"/>
      <c r="Y2014" s="42"/>
      <c r="Z2014" s="41"/>
      <c r="AA2014" s="42">
        <f>(AU$3-AU2014)/AU$3*500+500</f>
        <v>472.39088963784201</v>
      </c>
      <c r="AB2014" s="42"/>
      <c r="AC2014" s="43" t="e">
        <f t="shared" si="299"/>
        <v>#NUM!</v>
      </c>
      <c r="AD2014" s="43" t="s">
        <v>1215</v>
      </c>
      <c r="AE2014" s="44" t="e">
        <f t="shared" si="300"/>
        <v>#NUM!</v>
      </c>
      <c r="AF2014" s="43">
        <f t="shared" si="301"/>
        <v>0</v>
      </c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88">
        <v>8.2940856481481473E-2</v>
      </c>
      <c r="AV2014" s="50"/>
      <c r="AW2014" s="89"/>
      <c r="AX2014" s="56"/>
    </row>
    <row r="2015" spans="1:50" s="49" customFormat="1" ht="12" customHeight="1" x14ac:dyDescent="0.2">
      <c r="A2015" s="62">
        <v>2011</v>
      </c>
      <c r="B2015" s="63" t="str">
        <f t="shared" si="294"/>
        <v>M-A</v>
      </c>
      <c r="C2015" s="62">
        <f>COUNTIF($B$4:$B2015,$B2015)</f>
        <v>746</v>
      </c>
      <c r="D2015" s="64">
        <f t="shared" si="295"/>
        <v>477.38210280461033</v>
      </c>
      <c r="E2015" s="86" t="s">
        <v>637</v>
      </c>
      <c r="F2015" s="87" t="s">
        <v>1212</v>
      </c>
      <c r="G2015" s="87">
        <v>1989</v>
      </c>
      <c r="H2015" s="86" t="s">
        <v>638</v>
      </c>
      <c r="I2015" s="87" t="s">
        <v>1387</v>
      </c>
      <c r="J2015" s="39">
        <f t="shared" si="296"/>
        <v>472.38210280461033</v>
      </c>
      <c r="K2015" s="40">
        <f t="shared" si="297"/>
        <v>1</v>
      </c>
      <c r="L2015" s="40">
        <f t="shared" si="298"/>
        <v>5</v>
      </c>
      <c r="M2015" s="41"/>
      <c r="N2015" s="41"/>
      <c r="O2015" s="41"/>
      <c r="P2015" s="42"/>
      <c r="Q2015" s="41"/>
      <c r="R2015" s="41"/>
      <c r="S2015" s="41"/>
      <c r="T2015" s="41"/>
      <c r="U2015" s="41"/>
      <c r="V2015" s="42"/>
      <c r="W2015" s="42">
        <f>(AQ$3-AQ2015)/AQ$3*500+500</f>
        <v>472.38210280461033</v>
      </c>
      <c r="X2015" s="42"/>
      <c r="Y2015" s="42"/>
      <c r="Z2015" s="41"/>
      <c r="AA2015" s="42"/>
      <c r="AB2015" s="42"/>
      <c r="AC2015" s="43" t="e">
        <f t="shared" si="299"/>
        <v>#NUM!</v>
      </c>
      <c r="AD2015" s="43" t="s">
        <v>1215</v>
      </c>
      <c r="AE2015" s="44" t="e">
        <f t="shared" si="300"/>
        <v>#NUM!</v>
      </c>
      <c r="AF2015" s="43">
        <f t="shared" si="301"/>
        <v>0</v>
      </c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>
        <v>0.1183333333</v>
      </c>
      <c r="AR2015" s="45"/>
      <c r="AS2015" s="45"/>
      <c r="AT2015" s="45"/>
      <c r="AU2015" s="88"/>
      <c r="AV2015" s="50"/>
      <c r="AW2015" s="89"/>
    </row>
    <row r="2016" spans="1:50" s="49" customFormat="1" ht="12" customHeight="1" x14ac:dyDescent="0.2">
      <c r="A2016" s="62">
        <v>2012</v>
      </c>
      <c r="B2016" s="63" t="str">
        <f t="shared" si="294"/>
        <v>M-B</v>
      </c>
      <c r="C2016" s="62">
        <f>COUNTIF($B$4:$B2016,$B2016)</f>
        <v>594</v>
      </c>
      <c r="D2016" s="64">
        <f t="shared" si="295"/>
        <v>477.3370204704031</v>
      </c>
      <c r="E2016" s="90" t="s">
        <v>639</v>
      </c>
      <c r="F2016" s="91" t="s">
        <v>1212</v>
      </c>
      <c r="G2016" s="92">
        <v>1972</v>
      </c>
      <c r="H2016" s="93" t="s">
        <v>640</v>
      </c>
      <c r="I2016" s="92" t="s">
        <v>1214</v>
      </c>
      <c r="J2016" s="39">
        <f t="shared" si="296"/>
        <v>472.3370204704031</v>
      </c>
      <c r="K2016" s="40">
        <f t="shared" si="297"/>
        <v>1</v>
      </c>
      <c r="L2016" s="40">
        <f t="shared" si="298"/>
        <v>5</v>
      </c>
      <c r="M2016" s="74"/>
      <c r="N2016" s="74"/>
      <c r="O2016" s="74"/>
      <c r="P2016" s="74"/>
      <c r="Q2016" s="74"/>
      <c r="R2016" s="74"/>
      <c r="S2016" s="74"/>
      <c r="T2016" s="74"/>
      <c r="U2016" s="74"/>
      <c r="V2016" s="74"/>
      <c r="W2016" s="74"/>
      <c r="X2016" s="74"/>
      <c r="Y2016" s="74"/>
      <c r="Z2016" s="74"/>
      <c r="AA2016" s="42"/>
      <c r="AB2016" s="42">
        <f>(AV$3-AV2016)/AV$3*500+500</f>
        <v>472.3370204704031</v>
      </c>
      <c r="AC2016" s="43" t="e">
        <f t="shared" si="299"/>
        <v>#NUM!</v>
      </c>
      <c r="AD2016" s="43" t="s">
        <v>1215</v>
      </c>
      <c r="AE2016" s="44" t="e">
        <f t="shared" si="300"/>
        <v>#NUM!</v>
      </c>
      <c r="AF2016" s="43">
        <f t="shared" si="301"/>
        <v>0</v>
      </c>
      <c r="AG2016" s="75"/>
      <c r="AH2016" s="75"/>
      <c r="AI2016" s="75"/>
      <c r="AJ2016" s="75"/>
      <c r="AK2016" s="75"/>
      <c r="AL2016" s="75"/>
      <c r="AM2016" s="75"/>
      <c r="AN2016" s="75"/>
      <c r="AO2016" s="75"/>
      <c r="AP2016" s="75"/>
      <c r="AQ2016" s="75"/>
      <c r="AR2016" s="75"/>
      <c r="AS2016" s="75"/>
      <c r="AT2016" s="75"/>
      <c r="AU2016" s="94"/>
      <c r="AV2016" s="47">
        <v>0.17329861111111111</v>
      </c>
      <c r="AW2016" s="95"/>
    </row>
    <row r="2017" spans="1:55" s="49" customFormat="1" ht="12" customHeight="1" x14ac:dyDescent="0.2">
      <c r="A2017" s="62">
        <v>2013</v>
      </c>
      <c r="B2017" s="63" t="str">
        <f t="shared" si="294"/>
        <v>Ž-G</v>
      </c>
      <c r="C2017" s="62">
        <f>COUNTIF($B$4:$B2017,$B2017)</f>
        <v>99</v>
      </c>
      <c r="D2017" s="64">
        <f t="shared" si="295"/>
        <v>477.28011265107102</v>
      </c>
      <c r="E2017" s="86" t="s">
        <v>641</v>
      </c>
      <c r="F2017" s="87" t="s">
        <v>1247</v>
      </c>
      <c r="G2017" s="87">
        <v>1972</v>
      </c>
      <c r="H2017" s="86" t="s">
        <v>3103</v>
      </c>
      <c r="I2017" s="87" t="s">
        <v>1214</v>
      </c>
      <c r="J2017" s="39">
        <f t="shared" si="296"/>
        <v>472.28011265107102</v>
      </c>
      <c r="K2017" s="40">
        <f t="shared" si="297"/>
        <v>1</v>
      </c>
      <c r="L2017" s="40">
        <f t="shared" si="298"/>
        <v>5</v>
      </c>
      <c r="M2017" s="41"/>
      <c r="N2017" s="41"/>
      <c r="O2017" s="41"/>
      <c r="P2017" s="42"/>
      <c r="Q2017" s="41"/>
      <c r="R2017" s="41"/>
      <c r="S2017" s="41"/>
      <c r="T2017" s="41"/>
      <c r="U2017" s="41"/>
      <c r="V2017" s="42"/>
      <c r="W2017" s="42"/>
      <c r="X2017" s="42">
        <f>(AR$3-AR2017)/AR$3*500+500</f>
        <v>472.28011265107102</v>
      </c>
      <c r="Y2017" s="42"/>
      <c r="Z2017" s="41"/>
      <c r="AA2017" s="42"/>
      <c r="AB2017" s="42"/>
      <c r="AC2017" s="43" t="e">
        <f t="shared" si="299"/>
        <v>#NUM!</v>
      </c>
      <c r="AD2017" s="43" t="s">
        <v>1215</v>
      </c>
      <c r="AE2017" s="44" t="e">
        <f t="shared" si="300"/>
        <v>#NUM!</v>
      </c>
      <c r="AF2017" s="43">
        <f t="shared" si="301"/>
        <v>0</v>
      </c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>
        <v>4.5518518518518521E-2</v>
      </c>
      <c r="AS2017" s="45"/>
      <c r="AT2017" s="45"/>
      <c r="AU2017" s="88"/>
      <c r="AV2017" s="50"/>
      <c r="AW2017" s="89"/>
    </row>
    <row r="2018" spans="1:55" s="49" customFormat="1" ht="12" customHeight="1" x14ac:dyDescent="0.2">
      <c r="A2018" s="62">
        <v>2014</v>
      </c>
      <c r="B2018" s="63" t="str">
        <f t="shared" si="294"/>
        <v>Ž-F</v>
      </c>
      <c r="C2018" s="62">
        <f>COUNTIF($B$4:$B2018,$B2018)</f>
        <v>154</v>
      </c>
      <c r="D2018" s="64">
        <f t="shared" si="295"/>
        <v>477.26653853898927</v>
      </c>
      <c r="E2018" s="90" t="s">
        <v>642</v>
      </c>
      <c r="F2018" s="91" t="s">
        <v>1247</v>
      </c>
      <c r="G2018" s="92">
        <v>1982</v>
      </c>
      <c r="H2018" s="93"/>
      <c r="I2018" s="92" t="s">
        <v>1214</v>
      </c>
      <c r="J2018" s="39">
        <f t="shared" si="296"/>
        <v>472.26653853898927</v>
      </c>
      <c r="K2018" s="40">
        <f t="shared" si="297"/>
        <v>1</v>
      </c>
      <c r="L2018" s="40">
        <f t="shared" si="298"/>
        <v>5</v>
      </c>
      <c r="M2018" s="74"/>
      <c r="N2018" s="74"/>
      <c r="O2018" s="74"/>
      <c r="P2018" s="74"/>
      <c r="Q2018" s="74"/>
      <c r="R2018" s="74"/>
      <c r="S2018" s="74"/>
      <c r="T2018" s="74"/>
      <c r="U2018" s="74"/>
      <c r="V2018" s="74"/>
      <c r="W2018" s="74"/>
      <c r="X2018" s="74"/>
      <c r="Y2018" s="74"/>
      <c r="Z2018" s="74"/>
      <c r="AA2018" s="42"/>
      <c r="AB2018" s="42">
        <f>(AV$3-AV2018)/AV$3*500+500</f>
        <v>472.26653853898927</v>
      </c>
      <c r="AC2018" s="43" t="e">
        <f t="shared" si="299"/>
        <v>#NUM!</v>
      </c>
      <c r="AD2018" s="43" t="s">
        <v>1215</v>
      </c>
      <c r="AE2018" s="44" t="e">
        <f t="shared" si="300"/>
        <v>#NUM!</v>
      </c>
      <c r="AF2018" s="43">
        <f t="shared" si="301"/>
        <v>0</v>
      </c>
      <c r="AG2018" s="75"/>
      <c r="AH2018" s="75"/>
      <c r="AI2018" s="75"/>
      <c r="AJ2018" s="75"/>
      <c r="AK2018" s="75"/>
      <c r="AL2018" s="75"/>
      <c r="AM2018" s="75"/>
      <c r="AN2018" s="75"/>
      <c r="AO2018" s="75"/>
      <c r="AP2018" s="75"/>
      <c r="AQ2018" s="75"/>
      <c r="AR2018" s="75"/>
      <c r="AS2018" s="75"/>
      <c r="AT2018" s="75"/>
      <c r="AU2018" s="94"/>
      <c r="AV2018" s="47">
        <v>0.17332175925925927</v>
      </c>
      <c r="AW2018" s="95"/>
    </row>
    <row r="2019" spans="1:55" ht="12" customHeight="1" x14ac:dyDescent="0.2">
      <c r="A2019" s="62">
        <v>2015</v>
      </c>
      <c r="B2019" s="63" t="str">
        <f t="shared" si="294"/>
        <v>M-jun.</v>
      </c>
      <c r="C2019" s="62">
        <f>COUNTIF($B$4:$B2019,$B2019)</f>
        <v>42</v>
      </c>
      <c r="D2019" s="64">
        <f t="shared" si="295"/>
        <v>477.2143623599805</v>
      </c>
      <c r="E2019" s="86" t="s">
        <v>643</v>
      </c>
      <c r="F2019" s="87" t="s">
        <v>1212</v>
      </c>
      <c r="G2019" s="87">
        <v>2003</v>
      </c>
      <c r="H2019" s="93" t="s">
        <v>2178</v>
      </c>
      <c r="I2019" s="87" t="s">
        <v>1214</v>
      </c>
      <c r="J2019" s="39">
        <f t="shared" si="296"/>
        <v>472.2143623599805</v>
      </c>
      <c r="K2019" s="40">
        <f t="shared" si="297"/>
        <v>1</v>
      </c>
      <c r="L2019" s="40">
        <f t="shared" si="298"/>
        <v>5</v>
      </c>
      <c r="M2019" s="41"/>
      <c r="N2019" s="41"/>
      <c r="O2019" s="41"/>
      <c r="P2019" s="42"/>
      <c r="Q2019" s="41"/>
      <c r="R2019" s="41"/>
      <c r="S2019" s="41"/>
      <c r="T2019" s="41"/>
      <c r="U2019" s="41"/>
      <c r="V2019" s="42"/>
      <c r="W2019" s="42"/>
      <c r="X2019" s="42">
        <f>(AR$3-AR2019)/AR$3*500+500</f>
        <v>472.2143623599805</v>
      </c>
      <c r="Y2019" s="42"/>
      <c r="Z2019" s="41"/>
      <c r="AA2019" s="42"/>
      <c r="AB2019" s="42"/>
      <c r="AC2019" s="43" t="e">
        <f t="shared" si="299"/>
        <v>#NUM!</v>
      </c>
      <c r="AD2019" s="43" t="s">
        <v>1215</v>
      </c>
      <c r="AE2019" s="44" t="e">
        <f t="shared" si="300"/>
        <v>#NUM!</v>
      </c>
      <c r="AF2019" s="43">
        <f t="shared" si="301"/>
        <v>0</v>
      </c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>
        <v>4.5524189814814812E-2</v>
      </c>
      <c r="AS2019" s="45"/>
      <c r="AT2019" s="45"/>
      <c r="AU2019" s="88"/>
      <c r="AV2019" s="50"/>
      <c r="AW2019" s="89"/>
      <c r="AX2019" s="56"/>
    </row>
    <row r="2020" spans="1:55" s="49" customFormat="1" ht="12" customHeight="1" x14ac:dyDescent="0.2">
      <c r="A2020" s="62">
        <v>2016</v>
      </c>
      <c r="B2020" s="63" t="str">
        <f t="shared" si="294"/>
        <v>Ž-G</v>
      </c>
      <c r="C2020" s="62">
        <f>COUNTIF($B$4:$B2020,$B2020)</f>
        <v>100</v>
      </c>
      <c r="D2020" s="64">
        <f t="shared" si="295"/>
        <v>477.16814018065179</v>
      </c>
      <c r="E2020" s="86" t="s">
        <v>644</v>
      </c>
      <c r="F2020" s="87" t="s">
        <v>1247</v>
      </c>
      <c r="G2020" s="87">
        <v>1978</v>
      </c>
      <c r="H2020" s="65" t="s">
        <v>645</v>
      </c>
      <c r="I2020" s="87" t="s">
        <v>1214</v>
      </c>
      <c r="J2020" s="39">
        <f t="shared" si="296"/>
        <v>472.16814018065179</v>
      </c>
      <c r="K2020" s="40">
        <f t="shared" si="297"/>
        <v>1</v>
      </c>
      <c r="L2020" s="40">
        <f t="shared" si="298"/>
        <v>5</v>
      </c>
      <c r="M2020" s="41"/>
      <c r="N2020" s="41"/>
      <c r="O2020" s="41"/>
      <c r="P2020" s="42"/>
      <c r="Q2020" s="41"/>
      <c r="R2020" s="41"/>
      <c r="S2020" s="41"/>
      <c r="T2020" s="41"/>
      <c r="U2020" s="41"/>
      <c r="V2020" s="42"/>
      <c r="W2020" s="42"/>
      <c r="X2020" s="42"/>
      <c r="Y2020" s="42"/>
      <c r="Z2020" s="41">
        <f>(AT$3-AT2020)/AT$3*500+500</f>
        <v>472.16814018065179</v>
      </c>
      <c r="AA2020" s="42"/>
      <c r="AB2020" s="42"/>
      <c r="AC2020" s="43" t="e">
        <f t="shared" si="299"/>
        <v>#NUM!</v>
      </c>
      <c r="AD2020" s="43" t="s">
        <v>1215</v>
      </c>
      <c r="AE2020" s="44" t="e">
        <f t="shared" si="300"/>
        <v>#NUM!</v>
      </c>
      <c r="AF2020" s="43">
        <f t="shared" si="301"/>
        <v>0</v>
      </c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>
        <v>3.6458333333333336E-2</v>
      </c>
      <c r="AU2020" s="88"/>
      <c r="AV2020" s="50"/>
      <c r="AW2020" s="89"/>
    </row>
    <row r="2021" spans="1:55" s="49" customFormat="1" ht="12" customHeight="1" x14ac:dyDescent="0.2">
      <c r="A2021" s="62">
        <v>2017</v>
      </c>
      <c r="B2021" s="63" t="str">
        <f t="shared" si="294"/>
        <v>M-A</v>
      </c>
      <c r="C2021" s="62">
        <f>COUNTIF($B$4:$B2021,$B2021)</f>
        <v>747</v>
      </c>
      <c r="D2021" s="64">
        <f t="shared" si="295"/>
        <v>477.09033371045473</v>
      </c>
      <c r="E2021" s="90" t="s">
        <v>646</v>
      </c>
      <c r="F2021" s="91" t="s">
        <v>1212</v>
      </c>
      <c r="G2021" s="92">
        <v>1981</v>
      </c>
      <c r="H2021" s="70" t="s">
        <v>1263</v>
      </c>
      <c r="I2021" s="92" t="s">
        <v>1214</v>
      </c>
      <c r="J2021" s="39">
        <f t="shared" si="296"/>
        <v>472.09033371045473</v>
      </c>
      <c r="K2021" s="40">
        <f t="shared" si="297"/>
        <v>1</v>
      </c>
      <c r="L2021" s="40">
        <f t="shared" si="298"/>
        <v>5</v>
      </c>
      <c r="M2021" s="74"/>
      <c r="N2021" s="74"/>
      <c r="O2021" s="74"/>
      <c r="P2021" s="74"/>
      <c r="Q2021" s="74"/>
      <c r="R2021" s="74"/>
      <c r="S2021" s="74"/>
      <c r="T2021" s="74"/>
      <c r="U2021" s="74"/>
      <c r="V2021" s="74"/>
      <c r="W2021" s="74"/>
      <c r="X2021" s="74"/>
      <c r="Y2021" s="74"/>
      <c r="Z2021" s="74"/>
      <c r="AA2021" s="42"/>
      <c r="AB2021" s="42">
        <f>(AV$3-AV2021)/AV$3*500+500</f>
        <v>472.09033371045473</v>
      </c>
      <c r="AC2021" s="43" t="e">
        <f t="shared" si="299"/>
        <v>#NUM!</v>
      </c>
      <c r="AD2021" s="43" t="s">
        <v>1215</v>
      </c>
      <c r="AE2021" s="44" t="e">
        <f t="shared" si="300"/>
        <v>#NUM!</v>
      </c>
      <c r="AF2021" s="43">
        <f t="shared" si="301"/>
        <v>0</v>
      </c>
      <c r="AG2021" s="75"/>
      <c r="AH2021" s="75"/>
      <c r="AI2021" s="75"/>
      <c r="AJ2021" s="75"/>
      <c r="AK2021" s="75"/>
      <c r="AL2021" s="75"/>
      <c r="AM2021" s="75"/>
      <c r="AN2021" s="75"/>
      <c r="AO2021" s="75"/>
      <c r="AP2021" s="75"/>
      <c r="AQ2021" s="75"/>
      <c r="AR2021" s="75"/>
      <c r="AS2021" s="75"/>
      <c r="AT2021" s="75"/>
      <c r="AU2021" s="94"/>
      <c r="AV2021" s="47">
        <v>0.17337962962962963</v>
      </c>
      <c r="AW2021" s="95"/>
    </row>
    <row r="2022" spans="1:55" ht="12" customHeight="1" x14ac:dyDescent="0.2">
      <c r="A2022" s="62">
        <v>2018</v>
      </c>
      <c r="B2022" s="63" t="str">
        <f t="shared" si="294"/>
        <v>M-A</v>
      </c>
      <c r="C2022" s="62">
        <f>COUNTIF($B$4:$B2022,$B2022)</f>
        <v>748</v>
      </c>
      <c r="D2022" s="64">
        <f t="shared" si="295"/>
        <v>476.98461081333403</v>
      </c>
      <c r="E2022" s="90" t="s">
        <v>647</v>
      </c>
      <c r="F2022" s="91" t="s">
        <v>1212</v>
      </c>
      <c r="G2022" s="92">
        <v>1985</v>
      </c>
      <c r="H2022" s="70"/>
      <c r="I2022" s="92" t="s">
        <v>1214</v>
      </c>
      <c r="J2022" s="39">
        <f t="shared" si="296"/>
        <v>471.98461081333403</v>
      </c>
      <c r="K2022" s="40">
        <f t="shared" si="297"/>
        <v>1</v>
      </c>
      <c r="L2022" s="40">
        <f t="shared" si="298"/>
        <v>5</v>
      </c>
      <c r="M2022" s="74"/>
      <c r="N2022" s="74"/>
      <c r="O2022" s="74"/>
      <c r="P2022" s="74"/>
      <c r="Q2022" s="74"/>
      <c r="R2022" s="74"/>
      <c r="S2022" s="74"/>
      <c r="T2022" s="74"/>
      <c r="U2022" s="74"/>
      <c r="V2022" s="74"/>
      <c r="W2022" s="74"/>
      <c r="X2022" s="74"/>
      <c r="Y2022" s="74"/>
      <c r="Z2022" s="74"/>
      <c r="AA2022" s="42"/>
      <c r="AB2022" s="42">
        <f>(AV$3-AV2022)/AV$3*500+500</f>
        <v>471.98461081333403</v>
      </c>
      <c r="AC2022" s="43" t="e">
        <f t="shared" si="299"/>
        <v>#NUM!</v>
      </c>
      <c r="AD2022" s="43" t="s">
        <v>1215</v>
      </c>
      <c r="AE2022" s="44" t="e">
        <f t="shared" si="300"/>
        <v>#NUM!</v>
      </c>
      <c r="AF2022" s="43">
        <f t="shared" si="301"/>
        <v>0</v>
      </c>
      <c r="AG2022" s="75"/>
      <c r="AH2022" s="75"/>
      <c r="AI2022" s="75"/>
      <c r="AJ2022" s="75"/>
      <c r="AK2022" s="75"/>
      <c r="AL2022" s="75"/>
      <c r="AM2022" s="75"/>
      <c r="AN2022" s="75"/>
      <c r="AO2022" s="75"/>
      <c r="AP2022" s="75"/>
      <c r="AQ2022" s="75"/>
      <c r="AR2022" s="75"/>
      <c r="AS2022" s="75"/>
      <c r="AT2022" s="75"/>
      <c r="AU2022" s="94"/>
      <c r="AV2022" s="47">
        <v>0.17341435185185183</v>
      </c>
      <c r="AW2022" s="95"/>
      <c r="AX2022" s="56"/>
    </row>
    <row r="2023" spans="1:55" ht="12" customHeight="1" x14ac:dyDescent="0.2">
      <c r="A2023" s="62">
        <v>2019</v>
      </c>
      <c r="B2023" s="63" t="str">
        <f t="shared" si="294"/>
        <v>M-C</v>
      </c>
      <c r="C2023" s="62">
        <f>COUNTIF($B$4:$B2023,$B2023)</f>
        <v>244</v>
      </c>
      <c r="D2023" s="64">
        <f t="shared" si="295"/>
        <v>476.88469727399672</v>
      </c>
      <c r="E2023" s="86" t="s">
        <v>648</v>
      </c>
      <c r="F2023" s="87" t="s">
        <v>1212</v>
      </c>
      <c r="G2023" s="87">
        <v>1969</v>
      </c>
      <c r="H2023" s="65" t="s">
        <v>649</v>
      </c>
      <c r="I2023" s="87" t="s">
        <v>1214</v>
      </c>
      <c r="J2023" s="39">
        <f t="shared" si="296"/>
        <v>471.88469727399672</v>
      </c>
      <c r="K2023" s="40">
        <f t="shared" si="297"/>
        <v>1</v>
      </c>
      <c r="L2023" s="40">
        <f t="shared" si="298"/>
        <v>5</v>
      </c>
      <c r="M2023" s="41"/>
      <c r="N2023" s="41"/>
      <c r="O2023" s="41"/>
      <c r="P2023" s="42"/>
      <c r="Q2023" s="41"/>
      <c r="R2023" s="41"/>
      <c r="S2023" s="41"/>
      <c r="T2023" s="41"/>
      <c r="U2023" s="41"/>
      <c r="V2023" s="42"/>
      <c r="W2023" s="42"/>
      <c r="X2023" s="42"/>
      <c r="Y2023" s="42">
        <f>(AS$3-AS2023)/AS$3*500+500</f>
        <v>471.88469727399672</v>
      </c>
      <c r="Z2023" s="41"/>
      <c r="AA2023" s="42"/>
      <c r="AB2023" s="42"/>
      <c r="AC2023" s="43" t="e">
        <f t="shared" si="299"/>
        <v>#NUM!</v>
      </c>
      <c r="AD2023" s="43" t="s">
        <v>1215</v>
      </c>
      <c r="AE2023" s="44" t="e">
        <f t="shared" si="300"/>
        <v>#NUM!</v>
      </c>
      <c r="AF2023" s="43">
        <f t="shared" si="301"/>
        <v>0</v>
      </c>
      <c r="AG2023" s="45"/>
      <c r="AH2023" s="45"/>
      <c r="AI2023" s="45"/>
      <c r="AJ2023" s="45"/>
      <c r="AK2023" s="45"/>
      <c r="AL2023" s="45"/>
      <c r="AM2023" s="45"/>
      <c r="AN2023" s="45"/>
      <c r="AO2023" s="45"/>
      <c r="AP2023" s="45"/>
      <c r="AQ2023" s="45"/>
      <c r="AR2023" s="45"/>
      <c r="AS2023" s="45">
        <v>7.9236111111111118E-2</v>
      </c>
      <c r="AT2023" s="45"/>
      <c r="AU2023" s="88"/>
      <c r="AV2023" s="50"/>
      <c r="AW2023" s="89"/>
      <c r="AX2023" s="56"/>
    </row>
    <row r="2024" spans="1:55" s="49" customFormat="1" ht="12" customHeight="1" x14ac:dyDescent="0.2">
      <c r="A2024" s="62">
        <v>2020</v>
      </c>
      <c r="B2024" s="63" t="str">
        <f t="shared" si="294"/>
        <v>M-C</v>
      </c>
      <c r="C2024" s="62">
        <f>COUNTIF($B$4:$B2024,$B2024)</f>
        <v>245</v>
      </c>
      <c r="D2024" s="64">
        <f t="shared" si="295"/>
        <v>476.77316501909257</v>
      </c>
      <c r="E2024" s="90" t="s">
        <v>650</v>
      </c>
      <c r="F2024" s="91" t="s">
        <v>1212</v>
      </c>
      <c r="G2024" s="92">
        <v>1969</v>
      </c>
      <c r="H2024" s="70"/>
      <c r="I2024" s="92" t="s">
        <v>1214</v>
      </c>
      <c r="J2024" s="39">
        <f t="shared" si="296"/>
        <v>471.77316501909257</v>
      </c>
      <c r="K2024" s="40">
        <f t="shared" si="297"/>
        <v>1</v>
      </c>
      <c r="L2024" s="40">
        <f t="shared" si="298"/>
        <v>5</v>
      </c>
      <c r="M2024" s="74"/>
      <c r="N2024" s="74"/>
      <c r="O2024" s="74"/>
      <c r="P2024" s="74"/>
      <c r="Q2024" s="74"/>
      <c r="R2024" s="74"/>
      <c r="S2024" s="74"/>
      <c r="T2024" s="74"/>
      <c r="U2024" s="74"/>
      <c r="V2024" s="74"/>
      <c r="W2024" s="74"/>
      <c r="X2024" s="74"/>
      <c r="Y2024" s="74"/>
      <c r="Z2024" s="74"/>
      <c r="AA2024" s="42"/>
      <c r="AB2024" s="42">
        <f>(AV$3-AV2024)/AV$3*500+500</f>
        <v>471.77316501909257</v>
      </c>
      <c r="AC2024" s="43" t="e">
        <f t="shared" si="299"/>
        <v>#NUM!</v>
      </c>
      <c r="AD2024" s="43" t="s">
        <v>1215</v>
      </c>
      <c r="AE2024" s="44" t="e">
        <f t="shared" si="300"/>
        <v>#NUM!</v>
      </c>
      <c r="AF2024" s="43">
        <f t="shared" si="301"/>
        <v>0</v>
      </c>
      <c r="AG2024" s="75"/>
      <c r="AH2024" s="75"/>
      <c r="AI2024" s="75"/>
      <c r="AJ2024" s="75"/>
      <c r="AK2024" s="75"/>
      <c r="AL2024" s="75"/>
      <c r="AM2024" s="75"/>
      <c r="AN2024" s="75"/>
      <c r="AO2024" s="75"/>
      <c r="AP2024" s="75"/>
      <c r="AQ2024" s="75"/>
      <c r="AR2024" s="75"/>
      <c r="AS2024" s="75"/>
      <c r="AT2024" s="75"/>
      <c r="AU2024" s="94"/>
      <c r="AV2024" s="47">
        <v>0.17348379629629629</v>
      </c>
      <c r="AW2024" s="95"/>
    </row>
    <row r="2025" spans="1:55" s="49" customFormat="1" ht="12" customHeight="1" x14ac:dyDescent="0.2">
      <c r="A2025" s="62">
        <v>2021</v>
      </c>
      <c r="B2025" s="63" t="str">
        <f t="shared" si="294"/>
        <v>M-B</v>
      </c>
      <c r="C2025" s="62">
        <f>COUNTIF($B$4:$B2025,$B2025)</f>
        <v>595</v>
      </c>
      <c r="D2025" s="64">
        <f t="shared" si="295"/>
        <v>476.77294377497623</v>
      </c>
      <c r="E2025" s="86" t="s">
        <v>651</v>
      </c>
      <c r="F2025" s="87" t="s">
        <v>1212</v>
      </c>
      <c r="G2025" s="87">
        <v>1977</v>
      </c>
      <c r="H2025" s="65" t="s">
        <v>652</v>
      </c>
      <c r="I2025" s="87" t="s">
        <v>1214</v>
      </c>
      <c r="J2025" s="39">
        <f t="shared" si="296"/>
        <v>471.77294377497623</v>
      </c>
      <c r="K2025" s="40">
        <f t="shared" si="297"/>
        <v>1</v>
      </c>
      <c r="L2025" s="40">
        <f t="shared" si="298"/>
        <v>5</v>
      </c>
      <c r="M2025" s="41"/>
      <c r="N2025" s="41"/>
      <c r="O2025" s="41">
        <f>(AI$3-AI2025)/AI$3*500+500</f>
        <v>471.77294377497623</v>
      </c>
      <c r="P2025" s="42"/>
      <c r="Q2025" s="41"/>
      <c r="R2025" s="41"/>
      <c r="S2025" s="41"/>
      <c r="T2025" s="41"/>
      <c r="U2025" s="41"/>
      <c r="V2025" s="42"/>
      <c r="W2025" s="42"/>
      <c r="X2025" s="42"/>
      <c r="Y2025" s="42"/>
      <c r="Z2025" s="41"/>
      <c r="AA2025" s="42"/>
      <c r="AB2025" s="42"/>
      <c r="AC2025" s="43" t="e">
        <f t="shared" si="299"/>
        <v>#NUM!</v>
      </c>
      <c r="AD2025" s="43" t="s">
        <v>1215</v>
      </c>
      <c r="AE2025" s="44" t="e">
        <f t="shared" si="300"/>
        <v>#NUM!</v>
      </c>
      <c r="AF2025" s="43">
        <f t="shared" si="301"/>
        <v>0</v>
      </c>
      <c r="AG2025" s="45"/>
      <c r="AH2025" s="45"/>
      <c r="AI2025" s="45">
        <v>3.6412037037037034E-2</v>
      </c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88"/>
      <c r="AV2025" s="50"/>
      <c r="AW2025" s="89"/>
    </row>
    <row r="2026" spans="1:55" s="49" customFormat="1" ht="12" customHeight="1" x14ac:dyDescent="0.2">
      <c r="A2026" s="62">
        <v>2022</v>
      </c>
      <c r="B2026" s="63" t="str">
        <f t="shared" si="294"/>
        <v>M-A</v>
      </c>
      <c r="C2026" s="62">
        <f>COUNTIF($B$4:$B2026,$B2026)</f>
        <v>749</v>
      </c>
      <c r="D2026" s="64">
        <f t="shared" si="295"/>
        <v>476.59352676089156</v>
      </c>
      <c r="E2026" s="86" t="s">
        <v>653</v>
      </c>
      <c r="F2026" s="87" t="s">
        <v>1212</v>
      </c>
      <c r="G2026" s="87">
        <v>1982</v>
      </c>
      <c r="H2026" s="70" t="s">
        <v>1683</v>
      </c>
      <c r="I2026" s="87" t="s">
        <v>1214</v>
      </c>
      <c r="J2026" s="39">
        <f t="shared" si="296"/>
        <v>471.59352676089156</v>
      </c>
      <c r="K2026" s="40">
        <f t="shared" si="297"/>
        <v>1</v>
      </c>
      <c r="L2026" s="40">
        <f t="shared" si="298"/>
        <v>5</v>
      </c>
      <c r="M2026" s="41"/>
      <c r="N2026" s="41"/>
      <c r="O2026" s="41"/>
      <c r="P2026" s="42"/>
      <c r="Q2026" s="41"/>
      <c r="R2026" s="41"/>
      <c r="S2026" s="41"/>
      <c r="T2026" s="41">
        <f>(AN$3-AN2026)/AN$3*500+500</f>
        <v>471.59352676089156</v>
      </c>
      <c r="U2026" s="41"/>
      <c r="V2026" s="42"/>
      <c r="W2026" s="42"/>
      <c r="X2026" s="42"/>
      <c r="Y2026" s="42"/>
      <c r="Z2026" s="41"/>
      <c r="AA2026" s="42"/>
      <c r="AB2026" s="42"/>
      <c r="AC2026" s="43" t="e">
        <f t="shared" si="299"/>
        <v>#NUM!</v>
      </c>
      <c r="AD2026" s="43" t="s">
        <v>1215</v>
      </c>
      <c r="AE2026" s="44" t="e">
        <f t="shared" si="300"/>
        <v>#NUM!</v>
      </c>
      <c r="AF2026" s="43">
        <f t="shared" si="301"/>
        <v>0</v>
      </c>
      <c r="AG2026" s="45"/>
      <c r="AH2026" s="45"/>
      <c r="AI2026" s="45"/>
      <c r="AJ2026" s="45"/>
      <c r="AK2026" s="45"/>
      <c r="AL2026" s="45"/>
      <c r="AM2026" s="45"/>
      <c r="AN2026" s="45">
        <v>3.7557870370370373E-2</v>
      </c>
      <c r="AO2026" s="45"/>
      <c r="AP2026" s="45"/>
      <c r="AQ2026" s="45"/>
      <c r="AR2026" s="45"/>
      <c r="AS2026" s="45"/>
      <c r="AT2026" s="45"/>
      <c r="AU2026" s="88"/>
      <c r="AV2026" s="50"/>
      <c r="AW2026" s="89"/>
    </row>
    <row r="2027" spans="1:55" s="49" customFormat="1" ht="12" customHeight="1" x14ac:dyDescent="0.2">
      <c r="A2027" s="62">
        <v>2023</v>
      </c>
      <c r="B2027" s="63" t="str">
        <f t="shared" si="294"/>
        <v>Ž-F</v>
      </c>
      <c r="C2027" s="62">
        <f>COUNTIF($B$4:$B2027,$B2027)</f>
        <v>155</v>
      </c>
      <c r="D2027" s="64">
        <f t="shared" si="295"/>
        <v>476.58103640901487</v>
      </c>
      <c r="E2027" s="86" t="s">
        <v>654</v>
      </c>
      <c r="F2027" s="87" t="s">
        <v>1247</v>
      </c>
      <c r="G2027" s="87">
        <v>1985</v>
      </c>
      <c r="H2027" s="70" t="s">
        <v>3913</v>
      </c>
      <c r="I2027" s="87" t="s">
        <v>1214</v>
      </c>
      <c r="J2027" s="39">
        <f t="shared" si="296"/>
        <v>471.58103640901487</v>
      </c>
      <c r="K2027" s="40">
        <f t="shared" si="297"/>
        <v>1</v>
      </c>
      <c r="L2027" s="40">
        <f t="shared" si="298"/>
        <v>5</v>
      </c>
      <c r="M2027" s="41"/>
      <c r="N2027" s="41"/>
      <c r="O2027" s="41"/>
      <c r="P2027" s="42"/>
      <c r="Q2027" s="41"/>
      <c r="R2027" s="41"/>
      <c r="S2027" s="41">
        <f>(AM$3-AM2027)/AM$3*500+500</f>
        <v>471.58103640901487</v>
      </c>
      <c r="T2027" s="41"/>
      <c r="U2027" s="41"/>
      <c r="V2027" s="42"/>
      <c r="W2027" s="42"/>
      <c r="X2027" s="42"/>
      <c r="Y2027" s="42"/>
      <c r="Z2027" s="41"/>
      <c r="AA2027" s="42"/>
      <c r="AB2027" s="42"/>
      <c r="AC2027" s="43" t="e">
        <f t="shared" si="299"/>
        <v>#NUM!</v>
      </c>
      <c r="AD2027" s="43" t="s">
        <v>1215</v>
      </c>
      <c r="AE2027" s="44" t="e">
        <f t="shared" si="300"/>
        <v>#NUM!</v>
      </c>
      <c r="AF2027" s="43">
        <f t="shared" si="301"/>
        <v>0</v>
      </c>
      <c r="AG2027" s="45"/>
      <c r="AH2027" s="45"/>
      <c r="AI2027" s="45"/>
      <c r="AJ2027" s="45"/>
      <c r="AK2027" s="45"/>
      <c r="AL2027" s="45"/>
      <c r="AM2027" s="45">
        <v>7.9606481481481486E-2</v>
      </c>
      <c r="AN2027" s="45"/>
      <c r="AO2027" s="45"/>
      <c r="AP2027" s="45"/>
      <c r="AQ2027" s="45"/>
      <c r="AR2027" s="45"/>
      <c r="AS2027" s="45"/>
      <c r="AT2027" s="45"/>
      <c r="AU2027" s="88"/>
      <c r="AV2027" s="50"/>
      <c r="AW2027" s="89"/>
    </row>
    <row r="2028" spans="1:55" s="49" customFormat="1" ht="12" customHeight="1" x14ac:dyDescent="0.2">
      <c r="A2028" s="62">
        <v>2024</v>
      </c>
      <c r="B2028" s="63" t="str">
        <f t="shared" si="294"/>
        <v>Ž-G</v>
      </c>
      <c r="C2028" s="62">
        <f>COUNTIF($B$4:$B2028,$B2028)</f>
        <v>101</v>
      </c>
      <c r="D2028" s="64">
        <f t="shared" si="295"/>
        <v>476.56259938589506</v>
      </c>
      <c r="E2028" s="86" t="s">
        <v>655</v>
      </c>
      <c r="F2028" s="87" t="s">
        <v>1247</v>
      </c>
      <c r="G2028" s="87">
        <v>1978</v>
      </c>
      <c r="H2028" s="70" t="s">
        <v>1433</v>
      </c>
      <c r="I2028" s="87" t="s">
        <v>1214</v>
      </c>
      <c r="J2028" s="39">
        <f t="shared" si="296"/>
        <v>471.56259938589506</v>
      </c>
      <c r="K2028" s="40">
        <f t="shared" si="297"/>
        <v>1</v>
      </c>
      <c r="L2028" s="40">
        <f t="shared" si="298"/>
        <v>5</v>
      </c>
      <c r="M2028" s="41"/>
      <c r="N2028" s="41"/>
      <c r="O2028" s="41"/>
      <c r="P2028" s="42"/>
      <c r="Q2028" s="41"/>
      <c r="R2028" s="41"/>
      <c r="S2028" s="41"/>
      <c r="T2028" s="41"/>
      <c r="U2028" s="41"/>
      <c r="V2028" s="42"/>
      <c r="W2028" s="42"/>
      <c r="X2028" s="42"/>
      <c r="Y2028" s="42"/>
      <c r="Z2028" s="41"/>
      <c r="AA2028" s="42">
        <f>(AU$3-AU2028)/AU$3*500+500</f>
        <v>471.56259938589506</v>
      </c>
      <c r="AB2028" s="42"/>
      <c r="AC2028" s="43" t="e">
        <f t="shared" si="299"/>
        <v>#NUM!</v>
      </c>
      <c r="AD2028" s="43" t="s">
        <v>1215</v>
      </c>
      <c r="AE2028" s="44" t="e">
        <f t="shared" si="300"/>
        <v>#NUM!</v>
      </c>
      <c r="AF2028" s="43">
        <f t="shared" si="301"/>
        <v>0</v>
      </c>
      <c r="AG2028" s="45"/>
      <c r="AH2028" s="45"/>
      <c r="AI2028" s="45"/>
      <c r="AJ2028" s="45"/>
      <c r="AK2028" s="45"/>
      <c r="AL2028" s="45"/>
      <c r="AM2028" s="45"/>
      <c r="AN2028" s="45"/>
      <c r="AO2028" s="45"/>
      <c r="AP2028" s="45"/>
      <c r="AQ2028" s="45"/>
      <c r="AR2028" s="45"/>
      <c r="AS2028" s="45"/>
      <c r="AT2028" s="45"/>
      <c r="AU2028" s="88">
        <v>8.3071064814814813E-2</v>
      </c>
      <c r="AV2028" s="50"/>
      <c r="AW2028" s="89"/>
    </row>
    <row r="2029" spans="1:55" s="49" customFormat="1" ht="12" customHeight="1" x14ac:dyDescent="0.2">
      <c r="A2029" s="62">
        <v>2025</v>
      </c>
      <c r="B2029" s="63" t="str">
        <f t="shared" si="294"/>
        <v>Ž-G</v>
      </c>
      <c r="C2029" s="62">
        <f>COUNTIF($B$4:$B2029,$B2029)</f>
        <v>102</v>
      </c>
      <c r="D2029" s="64">
        <f t="shared" si="295"/>
        <v>476.50989495543877</v>
      </c>
      <c r="E2029" s="86" t="s">
        <v>656</v>
      </c>
      <c r="F2029" s="87" t="s">
        <v>1247</v>
      </c>
      <c r="G2029" s="87">
        <v>1975</v>
      </c>
      <c r="H2029" s="65" t="s">
        <v>657</v>
      </c>
      <c r="I2029" s="87" t="s">
        <v>1214</v>
      </c>
      <c r="J2029" s="39">
        <f t="shared" si="296"/>
        <v>471.50989495543877</v>
      </c>
      <c r="K2029" s="40">
        <f t="shared" si="297"/>
        <v>1</v>
      </c>
      <c r="L2029" s="40">
        <f t="shared" si="298"/>
        <v>5</v>
      </c>
      <c r="M2029" s="41"/>
      <c r="N2029" s="41"/>
      <c r="O2029" s="41"/>
      <c r="P2029" s="42"/>
      <c r="Q2029" s="41"/>
      <c r="R2029" s="41"/>
      <c r="S2029" s="41"/>
      <c r="T2029" s="41"/>
      <c r="U2029" s="41"/>
      <c r="V2029" s="42"/>
      <c r="W2029" s="42"/>
      <c r="X2029" s="42">
        <f>(AR$3-AR2029)/AR$3*500+500</f>
        <v>471.50989495543877</v>
      </c>
      <c r="Y2029" s="42"/>
      <c r="Z2029" s="41"/>
      <c r="AA2029" s="42"/>
      <c r="AB2029" s="42"/>
      <c r="AC2029" s="43" t="e">
        <f t="shared" si="299"/>
        <v>#NUM!</v>
      </c>
      <c r="AD2029" s="43" t="s">
        <v>1215</v>
      </c>
      <c r="AE2029" s="44" t="e">
        <f t="shared" si="300"/>
        <v>#NUM!</v>
      </c>
      <c r="AF2029" s="43">
        <f t="shared" si="301"/>
        <v>0</v>
      </c>
      <c r="AG2029" s="45"/>
      <c r="AH2029" s="45"/>
      <c r="AI2029" s="45"/>
      <c r="AJ2029" s="45"/>
      <c r="AK2029" s="45"/>
      <c r="AL2029" s="45"/>
      <c r="AM2029" s="45"/>
      <c r="AN2029" s="45"/>
      <c r="AO2029" s="45"/>
      <c r="AP2029" s="45"/>
      <c r="AQ2029" s="45"/>
      <c r="AR2029" s="45">
        <v>4.5584953703703697E-2</v>
      </c>
      <c r="AS2029" s="45"/>
      <c r="AT2029" s="45"/>
      <c r="AU2029" s="88"/>
      <c r="AV2029" s="50"/>
      <c r="AW2029" s="89"/>
    </row>
    <row r="2030" spans="1:55" s="78" customFormat="1" ht="12" customHeight="1" x14ac:dyDescent="0.2">
      <c r="A2030" s="62">
        <v>2026</v>
      </c>
      <c r="B2030" s="63" t="str">
        <f t="shared" si="294"/>
        <v>M-A</v>
      </c>
      <c r="C2030" s="62">
        <f>COUNTIF($B$4:$B2030,$B2030)</f>
        <v>750</v>
      </c>
      <c r="D2030" s="64">
        <f t="shared" si="295"/>
        <v>476.42075536202339</v>
      </c>
      <c r="E2030" s="90" t="s">
        <v>658</v>
      </c>
      <c r="F2030" s="91" t="s">
        <v>1212</v>
      </c>
      <c r="G2030" s="92">
        <v>1998</v>
      </c>
      <c r="H2030" s="70"/>
      <c r="I2030" s="92" t="s">
        <v>1214</v>
      </c>
      <c r="J2030" s="39">
        <f t="shared" si="296"/>
        <v>471.42075536202339</v>
      </c>
      <c r="K2030" s="40">
        <f t="shared" si="297"/>
        <v>1</v>
      </c>
      <c r="L2030" s="40">
        <f t="shared" si="298"/>
        <v>5</v>
      </c>
      <c r="M2030" s="74"/>
      <c r="N2030" s="74"/>
      <c r="O2030" s="74"/>
      <c r="P2030" s="74"/>
      <c r="Q2030" s="74"/>
      <c r="R2030" s="74"/>
      <c r="S2030" s="74"/>
      <c r="T2030" s="74"/>
      <c r="U2030" s="74"/>
      <c r="V2030" s="74"/>
      <c r="W2030" s="74"/>
      <c r="X2030" s="74"/>
      <c r="Y2030" s="74"/>
      <c r="Z2030" s="74"/>
      <c r="AA2030" s="42"/>
      <c r="AB2030" s="42">
        <f>(AV$3-AV2030)/AV$3*500+500</f>
        <v>471.42075536202339</v>
      </c>
      <c r="AC2030" s="43" t="e">
        <f t="shared" si="299"/>
        <v>#NUM!</v>
      </c>
      <c r="AD2030" s="43" t="s">
        <v>1215</v>
      </c>
      <c r="AE2030" s="44" t="e">
        <f t="shared" si="300"/>
        <v>#NUM!</v>
      </c>
      <c r="AF2030" s="43">
        <f t="shared" si="301"/>
        <v>0</v>
      </c>
      <c r="AG2030" s="75"/>
      <c r="AH2030" s="75"/>
      <c r="AI2030" s="75"/>
      <c r="AJ2030" s="75"/>
      <c r="AK2030" s="75"/>
      <c r="AL2030" s="75"/>
      <c r="AM2030" s="75"/>
      <c r="AN2030" s="75"/>
      <c r="AO2030" s="75"/>
      <c r="AP2030" s="75"/>
      <c r="AQ2030" s="75"/>
      <c r="AR2030" s="75"/>
      <c r="AS2030" s="75"/>
      <c r="AT2030" s="75"/>
      <c r="AU2030" s="94"/>
      <c r="AV2030" s="47">
        <v>0.17359953703703704</v>
      </c>
      <c r="AW2030" s="95"/>
      <c r="AX2030" s="49"/>
      <c r="AY2030" s="49"/>
      <c r="AZ2030" s="49"/>
      <c r="BA2030" s="49"/>
      <c r="BB2030" s="49"/>
      <c r="BC2030" s="49"/>
    </row>
    <row r="2031" spans="1:55" s="49" customFormat="1" ht="12" customHeight="1" x14ac:dyDescent="0.2">
      <c r="A2031" s="62">
        <v>2027</v>
      </c>
      <c r="B2031" s="63" t="str">
        <f t="shared" si="294"/>
        <v>M-E</v>
      </c>
      <c r="C2031" s="62">
        <f>COUNTIF($B$4:$B2031,$B2031)</f>
        <v>22</v>
      </c>
      <c r="D2031" s="64">
        <f t="shared" si="295"/>
        <v>476.42075536202339</v>
      </c>
      <c r="E2031" s="90" t="s">
        <v>659</v>
      </c>
      <c r="F2031" s="91" t="s">
        <v>1212</v>
      </c>
      <c r="G2031" s="92">
        <v>1901</v>
      </c>
      <c r="H2031" s="70"/>
      <c r="I2031" s="92" t="s">
        <v>1214</v>
      </c>
      <c r="J2031" s="39">
        <f t="shared" si="296"/>
        <v>471.42075536202339</v>
      </c>
      <c r="K2031" s="40">
        <f t="shared" si="297"/>
        <v>1</v>
      </c>
      <c r="L2031" s="40">
        <f t="shared" si="298"/>
        <v>5</v>
      </c>
      <c r="M2031" s="74"/>
      <c r="N2031" s="74"/>
      <c r="O2031" s="74"/>
      <c r="P2031" s="74"/>
      <c r="Q2031" s="74"/>
      <c r="R2031" s="74"/>
      <c r="S2031" s="74"/>
      <c r="T2031" s="74"/>
      <c r="U2031" s="74"/>
      <c r="V2031" s="74"/>
      <c r="W2031" s="74"/>
      <c r="X2031" s="74"/>
      <c r="Y2031" s="74"/>
      <c r="Z2031" s="74"/>
      <c r="AA2031" s="42"/>
      <c r="AB2031" s="42">
        <f>(AV$3-AV2031)/AV$3*500+500</f>
        <v>471.42075536202339</v>
      </c>
      <c r="AC2031" s="43" t="e">
        <f t="shared" si="299"/>
        <v>#NUM!</v>
      </c>
      <c r="AD2031" s="43" t="s">
        <v>1215</v>
      </c>
      <c r="AE2031" s="44" t="e">
        <f t="shared" si="300"/>
        <v>#NUM!</v>
      </c>
      <c r="AF2031" s="43">
        <f t="shared" si="301"/>
        <v>0</v>
      </c>
      <c r="AG2031" s="75"/>
      <c r="AH2031" s="75"/>
      <c r="AI2031" s="75"/>
      <c r="AJ2031" s="75"/>
      <c r="AK2031" s="75"/>
      <c r="AL2031" s="75"/>
      <c r="AM2031" s="75"/>
      <c r="AN2031" s="75"/>
      <c r="AO2031" s="75"/>
      <c r="AP2031" s="75"/>
      <c r="AQ2031" s="75"/>
      <c r="AR2031" s="75"/>
      <c r="AS2031" s="75"/>
      <c r="AT2031" s="75"/>
      <c r="AU2031" s="94"/>
      <c r="AV2031" s="47">
        <v>0.17359953703703704</v>
      </c>
      <c r="AW2031" s="95"/>
    </row>
    <row r="2032" spans="1:55" s="49" customFormat="1" ht="12" customHeight="1" x14ac:dyDescent="0.2">
      <c r="A2032" s="62">
        <v>2028</v>
      </c>
      <c r="B2032" s="63" t="str">
        <f t="shared" si="294"/>
        <v>M-B</v>
      </c>
      <c r="C2032" s="62">
        <f>COUNTIF($B$4:$B2032,$B2032)</f>
        <v>596</v>
      </c>
      <c r="D2032" s="64">
        <f t="shared" si="295"/>
        <v>476.31503246490263</v>
      </c>
      <c r="E2032" s="90" t="s">
        <v>660</v>
      </c>
      <c r="F2032" s="91" t="s">
        <v>1212</v>
      </c>
      <c r="G2032" s="92">
        <v>1978</v>
      </c>
      <c r="H2032" s="70"/>
      <c r="I2032" s="92" t="s">
        <v>1214</v>
      </c>
      <c r="J2032" s="39">
        <f t="shared" si="296"/>
        <v>471.31503246490263</v>
      </c>
      <c r="K2032" s="40">
        <f t="shared" si="297"/>
        <v>1</v>
      </c>
      <c r="L2032" s="40">
        <f t="shared" si="298"/>
        <v>5</v>
      </c>
      <c r="M2032" s="74"/>
      <c r="N2032" s="74"/>
      <c r="O2032" s="74"/>
      <c r="P2032" s="74"/>
      <c r="Q2032" s="74"/>
      <c r="R2032" s="74"/>
      <c r="S2032" s="74"/>
      <c r="T2032" s="74"/>
      <c r="U2032" s="74"/>
      <c r="V2032" s="74"/>
      <c r="W2032" s="74"/>
      <c r="X2032" s="74"/>
      <c r="Y2032" s="74"/>
      <c r="Z2032" s="74"/>
      <c r="AA2032" s="42"/>
      <c r="AB2032" s="42">
        <f>(AV$3-AV2032)/AV$3*500+500</f>
        <v>471.31503246490263</v>
      </c>
      <c r="AC2032" s="43" t="e">
        <f t="shared" si="299"/>
        <v>#NUM!</v>
      </c>
      <c r="AD2032" s="43" t="s">
        <v>1215</v>
      </c>
      <c r="AE2032" s="44" t="e">
        <f t="shared" si="300"/>
        <v>#NUM!</v>
      </c>
      <c r="AF2032" s="43">
        <f t="shared" si="301"/>
        <v>0</v>
      </c>
      <c r="AG2032" s="75"/>
      <c r="AH2032" s="75"/>
      <c r="AI2032" s="75"/>
      <c r="AJ2032" s="75"/>
      <c r="AK2032" s="75"/>
      <c r="AL2032" s="75"/>
      <c r="AM2032" s="75"/>
      <c r="AN2032" s="75"/>
      <c r="AO2032" s="75"/>
      <c r="AP2032" s="75"/>
      <c r="AQ2032" s="75"/>
      <c r="AR2032" s="75"/>
      <c r="AS2032" s="75"/>
      <c r="AT2032" s="75"/>
      <c r="AU2032" s="94"/>
      <c r="AV2032" s="47">
        <v>0.17363425925925927</v>
      </c>
      <c r="AW2032" s="95"/>
    </row>
    <row r="2033" spans="1:50" ht="12" customHeight="1" x14ac:dyDescent="0.2">
      <c r="A2033" s="62">
        <v>2029</v>
      </c>
      <c r="B2033" s="63" t="str">
        <f t="shared" si="294"/>
        <v>Ž-H</v>
      </c>
      <c r="C2033" s="62">
        <f>COUNTIF($B$4:$B2033,$B2033)</f>
        <v>26</v>
      </c>
      <c r="D2033" s="64">
        <f t="shared" si="295"/>
        <v>476.14356304040035</v>
      </c>
      <c r="E2033" s="86" t="s">
        <v>661</v>
      </c>
      <c r="F2033" s="87" t="s">
        <v>1247</v>
      </c>
      <c r="G2033" s="87">
        <v>1965</v>
      </c>
      <c r="H2033" s="70" t="s">
        <v>158</v>
      </c>
      <c r="I2033" s="87" t="s">
        <v>1214</v>
      </c>
      <c r="J2033" s="39">
        <f t="shared" si="296"/>
        <v>471.14356304040035</v>
      </c>
      <c r="K2033" s="40">
        <f t="shared" si="297"/>
        <v>1</v>
      </c>
      <c r="L2033" s="40">
        <f t="shared" si="298"/>
        <v>5</v>
      </c>
      <c r="M2033" s="41"/>
      <c r="N2033" s="41"/>
      <c r="O2033" s="41"/>
      <c r="P2033" s="42"/>
      <c r="Q2033" s="41"/>
      <c r="R2033" s="41"/>
      <c r="S2033" s="41"/>
      <c r="T2033" s="41"/>
      <c r="U2033" s="41"/>
      <c r="V2033" s="42"/>
      <c r="W2033" s="42">
        <f>(AQ$3-AQ2033)/AQ$3*500+500</f>
        <v>471.14356304040035</v>
      </c>
      <c r="X2033" s="42"/>
      <c r="Y2033" s="42"/>
      <c r="Z2033" s="41"/>
      <c r="AA2033" s="42"/>
      <c r="AB2033" s="42"/>
      <c r="AC2033" s="43" t="e">
        <f t="shared" si="299"/>
        <v>#NUM!</v>
      </c>
      <c r="AD2033" s="43" t="s">
        <v>1215</v>
      </c>
      <c r="AE2033" s="44" t="e">
        <f t="shared" si="300"/>
        <v>#NUM!</v>
      </c>
      <c r="AF2033" s="43">
        <f t="shared" si="301"/>
        <v>0</v>
      </c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>
        <v>0.1186111111</v>
      </c>
      <c r="AR2033" s="45"/>
      <c r="AS2033" s="45"/>
      <c r="AT2033" s="45"/>
      <c r="AU2033" s="88"/>
      <c r="AV2033" s="50"/>
      <c r="AW2033" s="89"/>
      <c r="AX2033" s="56"/>
    </row>
    <row r="2034" spans="1:50" s="49" customFormat="1" ht="12" customHeight="1" x14ac:dyDescent="0.2">
      <c r="A2034" s="62">
        <v>2030</v>
      </c>
      <c r="B2034" s="63" t="str">
        <f t="shared" si="294"/>
        <v>M-B</v>
      </c>
      <c r="C2034" s="62">
        <f>COUNTIF($B$4:$B2034,$B2034)</f>
        <v>597</v>
      </c>
      <c r="D2034" s="64">
        <f t="shared" si="295"/>
        <v>476.10197478214212</v>
      </c>
      <c r="E2034" s="86" t="s">
        <v>662</v>
      </c>
      <c r="F2034" s="87" t="s">
        <v>1212</v>
      </c>
      <c r="G2034" s="87">
        <v>1971</v>
      </c>
      <c r="H2034" s="65" t="s">
        <v>663</v>
      </c>
      <c r="I2034" s="87" t="s">
        <v>1214</v>
      </c>
      <c r="J2034" s="39">
        <f t="shared" si="296"/>
        <v>471.10197478214212</v>
      </c>
      <c r="K2034" s="40">
        <f t="shared" si="297"/>
        <v>1</v>
      </c>
      <c r="L2034" s="40">
        <f t="shared" si="298"/>
        <v>5</v>
      </c>
      <c r="M2034" s="41"/>
      <c r="N2034" s="41"/>
      <c r="O2034" s="41"/>
      <c r="P2034" s="42"/>
      <c r="Q2034" s="41"/>
      <c r="R2034" s="41"/>
      <c r="S2034" s="41"/>
      <c r="T2034" s="41"/>
      <c r="U2034" s="41"/>
      <c r="V2034" s="42"/>
      <c r="W2034" s="42"/>
      <c r="X2034" s="42">
        <f>(AR$3-AR2034)/AR$3*500+500</f>
        <v>471.10197478214212</v>
      </c>
      <c r="Y2034" s="42"/>
      <c r="Z2034" s="41"/>
      <c r="AA2034" s="42"/>
      <c r="AB2034" s="42"/>
      <c r="AC2034" s="43" t="e">
        <f t="shared" si="299"/>
        <v>#NUM!</v>
      </c>
      <c r="AD2034" s="43" t="s">
        <v>1215</v>
      </c>
      <c r="AE2034" s="44" t="e">
        <f t="shared" si="300"/>
        <v>#NUM!</v>
      </c>
      <c r="AF2034" s="43">
        <f t="shared" si="301"/>
        <v>0</v>
      </c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>
        <v>4.5620138888888891E-2</v>
      </c>
      <c r="AS2034" s="45"/>
      <c r="AT2034" s="45"/>
      <c r="AU2034" s="88"/>
      <c r="AV2034" s="50"/>
      <c r="AW2034" s="89"/>
    </row>
    <row r="2035" spans="1:50" s="49" customFormat="1" ht="12" customHeight="1" x14ac:dyDescent="0.2">
      <c r="A2035" s="62">
        <v>2031</v>
      </c>
      <c r="B2035" s="63" t="str">
        <f t="shared" si="294"/>
        <v>Ž-F</v>
      </c>
      <c r="C2035" s="62">
        <f>COUNTIF($B$4:$B2035,$B2035)</f>
        <v>156</v>
      </c>
      <c r="D2035" s="64">
        <f t="shared" si="295"/>
        <v>475.76596822802253</v>
      </c>
      <c r="E2035" s="86" t="s">
        <v>664</v>
      </c>
      <c r="F2035" s="87" t="s">
        <v>1247</v>
      </c>
      <c r="G2035" s="87">
        <v>1989</v>
      </c>
      <c r="H2035" s="70" t="s">
        <v>2087</v>
      </c>
      <c r="I2035" s="87" t="s">
        <v>1214</v>
      </c>
      <c r="J2035" s="39">
        <f t="shared" si="296"/>
        <v>470.76596822802253</v>
      </c>
      <c r="K2035" s="40">
        <f t="shared" si="297"/>
        <v>1</v>
      </c>
      <c r="L2035" s="40">
        <f t="shared" si="298"/>
        <v>5</v>
      </c>
      <c r="M2035" s="41"/>
      <c r="N2035" s="41"/>
      <c r="O2035" s="41"/>
      <c r="P2035" s="42"/>
      <c r="Q2035" s="41"/>
      <c r="R2035" s="41"/>
      <c r="S2035" s="41"/>
      <c r="T2035" s="41"/>
      <c r="U2035" s="41"/>
      <c r="V2035" s="42"/>
      <c r="W2035" s="42"/>
      <c r="X2035" s="42"/>
      <c r="Y2035" s="42"/>
      <c r="Z2035" s="41"/>
      <c r="AA2035" s="42">
        <f>(AU$3-AU2035)/AU$3*500+500</f>
        <v>470.76596822802253</v>
      </c>
      <c r="AB2035" s="42"/>
      <c r="AC2035" s="43" t="e">
        <f t="shared" si="299"/>
        <v>#NUM!</v>
      </c>
      <c r="AD2035" s="43" t="s">
        <v>1215</v>
      </c>
      <c r="AE2035" s="44" t="e">
        <f t="shared" si="300"/>
        <v>#NUM!</v>
      </c>
      <c r="AF2035" s="43">
        <f t="shared" si="301"/>
        <v>0</v>
      </c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88">
        <v>8.3196296296296296E-2</v>
      </c>
      <c r="AV2035" s="50"/>
      <c r="AW2035" s="89"/>
    </row>
    <row r="2036" spans="1:50" ht="12" customHeight="1" x14ac:dyDescent="0.2">
      <c r="A2036" s="62">
        <v>2032</v>
      </c>
      <c r="B2036" s="63" t="str">
        <f t="shared" si="294"/>
        <v>M-C</v>
      </c>
      <c r="C2036" s="62">
        <f>COUNTIF($B$4:$B2036,$B2036)</f>
        <v>246</v>
      </c>
      <c r="D2036" s="64">
        <f t="shared" si="295"/>
        <v>475.7511770135921</v>
      </c>
      <c r="E2036" s="90" t="s">
        <v>665</v>
      </c>
      <c r="F2036" s="91" t="s">
        <v>1212</v>
      </c>
      <c r="G2036" s="92">
        <v>1969</v>
      </c>
      <c r="H2036" s="70"/>
      <c r="I2036" s="92" t="s">
        <v>1214</v>
      </c>
      <c r="J2036" s="39">
        <f t="shared" si="296"/>
        <v>470.7511770135921</v>
      </c>
      <c r="K2036" s="40">
        <f t="shared" si="297"/>
        <v>1</v>
      </c>
      <c r="L2036" s="40">
        <f t="shared" si="298"/>
        <v>5</v>
      </c>
      <c r="M2036" s="74"/>
      <c r="N2036" s="74"/>
      <c r="O2036" s="74"/>
      <c r="P2036" s="74"/>
      <c r="Q2036" s="74"/>
      <c r="R2036" s="74"/>
      <c r="S2036" s="74"/>
      <c r="T2036" s="74"/>
      <c r="U2036" s="74"/>
      <c r="V2036" s="74"/>
      <c r="W2036" s="74"/>
      <c r="X2036" s="74"/>
      <c r="Y2036" s="74"/>
      <c r="Z2036" s="74"/>
      <c r="AA2036" s="42"/>
      <c r="AB2036" s="42">
        <f>(AV$3-AV2036)/AV$3*500+500</f>
        <v>470.7511770135921</v>
      </c>
      <c r="AC2036" s="43" t="e">
        <f t="shared" si="299"/>
        <v>#NUM!</v>
      </c>
      <c r="AD2036" s="43" t="s">
        <v>1215</v>
      </c>
      <c r="AE2036" s="44" t="e">
        <f t="shared" si="300"/>
        <v>#NUM!</v>
      </c>
      <c r="AF2036" s="43">
        <f t="shared" si="301"/>
        <v>0</v>
      </c>
      <c r="AG2036" s="75"/>
      <c r="AH2036" s="75"/>
      <c r="AI2036" s="75"/>
      <c r="AJ2036" s="75"/>
      <c r="AK2036" s="75"/>
      <c r="AL2036" s="75"/>
      <c r="AM2036" s="75"/>
      <c r="AN2036" s="75"/>
      <c r="AO2036" s="75"/>
      <c r="AP2036" s="75"/>
      <c r="AQ2036" s="75"/>
      <c r="AR2036" s="75"/>
      <c r="AS2036" s="75"/>
      <c r="AT2036" s="75"/>
      <c r="AU2036" s="94"/>
      <c r="AV2036" s="47">
        <v>0.17381944444444444</v>
      </c>
      <c r="AW2036" s="95"/>
      <c r="AX2036" s="56"/>
    </row>
    <row r="2037" spans="1:50" s="49" customFormat="1" ht="12" customHeight="1" x14ac:dyDescent="0.2">
      <c r="A2037" s="62">
        <v>2033</v>
      </c>
      <c r="B2037" s="63" t="str">
        <f t="shared" si="294"/>
        <v>M-B</v>
      </c>
      <c r="C2037" s="62">
        <f>COUNTIF($B$4:$B2037,$B2037)</f>
        <v>598</v>
      </c>
      <c r="D2037" s="64">
        <f t="shared" si="295"/>
        <v>475.64545411647134</v>
      </c>
      <c r="E2037" s="90" t="s">
        <v>666</v>
      </c>
      <c r="F2037" s="91" t="s">
        <v>1212</v>
      </c>
      <c r="G2037" s="92">
        <v>1979</v>
      </c>
      <c r="H2037" s="70" t="s">
        <v>667</v>
      </c>
      <c r="I2037" s="92" t="s">
        <v>1214</v>
      </c>
      <c r="J2037" s="39">
        <f t="shared" si="296"/>
        <v>470.64545411647134</v>
      </c>
      <c r="K2037" s="40">
        <f t="shared" si="297"/>
        <v>1</v>
      </c>
      <c r="L2037" s="40">
        <f t="shared" si="298"/>
        <v>5</v>
      </c>
      <c r="M2037" s="74"/>
      <c r="N2037" s="74"/>
      <c r="O2037" s="74"/>
      <c r="P2037" s="74"/>
      <c r="Q2037" s="74"/>
      <c r="R2037" s="74"/>
      <c r="S2037" s="74"/>
      <c r="T2037" s="74"/>
      <c r="U2037" s="74"/>
      <c r="V2037" s="74"/>
      <c r="W2037" s="74"/>
      <c r="X2037" s="74"/>
      <c r="Y2037" s="74"/>
      <c r="Z2037" s="74"/>
      <c r="AA2037" s="42"/>
      <c r="AB2037" s="42">
        <f>(AV$3-AV2037)/AV$3*500+500</f>
        <v>470.64545411647134</v>
      </c>
      <c r="AC2037" s="43" t="e">
        <f t="shared" si="299"/>
        <v>#NUM!</v>
      </c>
      <c r="AD2037" s="43" t="s">
        <v>1215</v>
      </c>
      <c r="AE2037" s="44" t="e">
        <f t="shared" si="300"/>
        <v>#NUM!</v>
      </c>
      <c r="AF2037" s="43">
        <f t="shared" si="301"/>
        <v>0</v>
      </c>
      <c r="AG2037" s="75"/>
      <c r="AH2037" s="75"/>
      <c r="AI2037" s="75"/>
      <c r="AJ2037" s="75"/>
      <c r="AK2037" s="75"/>
      <c r="AL2037" s="75"/>
      <c r="AM2037" s="75"/>
      <c r="AN2037" s="75"/>
      <c r="AO2037" s="75"/>
      <c r="AP2037" s="75"/>
      <c r="AQ2037" s="75"/>
      <c r="AR2037" s="75"/>
      <c r="AS2037" s="75"/>
      <c r="AT2037" s="75"/>
      <c r="AU2037" s="94"/>
      <c r="AV2037" s="47">
        <v>0.17385416666666667</v>
      </c>
      <c r="AW2037" s="95"/>
    </row>
    <row r="2038" spans="1:50" s="49" customFormat="1" ht="12" customHeight="1" x14ac:dyDescent="0.2">
      <c r="A2038" s="62">
        <v>2034</v>
      </c>
      <c r="B2038" s="63" t="str">
        <f t="shared" si="294"/>
        <v>Ž-F</v>
      </c>
      <c r="C2038" s="62">
        <f>COUNTIF($B$4:$B2038,$B2038)</f>
        <v>157</v>
      </c>
      <c r="D2038" s="64">
        <f t="shared" si="295"/>
        <v>475.17990685864493</v>
      </c>
      <c r="E2038" s="86" t="s">
        <v>668</v>
      </c>
      <c r="F2038" s="87" t="s">
        <v>1247</v>
      </c>
      <c r="G2038" s="87">
        <v>1985</v>
      </c>
      <c r="H2038" s="65" t="s">
        <v>669</v>
      </c>
      <c r="I2038" s="87" t="s">
        <v>1214</v>
      </c>
      <c r="J2038" s="39">
        <f t="shared" si="296"/>
        <v>470.17990685864493</v>
      </c>
      <c r="K2038" s="40">
        <f t="shared" si="297"/>
        <v>1</v>
      </c>
      <c r="L2038" s="40">
        <f t="shared" si="298"/>
        <v>5</v>
      </c>
      <c r="M2038" s="41"/>
      <c r="N2038" s="41"/>
      <c r="O2038" s="41"/>
      <c r="P2038" s="42"/>
      <c r="Q2038" s="41"/>
      <c r="R2038" s="41"/>
      <c r="S2038" s="41"/>
      <c r="T2038" s="41"/>
      <c r="U2038" s="41"/>
      <c r="V2038" s="42"/>
      <c r="W2038" s="42"/>
      <c r="X2038" s="42"/>
      <c r="Y2038" s="42"/>
      <c r="Z2038" s="41"/>
      <c r="AA2038" s="42">
        <f>(AU$3-AU2038)/AU$3*500+500</f>
        <v>470.17990685864493</v>
      </c>
      <c r="AB2038" s="42"/>
      <c r="AC2038" s="43" t="e">
        <f t="shared" si="299"/>
        <v>#NUM!</v>
      </c>
      <c r="AD2038" s="43" t="s">
        <v>1215</v>
      </c>
      <c r="AE2038" s="44" t="e">
        <f t="shared" si="300"/>
        <v>#NUM!</v>
      </c>
      <c r="AF2038" s="43">
        <f t="shared" si="301"/>
        <v>0</v>
      </c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88">
        <v>8.3288425925925932E-2</v>
      </c>
      <c r="AV2038" s="50"/>
      <c r="AW2038" s="89"/>
    </row>
    <row r="2039" spans="1:50" s="49" customFormat="1" ht="12" customHeight="1" x14ac:dyDescent="0.2">
      <c r="A2039" s="62">
        <v>2035</v>
      </c>
      <c r="B2039" s="63" t="str">
        <f t="shared" si="294"/>
        <v>Ž-G</v>
      </c>
      <c r="C2039" s="62">
        <f>COUNTIF($B$4:$B2039,$B2039)</f>
        <v>103</v>
      </c>
      <c r="D2039" s="64">
        <f t="shared" si="295"/>
        <v>475.12321499251175</v>
      </c>
      <c r="E2039" s="86" t="s">
        <v>670</v>
      </c>
      <c r="F2039" s="87" t="s">
        <v>1247</v>
      </c>
      <c r="G2039" s="87">
        <v>1974</v>
      </c>
      <c r="H2039" s="65" t="s">
        <v>671</v>
      </c>
      <c r="I2039" s="87" t="s">
        <v>1214</v>
      </c>
      <c r="J2039" s="39">
        <f t="shared" si="296"/>
        <v>470.12321499251175</v>
      </c>
      <c r="K2039" s="40">
        <f t="shared" si="297"/>
        <v>1</v>
      </c>
      <c r="L2039" s="40">
        <f t="shared" si="298"/>
        <v>5</v>
      </c>
      <c r="M2039" s="41"/>
      <c r="N2039" s="41"/>
      <c r="O2039" s="41"/>
      <c r="P2039" s="42"/>
      <c r="Q2039" s="41"/>
      <c r="R2039" s="41"/>
      <c r="S2039" s="41"/>
      <c r="T2039" s="41"/>
      <c r="U2039" s="41"/>
      <c r="V2039" s="42"/>
      <c r="W2039" s="42"/>
      <c r="X2039" s="42"/>
      <c r="Y2039" s="42"/>
      <c r="Z2039" s="41"/>
      <c r="AA2039" s="42">
        <f>(AU$3-AU2039)/AU$3*500+500</f>
        <v>470.12321499251175</v>
      </c>
      <c r="AB2039" s="42"/>
      <c r="AC2039" s="43" t="e">
        <f t="shared" si="299"/>
        <v>#NUM!</v>
      </c>
      <c r="AD2039" s="43" t="s">
        <v>1215</v>
      </c>
      <c r="AE2039" s="44" t="e">
        <f t="shared" si="300"/>
        <v>#NUM!</v>
      </c>
      <c r="AF2039" s="43">
        <f t="shared" si="301"/>
        <v>0</v>
      </c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88">
        <v>8.3297337962962958E-2</v>
      </c>
      <c r="AV2039" s="50"/>
      <c r="AW2039" s="89"/>
    </row>
    <row r="2040" spans="1:50" s="49" customFormat="1" ht="12" customHeight="1" x14ac:dyDescent="0.2">
      <c r="A2040" s="62">
        <v>2036</v>
      </c>
      <c r="B2040" s="63" t="str">
        <f t="shared" si="294"/>
        <v>M-E</v>
      </c>
      <c r="C2040" s="62">
        <f>COUNTIF($B$4:$B2040,$B2040)</f>
        <v>23</v>
      </c>
      <c r="D2040" s="64">
        <f t="shared" si="295"/>
        <v>475.00837300175823</v>
      </c>
      <c r="E2040" s="86" t="s">
        <v>672</v>
      </c>
      <c r="F2040" s="87" t="s">
        <v>1212</v>
      </c>
      <c r="G2040" s="87">
        <v>1949</v>
      </c>
      <c r="H2040" s="65" t="s">
        <v>673</v>
      </c>
      <c r="I2040" s="87" t="s">
        <v>1214</v>
      </c>
      <c r="J2040" s="39">
        <f t="shared" si="296"/>
        <v>470.00837300175823</v>
      </c>
      <c r="K2040" s="40">
        <f t="shared" si="297"/>
        <v>1</v>
      </c>
      <c r="L2040" s="40">
        <f t="shared" si="298"/>
        <v>5</v>
      </c>
      <c r="M2040" s="41"/>
      <c r="N2040" s="41"/>
      <c r="O2040" s="41"/>
      <c r="P2040" s="42"/>
      <c r="Q2040" s="41"/>
      <c r="R2040" s="41"/>
      <c r="S2040" s="41"/>
      <c r="T2040" s="41"/>
      <c r="U2040" s="41"/>
      <c r="V2040" s="42"/>
      <c r="W2040" s="42"/>
      <c r="X2040" s="42">
        <f>(AR$3-AR2040)/AR$3*500+500</f>
        <v>470.00837300175823</v>
      </c>
      <c r="Y2040" s="42"/>
      <c r="Z2040" s="41"/>
      <c r="AA2040" s="42"/>
      <c r="AB2040" s="42"/>
      <c r="AC2040" s="43" t="e">
        <f t="shared" si="299"/>
        <v>#NUM!</v>
      </c>
      <c r="AD2040" s="43" t="s">
        <v>1215</v>
      </c>
      <c r="AE2040" s="44" t="e">
        <f t="shared" si="300"/>
        <v>#NUM!</v>
      </c>
      <c r="AF2040" s="43">
        <f t="shared" si="301"/>
        <v>0</v>
      </c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>
        <v>4.5714467592592595E-2</v>
      </c>
      <c r="AS2040" s="45"/>
      <c r="AT2040" s="45"/>
      <c r="AU2040" s="88"/>
      <c r="AV2040" s="50"/>
      <c r="AW2040" s="89"/>
    </row>
    <row r="2041" spans="1:50" s="49" customFormat="1" ht="12" customHeight="1" x14ac:dyDescent="0.2">
      <c r="A2041" s="62">
        <v>2037</v>
      </c>
      <c r="B2041" s="63" t="str">
        <f t="shared" si="294"/>
        <v>M-A</v>
      </c>
      <c r="C2041" s="62">
        <f>COUNTIF($B$4:$B2041,$B2041)</f>
        <v>751</v>
      </c>
      <c r="D2041" s="64">
        <f t="shared" si="295"/>
        <v>474.98978647346081</v>
      </c>
      <c r="E2041" s="86" t="s">
        <v>1271</v>
      </c>
      <c r="F2041" s="87" t="s">
        <v>1212</v>
      </c>
      <c r="G2041" s="87">
        <v>1992</v>
      </c>
      <c r="H2041" s="70" t="s">
        <v>1272</v>
      </c>
      <c r="I2041" s="87" t="s">
        <v>1214</v>
      </c>
      <c r="J2041" s="39">
        <f t="shared" si="296"/>
        <v>469.98978647346081</v>
      </c>
      <c r="K2041" s="40">
        <f t="shared" si="297"/>
        <v>1</v>
      </c>
      <c r="L2041" s="40">
        <f t="shared" si="298"/>
        <v>5</v>
      </c>
      <c r="M2041" s="41"/>
      <c r="N2041" s="41"/>
      <c r="O2041" s="41"/>
      <c r="P2041" s="42"/>
      <c r="Q2041" s="41"/>
      <c r="R2041" s="41"/>
      <c r="S2041" s="41"/>
      <c r="T2041" s="41"/>
      <c r="U2041" s="41"/>
      <c r="V2041" s="42"/>
      <c r="W2041" s="42"/>
      <c r="X2041" s="42"/>
      <c r="Y2041" s="42"/>
      <c r="Z2041" s="41">
        <f>(AT$3-AT2041)/AT$3*500+500</f>
        <v>469.98978647346081</v>
      </c>
      <c r="AA2041" s="42"/>
      <c r="AB2041" s="42"/>
      <c r="AC2041" s="43" t="e">
        <f t="shared" si="299"/>
        <v>#NUM!</v>
      </c>
      <c r="AD2041" s="43" t="s">
        <v>1215</v>
      </c>
      <c r="AE2041" s="44" t="e">
        <f t="shared" si="300"/>
        <v>#NUM!</v>
      </c>
      <c r="AF2041" s="43">
        <f t="shared" si="301"/>
        <v>0</v>
      </c>
      <c r="AG2041" s="45"/>
      <c r="AH2041" s="45"/>
      <c r="AI2041" s="45"/>
      <c r="AJ2041" s="45"/>
      <c r="AK2041" s="45"/>
      <c r="AL2041" s="45"/>
      <c r="AM2041" s="45"/>
      <c r="AN2041" s="45"/>
      <c r="AO2041" s="45"/>
      <c r="AP2041" s="45"/>
      <c r="AQ2041" s="45"/>
      <c r="AR2041" s="45"/>
      <c r="AS2041" s="45"/>
      <c r="AT2041" s="45">
        <v>3.6608796296296299E-2</v>
      </c>
      <c r="AU2041" s="88"/>
      <c r="AV2041" s="50"/>
      <c r="AW2041" s="89"/>
    </row>
    <row r="2042" spans="1:50" ht="12" customHeight="1" x14ac:dyDescent="0.2">
      <c r="A2042" s="62">
        <v>2038</v>
      </c>
      <c r="B2042" s="63" t="str">
        <f t="shared" si="294"/>
        <v>M-D</v>
      </c>
      <c r="C2042" s="62">
        <f>COUNTIF($B$4:$B2042,$B2042)</f>
        <v>83</v>
      </c>
      <c r="D2042" s="64">
        <f t="shared" si="295"/>
        <v>474.97587576804</v>
      </c>
      <c r="E2042" s="90" t="s">
        <v>674</v>
      </c>
      <c r="F2042" s="91" t="s">
        <v>1212</v>
      </c>
      <c r="G2042" s="92">
        <v>1955</v>
      </c>
      <c r="H2042" s="70"/>
      <c r="I2042" s="92" t="s">
        <v>3854</v>
      </c>
      <c r="J2042" s="39">
        <f t="shared" si="296"/>
        <v>469.97587576804</v>
      </c>
      <c r="K2042" s="40">
        <f t="shared" si="297"/>
        <v>1</v>
      </c>
      <c r="L2042" s="40">
        <f t="shared" si="298"/>
        <v>5</v>
      </c>
      <c r="M2042" s="74"/>
      <c r="N2042" s="74"/>
      <c r="O2042" s="74"/>
      <c r="P2042" s="74"/>
      <c r="Q2042" s="74"/>
      <c r="R2042" s="74"/>
      <c r="S2042" s="74"/>
      <c r="T2042" s="74"/>
      <c r="U2042" s="74"/>
      <c r="V2042" s="74"/>
      <c r="W2042" s="74"/>
      <c r="X2042" s="74"/>
      <c r="Y2042" s="74"/>
      <c r="Z2042" s="74"/>
      <c r="AA2042" s="42"/>
      <c r="AB2042" s="42">
        <f>(AV$3-AV2042)/AV$3*500+500</f>
        <v>469.97587576804</v>
      </c>
      <c r="AC2042" s="43" t="e">
        <f t="shared" si="299"/>
        <v>#NUM!</v>
      </c>
      <c r="AD2042" s="43" t="s">
        <v>1215</v>
      </c>
      <c r="AE2042" s="44" t="e">
        <f t="shared" si="300"/>
        <v>#NUM!</v>
      </c>
      <c r="AF2042" s="43">
        <f t="shared" si="301"/>
        <v>0</v>
      </c>
      <c r="AG2042" s="75"/>
      <c r="AH2042" s="75"/>
      <c r="AI2042" s="75"/>
      <c r="AJ2042" s="75"/>
      <c r="AK2042" s="75"/>
      <c r="AL2042" s="75"/>
      <c r="AM2042" s="75"/>
      <c r="AN2042" s="75"/>
      <c r="AO2042" s="75"/>
      <c r="AP2042" s="75"/>
      <c r="AQ2042" s="75"/>
      <c r="AR2042" s="75"/>
      <c r="AS2042" s="75"/>
      <c r="AT2042" s="75"/>
      <c r="AU2042" s="94"/>
      <c r="AV2042" s="47">
        <v>0.17407407407407408</v>
      </c>
      <c r="AW2042" s="95"/>
      <c r="AX2042" s="56"/>
    </row>
    <row r="2043" spans="1:50" ht="12" customHeight="1" x14ac:dyDescent="0.2">
      <c r="A2043" s="62">
        <v>2039</v>
      </c>
      <c r="B2043" s="63" t="str">
        <f t="shared" si="294"/>
        <v>M-D</v>
      </c>
      <c r="C2043" s="62">
        <f>COUNTIF($B$4:$B2043,$B2043)</f>
        <v>84</v>
      </c>
      <c r="D2043" s="64">
        <f t="shared" si="295"/>
        <v>474.88245862594584</v>
      </c>
      <c r="E2043" s="86" t="s">
        <v>675</v>
      </c>
      <c r="F2043" s="87" t="s">
        <v>1212</v>
      </c>
      <c r="G2043" s="87">
        <v>1958</v>
      </c>
      <c r="H2043" s="93" t="s">
        <v>1377</v>
      </c>
      <c r="I2043" s="87" t="s">
        <v>1214</v>
      </c>
      <c r="J2043" s="39">
        <f t="shared" si="296"/>
        <v>469.88245862594584</v>
      </c>
      <c r="K2043" s="40">
        <f t="shared" si="297"/>
        <v>1</v>
      </c>
      <c r="L2043" s="40">
        <f t="shared" si="298"/>
        <v>5</v>
      </c>
      <c r="M2043" s="41"/>
      <c r="N2043" s="41"/>
      <c r="O2043" s="41"/>
      <c r="P2043" s="42"/>
      <c r="Q2043" s="41"/>
      <c r="R2043" s="41"/>
      <c r="S2043" s="41"/>
      <c r="T2043" s="41"/>
      <c r="U2043" s="41"/>
      <c r="V2043" s="42"/>
      <c r="W2043" s="42"/>
      <c r="X2043" s="42"/>
      <c r="Y2043" s="42"/>
      <c r="Z2043" s="41"/>
      <c r="AA2043" s="42">
        <f>(AU$3-AU2043)/AU$3*500+500</f>
        <v>469.88245862594584</v>
      </c>
      <c r="AB2043" s="42"/>
      <c r="AC2043" s="43" t="e">
        <f t="shared" si="299"/>
        <v>#NUM!</v>
      </c>
      <c r="AD2043" s="43" t="s">
        <v>1215</v>
      </c>
      <c r="AE2043" s="44" t="e">
        <f t="shared" si="300"/>
        <v>#NUM!</v>
      </c>
      <c r="AF2043" s="43">
        <f t="shared" si="301"/>
        <v>0</v>
      </c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88">
        <v>8.3335185185185179E-2</v>
      </c>
      <c r="AV2043" s="50"/>
      <c r="AW2043" s="89"/>
      <c r="AX2043" s="56"/>
    </row>
    <row r="2044" spans="1:50" s="49" customFormat="1" ht="12" customHeight="1" x14ac:dyDescent="0.2">
      <c r="A2044" s="62">
        <v>2040</v>
      </c>
      <c r="B2044" s="63" t="str">
        <f t="shared" si="294"/>
        <v>M-A</v>
      </c>
      <c r="C2044" s="62">
        <f>COUNTIF($B$4:$B2044,$B2044)</f>
        <v>752</v>
      </c>
      <c r="D2044" s="64">
        <f t="shared" si="295"/>
        <v>474.87015287091924</v>
      </c>
      <c r="E2044" s="90" t="s">
        <v>676</v>
      </c>
      <c r="F2044" s="91" t="s">
        <v>1212</v>
      </c>
      <c r="G2044" s="92">
        <v>1989</v>
      </c>
      <c r="H2044" s="93"/>
      <c r="I2044" s="92" t="s">
        <v>1214</v>
      </c>
      <c r="J2044" s="39">
        <f t="shared" si="296"/>
        <v>469.87015287091924</v>
      </c>
      <c r="K2044" s="40">
        <f t="shared" si="297"/>
        <v>1</v>
      </c>
      <c r="L2044" s="40">
        <f t="shared" si="298"/>
        <v>5</v>
      </c>
      <c r="M2044" s="74"/>
      <c r="N2044" s="74"/>
      <c r="O2044" s="74"/>
      <c r="P2044" s="74"/>
      <c r="Q2044" s="74"/>
      <c r="R2044" s="74"/>
      <c r="S2044" s="74"/>
      <c r="T2044" s="74"/>
      <c r="U2044" s="74"/>
      <c r="V2044" s="74"/>
      <c r="W2044" s="74"/>
      <c r="X2044" s="74"/>
      <c r="Y2044" s="74"/>
      <c r="Z2044" s="74"/>
      <c r="AA2044" s="42"/>
      <c r="AB2044" s="42">
        <f>(AV$3-AV2044)/AV$3*500+500</f>
        <v>469.87015287091924</v>
      </c>
      <c r="AC2044" s="43" t="e">
        <f t="shared" si="299"/>
        <v>#NUM!</v>
      </c>
      <c r="AD2044" s="43" t="s">
        <v>1215</v>
      </c>
      <c r="AE2044" s="44" t="e">
        <f t="shared" si="300"/>
        <v>#NUM!</v>
      </c>
      <c r="AF2044" s="43">
        <f t="shared" si="301"/>
        <v>0</v>
      </c>
      <c r="AG2044" s="75"/>
      <c r="AH2044" s="75"/>
      <c r="AI2044" s="75"/>
      <c r="AJ2044" s="75"/>
      <c r="AK2044" s="75"/>
      <c r="AL2044" s="75"/>
      <c r="AM2044" s="75"/>
      <c r="AN2044" s="75"/>
      <c r="AO2044" s="75"/>
      <c r="AP2044" s="75"/>
      <c r="AQ2044" s="75"/>
      <c r="AR2044" s="75"/>
      <c r="AS2044" s="75"/>
      <c r="AT2044" s="75"/>
      <c r="AU2044" s="94"/>
      <c r="AV2044" s="47">
        <v>0.1741087962962963</v>
      </c>
      <c r="AW2044" s="95"/>
    </row>
    <row r="2045" spans="1:50" ht="12" customHeight="1" x14ac:dyDescent="0.2">
      <c r="A2045" s="62">
        <v>2041</v>
      </c>
      <c r="B2045" s="63" t="str">
        <f t="shared" si="294"/>
        <v>M-C</v>
      </c>
      <c r="C2045" s="62">
        <f>COUNTIF($B$4:$B2045,$B2045)</f>
        <v>247</v>
      </c>
      <c r="D2045" s="64">
        <f t="shared" si="295"/>
        <v>474.64955412351162</v>
      </c>
      <c r="E2045" s="86" t="s">
        <v>677</v>
      </c>
      <c r="F2045" s="87" t="s">
        <v>1212</v>
      </c>
      <c r="G2045" s="87">
        <v>1961</v>
      </c>
      <c r="H2045" s="86" t="s">
        <v>678</v>
      </c>
      <c r="I2045" s="87" t="s">
        <v>1214</v>
      </c>
      <c r="J2045" s="39">
        <f t="shared" si="296"/>
        <v>469.64955412351162</v>
      </c>
      <c r="K2045" s="40">
        <f t="shared" si="297"/>
        <v>1</v>
      </c>
      <c r="L2045" s="40">
        <f t="shared" si="298"/>
        <v>5</v>
      </c>
      <c r="M2045" s="41"/>
      <c r="N2045" s="41"/>
      <c r="O2045" s="41"/>
      <c r="P2045" s="42">
        <f>(AJ$3-AJ2045)/AJ$3*500+500</f>
        <v>469.64955412351162</v>
      </c>
      <c r="Q2045" s="41"/>
      <c r="R2045" s="41"/>
      <c r="S2045" s="41"/>
      <c r="T2045" s="41"/>
      <c r="U2045" s="41"/>
      <c r="V2045" s="42"/>
      <c r="W2045" s="42"/>
      <c r="X2045" s="42"/>
      <c r="Y2045" s="42"/>
      <c r="Z2045" s="41"/>
      <c r="AA2045" s="42"/>
      <c r="AB2045" s="42"/>
      <c r="AC2045" s="43" t="e">
        <f t="shared" si="299"/>
        <v>#NUM!</v>
      </c>
      <c r="AD2045" s="43" t="s">
        <v>1215</v>
      </c>
      <c r="AE2045" s="44" t="e">
        <f t="shared" si="300"/>
        <v>#NUM!</v>
      </c>
      <c r="AF2045" s="43">
        <f t="shared" si="301"/>
        <v>0</v>
      </c>
      <c r="AG2045" s="45"/>
      <c r="AH2045" s="45"/>
      <c r="AI2045" s="45"/>
      <c r="AJ2045" s="45">
        <v>7.6620370369999996E-2</v>
      </c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88"/>
      <c r="AV2045" s="50"/>
      <c r="AW2045" s="89"/>
      <c r="AX2045" s="56"/>
    </row>
    <row r="2046" spans="1:50" s="49" customFormat="1" ht="12" customHeight="1" x14ac:dyDescent="0.2">
      <c r="A2046" s="62">
        <v>2042</v>
      </c>
      <c r="B2046" s="63" t="str">
        <f t="shared" si="294"/>
        <v>M-C</v>
      </c>
      <c r="C2046" s="62">
        <f>COUNTIF($B$4:$B2046,$B2046)</f>
        <v>248</v>
      </c>
      <c r="D2046" s="64">
        <f t="shared" si="295"/>
        <v>474.58569255903319</v>
      </c>
      <c r="E2046" s="86" t="s">
        <v>679</v>
      </c>
      <c r="F2046" s="87" t="s">
        <v>1212</v>
      </c>
      <c r="G2046" s="87">
        <v>1966</v>
      </c>
      <c r="H2046" s="86"/>
      <c r="I2046" s="87" t="s">
        <v>1214</v>
      </c>
      <c r="J2046" s="39">
        <f t="shared" si="296"/>
        <v>469.58569255903319</v>
      </c>
      <c r="K2046" s="40">
        <f t="shared" si="297"/>
        <v>1</v>
      </c>
      <c r="L2046" s="40">
        <f t="shared" si="298"/>
        <v>5</v>
      </c>
      <c r="M2046" s="41"/>
      <c r="N2046" s="41"/>
      <c r="O2046" s="41"/>
      <c r="P2046" s="42"/>
      <c r="Q2046" s="41"/>
      <c r="R2046" s="41"/>
      <c r="S2046" s="41"/>
      <c r="T2046" s="41"/>
      <c r="U2046" s="41"/>
      <c r="V2046" s="42"/>
      <c r="W2046" s="42"/>
      <c r="X2046" s="42">
        <f>(AR$3-AR2046)/AR$3*500+500</f>
        <v>469.58569255903319</v>
      </c>
      <c r="Y2046" s="42"/>
      <c r="Z2046" s="41"/>
      <c r="AA2046" s="42"/>
      <c r="AB2046" s="42"/>
      <c r="AC2046" s="43" t="e">
        <f t="shared" si="299"/>
        <v>#NUM!</v>
      </c>
      <c r="AD2046" s="43" t="s">
        <v>1215</v>
      </c>
      <c r="AE2046" s="44" t="e">
        <f t="shared" si="300"/>
        <v>#NUM!</v>
      </c>
      <c r="AF2046" s="43">
        <f t="shared" si="301"/>
        <v>0</v>
      </c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>
        <v>4.5750925925925924E-2</v>
      </c>
      <c r="AS2046" s="45"/>
      <c r="AT2046" s="45"/>
      <c r="AU2046" s="88"/>
      <c r="AV2046" s="50"/>
      <c r="AW2046" s="89"/>
    </row>
    <row r="2047" spans="1:50" s="49" customFormat="1" ht="12" customHeight="1" x14ac:dyDescent="0.2">
      <c r="A2047" s="62">
        <v>2043</v>
      </c>
      <c r="B2047" s="63" t="str">
        <f t="shared" si="294"/>
        <v>M-A</v>
      </c>
      <c r="C2047" s="62">
        <f>COUNTIF($B$4:$B2047,$B2047)</f>
        <v>753</v>
      </c>
      <c r="D2047" s="64">
        <f t="shared" si="295"/>
        <v>474.15195812454124</v>
      </c>
      <c r="E2047" s="86" t="s">
        <v>680</v>
      </c>
      <c r="F2047" s="87" t="s">
        <v>1212</v>
      </c>
      <c r="G2047" s="87">
        <v>1990</v>
      </c>
      <c r="H2047" s="93" t="s">
        <v>3156</v>
      </c>
      <c r="I2047" s="87" t="s">
        <v>1214</v>
      </c>
      <c r="J2047" s="39">
        <f t="shared" si="296"/>
        <v>469.15195812454124</v>
      </c>
      <c r="K2047" s="40">
        <f t="shared" si="297"/>
        <v>1</v>
      </c>
      <c r="L2047" s="40">
        <f t="shared" si="298"/>
        <v>5</v>
      </c>
      <c r="M2047" s="41"/>
      <c r="N2047" s="41"/>
      <c r="O2047" s="41"/>
      <c r="P2047" s="42"/>
      <c r="Q2047" s="41"/>
      <c r="R2047" s="41"/>
      <c r="S2047" s="41"/>
      <c r="T2047" s="41"/>
      <c r="U2047" s="41"/>
      <c r="V2047" s="42"/>
      <c r="W2047" s="42"/>
      <c r="X2047" s="42"/>
      <c r="Y2047" s="42"/>
      <c r="Z2047" s="41">
        <f>(AT$3-AT2047)/AT$3*500+500</f>
        <v>469.15195812454124</v>
      </c>
      <c r="AA2047" s="42"/>
      <c r="AB2047" s="42"/>
      <c r="AC2047" s="43" t="e">
        <f t="shared" si="299"/>
        <v>#NUM!</v>
      </c>
      <c r="AD2047" s="43" t="s">
        <v>1215</v>
      </c>
      <c r="AE2047" s="44" t="e">
        <f t="shared" si="300"/>
        <v>#NUM!</v>
      </c>
      <c r="AF2047" s="43">
        <f t="shared" si="301"/>
        <v>0</v>
      </c>
      <c r="AG2047" s="45"/>
      <c r="AH2047" s="45"/>
      <c r="AI2047" s="45"/>
      <c r="AJ2047" s="45"/>
      <c r="AK2047" s="45"/>
      <c r="AL2047" s="45"/>
      <c r="AM2047" s="45"/>
      <c r="AN2047" s="45"/>
      <c r="AO2047" s="45"/>
      <c r="AP2047" s="45"/>
      <c r="AQ2047" s="45"/>
      <c r="AR2047" s="45"/>
      <c r="AS2047" s="45"/>
      <c r="AT2047" s="45">
        <v>3.6666666666666667E-2</v>
      </c>
      <c r="AU2047" s="88"/>
      <c r="AV2047" s="50"/>
      <c r="AW2047" s="89"/>
    </row>
    <row r="2048" spans="1:50" s="49" customFormat="1" ht="12" customHeight="1" x14ac:dyDescent="0.2">
      <c r="A2048" s="62">
        <v>2044</v>
      </c>
      <c r="B2048" s="63" t="str">
        <f t="shared" si="294"/>
        <v>M-A</v>
      </c>
      <c r="C2048" s="62">
        <f>COUNTIF($B$4:$B2048,$B2048)</f>
        <v>754</v>
      </c>
      <c r="D2048" s="64">
        <f t="shared" si="295"/>
        <v>473.88340583112574</v>
      </c>
      <c r="E2048" s="90" t="s">
        <v>681</v>
      </c>
      <c r="F2048" s="91" t="s">
        <v>1212</v>
      </c>
      <c r="G2048" s="92">
        <v>1994</v>
      </c>
      <c r="H2048" s="93"/>
      <c r="I2048" s="92" t="s">
        <v>1214</v>
      </c>
      <c r="J2048" s="39">
        <f t="shared" si="296"/>
        <v>468.88340583112574</v>
      </c>
      <c r="K2048" s="40">
        <f t="shared" si="297"/>
        <v>1</v>
      </c>
      <c r="L2048" s="40">
        <f t="shared" si="298"/>
        <v>5</v>
      </c>
      <c r="M2048" s="74"/>
      <c r="N2048" s="74"/>
      <c r="O2048" s="74"/>
      <c r="P2048" s="74"/>
      <c r="Q2048" s="74"/>
      <c r="R2048" s="74"/>
      <c r="S2048" s="74"/>
      <c r="T2048" s="74"/>
      <c r="U2048" s="74"/>
      <c r="V2048" s="74"/>
      <c r="W2048" s="74"/>
      <c r="X2048" s="74"/>
      <c r="Y2048" s="74"/>
      <c r="Z2048" s="74"/>
      <c r="AA2048" s="42"/>
      <c r="AB2048" s="42">
        <f>(AV$3-AV2048)/AV$3*500+500</f>
        <v>468.88340583112574</v>
      </c>
      <c r="AC2048" s="43" t="e">
        <f t="shared" si="299"/>
        <v>#NUM!</v>
      </c>
      <c r="AD2048" s="43" t="s">
        <v>1215</v>
      </c>
      <c r="AE2048" s="44" t="e">
        <f t="shared" si="300"/>
        <v>#NUM!</v>
      </c>
      <c r="AF2048" s="43">
        <f t="shared" si="301"/>
        <v>0</v>
      </c>
      <c r="AG2048" s="75"/>
      <c r="AH2048" s="75"/>
      <c r="AI2048" s="75"/>
      <c r="AJ2048" s="75"/>
      <c r="AK2048" s="75"/>
      <c r="AL2048" s="75"/>
      <c r="AM2048" s="75"/>
      <c r="AN2048" s="75"/>
      <c r="AO2048" s="75"/>
      <c r="AP2048" s="75"/>
      <c r="AQ2048" s="75"/>
      <c r="AR2048" s="75"/>
      <c r="AS2048" s="75"/>
      <c r="AT2048" s="75"/>
      <c r="AU2048" s="94"/>
      <c r="AV2048" s="47">
        <v>0.17443287037037036</v>
      </c>
      <c r="AW2048" s="95"/>
    </row>
    <row r="2049" spans="1:50" s="49" customFormat="1" ht="12" customHeight="1" x14ac:dyDescent="0.2">
      <c r="A2049" s="62">
        <v>2045</v>
      </c>
      <c r="B2049" s="63" t="str">
        <f t="shared" si="294"/>
        <v>Ž-G</v>
      </c>
      <c r="C2049" s="62">
        <f>COUNTIF($B$4:$B2049,$B2049)</f>
        <v>104</v>
      </c>
      <c r="D2049" s="64">
        <f t="shared" si="295"/>
        <v>473.82529562219673</v>
      </c>
      <c r="E2049" s="86" t="s">
        <v>682</v>
      </c>
      <c r="F2049" s="87" t="s">
        <v>1247</v>
      </c>
      <c r="G2049" s="87">
        <v>1978</v>
      </c>
      <c r="H2049" s="70" t="s">
        <v>1683</v>
      </c>
      <c r="I2049" s="87" t="s">
        <v>1214</v>
      </c>
      <c r="J2049" s="39">
        <f t="shared" si="296"/>
        <v>468.82529562219673</v>
      </c>
      <c r="K2049" s="40">
        <f t="shared" si="297"/>
        <v>1</v>
      </c>
      <c r="L2049" s="40">
        <f t="shared" si="298"/>
        <v>5</v>
      </c>
      <c r="M2049" s="41"/>
      <c r="N2049" s="41"/>
      <c r="O2049" s="41"/>
      <c r="P2049" s="42"/>
      <c r="Q2049" s="41"/>
      <c r="R2049" s="41"/>
      <c r="S2049" s="41"/>
      <c r="T2049" s="41">
        <f>(AN$3-AN2049)/AN$3*500+500</f>
        <v>468.82529562219673</v>
      </c>
      <c r="U2049" s="41"/>
      <c r="V2049" s="42"/>
      <c r="W2049" s="42"/>
      <c r="X2049" s="42"/>
      <c r="Y2049" s="42"/>
      <c r="Z2049" s="41"/>
      <c r="AA2049" s="42"/>
      <c r="AB2049" s="42"/>
      <c r="AC2049" s="43" t="e">
        <f t="shared" si="299"/>
        <v>#NUM!</v>
      </c>
      <c r="AD2049" s="43" t="s">
        <v>1215</v>
      </c>
      <c r="AE2049" s="44" t="e">
        <f t="shared" si="300"/>
        <v>#NUM!</v>
      </c>
      <c r="AF2049" s="43">
        <f t="shared" si="301"/>
        <v>0</v>
      </c>
      <c r="AG2049" s="45"/>
      <c r="AH2049" s="45"/>
      <c r="AI2049" s="45"/>
      <c r="AJ2049" s="45"/>
      <c r="AK2049" s="45"/>
      <c r="AL2049" s="45"/>
      <c r="AM2049" s="45"/>
      <c r="AN2049" s="45">
        <v>3.7754629629629631E-2</v>
      </c>
      <c r="AO2049" s="45"/>
      <c r="AP2049" s="45"/>
      <c r="AQ2049" s="45"/>
      <c r="AR2049" s="45"/>
      <c r="AS2049" s="45"/>
      <c r="AT2049" s="45"/>
      <c r="AU2049" s="88"/>
      <c r="AV2049" s="50"/>
      <c r="AW2049" s="89"/>
    </row>
    <row r="2050" spans="1:50" s="49" customFormat="1" ht="12" customHeight="1" x14ac:dyDescent="0.2">
      <c r="A2050" s="62">
        <v>2046</v>
      </c>
      <c r="B2050" s="63" t="str">
        <f t="shared" si="294"/>
        <v>Ž-F</v>
      </c>
      <c r="C2050" s="62">
        <f>COUNTIF($B$4:$B2050,$B2050)</f>
        <v>158</v>
      </c>
      <c r="D2050" s="64">
        <f t="shared" si="295"/>
        <v>473.82529562219673</v>
      </c>
      <c r="E2050" s="86" t="s">
        <v>683</v>
      </c>
      <c r="F2050" s="87" t="s">
        <v>1247</v>
      </c>
      <c r="G2050" s="87">
        <v>1992</v>
      </c>
      <c r="H2050" s="86" t="s">
        <v>684</v>
      </c>
      <c r="I2050" s="87" t="s">
        <v>1214</v>
      </c>
      <c r="J2050" s="39">
        <f t="shared" si="296"/>
        <v>468.82529562219673</v>
      </c>
      <c r="K2050" s="40">
        <f t="shared" si="297"/>
        <v>1</v>
      </c>
      <c r="L2050" s="40">
        <f t="shared" si="298"/>
        <v>5</v>
      </c>
      <c r="M2050" s="41"/>
      <c r="N2050" s="41"/>
      <c r="O2050" s="41"/>
      <c r="P2050" s="42"/>
      <c r="Q2050" s="41"/>
      <c r="R2050" s="41"/>
      <c r="S2050" s="41"/>
      <c r="T2050" s="41">
        <f>(AN$3-AN2050)/AN$3*500+500</f>
        <v>468.82529562219673</v>
      </c>
      <c r="U2050" s="41"/>
      <c r="V2050" s="42"/>
      <c r="W2050" s="42"/>
      <c r="X2050" s="42"/>
      <c r="Y2050" s="42"/>
      <c r="Z2050" s="41"/>
      <c r="AA2050" s="42"/>
      <c r="AB2050" s="42"/>
      <c r="AC2050" s="43" t="e">
        <f t="shared" si="299"/>
        <v>#NUM!</v>
      </c>
      <c r="AD2050" s="43" t="s">
        <v>1215</v>
      </c>
      <c r="AE2050" s="44" t="e">
        <f t="shared" si="300"/>
        <v>#NUM!</v>
      </c>
      <c r="AF2050" s="43">
        <f t="shared" si="301"/>
        <v>0</v>
      </c>
      <c r="AG2050" s="45"/>
      <c r="AH2050" s="45"/>
      <c r="AI2050" s="45"/>
      <c r="AJ2050" s="45"/>
      <c r="AK2050" s="45"/>
      <c r="AL2050" s="45"/>
      <c r="AM2050" s="45"/>
      <c r="AN2050" s="45">
        <v>3.7754629629629631E-2</v>
      </c>
      <c r="AO2050" s="45"/>
      <c r="AP2050" s="45"/>
      <c r="AQ2050" s="45"/>
      <c r="AR2050" s="45"/>
      <c r="AS2050" s="45"/>
      <c r="AT2050" s="45"/>
      <c r="AU2050" s="88"/>
      <c r="AV2050" s="50"/>
      <c r="AW2050" s="89"/>
    </row>
    <row r="2051" spans="1:50" s="49" customFormat="1" ht="12" customHeight="1" x14ac:dyDescent="0.2">
      <c r="A2051" s="62">
        <v>2047</v>
      </c>
      <c r="B2051" s="63" t="str">
        <f t="shared" si="294"/>
        <v>M-A</v>
      </c>
      <c r="C2051" s="62">
        <f>COUNTIF($B$4:$B2051,$B2051)</f>
        <v>755</v>
      </c>
      <c r="D2051" s="64">
        <f t="shared" si="295"/>
        <v>473.67196003688423</v>
      </c>
      <c r="E2051" s="90" t="s">
        <v>685</v>
      </c>
      <c r="F2051" s="91" t="s">
        <v>1212</v>
      </c>
      <c r="G2051" s="92">
        <v>1986</v>
      </c>
      <c r="H2051" s="70" t="s">
        <v>686</v>
      </c>
      <c r="I2051" s="92" t="s">
        <v>1214</v>
      </c>
      <c r="J2051" s="39">
        <f t="shared" si="296"/>
        <v>468.67196003688423</v>
      </c>
      <c r="K2051" s="40">
        <f t="shared" si="297"/>
        <v>1</v>
      </c>
      <c r="L2051" s="40">
        <f t="shared" si="298"/>
        <v>5</v>
      </c>
      <c r="M2051" s="74"/>
      <c r="N2051" s="74"/>
      <c r="O2051" s="74"/>
      <c r="P2051" s="74"/>
      <c r="Q2051" s="74"/>
      <c r="R2051" s="74"/>
      <c r="S2051" s="74"/>
      <c r="T2051" s="74"/>
      <c r="U2051" s="74"/>
      <c r="V2051" s="74"/>
      <c r="W2051" s="74"/>
      <c r="X2051" s="74"/>
      <c r="Y2051" s="74"/>
      <c r="Z2051" s="74"/>
      <c r="AA2051" s="42"/>
      <c r="AB2051" s="42">
        <f>(AV$3-AV2051)/AV$3*500+500</f>
        <v>468.67196003688423</v>
      </c>
      <c r="AC2051" s="43" t="e">
        <f t="shared" si="299"/>
        <v>#NUM!</v>
      </c>
      <c r="AD2051" s="43" t="s">
        <v>1215</v>
      </c>
      <c r="AE2051" s="44" t="e">
        <f t="shared" si="300"/>
        <v>#NUM!</v>
      </c>
      <c r="AF2051" s="43">
        <f t="shared" si="301"/>
        <v>0</v>
      </c>
      <c r="AG2051" s="75"/>
      <c r="AH2051" s="75"/>
      <c r="AI2051" s="75"/>
      <c r="AJ2051" s="75"/>
      <c r="AK2051" s="75"/>
      <c r="AL2051" s="75"/>
      <c r="AM2051" s="75"/>
      <c r="AN2051" s="75"/>
      <c r="AO2051" s="75"/>
      <c r="AP2051" s="75"/>
      <c r="AQ2051" s="75"/>
      <c r="AR2051" s="75"/>
      <c r="AS2051" s="75"/>
      <c r="AT2051" s="75"/>
      <c r="AU2051" s="94"/>
      <c r="AV2051" s="47">
        <v>0.17450231481481482</v>
      </c>
      <c r="AW2051" s="95"/>
    </row>
    <row r="2052" spans="1:50" s="49" customFormat="1" ht="12" customHeight="1" x14ac:dyDescent="0.2">
      <c r="A2052" s="62">
        <v>2048</v>
      </c>
      <c r="B2052" s="63" t="str">
        <f t="shared" si="294"/>
        <v>M-A</v>
      </c>
      <c r="C2052" s="62">
        <f>COUNTIF($B$4:$B2052,$B2052)</f>
        <v>756</v>
      </c>
      <c r="D2052" s="64">
        <f t="shared" si="295"/>
        <v>473.49575520834964</v>
      </c>
      <c r="E2052" s="90" t="s">
        <v>687</v>
      </c>
      <c r="F2052" s="91" t="s">
        <v>1212</v>
      </c>
      <c r="G2052" s="92">
        <v>1984</v>
      </c>
      <c r="H2052" s="93"/>
      <c r="I2052" s="92" t="s">
        <v>1214</v>
      </c>
      <c r="J2052" s="39">
        <f t="shared" si="296"/>
        <v>468.49575520834964</v>
      </c>
      <c r="K2052" s="40">
        <f t="shared" si="297"/>
        <v>1</v>
      </c>
      <c r="L2052" s="40">
        <f t="shared" si="298"/>
        <v>5</v>
      </c>
      <c r="M2052" s="74"/>
      <c r="N2052" s="74"/>
      <c r="O2052" s="74"/>
      <c r="P2052" s="74"/>
      <c r="Q2052" s="74"/>
      <c r="R2052" s="74"/>
      <c r="S2052" s="74"/>
      <c r="T2052" s="74"/>
      <c r="U2052" s="74"/>
      <c r="V2052" s="74"/>
      <c r="W2052" s="74"/>
      <c r="X2052" s="74"/>
      <c r="Y2052" s="74"/>
      <c r="Z2052" s="74"/>
      <c r="AA2052" s="42"/>
      <c r="AB2052" s="42">
        <f>(AV$3-AV2052)/AV$3*500+500</f>
        <v>468.49575520834964</v>
      </c>
      <c r="AC2052" s="43" t="e">
        <f t="shared" si="299"/>
        <v>#NUM!</v>
      </c>
      <c r="AD2052" s="43" t="s">
        <v>1215</v>
      </c>
      <c r="AE2052" s="44" t="e">
        <f t="shared" si="300"/>
        <v>#NUM!</v>
      </c>
      <c r="AF2052" s="43">
        <f t="shared" si="301"/>
        <v>0</v>
      </c>
      <c r="AG2052" s="75"/>
      <c r="AH2052" s="75"/>
      <c r="AI2052" s="75"/>
      <c r="AJ2052" s="75"/>
      <c r="AK2052" s="75"/>
      <c r="AL2052" s="75"/>
      <c r="AM2052" s="75"/>
      <c r="AN2052" s="75"/>
      <c r="AO2052" s="75"/>
      <c r="AP2052" s="75"/>
      <c r="AQ2052" s="75"/>
      <c r="AR2052" s="75"/>
      <c r="AS2052" s="75"/>
      <c r="AT2052" s="75"/>
      <c r="AU2052" s="94"/>
      <c r="AV2052" s="47">
        <v>0.17456018518518521</v>
      </c>
      <c r="AW2052" s="95"/>
    </row>
    <row r="2053" spans="1:50" s="49" customFormat="1" ht="12" customHeight="1" x14ac:dyDescent="0.2">
      <c r="A2053" s="62">
        <v>2049</v>
      </c>
      <c r="B2053" s="63" t="str">
        <f t="shared" ref="B2053:B2116" si="302">IF($F2053="m",IF($C$1-$G2053&gt;19,IF($C$1-$G2053&lt;40,"M-A",IF($C$1-$G2053&gt;49,IF($C$1-$G2053&gt;59,IF($C$1-$G2053&gt;69,"M-E","M-D"),"M-C"),"M-B")),"M-jun."),IF($C$1-$G2053&lt;40,"Ž-F",IF($C$1-$G2053&gt;49,IF($C$1-$G2053&gt;59,"Ž-I","Ž-H"),"Ž-G")))</f>
        <v>M-B</v>
      </c>
      <c r="C2053" s="62">
        <f>COUNTIF($B$4:$B2053,$B2053)</f>
        <v>599</v>
      </c>
      <c r="D2053" s="64">
        <f t="shared" ref="D2053:D2116" si="303">SUM(L2053:AB2053,-AF2053)</f>
        <v>473.41485695854249</v>
      </c>
      <c r="E2053" s="86" t="s">
        <v>688</v>
      </c>
      <c r="F2053" s="87" t="s">
        <v>1212</v>
      </c>
      <c r="G2053" s="87">
        <v>1979</v>
      </c>
      <c r="H2053" s="93" t="s">
        <v>1885</v>
      </c>
      <c r="I2053" s="87" t="s">
        <v>1214</v>
      </c>
      <c r="J2053" s="39">
        <f t="shared" ref="J2053:J2116" si="304">AVERAGE(M2053:AB2053)</f>
        <v>468.41485695854249</v>
      </c>
      <c r="K2053" s="40">
        <f t="shared" ref="K2053:K2116" si="305">SUBTOTAL(2,M2053:AB2053)</f>
        <v>1</v>
      </c>
      <c r="L2053" s="40">
        <f t="shared" ref="L2053:L2116" si="306">K2053*5</f>
        <v>5</v>
      </c>
      <c r="M2053" s="41"/>
      <c r="N2053" s="41"/>
      <c r="O2053" s="41">
        <f>(AI$3-AI2053)/AI$3*500+500</f>
        <v>468.41485695854249</v>
      </c>
      <c r="P2053" s="42"/>
      <c r="Q2053" s="41"/>
      <c r="R2053" s="41"/>
      <c r="S2053" s="41"/>
      <c r="T2053" s="41"/>
      <c r="U2053" s="41"/>
      <c r="V2053" s="42"/>
      <c r="W2053" s="42"/>
      <c r="X2053" s="42"/>
      <c r="Y2053" s="42"/>
      <c r="Z2053" s="41"/>
      <c r="AA2053" s="42"/>
      <c r="AB2053" s="42"/>
      <c r="AC2053" s="43" t="e">
        <f t="shared" ref="AC2053:AC2116" si="307">LARGE(M2053:AB2053,6)</f>
        <v>#NUM!</v>
      </c>
      <c r="AD2053" s="43" t="s">
        <v>1215</v>
      </c>
      <c r="AE2053" s="44" t="e">
        <f t="shared" ref="AE2053:AE2116" si="308">CONCATENATE(AD2053,AC2053)</f>
        <v>#NUM!</v>
      </c>
      <c r="AF2053" s="43">
        <f t="shared" ref="AF2053:AF2116" si="309">SUMIF(M2053:AB2053,AE2053)</f>
        <v>0</v>
      </c>
      <c r="AG2053" s="45"/>
      <c r="AH2053" s="45"/>
      <c r="AI2053" s="45">
        <v>3.664351851851852E-2</v>
      </c>
      <c r="AJ2053" s="45"/>
      <c r="AK2053" s="45"/>
      <c r="AL2053" s="45"/>
      <c r="AM2053" s="45"/>
      <c r="AN2053" s="45"/>
      <c r="AO2053" s="45"/>
      <c r="AP2053" s="45"/>
      <c r="AQ2053" s="45"/>
      <c r="AR2053" s="45"/>
      <c r="AS2053" s="45"/>
      <c r="AT2053" s="45"/>
      <c r="AU2053" s="88"/>
      <c r="AV2053" s="50"/>
      <c r="AW2053" s="89"/>
    </row>
    <row r="2054" spans="1:50" s="49" customFormat="1" ht="12" customHeight="1" x14ac:dyDescent="0.2">
      <c r="A2054" s="62">
        <v>2050</v>
      </c>
      <c r="B2054" s="63" t="str">
        <f t="shared" si="302"/>
        <v>M-A</v>
      </c>
      <c r="C2054" s="62">
        <f>COUNTIF($B$4:$B2054,$B2054)</f>
        <v>757</v>
      </c>
      <c r="D2054" s="64">
        <f t="shared" si="303"/>
        <v>473.24906844840132</v>
      </c>
      <c r="E2054" s="90" t="s">
        <v>689</v>
      </c>
      <c r="F2054" s="91" t="s">
        <v>1212</v>
      </c>
      <c r="G2054" s="92">
        <v>1990</v>
      </c>
      <c r="H2054" s="93"/>
      <c r="I2054" s="92" t="s">
        <v>1214</v>
      </c>
      <c r="J2054" s="39">
        <f t="shared" si="304"/>
        <v>468.24906844840132</v>
      </c>
      <c r="K2054" s="40">
        <f t="shared" si="305"/>
        <v>1</v>
      </c>
      <c r="L2054" s="40">
        <f t="shared" si="306"/>
        <v>5</v>
      </c>
      <c r="M2054" s="74"/>
      <c r="N2054" s="74"/>
      <c r="O2054" s="74"/>
      <c r="P2054" s="74"/>
      <c r="Q2054" s="74"/>
      <c r="R2054" s="74"/>
      <c r="S2054" s="74"/>
      <c r="T2054" s="74"/>
      <c r="U2054" s="74"/>
      <c r="V2054" s="74"/>
      <c r="W2054" s="74"/>
      <c r="X2054" s="74"/>
      <c r="Y2054" s="74"/>
      <c r="Z2054" s="74"/>
      <c r="AA2054" s="42"/>
      <c r="AB2054" s="42">
        <f>(AV$3-AV2054)/AV$3*500+500</f>
        <v>468.24906844840132</v>
      </c>
      <c r="AC2054" s="43" t="e">
        <f t="shared" si="307"/>
        <v>#NUM!</v>
      </c>
      <c r="AD2054" s="43" t="s">
        <v>1215</v>
      </c>
      <c r="AE2054" s="44" t="e">
        <f t="shared" si="308"/>
        <v>#NUM!</v>
      </c>
      <c r="AF2054" s="43">
        <f t="shared" si="309"/>
        <v>0</v>
      </c>
      <c r="AG2054" s="75"/>
      <c r="AH2054" s="75"/>
      <c r="AI2054" s="75"/>
      <c r="AJ2054" s="75"/>
      <c r="AK2054" s="75"/>
      <c r="AL2054" s="75"/>
      <c r="AM2054" s="75"/>
      <c r="AN2054" s="75"/>
      <c r="AO2054" s="75"/>
      <c r="AP2054" s="75"/>
      <c r="AQ2054" s="75"/>
      <c r="AR2054" s="75"/>
      <c r="AS2054" s="75"/>
      <c r="AT2054" s="75"/>
      <c r="AU2054" s="94"/>
      <c r="AV2054" s="47">
        <v>0.1746412037037037</v>
      </c>
      <c r="AW2054" s="95"/>
    </row>
    <row r="2055" spans="1:50" ht="12" customHeight="1" x14ac:dyDescent="0.2">
      <c r="A2055" s="62">
        <v>2051</v>
      </c>
      <c r="B2055" s="63" t="str">
        <f t="shared" si="302"/>
        <v>M-B</v>
      </c>
      <c r="C2055" s="62">
        <f>COUNTIF($B$4:$B2055,$B2055)</f>
        <v>600</v>
      </c>
      <c r="D2055" s="64">
        <f t="shared" si="303"/>
        <v>473.24695261772081</v>
      </c>
      <c r="E2055" s="86" t="s">
        <v>690</v>
      </c>
      <c r="F2055" s="87" t="s">
        <v>1212</v>
      </c>
      <c r="G2055" s="87">
        <v>1974</v>
      </c>
      <c r="H2055" s="93" t="s">
        <v>1885</v>
      </c>
      <c r="I2055" s="87" t="s">
        <v>1214</v>
      </c>
      <c r="J2055" s="39">
        <f t="shared" si="304"/>
        <v>468.24695261772081</v>
      </c>
      <c r="K2055" s="40">
        <f t="shared" si="305"/>
        <v>1</v>
      </c>
      <c r="L2055" s="40">
        <f t="shared" si="306"/>
        <v>5</v>
      </c>
      <c r="M2055" s="41"/>
      <c r="N2055" s="41"/>
      <c r="O2055" s="41">
        <f>(AI$3-AI2055)/AI$3*500+500</f>
        <v>468.24695261772081</v>
      </c>
      <c r="P2055" s="42"/>
      <c r="Q2055" s="41"/>
      <c r="R2055" s="41"/>
      <c r="S2055" s="41"/>
      <c r="T2055" s="41"/>
      <c r="U2055" s="41"/>
      <c r="V2055" s="42"/>
      <c r="W2055" s="42"/>
      <c r="X2055" s="42"/>
      <c r="Y2055" s="42"/>
      <c r="Z2055" s="41"/>
      <c r="AA2055" s="42"/>
      <c r="AB2055" s="42"/>
      <c r="AC2055" s="43" t="e">
        <f t="shared" si="307"/>
        <v>#NUM!</v>
      </c>
      <c r="AD2055" s="43" t="s">
        <v>1215</v>
      </c>
      <c r="AE2055" s="44" t="e">
        <f t="shared" si="308"/>
        <v>#NUM!</v>
      </c>
      <c r="AF2055" s="43">
        <f t="shared" si="309"/>
        <v>0</v>
      </c>
      <c r="AG2055" s="45"/>
      <c r="AH2055" s="45"/>
      <c r="AI2055" s="45">
        <v>3.6655092592592593E-2</v>
      </c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88"/>
      <c r="AV2055" s="50"/>
      <c r="AW2055" s="89"/>
      <c r="AX2055" s="56"/>
    </row>
    <row r="2056" spans="1:50" s="49" customFormat="1" ht="12" customHeight="1" x14ac:dyDescent="0.2">
      <c r="A2056" s="62">
        <v>2052</v>
      </c>
      <c r="B2056" s="63" t="str">
        <f t="shared" si="302"/>
        <v>Ž-F</v>
      </c>
      <c r="C2056" s="62">
        <f>COUNTIF($B$4:$B2056,$B2056)</f>
        <v>159</v>
      </c>
      <c r="D2056" s="64">
        <f t="shared" si="303"/>
        <v>473.24695261772081</v>
      </c>
      <c r="E2056" s="86" t="s">
        <v>691</v>
      </c>
      <c r="F2056" s="87" t="s">
        <v>1247</v>
      </c>
      <c r="G2056" s="87">
        <v>1984</v>
      </c>
      <c r="H2056" s="70" t="s">
        <v>1885</v>
      </c>
      <c r="I2056" s="87" t="s">
        <v>1214</v>
      </c>
      <c r="J2056" s="39">
        <f t="shared" si="304"/>
        <v>468.24695261772081</v>
      </c>
      <c r="K2056" s="40">
        <f t="shared" si="305"/>
        <v>1</v>
      </c>
      <c r="L2056" s="40">
        <f t="shared" si="306"/>
        <v>5</v>
      </c>
      <c r="M2056" s="41"/>
      <c r="N2056" s="41"/>
      <c r="O2056" s="41">
        <f>(AI$3-AI2056)/AI$3*500+500</f>
        <v>468.24695261772081</v>
      </c>
      <c r="P2056" s="42"/>
      <c r="Q2056" s="41"/>
      <c r="R2056" s="41"/>
      <c r="S2056" s="41"/>
      <c r="T2056" s="41"/>
      <c r="U2056" s="41"/>
      <c r="V2056" s="42"/>
      <c r="W2056" s="42"/>
      <c r="X2056" s="42"/>
      <c r="Y2056" s="42"/>
      <c r="Z2056" s="41"/>
      <c r="AA2056" s="42"/>
      <c r="AB2056" s="42"/>
      <c r="AC2056" s="43" t="e">
        <f t="shared" si="307"/>
        <v>#NUM!</v>
      </c>
      <c r="AD2056" s="43" t="s">
        <v>1215</v>
      </c>
      <c r="AE2056" s="44" t="e">
        <f t="shared" si="308"/>
        <v>#NUM!</v>
      </c>
      <c r="AF2056" s="43">
        <f t="shared" si="309"/>
        <v>0</v>
      </c>
      <c r="AG2056" s="45"/>
      <c r="AH2056" s="45"/>
      <c r="AI2056" s="45">
        <v>3.6655092592592593E-2</v>
      </c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88"/>
      <c r="AV2056" s="50"/>
      <c r="AW2056" s="89"/>
    </row>
    <row r="2057" spans="1:50" s="49" customFormat="1" ht="12" customHeight="1" x14ac:dyDescent="0.2">
      <c r="A2057" s="62">
        <v>2053</v>
      </c>
      <c r="B2057" s="63" t="str">
        <f t="shared" si="302"/>
        <v>Ž-G</v>
      </c>
      <c r="C2057" s="62">
        <f>COUNTIF($B$4:$B2057,$B2057)</f>
        <v>105</v>
      </c>
      <c r="D2057" s="64">
        <f t="shared" si="303"/>
        <v>473.07286361986678</v>
      </c>
      <c r="E2057" s="90" t="s">
        <v>692</v>
      </c>
      <c r="F2057" s="91" t="s">
        <v>1247</v>
      </c>
      <c r="G2057" s="92">
        <v>1975</v>
      </c>
      <c r="H2057" s="70"/>
      <c r="I2057" s="92" t="s">
        <v>1214</v>
      </c>
      <c r="J2057" s="39">
        <f t="shared" si="304"/>
        <v>468.07286361986678</v>
      </c>
      <c r="K2057" s="40">
        <f t="shared" si="305"/>
        <v>1</v>
      </c>
      <c r="L2057" s="40">
        <f t="shared" si="306"/>
        <v>5</v>
      </c>
      <c r="M2057" s="74"/>
      <c r="N2057" s="74"/>
      <c r="O2057" s="74"/>
      <c r="P2057" s="74"/>
      <c r="Q2057" s="74"/>
      <c r="R2057" s="74"/>
      <c r="S2057" s="74"/>
      <c r="T2057" s="74"/>
      <c r="U2057" s="74"/>
      <c r="V2057" s="74"/>
      <c r="W2057" s="74"/>
      <c r="X2057" s="74"/>
      <c r="Y2057" s="74"/>
      <c r="Z2057" s="74"/>
      <c r="AA2057" s="42"/>
      <c r="AB2057" s="42">
        <f t="shared" ref="AB2057:AB2062" si="310">(AV$3-AV2057)/AV$3*500+500</f>
        <v>468.07286361986678</v>
      </c>
      <c r="AC2057" s="43" t="e">
        <f t="shared" si="307"/>
        <v>#NUM!</v>
      </c>
      <c r="AD2057" s="43" t="s">
        <v>1215</v>
      </c>
      <c r="AE2057" s="44" t="e">
        <f t="shared" si="308"/>
        <v>#NUM!</v>
      </c>
      <c r="AF2057" s="43">
        <f t="shared" si="309"/>
        <v>0</v>
      </c>
      <c r="AG2057" s="75"/>
      <c r="AH2057" s="75"/>
      <c r="AI2057" s="75"/>
      <c r="AJ2057" s="75"/>
      <c r="AK2057" s="75"/>
      <c r="AL2057" s="75"/>
      <c r="AM2057" s="75"/>
      <c r="AN2057" s="75"/>
      <c r="AO2057" s="75"/>
      <c r="AP2057" s="75"/>
      <c r="AQ2057" s="75"/>
      <c r="AR2057" s="75"/>
      <c r="AS2057" s="75"/>
      <c r="AT2057" s="75"/>
      <c r="AU2057" s="94"/>
      <c r="AV2057" s="47">
        <v>0.17469907407407406</v>
      </c>
      <c r="AW2057" s="95"/>
    </row>
    <row r="2058" spans="1:50" ht="12" customHeight="1" x14ac:dyDescent="0.2">
      <c r="A2058" s="62">
        <v>2054</v>
      </c>
      <c r="B2058" s="63" t="str">
        <f t="shared" si="302"/>
        <v>M-B</v>
      </c>
      <c r="C2058" s="62">
        <f>COUNTIF($B$4:$B2058,$B2058)</f>
        <v>601</v>
      </c>
      <c r="D2058" s="64">
        <f t="shared" si="303"/>
        <v>472.86141782562527</v>
      </c>
      <c r="E2058" s="90" t="s">
        <v>693</v>
      </c>
      <c r="F2058" s="91" t="s">
        <v>1212</v>
      </c>
      <c r="G2058" s="92">
        <v>1971</v>
      </c>
      <c r="H2058" s="93"/>
      <c r="I2058" s="92" t="s">
        <v>1214</v>
      </c>
      <c r="J2058" s="39">
        <f t="shared" si="304"/>
        <v>467.86141782562527</v>
      </c>
      <c r="K2058" s="40">
        <f t="shared" si="305"/>
        <v>1</v>
      </c>
      <c r="L2058" s="40">
        <f t="shared" si="306"/>
        <v>5</v>
      </c>
      <c r="M2058" s="74"/>
      <c r="N2058" s="74"/>
      <c r="O2058" s="74"/>
      <c r="P2058" s="74"/>
      <c r="Q2058" s="74"/>
      <c r="R2058" s="74"/>
      <c r="S2058" s="74"/>
      <c r="T2058" s="74"/>
      <c r="U2058" s="74"/>
      <c r="V2058" s="74"/>
      <c r="W2058" s="74"/>
      <c r="X2058" s="74"/>
      <c r="Y2058" s="74"/>
      <c r="Z2058" s="74"/>
      <c r="AA2058" s="42"/>
      <c r="AB2058" s="42">
        <f t="shared" si="310"/>
        <v>467.86141782562527</v>
      </c>
      <c r="AC2058" s="43" t="e">
        <f t="shared" si="307"/>
        <v>#NUM!</v>
      </c>
      <c r="AD2058" s="43" t="s">
        <v>1215</v>
      </c>
      <c r="AE2058" s="44" t="e">
        <f t="shared" si="308"/>
        <v>#NUM!</v>
      </c>
      <c r="AF2058" s="43">
        <f t="shared" si="309"/>
        <v>0</v>
      </c>
      <c r="AG2058" s="75"/>
      <c r="AH2058" s="75"/>
      <c r="AI2058" s="75"/>
      <c r="AJ2058" s="75"/>
      <c r="AK2058" s="75"/>
      <c r="AL2058" s="75"/>
      <c r="AM2058" s="75"/>
      <c r="AN2058" s="75"/>
      <c r="AO2058" s="75"/>
      <c r="AP2058" s="75"/>
      <c r="AQ2058" s="75"/>
      <c r="AR2058" s="75"/>
      <c r="AS2058" s="75"/>
      <c r="AT2058" s="75"/>
      <c r="AU2058" s="94"/>
      <c r="AV2058" s="47">
        <v>0.17476851851851852</v>
      </c>
      <c r="AW2058" s="95"/>
      <c r="AX2058" s="56"/>
    </row>
    <row r="2059" spans="1:50" s="49" customFormat="1" ht="12" customHeight="1" x14ac:dyDescent="0.2">
      <c r="A2059" s="62">
        <v>2055</v>
      </c>
      <c r="B2059" s="63" t="str">
        <f t="shared" si="302"/>
        <v>Ž-F</v>
      </c>
      <c r="C2059" s="62">
        <f>COUNTIF($B$4:$B2059,$B2059)</f>
        <v>160</v>
      </c>
      <c r="D2059" s="64">
        <f t="shared" si="303"/>
        <v>472.68521299709067</v>
      </c>
      <c r="E2059" s="90" t="s">
        <v>694</v>
      </c>
      <c r="F2059" s="91" t="s">
        <v>1247</v>
      </c>
      <c r="G2059" s="92">
        <v>1997</v>
      </c>
      <c r="H2059" s="93"/>
      <c r="I2059" s="92" t="s">
        <v>3117</v>
      </c>
      <c r="J2059" s="39">
        <f t="shared" si="304"/>
        <v>467.68521299709067</v>
      </c>
      <c r="K2059" s="40">
        <f t="shared" si="305"/>
        <v>1</v>
      </c>
      <c r="L2059" s="40">
        <f t="shared" si="306"/>
        <v>5</v>
      </c>
      <c r="M2059" s="74"/>
      <c r="N2059" s="74"/>
      <c r="O2059" s="74"/>
      <c r="P2059" s="74"/>
      <c r="Q2059" s="74"/>
      <c r="R2059" s="74"/>
      <c r="S2059" s="74"/>
      <c r="T2059" s="74"/>
      <c r="U2059" s="74"/>
      <c r="V2059" s="74"/>
      <c r="W2059" s="74"/>
      <c r="X2059" s="74"/>
      <c r="Y2059" s="74"/>
      <c r="Z2059" s="74"/>
      <c r="AA2059" s="42"/>
      <c r="AB2059" s="42">
        <f t="shared" si="310"/>
        <v>467.68521299709067</v>
      </c>
      <c r="AC2059" s="43" t="e">
        <f t="shared" si="307"/>
        <v>#NUM!</v>
      </c>
      <c r="AD2059" s="43" t="s">
        <v>1215</v>
      </c>
      <c r="AE2059" s="44" t="e">
        <f t="shared" si="308"/>
        <v>#NUM!</v>
      </c>
      <c r="AF2059" s="43">
        <f t="shared" si="309"/>
        <v>0</v>
      </c>
      <c r="AG2059" s="75"/>
      <c r="AH2059" s="75"/>
      <c r="AI2059" s="75"/>
      <c r="AJ2059" s="75"/>
      <c r="AK2059" s="75"/>
      <c r="AL2059" s="75"/>
      <c r="AM2059" s="75"/>
      <c r="AN2059" s="75"/>
      <c r="AO2059" s="75"/>
      <c r="AP2059" s="75"/>
      <c r="AQ2059" s="75"/>
      <c r="AR2059" s="75"/>
      <c r="AS2059" s="75"/>
      <c r="AT2059" s="75"/>
      <c r="AU2059" s="94"/>
      <c r="AV2059" s="47">
        <v>0.17482638888888891</v>
      </c>
      <c r="AW2059" s="95"/>
    </row>
    <row r="2060" spans="1:50" s="49" customFormat="1" ht="12" customHeight="1" x14ac:dyDescent="0.2">
      <c r="A2060" s="62">
        <v>2056</v>
      </c>
      <c r="B2060" s="63" t="str">
        <f t="shared" si="302"/>
        <v>M-A</v>
      </c>
      <c r="C2060" s="62">
        <f>COUNTIF($B$4:$B2060,$B2060)</f>
        <v>758</v>
      </c>
      <c r="D2060" s="64">
        <f t="shared" si="303"/>
        <v>472.61473106567695</v>
      </c>
      <c r="E2060" s="90" t="s">
        <v>695</v>
      </c>
      <c r="F2060" s="91" t="s">
        <v>1212</v>
      </c>
      <c r="G2060" s="92">
        <v>1983</v>
      </c>
      <c r="H2060" s="86" t="s">
        <v>696</v>
      </c>
      <c r="I2060" s="92" t="s">
        <v>1214</v>
      </c>
      <c r="J2060" s="39">
        <f t="shared" si="304"/>
        <v>467.61473106567695</v>
      </c>
      <c r="K2060" s="40">
        <f t="shared" si="305"/>
        <v>1</v>
      </c>
      <c r="L2060" s="40">
        <f t="shared" si="306"/>
        <v>5</v>
      </c>
      <c r="M2060" s="74"/>
      <c r="N2060" s="74"/>
      <c r="O2060" s="74"/>
      <c r="P2060" s="74"/>
      <c r="Q2060" s="74"/>
      <c r="R2060" s="74"/>
      <c r="S2060" s="74"/>
      <c r="T2060" s="74"/>
      <c r="U2060" s="74"/>
      <c r="V2060" s="74"/>
      <c r="W2060" s="74"/>
      <c r="X2060" s="74"/>
      <c r="Y2060" s="74"/>
      <c r="Z2060" s="74"/>
      <c r="AA2060" s="42"/>
      <c r="AB2060" s="42">
        <f t="shared" si="310"/>
        <v>467.61473106567695</v>
      </c>
      <c r="AC2060" s="43" t="e">
        <f t="shared" si="307"/>
        <v>#NUM!</v>
      </c>
      <c r="AD2060" s="43" t="s">
        <v>1215</v>
      </c>
      <c r="AE2060" s="44" t="e">
        <f t="shared" si="308"/>
        <v>#NUM!</v>
      </c>
      <c r="AF2060" s="43">
        <f t="shared" si="309"/>
        <v>0</v>
      </c>
      <c r="AG2060" s="75"/>
      <c r="AH2060" s="75"/>
      <c r="AI2060" s="75"/>
      <c r="AJ2060" s="75"/>
      <c r="AK2060" s="75"/>
      <c r="AL2060" s="75"/>
      <c r="AM2060" s="75"/>
      <c r="AN2060" s="75"/>
      <c r="AO2060" s="75"/>
      <c r="AP2060" s="75"/>
      <c r="AQ2060" s="75"/>
      <c r="AR2060" s="75"/>
      <c r="AS2060" s="75"/>
      <c r="AT2060" s="75"/>
      <c r="AU2060" s="94"/>
      <c r="AV2060" s="47">
        <v>0.17484953703703701</v>
      </c>
      <c r="AW2060" s="95"/>
    </row>
    <row r="2061" spans="1:50" s="49" customFormat="1" ht="12" customHeight="1" x14ac:dyDescent="0.2">
      <c r="A2061" s="62">
        <v>2057</v>
      </c>
      <c r="B2061" s="63" t="str">
        <f t="shared" si="302"/>
        <v>M-A</v>
      </c>
      <c r="C2061" s="62">
        <f>COUNTIF($B$4:$B2061,$B2061)</f>
        <v>759</v>
      </c>
      <c r="D2061" s="64">
        <f t="shared" si="303"/>
        <v>472.57949009996997</v>
      </c>
      <c r="E2061" s="90" t="s">
        <v>697</v>
      </c>
      <c r="F2061" s="91" t="s">
        <v>1212</v>
      </c>
      <c r="G2061" s="92">
        <v>1982</v>
      </c>
      <c r="H2061" s="93"/>
      <c r="I2061" s="92" t="s">
        <v>1214</v>
      </c>
      <c r="J2061" s="39">
        <f t="shared" si="304"/>
        <v>467.57949009996997</v>
      </c>
      <c r="K2061" s="40">
        <f t="shared" si="305"/>
        <v>1</v>
      </c>
      <c r="L2061" s="40">
        <f t="shared" si="306"/>
        <v>5</v>
      </c>
      <c r="M2061" s="74"/>
      <c r="N2061" s="74"/>
      <c r="O2061" s="74"/>
      <c r="P2061" s="74"/>
      <c r="Q2061" s="74"/>
      <c r="R2061" s="74"/>
      <c r="S2061" s="74"/>
      <c r="T2061" s="74"/>
      <c r="U2061" s="74"/>
      <c r="V2061" s="74"/>
      <c r="W2061" s="74"/>
      <c r="X2061" s="74"/>
      <c r="Y2061" s="74"/>
      <c r="Z2061" s="74"/>
      <c r="AA2061" s="42"/>
      <c r="AB2061" s="42">
        <f t="shared" si="310"/>
        <v>467.57949009996997</v>
      </c>
      <c r="AC2061" s="43" t="e">
        <f t="shared" si="307"/>
        <v>#NUM!</v>
      </c>
      <c r="AD2061" s="43" t="s">
        <v>1215</v>
      </c>
      <c r="AE2061" s="44" t="e">
        <f t="shared" si="308"/>
        <v>#NUM!</v>
      </c>
      <c r="AF2061" s="43">
        <f t="shared" si="309"/>
        <v>0</v>
      </c>
      <c r="AG2061" s="75"/>
      <c r="AH2061" s="75"/>
      <c r="AI2061" s="75"/>
      <c r="AJ2061" s="75"/>
      <c r="AK2061" s="75"/>
      <c r="AL2061" s="75"/>
      <c r="AM2061" s="75"/>
      <c r="AN2061" s="75"/>
      <c r="AO2061" s="75"/>
      <c r="AP2061" s="75"/>
      <c r="AQ2061" s="75"/>
      <c r="AR2061" s="75"/>
      <c r="AS2061" s="75"/>
      <c r="AT2061" s="75"/>
      <c r="AU2061" s="94"/>
      <c r="AV2061" s="47">
        <v>0.17486111111111111</v>
      </c>
      <c r="AW2061" s="95"/>
    </row>
    <row r="2062" spans="1:50" s="49" customFormat="1" ht="12" customHeight="1" x14ac:dyDescent="0.2">
      <c r="A2062" s="62">
        <v>2058</v>
      </c>
      <c r="B2062" s="63" t="str">
        <f t="shared" si="302"/>
        <v>M-A</v>
      </c>
      <c r="C2062" s="62">
        <f>COUNTIF($B$4:$B2062,$B2062)</f>
        <v>760</v>
      </c>
      <c r="D2062" s="64">
        <f t="shared" si="303"/>
        <v>472.47376720284922</v>
      </c>
      <c r="E2062" s="90" t="s">
        <v>698</v>
      </c>
      <c r="F2062" s="91" t="s">
        <v>1212</v>
      </c>
      <c r="G2062" s="92">
        <v>1984</v>
      </c>
      <c r="H2062" s="93"/>
      <c r="I2062" s="92" t="s">
        <v>1214</v>
      </c>
      <c r="J2062" s="39">
        <f t="shared" si="304"/>
        <v>467.47376720284922</v>
      </c>
      <c r="K2062" s="40">
        <f t="shared" si="305"/>
        <v>1</v>
      </c>
      <c r="L2062" s="40">
        <f t="shared" si="306"/>
        <v>5</v>
      </c>
      <c r="M2062" s="74"/>
      <c r="N2062" s="74"/>
      <c r="O2062" s="74"/>
      <c r="P2062" s="74"/>
      <c r="Q2062" s="74"/>
      <c r="R2062" s="74"/>
      <c r="S2062" s="74"/>
      <c r="T2062" s="74"/>
      <c r="U2062" s="74"/>
      <c r="V2062" s="74"/>
      <c r="W2062" s="74"/>
      <c r="X2062" s="74"/>
      <c r="Y2062" s="74"/>
      <c r="Z2062" s="74"/>
      <c r="AA2062" s="42"/>
      <c r="AB2062" s="42">
        <f t="shared" si="310"/>
        <v>467.47376720284922</v>
      </c>
      <c r="AC2062" s="43" t="e">
        <f t="shared" si="307"/>
        <v>#NUM!</v>
      </c>
      <c r="AD2062" s="43" t="s">
        <v>1215</v>
      </c>
      <c r="AE2062" s="44" t="e">
        <f t="shared" si="308"/>
        <v>#NUM!</v>
      </c>
      <c r="AF2062" s="43">
        <f t="shared" si="309"/>
        <v>0</v>
      </c>
      <c r="AG2062" s="75"/>
      <c r="AH2062" s="75"/>
      <c r="AI2062" s="75"/>
      <c r="AJ2062" s="75"/>
      <c r="AK2062" s="75"/>
      <c r="AL2062" s="75"/>
      <c r="AM2062" s="75"/>
      <c r="AN2062" s="75"/>
      <c r="AO2062" s="75"/>
      <c r="AP2062" s="75"/>
      <c r="AQ2062" s="75"/>
      <c r="AR2062" s="75"/>
      <c r="AS2062" s="75"/>
      <c r="AT2062" s="75"/>
      <c r="AU2062" s="94"/>
      <c r="AV2062" s="47">
        <v>0.17489583333333333</v>
      </c>
      <c r="AW2062" s="95"/>
    </row>
    <row r="2063" spans="1:50" s="49" customFormat="1" ht="12" customHeight="1" x14ac:dyDescent="0.2">
      <c r="A2063" s="62">
        <v>2059</v>
      </c>
      <c r="B2063" s="63" t="str">
        <f t="shared" si="302"/>
        <v>Ž-F</v>
      </c>
      <c r="C2063" s="62">
        <f>COUNTIF($B$4:$B2063,$B2063)</f>
        <v>161</v>
      </c>
      <c r="D2063" s="64">
        <f t="shared" si="303"/>
        <v>472.39758787010499</v>
      </c>
      <c r="E2063" s="86" t="s">
        <v>699</v>
      </c>
      <c r="F2063" s="87" t="s">
        <v>1247</v>
      </c>
      <c r="G2063" s="87">
        <v>1981</v>
      </c>
      <c r="H2063" s="93" t="s">
        <v>1263</v>
      </c>
      <c r="I2063" s="87" t="s">
        <v>1214</v>
      </c>
      <c r="J2063" s="39">
        <f t="shared" si="304"/>
        <v>467.39758787010499</v>
      </c>
      <c r="K2063" s="40">
        <f t="shared" si="305"/>
        <v>1</v>
      </c>
      <c r="L2063" s="40">
        <f t="shared" si="306"/>
        <v>5</v>
      </c>
      <c r="M2063" s="41"/>
      <c r="N2063" s="41"/>
      <c r="O2063" s="41"/>
      <c r="P2063" s="42"/>
      <c r="Q2063" s="41"/>
      <c r="R2063" s="41"/>
      <c r="S2063" s="41"/>
      <c r="T2063" s="41"/>
      <c r="U2063" s="41"/>
      <c r="V2063" s="42"/>
      <c r="W2063" s="42"/>
      <c r="X2063" s="42"/>
      <c r="Y2063" s="42"/>
      <c r="Z2063" s="41"/>
      <c r="AA2063" s="42">
        <f>(AU$3-AU2063)/AU$3*500+500</f>
        <v>467.39758787010499</v>
      </c>
      <c r="AB2063" s="42"/>
      <c r="AC2063" s="43" t="e">
        <f t="shared" si="307"/>
        <v>#NUM!</v>
      </c>
      <c r="AD2063" s="43" t="s">
        <v>1215</v>
      </c>
      <c r="AE2063" s="44" t="e">
        <f t="shared" si="308"/>
        <v>#NUM!</v>
      </c>
      <c r="AF2063" s="43">
        <f t="shared" si="309"/>
        <v>0</v>
      </c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88">
        <v>8.3725810185185198E-2</v>
      </c>
      <c r="AV2063" s="50"/>
      <c r="AW2063" s="89"/>
    </row>
    <row r="2064" spans="1:50" s="49" customFormat="1" ht="12" customHeight="1" x14ac:dyDescent="0.2">
      <c r="A2064" s="62">
        <v>2060</v>
      </c>
      <c r="B2064" s="63" t="str">
        <f t="shared" si="302"/>
        <v>M-C</v>
      </c>
      <c r="C2064" s="62">
        <f>COUNTIF($B$4:$B2064,$B2064)</f>
        <v>249</v>
      </c>
      <c r="D2064" s="64">
        <f t="shared" si="303"/>
        <v>472.3328033400216</v>
      </c>
      <c r="E2064" s="90" t="s">
        <v>700</v>
      </c>
      <c r="F2064" s="91" t="s">
        <v>1212</v>
      </c>
      <c r="G2064" s="92">
        <v>1969</v>
      </c>
      <c r="H2064" s="93" t="s">
        <v>701</v>
      </c>
      <c r="I2064" s="92" t="s">
        <v>3697</v>
      </c>
      <c r="J2064" s="39">
        <f t="shared" si="304"/>
        <v>467.3328033400216</v>
      </c>
      <c r="K2064" s="40">
        <f t="shared" si="305"/>
        <v>1</v>
      </c>
      <c r="L2064" s="40">
        <f t="shared" si="306"/>
        <v>5</v>
      </c>
      <c r="M2064" s="74"/>
      <c r="N2064" s="74"/>
      <c r="O2064" s="74"/>
      <c r="P2064" s="74"/>
      <c r="Q2064" s="74"/>
      <c r="R2064" s="74"/>
      <c r="S2064" s="74"/>
      <c r="T2064" s="74"/>
      <c r="U2064" s="74"/>
      <c r="V2064" s="74"/>
      <c r="W2064" s="74"/>
      <c r="X2064" s="74"/>
      <c r="Y2064" s="74"/>
      <c r="Z2064" s="74"/>
      <c r="AA2064" s="42"/>
      <c r="AB2064" s="42">
        <f>(AV$3-AV2064)/AV$3*500+500</f>
        <v>467.3328033400216</v>
      </c>
      <c r="AC2064" s="43" t="e">
        <f t="shared" si="307"/>
        <v>#NUM!</v>
      </c>
      <c r="AD2064" s="43" t="s">
        <v>1215</v>
      </c>
      <c r="AE2064" s="44" t="e">
        <f t="shared" si="308"/>
        <v>#NUM!</v>
      </c>
      <c r="AF2064" s="43">
        <f t="shared" si="309"/>
        <v>0</v>
      </c>
      <c r="AG2064" s="75"/>
      <c r="AH2064" s="75"/>
      <c r="AI2064" s="75"/>
      <c r="AJ2064" s="75"/>
      <c r="AK2064" s="75"/>
      <c r="AL2064" s="75"/>
      <c r="AM2064" s="75"/>
      <c r="AN2064" s="75"/>
      <c r="AO2064" s="75"/>
      <c r="AP2064" s="75"/>
      <c r="AQ2064" s="75"/>
      <c r="AR2064" s="75"/>
      <c r="AS2064" s="75"/>
      <c r="AT2064" s="75"/>
      <c r="AU2064" s="94"/>
      <c r="AV2064" s="47">
        <v>0.17494212962962963</v>
      </c>
      <c r="AW2064" s="95"/>
    </row>
    <row r="2065" spans="1:50" s="49" customFormat="1" ht="12" customHeight="1" x14ac:dyDescent="0.2">
      <c r="A2065" s="62">
        <v>2061</v>
      </c>
      <c r="B2065" s="63" t="str">
        <f t="shared" si="302"/>
        <v>M-B</v>
      </c>
      <c r="C2065" s="62">
        <f>COUNTIF($B$4:$B2065,$B2065)</f>
        <v>602</v>
      </c>
      <c r="D2065" s="64">
        <f t="shared" si="303"/>
        <v>472.15659851148706</v>
      </c>
      <c r="E2065" s="90" t="s">
        <v>702</v>
      </c>
      <c r="F2065" s="91" t="s">
        <v>1212</v>
      </c>
      <c r="G2065" s="92">
        <v>1974</v>
      </c>
      <c r="H2065" s="70" t="s">
        <v>4036</v>
      </c>
      <c r="I2065" s="92" t="s">
        <v>1214</v>
      </c>
      <c r="J2065" s="39">
        <f t="shared" si="304"/>
        <v>467.15659851148706</v>
      </c>
      <c r="K2065" s="40">
        <f t="shared" si="305"/>
        <v>1</v>
      </c>
      <c r="L2065" s="40">
        <f t="shared" si="306"/>
        <v>5</v>
      </c>
      <c r="M2065" s="74"/>
      <c r="N2065" s="74"/>
      <c r="O2065" s="74"/>
      <c r="P2065" s="74"/>
      <c r="Q2065" s="74"/>
      <c r="R2065" s="74"/>
      <c r="S2065" s="74"/>
      <c r="T2065" s="74"/>
      <c r="U2065" s="74"/>
      <c r="V2065" s="74"/>
      <c r="W2065" s="74"/>
      <c r="X2065" s="74"/>
      <c r="Y2065" s="74"/>
      <c r="Z2065" s="74"/>
      <c r="AA2065" s="42"/>
      <c r="AB2065" s="42">
        <f>(AV$3-AV2065)/AV$3*500+500</f>
        <v>467.15659851148706</v>
      </c>
      <c r="AC2065" s="43" t="e">
        <f t="shared" si="307"/>
        <v>#NUM!</v>
      </c>
      <c r="AD2065" s="43" t="s">
        <v>1215</v>
      </c>
      <c r="AE2065" s="44" t="e">
        <f t="shared" si="308"/>
        <v>#NUM!</v>
      </c>
      <c r="AF2065" s="43">
        <f t="shared" si="309"/>
        <v>0</v>
      </c>
      <c r="AG2065" s="75"/>
      <c r="AH2065" s="75"/>
      <c r="AI2065" s="75"/>
      <c r="AJ2065" s="75"/>
      <c r="AK2065" s="75"/>
      <c r="AL2065" s="75"/>
      <c r="AM2065" s="75"/>
      <c r="AN2065" s="75"/>
      <c r="AO2065" s="75"/>
      <c r="AP2065" s="75"/>
      <c r="AQ2065" s="75"/>
      <c r="AR2065" s="75"/>
      <c r="AS2065" s="75"/>
      <c r="AT2065" s="75"/>
      <c r="AU2065" s="94"/>
      <c r="AV2065" s="47">
        <v>0.17499999999999999</v>
      </c>
      <c r="AW2065" s="95"/>
    </row>
    <row r="2066" spans="1:50" s="49" customFormat="1" ht="12" customHeight="1" x14ac:dyDescent="0.2">
      <c r="A2066" s="62">
        <v>2062</v>
      </c>
      <c r="B2066" s="63" t="str">
        <f t="shared" si="302"/>
        <v>M-D</v>
      </c>
      <c r="C2066" s="62">
        <f>COUNTIF($B$4:$B2066,$B2066)</f>
        <v>85</v>
      </c>
      <c r="D2066" s="64">
        <f t="shared" si="303"/>
        <v>472.12135754578009</v>
      </c>
      <c r="E2066" s="90" t="s">
        <v>703</v>
      </c>
      <c r="F2066" s="91" t="s">
        <v>1212</v>
      </c>
      <c r="G2066" s="92">
        <v>1956</v>
      </c>
      <c r="H2066" s="70" t="s">
        <v>704</v>
      </c>
      <c r="I2066" s="92" t="s">
        <v>1214</v>
      </c>
      <c r="J2066" s="39">
        <f t="shared" si="304"/>
        <v>467.12135754578009</v>
      </c>
      <c r="K2066" s="40">
        <f t="shared" si="305"/>
        <v>1</v>
      </c>
      <c r="L2066" s="40">
        <f t="shared" si="306"/>
        <v>5</v>
      </c>
      <c r="M2066" s="74"/>
      <c r="N2066" s="74"/>
      <c r="O2066" s="74"/>
      <c r="P2066" s="74"/>
      <c r="Q2066" s="74"/>
      <c r="R2066" s="74"/>
      <c r="S2066" s="74"/>
      <c r="T2066" s="74"/>
      <c r="U2066" s="74"/>
      <c r="V2066" s="74"/>
      <c r="W2066" s="74"/>
      <c r="X2066" s="74"/>
      <c r="Y2066" s="74"/>
      <c r="Z2066" s="74"/>
      <c r="AA2066" s="42"/>
      <c r="AB2066" s="42">
        <f>(AV$3-AV2066)/AV$3*500+500</f>
        <v>467.12135754578009</v>
      </c>
      <c r="AC2066" s="43" t="e">
        <f t="shared" si="307"/>
        <v>#NUM!</v>
      </c>
      <c r="AD2066" s="43" t="s">
        <v>1215</v>
      </c>
      <c r="AE2066" s="44" t="e">
        <f t="shared" si="308"/>
        <v>#NUM!</v>
      </c>
      <c r="AF2066" s="43">
        <f t="shared" si="309"/>
        <v>0</v>
      </c>
      <c r="AG2066" s="75"/>
      <c r="AH2066" s="75"/>
      <c r="AI2066" s="75"/>
      <c r="AJ2066" s="75"/>
      <c r="AK2066" s="75"/>
      <c r="AL2066" s="75"/>
      <c r="AM2066" s="75"/>
      <c r="AN2066" s="75"/>
      <c r="AO2066" s="75"/>
      <c r="AP2066" s="75"/>
      <c r="AQ2066" s="75"/>
      <c r="AR2066" s="75"/>
      <c r="AS2066" s="75"/>
      <c r="AT2066" s="75"/>
      <c r="AU2066" s="94"/>
      <c r="AV2066" s="47">
        <v>0.17501157407407408</v>
      </c>
      <c r="AW2066" s="95"/>
    </row>
    <row r="2067" spans="1:50" s="49" customFormat="1" ht="12" customHeight="1" x14ac:dyDescent="0.2">
      <c r="A2067" s="62">
        <v>2063</v>
      </c>
      <c r="B2067" s="63" t="str">
        <f t="shared" si="302"/>
        <v>M-C</v>
      </c>
      <c r="C2067" s="62">
        <f>COUNTIF($B$4:$B2067,$B2067)</f>
        <v>250</v>
      </c>
      <c r="D2067" s="64">
        <f t="shared" si="303"/>
        <v>471.98960575082441</v>
      </c>
      <c r="E2067" s="86" t="s">
        <v>705</v>
      </c>
      <c r="F2067" s="87" t="s">
        <v>1212</v>
      </c>
      <c r="G2067" s="87">
        <v>1961</v>
      </c>
      <c r="H2067" s="70" t="s">
        <v>1683</v>
      </c>
      <c r="I2067" s="87" t="s">
        <v>1673</v>
      </c>
      <c r="J2067" s="39">
        <f t="shared" si="304"/>
        <v>466.98960575082441</v>
      </c>
      <c r="K2067" s="40">
        <f t="shared" si="305"/>
        <v>1</v>
      </c>
      <c r="L2067" s="40">
        <f t="shared" si="306"/>
        <v>5</v>
      </c>
      <c r="M2067" s="41"/>
      <c r="N2067" s="41"/>
      <c r="O2067" s="41"/>
      <c r="P2067" s="42"/>
      <c r="Q2067" s="41">
        <f>(AK$3-AK2067)/AK$3*500+500</f>
        <v>466.98960575082441</v>
      </c>
      <c r="R2067" s="41"/>
      <c r="S2067" s="41"/>
      <c r="T2067" s="41"/>
      <c r="U2067" s="41"/>
      <c r="V2067" s="42"/>
      <c r="W2067" s="42"/>
      <c r="X2067" s="42"/>
      <c r="Y2067" s="42"/>
      <c r="Z2067" s="41"/>
      <c r="AA2067" s="42"/>
      <c r="AB2067" s="42"/>
      <c r="AC2067" s="43" t="e">
        <f t="shared" si="307"/>
        <v>#NUM!</v>
      </c>
      <c r="AD2067" s="43" t="s">
        <v>1215</v>
      </c>
      <c r="AE2067" s="44" t="e">
        <f t="shared" si="308"/>
        <v>#NUM!</v>
      </c>
      <c r="AF2067" s="43">
        <f t="shared" si="309"/>
        <v>0</v>
      </c>
      <c r="AG2067" s="45"/>
      <c r="AH2067" s="45"/>
      <c r="AI2067" s="45"/>
      <c r="AJ2067" s="45"/>
      <c r="AK2067" s="45">
        <v>0.18065972220000001</v>
      </c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88"/>
      <c r="AV2067" s="50"/>
      <c r="AW2067" s="89"/>
    </row>
    <row r="2068" spans="1:50" s="49" customFormat="1" ht="12" customHeight="1" x14ac:dyDescent="0.2">
      <c r="A2068" s="62">
        <v>2064</v>
      </c>
      <c r="B2068" s="63" t="str">
        <f t="shared" si="302"/>
        <v>Ž-F</v>
      </c>
      <c r="C2068" s="62">
        <f>COUNTIF($B$4:$B2068,$B2068)</f>
        <v>162</v>
      </c>
      <c r="D2068" s="64">
        <f t="shared" si="303"/>
        <v>471.70841298672417</v>
      </c>
      <c r="E2068" s="86" t="s">
        <v>706</v>
      </c>
      <c r="F2068" s="87" t="s">
        <v>1247</v>
      </c>
      <c r="G2068" s="87">
        <v>1980</v>
      </c>
      <c r="H2068" s="86" t="s">
        <v>707</v>
      </c>
      <c r="I2068" s="87" t="s">
        <v>1214</v>
      </c>
      <c r="J2068" s="39">
        <f t="shared" si="304"/>
        <v>466.70841298672417</v>
      </c>
      <c r="K2068" s="40">
        <f t="shared" si="305"/>
        <v>1</v>
      </c>
      <c r="L2068" s="40">
        <f t="shared" si="306"/>
        <v>5</v>
      </c>
      <c r="M2068" s="41"/>
      <c r="N2068" s="41"/>
      <c r="O2068" s="41"/>
      <c r="P2068" s="42"/>
      <c r="Q2068" s="41"/>
      <c r="R2068" s="41"/>
      <c r="S2068" s="41"/>
      <c r="T2068" s="41">
        <f>(AN$3-AN2068)/AN$3*500+500</f>
        <v>466.70841298672417</v>
      </c>
      <c r="U2068" s="41"/>
      <c r="V2068" s="42"/>
      <c r="W2068" s="42"/>
      <c r="X2068" s="42"/>
      <c r="Y2068" s="42"/>
      <c r="Z2068" s="41"/>
      <c r="AA2068" s="42"/>
      <c r="AB2068" s="42"/>
      <c r="AC2068" s="43" t="e">
        <f t="shared" si="307"/>
        <v>#NUM!</v>
      </c>
      <c r="AD2068" s="43" t="s">
        <v>1215</v>
      </c>
      <c r="AE2068" s="44" t="e">
        <f t="shared" si="308"/>
        <v>#NUM!</v>
      </c>
      <c r="AF2068" s="43">
        <f t="shared" si="309"/>
        <v>0</v>
      </c>
      <c r="AG2068" s="45"/>
      <c r="AH2068" s="45"/>
      <c r="AI2068" s="45"/>
      <c r="AJ2068" s="45"/>
      <c r="AK2068" s="45"/>
      <c r="AL2068" s="45"/>
      <c r="AM2068" s="45"/>
      <c r="AN2068" s="45">
        <v>3.7905092592592594E-2</v>
      </c>
      <c r="AO2068" s="45"/>
      <c r="AP2068" s="45"/>
      <c r="AQ2068" s="45"/>
      <c r="AR2068" s="45"/>
      <c r="AS2068" s="45"/>
      <c r="AT2068" s="45"/>
      <c r="AU2068" s="88"/>
      <c r="AV2068" s="50"/>
      <c r="AW2068" s="89"/>
    </row>
    <row r="2069" spans="1:50" s="49" customFormat="1" ht="12" customHeight="1" x14ac:dyDescent="0.2">
      <c r="A2069" s="62">
        <v>2065</v>
      </c>
      <c r="B2069" s="63" t="str">
        <f t="shared" si="302"/>
        <v>M-A</v>
      </c>
      <c r="C2069" s="62">
        <f>COUNTIF($B$4:$B2069,$B2069)</f>
        <v>761</v>
      </c>
      <c r="D2069" s="64">
        <f t="shared" si="303"/>
        <v>471.69846595729717</v>
      </c>
      <c r="E2069" s="90" t="s">
        <v>708</v>
      </c>
      <c r="F2069" s="91" t="s">
        <v>1212</v>
      </c>
      <c r="G2069" s="92">
        <v>1983</v>
      </c>
      <c r="H2069" s="70" t="s">
        <v>3002</v>
      </c>
      <c r="I2069" s="92" t="s">
        <v>1214</v>
      </c>
      <c r="J2069" s="39">
        <f t="shared" si="304"/>
        <v>466.69846595729717</v>
      </c>
      <c r="K2069" s="40">
        <f t="shared" si="305"/>
        <v>1</v>
      </c>
      <c r="L2069" s="40">
        <f t="shared" si="306"/>
        <v>5</v>
      </c>
      <c r="M2069" s="74"/>
      <c r="N2069" s="74"/>
      <c r="O2069" s="74"/>
      <c r="P2069" s="74"/>
      <c r="Q2069" s="74"/>
      <c r="R2069" s="74"/>
      <c r="S2069" s="74"/>
      <c r="T2069" s="74"/>
      <c r="U2069" s="74"/>
      <c r="V2069" s="74"/>
      <c r="W2069" s="74"/>
      <c r="X2069" s="74"/>
      <c r="Y2069" s="74"/>
      <c r="Z2069" s="74"/>
      <c r="AA2069" s="42"/>
      <c r="AB2069" s="42">
        <f>(AV$3-AV2069)/AV$3*500+500</f>
        <v>466.69846595729717</v>
      </c>
      <c r="AC2069" s="43" t="e">
        <f t="shared" si="307"/>
        <v>#NUM!</v>
      </c>
      <c r="AD2069" s="43" t="s">
        <v>1215</v>
      </c>
      <c r="AE2069" s="44" t="e">
        <f t="shared" si="308"/>
        <v>#NUM!</v>
      </c>
      <c r="AF2069" s="43">
        <f t="shared" si="309"/>
        <v>0</v>
      </c>
      <c r="AG2069" s="75"/>
      <c r="AH2069" s="75"/>
      <c r="AI2069" s="75"/>
      <c r="AJ2069" s="75"/>
      <c r="AK2069" s="75"/>
      <c r="AL2069" s="75"/>
      <c r="AM2069" s="75"/>
      <c r="AN2069" s="75"/>
      <c r="AO2069" s="75"/>
      <c r="AP2069" s="75"/>
      <c r="AQ2069" s="75"/>
      <c r="AR2069" s="75"/>
      <c r="AS2069" s="75"/>
      <c r="AT2069" s="75"/>
      <c r="AU2069" s="94"/>
      <c r="AV2069" s="47">
        <v>0.17515046296296297</v>
      </c>
      <c r="AW2069" s="95"/>
    </row>
    <row r="2070" spans="1:50" s="49" customFormat="1" ht="12" customHeight="1" x14ac:dyDescent="0.2">
      <c r="A2070" s="62">
        <v>2066</v>
      </c>
      <c r="B2070" s="63" t="str">
        <f t="shared" si="302"/>
        <v>Ž-F</v>
      </c>
      <c r="C2070" s="62">
        <f>COUNTIF($B$4:$B2070,$B2070)</f>
        <v>163</v>
      </c>
      <c r="D2070" s="64">
        <f t="shared" si="303"/>
        <v>471.63847307778246</v>
      </c>
      <c r="E2070" s="86" t="s">
        <v>709</v>
      </c>
      <c r="F2070" s="87" t="s">
        <v>1247</v>
      </c>
      <c r="G2070" s="87">
        <v>1999</v>
      </c>
      <c r="H2070" s="93" t="s">
        <v>1272</v>
      </c>
      <c r="I2070" s="87" t="s">
        <v>1214</v>
      </c>
      <c r="J2070" s="39">
        <f t="shared" si="304"/>
        <v>466.63847307778246</v>
      </c>
      <c r="K2070" s="40">
        <f t="shared" si="305"/>
        <v>1</v>
      </c>
      <c r="L2070" s="40">
        <f t="shared" si="306"/>
        <v>5</v>
      </c>
      <c r="M2070" s="41"/>
      <c r="N2070" s="41"/>
      <c r="O2070" s="41"/>
      <c r="P2070" s="42"/>
      <c r="Q2070" s="41"/>
      <c r="R2070" s="41"/>
      <c r="S2070" s="41"/>
      <c r="T2070" s="41"/>
      <c r="U2070" s="41"/>
      <c r="V2070" s="42"/>
      <c r="W2070" s="42"/>
      <c r="X2070" s="42"/>
      <c r="Y2070" s="42"/>
      <c r="Z2070" s="41">
        <f>(AT$3-AT2070)/AT$3*500+500</f>
        <v>466.63847307778246</v>
      </c>
      <c r="AA2070" s="42"/>
      <c r="AB2070" s="42"/>
      <c r="AC2070" s="43" t="e">
        <f t="shared" si="307"/>
        <v>#NUM!</v>
      </c>
      <c r="AD2070" s="43" t="s">
        <v>1215</v>
      </c>
      <c r="AE2070" s="44" t="e">
        <f t="shared" si="308"/>
        <v>#NUM!</v>
      </c>
      <c r="AF2070" s="43">
        <f t="shared" si="309"/>
        <v>0</v>
      </c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>
        <v>3.6840277777777777E-2</v>
      </c>
      <c r="AU2070" s="88"/>
      <c r="AV2070" s="50"/>
      <c r="AW2070" s="89"/>
    </row>
    <row r="2071" spans="1:50" s="49" customFormat="1" ht="12" customHeight="1" x14ac:dyDescent="0.2">
      <c r="A2071" s="62">
        <v>2067</v>
      </c>
      <c r="B2071" s="63" t="str">
        <f t="shared" si="302"/>
        <v>M-A</v>
      </c>
      <c r="C2071" s="62">
        <f>COUNTIF($B$4:$B2071,$B2071)</f>
        <v>762</v>
      </c>
      <c r="D2071" s="64">
        <f t="shared" si="303"/>
        <v>471.59274306017642</v>
      </c>
      <c r="E2071" s="90" t="s">
        <v>710</v>
      </c>
      <c r="F2071" s="91" t="s">
        <v>1212</v>
      </c>
      <c r="G2071" s="92">
        <v>1984</v>
      </c>
      <c r="H2071" s="70" t="s">
        <v>1590</v>
      </c>
      <c r="I2071" s="92" t="s">
        <v>1214</v>
      </c>
      <c r="J2071" s="39">
        <f t="shared" si="304"/>
        <v>466.59274306017642</v>
      </c>
      <c r="K2071" s="40">
        <f t="shared" si="305"/>
        <v>1</v>
      </c>
      <c r="L2071" s="40">
        <f t="shared" si="306"/>
        <v>5</v>
      </c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42"/>
      <c r="AB2071" s="42">
        <f>(AV$3-AV2071)/AV$3*500+500</f>
        <v>466.59274306017642</v>
      </c>
      <c r="AC2071" s="43" t="e">
        <f t="shared" si="307"/>
        <v>#NUM!</v>
      </c>
      <c r="AD2071" s="43" t="s">
        <v>1215</v>
      </c>
      <c r="AE2071" s="44" t="e">
        <f t="shared" si="308"/>
        <v>#NUM!</v>
      </c>
      <c r="AF2071" s="43">
        <f t="shared" si="309"/>
        <v>0</v>
      </c>
      <c r="AG2071" s="75"/>
      <c r="AH2071" s="75"/>
      <c r="AI2071" s="75"/>
      <c r="AJ2071" s="75"/>
      <c r="AK2071" s="75"/>
      <c r="AL2071" s="75"/>
      <c r="AM2071" s="75"/>
      <c r="AN2071" s="75"/>
      <c r="AO2071" s="75"/>
      <c r="AP2071" s="75"/>
      <c r="AQ2071" s="75"/>
      <c r="AR2071" s="75"/>
      <c r="AS2071" s="75"/>
      <c r="AT2071" s="75"/>
      <c r="AU2071" s="94"/>
      <c r="AV2071" s="47">
        <v>0.17518518518518519</v>
      </c>
      <c r="AW2071" s="95"/>
    </row>
    <row r="2072" spans="1:50" s="49" customFormat="1" ht="12" customHeight="1" x14ac:dyDescent="0.2">
      <c r="A2072" s="62">
        <v>2068</v>
      </c>
      <c r="B2072" s="63" t="str">
        <f t="shared" si="302"/>
        <v>M-A</v>
      </c>
      <c r="C2072" s="62">
        <f>COUNTIF($B$4:$B2072,$B2072)</f>
        <v>763</v>
      </c>
      <c r="D2072" s="64">
        <f t="shared" si="303"/>
        <v>471.48168291595215</v>
      </c>
      <c r="E2072" s="86" t="s">
        <v>711</v>
      </c>
      <c r="F2072" s="87" t="s">
        <v>1212</v>
      </c>
      <c r="G2072" s="87">
        <v>1988</v>
      </c>
      <c r="H2072" s="70" t="s">
        <v>1263</v>
      </c>
      <c r="I2072" s="87" t="s">
        <v>1214</v>
      </c>
      <c r="J2072" s="39">
        <f t="shared" si="304"/>
        <v>466.48168291595215</v>
      </c>
      <c r="K2072" s="40">
        <f t="shared" si="305"/>
        <v>1</v>
      </c>
      <c r="L2072" s="40">
        <f t="shared" si="306"/>
        <v>5</v>
      </c>
      <c r="M2072" s="41"/>
      <c r="N2072" s="41"/>
      <c r="O2072" s="41"/>
      <c r="P2072" s="42"/>
      <c r="Q2072" s="41"/>
      <c r="R2072" s="41"/>
      <c r="S2072" s="41"/>
      <c r="T2072" s="41"/>
      <c r="U2072" s="41"/>
      <c r="V2072" s="42"/>
      <c r="W2072" s="42"/>
      <c r="X2072" s="42"/>
      <c r="Y2072" s="42"/>
      <c r="Z2072" s="41"/>
      <c r="AA2072" s="42">
        <f>(AU$3-AU2072)/AU$3*500+500</f>
        <v>466.48168291595215</v>
      </c>
      <c r="AB2072" s="42"/>
      <c r="AC2072" s="43" t="e">
        <f t="shared" si="307"/>
        <v>#NUM!</v>
      </c>
      <c r="AD2072" s="43" t="s">
        <v>1215</v>
      </c>
      <c r="AE2072" s="44" t="e">
        <f t="shared" si="308"/>
        <v>#NUM!</v>
      </c>
      <c r="AF2072" s="43">
        <f t="shared" si="309"/>
        <v>0</v>
      </c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88">
        <v>8.3869791666666679E-2</v>
      </c>
      <c r="AV2072" s="50"/>
      <c r="AW2072" s="89"/>
    </row>
    <row r="2073" spans="1:50" s="49" customFormat="1" ht="12" customHeight="1" x14ac:dyDescent="0.2">
      <c r="A2073" s="62">
        <v>2069</v>
      </c>
      <c r="B2073" s="63" t="str">
        <f t="shared" si="302"/>
        <v>Ž-G</v>
      </c>
      <c r="C2073" s="62">
        <f>COUNTIF($B$4:$B2073,$B2073)</f>
        <v>106</v>
      </c>
      <c r="D2073" s="64">
        <f t="shared" si="303"/>
        <v>471.34914739165492</v>
      </c>
      <c r="E2073" s="86" t="s">
        <v>712</v>
      </c>
      <c r="F2073" s="87" t="s">
        <v>1247</v>
      </c>
      <c r="G2073" s="87">
        <v>1970</v>
      </c>
      <c r="H2073" s="70" t="s">
        <v>1280</v>
      </c>
      <c r="I2073" s="87" t="s">
        <v>1214</v>
      </c>
      <c r="J2073" s="39">
        <f t="shared" si="304"/>
        <v>466.34914739165492</v>
      </c>
      <c r="K2073" s="40">
        <f t="shared" si="305"/>
        <v>1</v>
      </c>
      <c r="L2073" s="40">
        <f t="shared" si="306"/>
        <v>5</v>
      </c>
      <c r="M2073" s="41"/>
      <c r="N2073" s="41"/>
      <c r="O2073" s="41"/>
      <c r="P2073" s="42"/>
      <c r="Q2073" s="41"/>
      <c r="R2073" s="41"/>
      <c r="S2073" s="41"/>
      <c r="T2073" s="41"/>
      <c r="U2073" s="41">
        <f>(AO$3-AO2073)/AO$3*500+500</f>
        <v>466.34914739165492</v>
      </c>
      <c r="V2073" s="42"/>
      <c r="W2073" s="42"/>
      <c r="X2073" s="42"/>
      <c r="Y2073" s="42"/>
      <c r="Z2073" s="41"/>
      <c r="AA2073" s="42"/>
      <c r="AB2073" s="42"/>
      <c r="AC2073" s="43" t="e">
        <f t="shared" si="307"/>
        <v>#NUM!</v>
      </c>
      <c r="AD2073" s="43" t="s">
        <v>1215</v>
      </c>
      <c r="AE2073" s="44" t="e">
        <f t="shared" si="308"/>
        <v>#NUM!</v>
      </c>
      <c r="AF2073" s="43">
        <f t="shared" si="309"/>
        <v>0</v>
      </c>
      <c r="AG2073" s="45"/>
      <c r="AH2073" s="45"/>
      <c r="AI2073" s="45"/>
      <c r="AJ2073" s="45"/>
      <c r="AK2073" s="45"/>
      <c r="AL2073" s="45"/>
      <c r="AM2073" s="45"/>
      <c r="AN2073" s="45"/>
      <c r="AO2073" s="45">
        <v>5.913194444E-2</v>
      </c>
      <c r="AP2073" s="45"/>
      <c r="AQ2073" s="45"/>
      <c r="AR2073" s="45"/>
      <c r="AS2073" s="45"/>
      <c r="AT2073" s="45"/>
      <c r="AU2073" s="88"/>
      <c r="AV2073" s="50"/>
      <c r="AW2073" s="89"/>
    </row>
    <row r="2074" spans="1:50" s="49" customFormat="1" ht="12" customHeight="1" x14ac:dyDescent="0.2">
      <c r="A2074" s="62">
        <v>2070</v>
      </c>
      <c r="B2074" s="63" t="str">
        <f t="shared" si="302"/>
        <v>Ž-F</v>
      </c>
      <c r="C2074" s="62">
        <f>COUNTIF($B$4:$B2074,$B2074)</f>
        <v>164</v>
      </c>
      <c r="D2074" s="64">
        <f t="shared" si="303"/>
        <v>471.31081533452112</v>
      </c>
      <c r="E2074" s="90" t="s">
        <v>713</v>
      </c>
      <c r="F2074" s="91" t="s">
        <v>1247</v>
      </c>
      <c r="G2074" s="92">
        <v>1980</v>
      </c>
      <c r="H2074" s="70" t="s">
        <v>714</v>
      </c>
      <c r="I2074" s="92" t="s">
        <v>1214</v>
      </c>
      <c r="J2074" s="39">
        <f t="shared" si="304"/>
        <v>466.31081533452112</v>
      </c>
      <c r="K2074" s="40">
        <f t="shared" si="305"/>
        <v>1</v>
      </c>
      <c r="L2074" s="40">
        <f t="shared" si="306"/>
        <v>5</v>
      </c>
      <c r="M2074" s="74"/>
      <c r="N2074" s="74"/>
      <c r="O2074" s="74"/>
      <c r="P2074" s="74"/>
      <c r="Q2074" s="74"/>
      <c r="R2074" s="74"/>
      <c r="S2074" s="74"/>
      <c r="T2074" s="74"/>
      <c r="U2074" s="74"/>
      <c r="V2074" s="74"/>
      <c r="W2074" s="74"/>
      <c r="X2074" s="74"/>
      <c r="Y2074" s="74"/>
      <c r="Z2074" s="74"/>
      <c r="AA2074" s="42"/>
      <c r="AB2074" s="42">
        <f>(AV$3-AV2074)/AV$3*500+500</f>
        <v>466.31081533452112</v>
      </c>
      <c r="AC2074" s="43" t="e">
        <f t="shared" si="307"/>
        <v>#NUM!</v>
      </c>
      <c r="AD2074" s="43" t="s">
        <v>1215</v>
      </c>
      <c r="AE2074" s="44" t="e">
        <f t="shared" si="308"/>
        <v>#NUM!</v>
      </c>
      <c r="AF2074" s="43">
        <f t="shared" si="309"/>
        <v>0</v>
      </c>
      <c r="AG2074" s="75"/>
      <c r="AH2074" s="75"/>
      <c r="AI2074" s="75"/>
      <c r="AJ2074" s="75"/>
      <c r="AK2074" s="75"/>
      <c r="AL2074" s="75"/>
      <c r="AM2074" s="75"/>
      <c r="AN2074" s="75"/>
      <c r="AO2074" s="75"/>
      <c r="AP2074" s="75"/>
      <c r="AQ2074" s="75"/>
      <c r="AR2074" s="75"/>
      <c r="AS2074" s="75"/>
      <c r="AT2074" s="75"/>
      <c r="AU2074" s="94"/>
      <c r="AV2074" s="47">
        <v>0.17527777777777778</v>
      </c>
      <c r="AW2074" s="95"/>
    </row>
    <row r="2075" spans="1:50" s="49" customFormat="1" ht="12" customHeight="1" x14ac:dyDescent="0.2">
      <c r="A2075" s="62">
        <v>2071</v>
      </c>
      <c r="B2075" s="63" t="str">
        <f t="shared" si="302"/>
        <v>M-A</v>
      </c>
      <c r="C2075" s="62">
        <f>COUNTIF($B$4:$B2075,$B2075)</f>
        <v>764</v>
      </c>
      <c r="D2075" s="64">
        <f t="shared" si="303"/>
        <v>471.05706448350185</v>
      </c>
      <c r="E2075" s="86" t="s">
        <v>715</v>
      </c>
      <c r="F2075" s="87" t="s">
        <v>1212</v>
      </c>
      <c r="G2075" s="87">
        <v>1988</v>
      </c>
      <c r="H2075" s="65" t="s">
        <v>716</v>
      </c>
      <c r="I2075" s="87" t="s">
        <v>1214</v>
      </c>
      <c r="J2075" s="39">
        <f t="shared" si="304"/>
        <v>466.05706448350185</v>
      </c>
      <c r="K2075" s="40">
        <f t="shared" si="305"/>
        <v>1</v>
      </c>
      <c r="L2075" s="40">
        <f t="shared" si="306"/>
        <v>5</v>
      </c>
      <c r="M2075" s="41"/>
      <c r="N2075" s="41"/>
      <c r="O2075" s="41"/>
      <c r="P2075" s="42"/>
      <c r="Q2075" s="41"/>
      <c r="R2075" s="41"/>
      <c r="S2075" s="41"/>
      <c r="T2075" s="41">
        <f>(AN$3-AN2075)/AN$3*500+500</f>
        <v>466.05706448350185</v>
      </c>
      <c r="U2075" s="41"/>
      <c r="V2075" s="42"/>
      <c r="W2075" s="42"/>
      <c r="X2075" s="42"/>
      <c r="Y2075" s="42"/>
      <c r="Z2075" s="41"/>
      <c r="AA2075" s="42"/>
      <c r="AB2075" s="42"/>
      <c r="AC2075" s="43" t="e">
        <f t="shared" si="307"/>
        <v>#NUM!</v>
      </c>
      <c r="AD2075" s="43" t="s">
        <v>1215</v>
      </c>
      <c r="AE2075" s="44" t="e">
        <f t="shared" si="308"/>
        <v>#NUM!</v>
      </c>
      <c r="AF2075" s="43">
        <f t="shared" si="309"/>
        <v>0</v>
      </c>
      <c r="AG2075" s="45"/>
      <c r="AH2075" s="45"/>
      <c r="AI2075" s="45"/>
      <c r="AJ2075" s="45"/>
      <c r="AK2075" s="45"/>
      <c r="AL2075" s="45"/>
      <c r="AM2075" s="45"/>
      <c r="AN2075" s="45">
        <v>3.7951388888888889E-2</v>
      </c>
      <c r="AO2075" s="45"/>
      <c r="AP2075" s="45"/>
      <c r="AQ2075" s="45"/>
      <c r="AR2075" s="45"/>
      <c r="AS2075" s="45"/>
      <c r="AT2075" s="45"/>
      <c r="AU2075" s="88"/>
      <c r="AV2075" s="50"/>
      <c r="AW2075" s="89"/>
    </row>
    <row r="2076" spans="1:50" ht="12" customHeight="1" x14ac:dyDescent="0.2">
      <c r="A2076" s="62">
        <v>2072</v>
      </c>
      <c r="B2076" s="63" t="str">
        <f t="shared" si="302"/>
        <v>M-A</v>
      </c>
      <c r="C2076" s="62">
        <f>COUNTIF($B$4:$B2076,$B2076)</f>
        <v>765</v>
      </c>
      <c r="D2076" s="64">
        <f t="shared" si="303"/>
        <v>471.04120075441296</v>
      </c>
      <c r="E2076" s="86" t="s">
        <v>717</v>
      </c>
      <c r="F2076" s="87" t="s">
        <v>1212</v>
      </c>
      <c r="G2076" s="87">
        <v>1982</v>
      </c>
      <c r="H2076" s="65" t="s">
        <v>718</v>
      </c>
      <c r="I2076" s="87" t="s">
        <v>1214</v>
      </c>
      <c r="J2076" s="39">
        <f t="shared" si="304"/>
        <v>466.04120075441296</v>
      </c>
      <c r="K2076" s="40">
        <f t="shared" si="305"/>
        <v>1</v>
      </c>
      <c r="L2076" s="40">
        <f t="shared" si="306"/>
        <v>5</v>
      </c>
      <c r="M2076" s="41"/>
      <c r="N2076" s="41"/>
      <c r="O2076" s="41"/>
      <c r="P2076" s="42"/>
      <c r="Q2076" s="41"/>
      <c r="R2076" s="41"/>
      <c r="S2076" s="41"/>
      <c r="T2076" s="41"/>
      <c r="U2076" s="41"/>
      <c r="V2076" s="42">
        <f>(AP$3-AP2076)/AP$3*500+500</f>
        <v>466.04120075441296</v>
      </c>
      <c r="W2076" s="42"/>
      <c r="X2076" s="42"/>
      <c r="Y2076" s="42"/>
      <c r="Z2076" s="41"/>
      <c r="AA2076" s="42"/>
      <c r="AB2076" s="42"/>
      <c r="AC2076" s="43" t="e">
        <f t="shared" si="307"/>
        <v>#NUM!</v>
      </c>
      <c r="AD2076" s="43" t="s">
        <v>1215</v>
      </c>
      <c r="AE2076" s="44" t="e">
        <f t="shared" si="308"/>
        <v>#NUM!</v>
      </c>
      <c r="AF2076" s="43">
        <f t="shared" si="309"/>
        <v>0</v>
      </c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>
        <v>3.7465277777777778E-2</v>
      </c>
      <c r="AQ2076" s="45"/>
      <c r="AR2076" s="45"/>
      <c r="AS2076" s="45"/>
      <c r="AT2076" s="45"/>
      <c r="AU2076" s="88"/>
      <c r="AV2076" s="50"/>
      <c r="AW2076" s="89"/>
      <c r="AX2076" s="56"/>
    </row>
    <row r="2077" spans="1:50" s="49" customFormat="1" ht="12" customHeight="1" x14ac:dyDescent="0.2">
      <c r="A2077" s="62">
        <v>2073</v>
      </c>
      <c r="B2077" s="63" t="str">
        <f t="shared" si="302"/>
        <v>M-C</v>
      </c>
      <c r="C2077" s="62">
        <f>COUNTIF($B$4:$B2077,$B2077)</f>
        <v>251</v>
      </c>
      <c r="D2077" s="64">
        <f t="shared" si="303"/>
        <v>470.92316471174507</v>
      </c>
      <c r="E2077" s="90" t="s">
        <v>719</v>
      </c>
      <c r="F2077" s="91" t="s">
        <v>1212</v>
      </c>
      <c r="G2077" s="92">
        <v>1964</v>
      </c>
      <c r="H2077" s="70" t="s">
        <v>2157</v>
      </c>
      <c r="I2077" s="92" t="s">
        <v>410</v>
      </c>
      <c r="J2077" s="39">
        <f t="shared" si="304"/>
        <v>465.92316471174507</v>
      </c>
      <c r="K2077" s="40">
        <f t="shared" si="305"/>
        <v>1</v>
      </c>
      <c r="L2077" s="40">
        <f t="shared" si="306"/>
        <v>5</v>
      </c>
      <c r="M2077" s="74"/>
      <c r="N2077" s="74"/>
      <c r="O2077" s="74"/>
      <c r="P2077" s="74"/>
      <c r="Q2077" s="74"/>
      <c r="R2077" s="74"/>
      <c r="S2077" s="74"/>
      <c r="T2077" s="74"/>
      <c r="U2077" s="74"/>
      <c r="V2077" s="74"/>
      <c r="W2077" s="74"/>
      <c r="X2077" s="74"/>
      <c r="Y2077" s="74"/>
      <c r="Z2077" s="74"/>
      <c r="AA2077" s="42"/>
      <c r="AB2077" s="42">
        <f>(AV$3-AV2077)/AV$3*500+500</f>
        <v>465.92316471174507</v>
      </c>
      <c r="AC2077" s="43" t="e">
        <f t="shared" si="307"/>
        <v>#NUM!</v>
      </c>
      <c r="AD2077" s="43" t="s">
        <v>1215</v>
      </c>
      <c r="AE2077" s="44" t="e">
        <f t="shared" si="308"/>
        <v>#NUM!</v>
      </c>
      <c r="AF2077" s="43">
        <f t="shared" si="309"/>
        <v>0</v>
      </c>
      <c r="AG2077" s="75"/>
      <c r="AH2077" s="75"/>
      <c r="AI2077" s="75"/>
      <c r="AJ2077" s="75"/>
      <c r="AK2077" s="75"/>
      <c r="AL2077" s="75"/>
      <c r="AM2077" s="75"/>
      <c r="AN2077" s="75"/>
      <c r="AO2077" s="75"/>
      <c r="AP2077" s="75"/>
      <c r="AQ2077" s="75"/>
      <c r="AR2077" s="75"/>
      <c r="AS2077" s="75"/>
      <c r="AT2077" s="75"/>
      <c r="AU2077" s="94"/>
      <c r="AV2077" s="47">
        <v>0.1754050925925926</v>
      </c>
      <c r="AW2077" s="95"/>
    </row>
    <row r="2078" spans="1:50" ht="12" customHeight="1" x14ac:dyDescent="0.2">
      <c r="A2078" s="62">
        <v>2074</v>
      </c>
      <c r="B2078" s="63" t="str">
        <f t="shared" si="302"/>
        <v>M-A</v>
      </c>
      <c r="C2078" s="62">
        <f>COUNTIF($B$4:$B2078,$B2078)</f>
        <v>766</v>
      </c>
      <c r="D2078" s="64">
        <f t="shared" si="303"/>
        <v>470.87363811099186</v>
      </c>
      <c r="E2078" s="86" t="s">
        <v>720</v>
      </c>
      <c r="F2078" s="87" t="s">
        <v>1212</v>
      </c>
      <c r="G2078" s="87">
        <v>1985</v>
      </c>
      <c r="H2078" s="65" t="s">
        <v>721</v>
      </c>
      <c r="I2078" s="87" t="s">
        <v>1214</v>
      </c>
      <c r="J2078" s="39">
        <f t="shared" si="304"/>
        <v>465.87363811099186</v>
      </c>
      <c r="K2078" s="40">
        <f t="shared" si="305"/>
        <v>1</v>
      </c>
      <c r="L2078" s="40">
        <f t="shared" si="306"/>
        <v>5</v>
      </c>
      <c r="M2078" s="41">
        <f>(AG$3-AG2078)/AG$3*500+500</f>
        <v>465.87363811099186</v>
      </c>
      <c r="N2078" s="41"/>
      <c r="O2078" s="41"/>
      <c r="P2078" s="42"/>
      <c r="Q2078" s="41"/>
      <c r="R2078" s="41"/>
      <c r="S2078" s="41"/>
      <c r="T2078" s="41"/>
      <c r="U2078" s="41"/>
      <c r="V2078" s="42"/>
      <c r="W2078" s="42"/>
      <c r="X2078" s="42"/>
      <c r="Y2078" s="42"/>
      <c r="Z2078" s="41"/>
      <c r="AA2078" s="42"/>
      <c r="AB2078" s="42"/>
      <c r="AC2078" s="43" t="e">
        <f t="shared" si="307"/>
        <v>#NUM!</v>
      </c>
      <c r="AD2078" s="43" t="s">
        <v>1215</v>
      </c>
      <c r="AE2078" s="44" t="e">
        <f t="shared" si="308"/>
        <v>#NUM!</v>
      </c>
      <c r="AF2078" s="43">
        <f t="shared" si="309"/>
        <v>0</v>
      </c>
      <c r="AG2078" s="45">
        <v>6.1400462959999999E-2</v>
      </c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88"/>
      <c r="AV2078" s="50"/>
      <c r="AW2078" s="89"/>
      <c r="AX2078" s="56"/>
    </row>
    <row r="2079" spans="1:50" s="49" customFormat="1" ht="12" customHeight="1" x14ac:dyDescent="0.2">
      <c r="A2079" s="62">
        <v>2075</v>
      </c>
      <c r="B2079" s="63" t="str">
        <f t="shared" si="302"/>
        <v>Ž-F</v>
      </c>
      <c r="C2079" s="62">
        <f>COUNTIF($B$4:$B2079,$B2079)</f>
        <v>165</v>
      </c>
      <c r="D2079" s="64">
        <f t="shared" si="303"/>
        <v>470.73139023189071</v>
      </c>
      <c r="E2079" s="86" t="s">
        <v>722</v>
      </c>
      <c r="F2079" s="87" t="s">
        <v>1247</v>
      </c>
      <c r="G2079" s="87">
        <v>1983</v>
      </c>
      <c r="H2079" s="93" t="s">
        <v>1683</v>
      </c>
      <c r="I2079" s="87" t="s">
        <v>1214</v>
      </c>
      <c r="J2079" s="39">
        <f t="shared" si="304"/>
        <v>465.73139023189071</v>
      </c>
      <c r="K2079" s="40">
        <f t="shared" si="305"/>
        <v>1</v>
      </c>
      <c r="L2079" s="40">
        <f t="shared" si="306"/>
        <v>5</v>
      </c>
      <c r="M2079" s="41"/>
      <c r="N2079" s="41"/>
      <c r="O2079" s="41"/>
      <c r="P2079" s="42"/>
      <c r="Q2079" s="41"/>
      <c r="R2079" s="41"/>
      <c r="S2079" s="41"/>
      <c r="T2079" s="41">
        <f>(AN$3-AN2079)/AN$3*500+500</f>
        <v>465.73139023189071</v>
      </c>
      <c r="U2079" s="41"/>
      <c r="V2079" s="42"/>
      <c r="W2079" s="42"/>
      <c r="X2079" s="42"/>
      <c r="Y2079" s="42"/>
      <c r="Z2079" s="41"/>
      <c r="AA2079" s="42"/>
      <c r="AB2079" s="42"/>
      <c r="AC2079" s="43" t="e">
        <f t="shared" si="307"/>
        <v>#NUM!</v>
      </c>
      <c r="AD2079" s="43" t="s">
        <v>1215</v>
      </c>
      <c r="AE2079" s="44" t="e">
        <f t="shared" si="308"/>
        <v>#NUM!</v>
      </c>
      <c r="AF2079" s="43">
        <f t="shared" si="309"/>
        <v>0</v>
      </c>
      <c r="AG2079" s="45"/>
      <c r="AH2079" s="45"/>
      <c r="AI2079" s="45"/>
      <c r="AJ2079" s="45"/>
      <c r="AK2079" s="45"/>
      <c r="AL2079" s="45"/>
      <c r="AM2079" s="45"/>
      <c r="AN2079" s="45">
        <v>3.7974537037037036E-2</v>
      </c>
      <c r="AO2079" s="45"/>
      <c r="AP2079" s="45"/>
      <c r="AQ2079" s="45"/>
      <c r="AR2079" s="45"/>
      <c r="AS2079" s="45"/>
      <c r="AT2079" s="45"/>
      <c r="AU2079" s="88"/>
      <c r="AV2079" s="50"/>
      <c r="AW2079" s="89"/>
    </row>
    <row r="2080" spans="1:50" s="49" customFormat="1" ht="12" customHeight="1" x14ac:dyDescent="0.2">
      <c r="A2080" s="62">
        <v>2076</v>
      </c>
      <c r="B2080" s="63" t="str">
        <f t="shared" si="302"/>
        <v>M-A</v>
      </c>
      <c r="C2080" s="62">
        <f>COUNTIF($B$4:$B2080,$B2080)</f>
        <v>767</v>
      </c>
      <c r="D2080" s="64">
        <f t="shared" si="303"/>
        <v>470.53466952224915</v>
      </c>
      <c r="E2080" s="86" t="s">
        <v>723</v>
      </c>
      <c r="F2080" s="87" t="s">
        <v>1212</v>
      </c>
      <c r="G2080" s="87">
        <v>1983</v>
      </c>
      <c r="H2080" s="86"/>
      <c r="I2080" s="87" t="s">
        <v>1214</v>
      </c>
      <c r="J2080" s="39">
        <f t="shared" si="304"/>
        <v>465.53466952224915</v>
      </c>
      <c r="K2080" s="40">
        <f t="shared" si="305"/>
        <v>1</v>
      </c>
      <c r="L2080" s="40">
        <f t="shared" si="306"/>
        <v>5</v>
      </c>
      <c r="M2080" s="41"/>
      <c r="N2080" s="41"/>
      <c r="O2080" s="41"/>
      <c r="P2080" s="42"/>
      <c r="Q2080" s="41"/>
      <c r="R2080" s="41"/>
      <c r="S2080" s="41"/>
      <c r="T2080" s="41"/>
      <c r="U2080" s="41"/>
      <c r="V2080" s="42"/>
      <c r="W2080" s="42"/>
      <c r="X2080" s="42">
        <f>(AR$3-AR2080)/AR$3*500+500</f>
        <v>465.53466952224915</v>
      </c>
      <c r="Y2080" s="42"/>
      <c r="Z2080" s="41"/>
      <c r="AA2080" s="42"/>
      <c r="AB2080" s="42"/>
      <c r="AC2080" s="43" t="e">
        <f t="shared" si="307"/>
        <v>#NUM!</v>
      </c>
      <c r="AD2080" s="43" t="s">
        <v>1215</v>
      </c>
      <c r="AE2080" s="44" t="e">
        <f t="shared" si="308"/>
        <v>#NUM!</v>
      </c>
      <c r="AF2080" s="43">
        <f t="shared" si="309"/>
        <v>0</v>
      </c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>
        <v>4.6100347222222227E-2</v>
      </c>
      <c r="AS2080" s="45"/>
      <c r="AT2080" s="45"/>
      <c r="AU2080" s="88"/>
      <c r="AV2080" s="50"/>
      <c r="AW2080" s="89"/>
    </row>
    <row r="2081" spans="1:50" s="49" customFormat="1" ht="12" customHeight="1" x14ac:dyDescent="0.2">
      <c r="A2081" s="62">
        <v>2077</v>
      </c>
      <c r="B2081" s="63" t="str">
        <f t="shared" si="302"/>
        <v>M-B</v>
      </c>
      <c r="C2081" s="62">
        <f>COUNTIF($B$4:$B2081,$B2081)</f>
        <v>603</v>
      </c>
      <c r="D2081" s="64">
        <f t="shared" si="303"/>
        <v>470.50027312326205</v>
      </c>
      <c r="E2081" s="90" t="s">
        <v>200</v>
      </c>
      <c r="F2081" s="91" t="s">
        <v>1212</v>
      </c>
      <c r="G2081" s="92">
        <v>1971</v>
      </c>
      <c r="H2081" s="70"/>
      <c r="I2081" s="92" t="s">
        <v>1214</v>
      </c>
      <c r="J2081" s="39">
        <f t="shared" si="304"/>
        <v>465.50027312326205</v>
      </c>
      <c r="K2081" s="40">
        <f t="shared" si="305"/>
        <v>1</v>
      </c>
      <c r="L2081" s="40">
        <f t="shared" si="306"/>
        <v>5</v>
      </c>
      <c r="M2081" s="74"/>
      <c r="N2081" s="74"/>
      <c r="O2081" s="74"/>
      <c r="P2081" s="74"/>
      <c r="Q2081" s="74"/>
      <c r="R2081" s="74"/>
      <c r="S2081" s="74"/>
      <c r="T2081" s="74"/>
      <c r="U2081" s="74"/>
      <c r="V2081" s="74"/>
      <c r="W2081" s="74"/>
      <c r="X2081" s="74"/>
      <c r="Y2081" s="74"/>
      <c r="Z2081" s="74"/>
      <c r="AA2081" s="42"/>
      <c r="AB2081" s="42">
        <f>(AV$3-AV2081)/AV$3*500+500</f>
        <v>465.50027312326205</v>
      </c>
      <c r="AC2081" s="43" t="e">
        <f t="shared" si="307"/>
        <v>#NUM!</v>
      </c>
      <c r="AD2081" s="43" t="s">
        <v>1215</v>
      </c>
      <c r="AE2081" s="44" t="e">
        <f t="shared" si="308"/>
        <v>#NUM!</v>
      </c>
      <c r="AF2081" s="43">
        <f t="shared" si="309"/>
        <v>0</v>
      </c>
      <c r="AG2081" s="75"/>
      <c r="AH2081" s="75"/>
      <c r="AI2081" s="75"/>
      <c r="AJ2081" s="75"/>
      <c r="AK2081" s="75"/>
      <c r="AL2081" s="75"/>
      <c r="AM2081" s="75"/>
      <c r="AN2081" s="75"/>
      <c r="AO2081" s="75"/>
      <c r="AP2081" s="75"/>
      <c r="AQ2081" s="75"/>
      <c r="AR2081" s="75"/>
      <c r="AS2081" s="75"/>
      <c r="AT2081" s="75"/>
      <c r="AU2081" s="94"/>
      <c r="AV2081" s="47">
        <v>0.17554398148148151</v>
      </c>
      <c r="AW2081" s="95"/>
    </row>
    <row r="2082" spans="1:50" s="49" customFormat="1" ht="12" customHeight="1" x14ac:dyDescent="0.2">
      <c r="A2082" s="62">
        <v>2078</v>
      </c>
      <c r="B2082" s="63" t="str">
        <f t="shared" si="302"/>
        <v>M-A</v>
      </c>
      <c r="C2082" s="62">
        <f>COUNTIF($B$4:$B2082,$B2082)</f>
        <v>768</v>
      </c>
      <c r="D2082" s="64">
        <f t="shared" si="303"/>
        <v>470.24329695704131</v>
      </c>
      <c r="E2082" s="86" t="s">
        <v>724</v>
      </c>
      <c r="F2082" s="87" t="s">
        <v>1212</v>
      </c>
      <c r="G2082" s="87">
        <v>1988</v>
      </c>
      <c r="H2082" s="65" t="s">
        <v>725</v>
      </c>
      <c r="I2082" s="87" t="s">
        <v>1214</v>
      </c>
      <c r="J2082" s="39">
        <f t="shared" si="304"/>
        <v>465.24329695704131</v>
      </c>
      <c r="K2082" s="40">
        <f t="shared" si="305"/>
        <v>1</v>
      </c>
      <c r="L2082" s="40">
        <f t="shared" si="306"/>
        <v>5</v>
      </c>
      <c r="M2082" s="41"/>
      <c r="N2082" s="41"/>
      <c r="O2082" s="41"/>
      <c r="P2082" s="42"/>
      <c r="Q2082" s="41"/>
      <c r="R2082" s="41"/>
      <c r="S2082" s="41"/>
      <c r="T2082" s="41"/>
      <c r="U2082" s="41"/>
      <c r="V2082" s="42"/>
      <c r="W2082" s="42"/>
      <c r="X2082" s="42"/>
      <c r="Y2082" s="42"/>
      <c r="Z2082" s="41"/>
      <c r="AA2082" s="42">
        <f>(AU$3-AU2082)/AU$3*500+500</f>
        <v>465.24329695704131</v>
      </c>
      <c r="AB2082" s="42"/>
      <c r="AC2082" s="43" t="e">
        <f t="shared" si="307"/>
        <v>#NUM!</v>
      </c>
      <c r="AD2082" s="43" t="s">
        <v>1215</v>
      </c>
      <c r="AE2082" s="44" t="e">
        <f t="shared" si="308"/>
        <v>#NUM!</v>
      </c>
      <c r="AF2082" s="43">
        <f t="shared" si="309"/>
        <v>0</v>
      </c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88">
        <v>8.4064467592592604E-2</v>
      </c>
      <c r="AV2082" s="50"/>
      <c r="AW2082" s="89"/>
    </row>
    <row r="2083" spans="1:50" s="49" customFormat="1" ht="12" customHeight="1" x14ac:dyDescent="0.2">
      <c r="A2083" s="62">
        <v>2079</v>
      </c>
      <c r="B2083" s="63" t="str">
        <f t="shared" si="302"/>
        <v>M-B</v>
      </c>
      <c r="C2083" s="62">
        <f>COUNTIF($B$4:$B2083,$B2083)</f>
        <v>604</v>
      </c>
      <c r="D2083" s="64">
        <f t="shared" si="303"/>
        <v>470.18310443190001</v>
      </c>
      <c r="E2083" s="90" t="s">
        <v>726</v>
      </c>
      <c r="F2083" s="91" t="s">
        <v>1212</v>
      </c>
      <c r="G2083" s="92">
        <v>1977</v>
      </c>
      <c r="H2083" s="70"/>
      <c r="I2083" s="92" t="s">
        <v>1214</v>
      </c>
      <c r="J2083" s="39">
        <f t="shared" si="304"/>
        <v>465.18310443190001</v>
      </c>
      <c r="K2083" s="40">
        <f t="shared" si="305"/>
        <v>1</v>
      </c>
      <c r="L2083" s="40">
        <f t="shared" si="306"/>
        <v>5</v>
      </c>
      <c r="M2083" s="74"/>
      <c r="N2083" s="74"/>
      <c r="O2083" s="74"/>
      <c r="P2083" s="74"/>
      <c r="Q2083" s="74"/>
      <c r="R2083" s="74"/>
      <c r="S2083" s="74"/>
      <c r="T2083" s="74"/>
      <c r="U2083" s="74"/>
      <c r="V2083" s="74"/>
      <c r="W2083" s="74"/>
      <c r="X2083" s="74"/>
      <c r="Y2083" s="74"/>
      <c r="Z2083" s="74"/>
      <c r="AA2083" s="42"/>
      <c r="AB2083" s="42">
        <f>(AV$3-AV2083)/AV$3*500+500</f>
        <v>465.18310443190001</v>
      </c>
      <c r="AC2083" s="43" t="e">
        <f t="shared" si="307"/>
        <v>#NUM!</v>
      </c>
      <c r="AD2083" s="43" t="s">
        <v>1215</v>
      </c>
      <c r="AE2083" s="44" t="e">
        <f t="shared" si="308"/>
        <v>#NUM!</v>
      </c>
      <c r="AF2083" s="43">
        <f t="shared" si="309"/>
        <v>0</v>
      </c>
      <c r="AG2083" s="75"/>
      <c r="AH2083" s="75"/>
      <c r="AI2083" s="75"/>
      <c r="AJ2083" s="75"/>
      <c r="AK2083" s="75"/>
      <c r="AL2083" s="75"/>
      <c r="AM2083" s="75"/>
      <c r="AN2083" s="75"/>
      <c r="AO2083" s="75"/>
      <c r="AP2083" s="75"/>
      <c r="AQ2083" s="75"/>
      <c r="AR2083" s="75"/>
      <c r="AS2083" s="75"/>
      <c r="AT2083" s="75"/>
      <c r="AU2083" s="94"/>
      <c r="AV2083" s="47">
        <v>0.17564814814814814</v>
      </c>
      <c r="AW2083" s="95"/>
    </row>
    <row r="2084" spans="1:50" s="49" customFormat="1" ht="12" customHeight="1" x14ac:dyDescent="0.2">
      <c r="A2084" s="62">
        <v>2080</v>
      </c>
      <c r="B2084" s="63" t="str">
        <f t="shared" si="302"/>
        <v>M-A</v>
      </c>
      <c r="C2084" s="62">
        <f>COUNTIF($B$4:$B2084,$B2084)</f>
        <v>769</v>
      </c>
      <c r="D2084" s="64">
        <f t="shared" si="303"/>
        <v>470.06585877862426</v>
      </c>
      <c r="E2084" s="86" t="s">
        <v>727</v>
      </c>
      <c r="F2084" s="87" t="s">
        <v>1212</v>
      </c>
      <c r="G2084" s="87">
        <v>1986</v>
      </c>
      <c r="H2084" s="70" t="s">
        <v>1263</v>
      </c>
      <c r="I2084" s="87" t="s">
        <v>1214</v>
      </c>
      <c r="J2084" s="39">
        <f t="shared" si="304"/>
        <v>465.06585877862426</v>
      </c>
      <c r="K2084" s="40">
        <f t="shared" si="305"/>
        <v>1</v>
      </c>
      <c r="L2084" s="40">
        <f t="shared" si="306"/>
        <v>5</v>
      </c>
      <c r="M2084" s="41"/>
      <c r="N2084" s="41"/>
      <c r="O2084" s="41"/>
      <c r="P2084" s="42"/>
      <c r="Q2084" s="41"/>
      <c r="R2084" s="41"/>
      <c r="S2084" s="41"/>
      <c r="T2084" s="41"/>
      <c r="U2084" s="41"/>
      <c r="V2084" s="42"/>
      <c r="W2084" s="42"/>
      <c r="X2084" s="42"/>
      <c r="Y2084" s="42"/>
      <c r="Z2084" s="41"/>
      <c r="AA2084" s="42">
        <f>(AU$3-AU2084)/AU$3*500+500</f>
        <v>465.06585877862426</v>
      </c>
      <c r="AB2084" s="42"/>
      <c r="AC2084" s="43" t="e">
        <f t="shared" si="307"/>
        <v>#NUM!</v>
      </c>
      <c r="AD2084" s="43" t="s">
        <v>1215</v>
      </c>
      <c r="AE2084" s="44" t="e">
        <f t="shared" si="308"/>
        <v>#NUM!</v>
      </c>
      <c r="AF2084" s="43">
        <f t="shared" si="309"/>
        <v>0</v>
      </c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88">
        <v>8.4092361111111111E-2</v>
      </c>
      <c r="AV2084" s="50"/>
      <c r="AW2084" s="89"/>
    </row>
    <row r="2085" spans="1:50" s="49" customFormat="1" ht="12" customHeight="1" x14ac:dyDescent="0.2">
      <c r="A2085" s="62">
        <v>2081</v>
      </c>
      <c r="B2085" s="63" t="str">
        <f t="shared" si="302"/>
        <v>M-C</v>
      </c>
      <c r="C2085" s="62">
        <f>COUNTIF($B$4:$B2085,$B2085)</f>
        <v>252</v>
      </c>
      <c r="D2085" s="64">
        <f t="shared" si="303"/>
        <v>469.93641767195152</v>
      </c>
      <c r="E2085" s="90" t="s">
        <v>728</v>
      </c>
      <c r="F2085" s="91" t="s">
        <v>1212</v>
      </c>
      <c r="G2085" s="92">
        <v>1968</v>
      </c>
      <c r="H2085" s="70" t="s">
        <v>729</v>
      </c>
      <c r="I2085" s="92" t="s">
        <v>1214</v>
      </c>
      <c r="J2085" s="39">
        <f t="shared" si="304"/>
        <v>464.93641767195152</v>
      </c>
      <c r="K2085" s="40">
        <f t="shared" si="305"/>
        <v>1</v>
      </c>
      <c r="L2085" s="40">
        <f t="shared" si="306"/>
        <v>5</v>
      </c>
      <c r="M2085" s="74"/>
      <c r="N2085" s="74"/>
      <c r="O2085" s="74"/>
      <c r="P2085" s="74"/>
      <c r="Q2085" s="74"/>
      <c r="R2085" s="74"/>
      <c r="S2085" s="74"/>
      <c r="T2085" s="74"/>
      <c r="U2085" s="74"/>
      <c r="V2085" s="74"/>
      <c r="W2085" s="74"/>
      <c r="X2085" s="74"/>
      <c r="Y2085" s="74"/>
      <c r="Z2085" s="74"/>
      <c r="AA2085" s="42"/>
      <c r="AB2085" s="42">
        <f>(AV$3-AV2085)/AV$3*500+500</f>
        <v>464.93641767195152</v>
      </c>
      <c r="AC2085" s="43" t="e">
        <f t="shared" si="307"/>
        <v>#NUM!</v>
      </c>
      <c r="AD2085" s="43" t="s">
        <v>1215</v>
      </c>
      <c r="AE2085" s="44" t="e">
        <f t="shared" si="308"/>
        <v>#NUM!</v>
      </c>
      <c r="AF2085" s="43">
        <f t="shared" si="309"/>
        <v>0</v>
      </c>
      <c r="AG2085" s="75"/>
      <c r="AH2085" s="75"/>
      <c r="AI2085" s="75"/>
      <c r="AJ2085" s="75"/>
      <c r="AK2085" s="75"/>
      <c r="AL2085" s="75"/>
      <c r="AM2085" s="75"/>
      <c r="AN2085" s="75"/>
      <c r="AO2085" s="75"/>
      <c r="AP2085" s="75"/>
      <c r="AQ2085" s="75"/>
      <c r="AR2085" s="75"/>
      <c r="AS2085" s="75"/>
      <c r="AT2085" s="75"/>
      <c r="AU2085" s="94"/>
      <c r="AV2085" s="47">
        <v>0.17572916666666669</v>
      </c>
      <c r="AW2085" s="95"/>
    </row>
    <row r="2086" spans="1:50" s="49" customFormat="1" ht="12" customHeight="1" x14ac:dyDescent="0.2">
      <c r="A2086" s="62">
        <v>2082</v>
      </c>
      <c r="B2086" s="63" t="str">
        <f t="shared" si="302"/>
        <v>Ž-G</v>
      </c>
      <c r="C2086" s="62">
        <f>COUNTIF($B$4:$B2086,$B2086)</f>
        <v>107</v>
      </c>
      <c r="D2086" s="64">
        <f t="shared" si="303"/>
        <v>469.91720460286274</v>
      </c>
      <c r="E2086" s="86" t="s">
        <v>730</v>
      </c>
      <c r="F2086" s="87" t="s">
        <v>1247</v>
      </c>
      <c r="G2086" s="87">
        <v>1978</v>
      </c>
      <c r="H2086" s="93" t="s">
        <v>1683</v>
      </c>
      <c r="I2086" s="87" t="s">
        <v>1214</v>
      </c>
      <c r="J2086" s="39">
        <f t="shared" si="304"/>
        <v>464.91720460286274</v>
      </c>
      <c r="K2086" s="40">
        <f t="shared" si="305"/>
        <v>1</v>
      </c>
      <c r="L2086" s="40">
        <f t="shared" si="306"/>
        <v>5</v>
      </c>
      <c r="M2086" s="41"/>
      <c r="N2086" s="41"/>
      <c r="O2086" s="41"/>
      <c r="P2086" s="42"/>
      <c r="Q2086" s="41"/>
      <c r="R2086" s="41"/>
      <c r="S2086" s="41"/>
      <c r="T2086" s="41">
        <f>(AN$3-AN2086)/AN$3*500+500</f>
        <v>464.91720460286274</v>
      </c>
      <c r="U2086" s="41"/>
      <c r="V2086" s="42"/>
      <c r="W2086" s="42"/>
      <c r="X2086" s="42"/>
      <c r="Y2086" s="42"/>
      <c r="Z2086" s="41"/>
      <c r="AA2086" s="42"/>
      <c r="AB2086" s="42"/>
      <c r="AC2086" s="43" t="e">
        <f t="shared" si="307"/>
        <v>#NUM!</v>
      </c>
      <c r="AD2086" s="43" t="s">
        <v>1215</v>
      </c>
      <c r="AE2086" s="44" t="e">
        <f t="shared" si="308"/>
        <v>#NUM!</v>
      </c>
      <c r="AF2086" s="43">
        <f t="shared" si="309"/>
        <v>0</v>
      </c>
      <c r="AG2086" s="45"/>
      <c r="AH2086" s="45"/>
      <c r="AI2086" s="45"/>
      <c r="AJ2086" s="45"/>
      <c r="AK2086" s="45"/>
      <c r="AL2086" s="45"/>
      <c r="AM2086" s="45"/>
      <c r="AN2086" s="45">
        <v>3.8032407407407411E-2</v>
      </c>
      <c r="AO2086" s="45"/>
      <c r="AP2086" s="45"/>
      <c r="AQ2086" s="45"/>
      <c r="AR2086" s="45"/>
      <c r="AS2086" s="45"/>
      <c r="AT2086" s="45"/>
      <c r="AU2086" s="88"/>
      <c r="AV2086" s="50"/>
      <c r="AW2086" s="89"/>
    </row>
    <row r="2087" spans="1:50" s="49" customFormat="1" ht="12" customHeight="1" x14ac:dyDescent="0.2">
      <c r="A2087" s="62">
        <v>2083</v>
      </c>
      <c r="B2087" s="63" t="str">
        <f t="shared" si="302"/>
        <v>M-jun.</v>
      </c>
      <c r="C2087" s="62">
        <f>COUNTIF($B$4:$B2087,$B2087)</f>
        <v>43</v>
      </c>
      <c r="D2087" s="64">
        <f t="shared" si="303"/>
        <v>469.72156207848934</v>
      </c>
      <c r="E2087" s="86" t="s">
        <v>731</v>
      </c>
      <c r="F2087" s="87" t="s">
        <v>1212</v>
      </c>
      <c r="G2087" s="87">
        <v>2000</v>
      </c>
      <c r="H2087" s="93" t="s">
        <v>1462</v>
      </c>
      <c r="I2087" s="87" t="s">
        <v>1214</v>
      </c>
      <c r="J2087" s="39">
        <f t="shared" si="304"/>
        <v>464.72156207848934</v>
      </c>
      <c r="K2087" s="40">
        <f t="shared" si="305"/>
        <v>1</v>
      </c>
      <c r="L2087" s="40">
        <f t="shared" si="306"/>
        <v>5</v>
      </c>
      <c r="M2087" s="41"/>
      <c r="N2087" s="41"/>
      <c r="O2087" s="41"/>
      <c r="P2087" s="42"/>
      <c r="Q2087" s="41"/>
      <c r="R2087" s="41"/>
      <c r="S2087" s="41"/>
      <c r="T2087" s="41"/>
      <c r="U2087" s="41"/>
      <c r="V2087" s="42">
        <f>(AP$3-AP2087)/AP$3*500+500</f>
        <v>464.72156207848934</v>
      </c>
      <c r="W2087" s="42"/>
      <c r="X2087" s="42"/>
      <c r="Y2087" s="42"/>
      <c r="Z2087" s="41"/>
      <c r="AA2087" s="42"/>
      <c r="AB2087" s="42"/>
      <c r="AC2087" s="43" t="e">
        <f t="shared" si="307"/>
        <v>#NUM!</v>
      </c>
      <c r="AD2087" s="43" t="s">
        <v>1215</v>
      </c>
      <c r="AE2087" s="44" t="e">
        <f t="shared" si="308"/>
        <v>#NUM!</v>
      </c>
      <c r="AF2087" s="43">
        <f t="shared" si="309"/>
        <v>0</v>
      </c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>
        <v>3.7557870370370373E-2</v>
      </c>
      <c r="AQ2087" s="45"/>
      <c r="AR2087" s="45"/>
      <c r="AS2087" s="45"/>
      <c r="AT2087" s="45"/>
      <c r="AU2087" s="88"/>
      <c r="AV2087" s="50"/>
      <c r="AW2087" s="89"/>
    </row>
    <row r="2088" spans="1:50" s="49" customFormat="1" ht="12" customHeight="1" x14ac:dyDescent="0.2">
      <c r="A2088" s="62">
        <v>2084</v>
      </c>
      <c r="B2088" s="63" t="str">
        <f t="shared" si="302"/>
        <v>M-A</v>
      </c>
      <c r="C2088" s="62">
        <f>COUNTIF($B$4:$B2088,$B2088)</f>
        <v>770</v>
      </c>
      <c r="D2088" s="64">
        <f t="shared" si="303"/>
        <v>469.6897309120032</v>
      </c>
      <c r="E2088" s="90" t="s">
        <v>732</v>
      </c>
      <c r="F2088" s="91" t="s">
        <v>1212</v>
      </c>
      <c r="G2088" s="92">
        <v>1981</v>
      </c>
      <c r="H2088" s="70" t="s">
        <v>733</v>
      </c>
      <c r="I2088" s="92" t="s">
        <v>1214</v>
      </c>
      <c r="J2088" s="39">
        <f t="shared" si="304"/>
        <v>464.6897309120032</v>
      </c>
      <c r="K2088" s="40">
        <f t="shared" si="305"/>
        <v>1</v>
      </c>
      <c r="L2088" s="40">
        <f t="shared" si="306"/>
        <v>5</v>
      </c>
      <c r="M2088" s="74"/>
      <c r="N2088" s="74"/>
      <c r="O2088" s="74"/>
      <c r="P2088" s="74"/>
      <c r="Q2088" s="74"/>
      <c r="R2088" s="74"/>
      <c r="S2088" s="74"/>
      <c r="T2088" s="74"/>
      <c r="U2088" s="74"/>
      <c r="V2088" s="74"/>
      <c r="W2088" s="74"/>
      <c r="X2088" s="74"/>
      <c r="Y2088" s="74"/>
      <c r="Z2088" s="74"/>
      <c r="AA2088" s="42"/>
      <c r="AB2088" s="42">
        <f>(AV$3-AV2088)/AV$3*500+500</f>
        <v>464.6897309120032</v>
      </c>
      <c r="AC2088" s="43" t="e">
        <f t="shared" si="307"/>
        <v>#NUM!</v>
      </c>
      <c r="AD2088" s="43" t="s">
        <v>1215</v>
      </c>
      <c r="AE2088" s="44" t="e">
        <f t="shared" si="308"/>
        <v>#NUM!</v>
      </c>
      <c r="AF2088" s="43">
        <f t="shared" si="309"/>
        <v>0</v>
      </c>
      <c r="AG2088" s="75"/>
      <c r="AH2088" s="75"/>
      <c r="AI2088" s="75"/>
      <c r="AJ2088" s="75"/>
      <c r="AK2088" s="75"/>
      <c r="AL2088" s="75"/>
      <c r="AM2088" s="75"/>
      <c r="AN2088" s="75"/>
      <c r="AO2088" s="75"/>
      <c r="AP2088" s="75"/>
      <c r="AQ2088" s="75"/>
      <c r="AR2088" s="75"/>
      <c r="AS2088" s="75"/>
      <c r="AT2088" s="75"/>
      <c r="AU2088" s="94"/>
      <c r="AV2088" s="47">
        <v>0.17581018518518518</v>
      </c>
      <c r="AW2088" s="95"/>
    </row>
    <row r="2089" spans="1:50" s="49" customFormat="1" ht="12" customHeight="1" x14ac:dyDescent="0.2">
      <c r="A2089" s="62">
        <v>2085</v>
      </c>
      <c r="B2089" s="63" t="str">
        <f t="shared" si="302"/>
        <v>M-B</v>
      </c>
      <c r="C2089" s="62">
        <f>COUNTIF($B$4:$B2089,$B2089)</f>
        <v>605</v>
      </c>
      <c r="D2089" s="64">
        <f t="shared" si="303"/>
        <v>469.62768504037541</v>
      </c>
      <c r="E2089" s="86" t="s">
        <v>734</v>
      </c>
      <c r="F2089" s="87" t="s">
        <v>1212</v>
      </c>
      <c r="G2089" s="87">
        <v>1974</v>
      </c>
      <c r="H2089" s="70" t="s">
        <v>1272</v>
      </c>
      <c r="I2089" s="87" t="s">
        <v>1214</v>
      </c>
      <c r="J2089" s="39">
        <f t="shared" si="304"/>
        <v>464.62768504037541</v>
      </c>
      <c r="K2089" s="40">
        <f t="shared" si="305"/>
        <v>1</v>
      </c>
      <c r="L2089" s="40">
        <f t="shared" si="306"/>
        <v>5</v>
      </c>
      <c r="M2089" s="41"/>
      <c r="N2089" s="41"/>
      <c r="O2089" s="41"/>
      <c r="P2089" s="42"/>
      <c r="Q2089" s="41"/>
      <c r="R2089" s="41"/>
      <c r="S2089" s="41"/>
      <c r="T2089" s="41"/>
      <c r="U2089" s="41"/>
      <c r="V2089" s="42"/>
      <c r="W2089" s="42"/>
      <c r="X2089" s="42"/>
      <c r="Y2089" s="42"/>
      <c r="Z2089" s="41">
        <f>(AT$3-AT2089)/AT$3*500+500</f>
        <v>464.62768504037541</v>
      </c>
      <c r="AA2089" s="42"/>
      <c r="AB2089" s="42"/>
      <c r="AC2089" s="43" t="e">
        <f t="shared" si="307"/>
        <v>#NUM!</v>
      </c>
      <c r="AD2089" s="43" t="s">
        <v>1215</v>
      </c>
      <c r="AE2089" s="44" t="e">
        <f t="shared" si="308"/>
        <v>#NUM!</v>
      </c>
      <c r="AF2089" s="43">
        <f t="shared" si="309"/>
        <v>0</v>
      </c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>
        <v>3.6979166666666667E-2</v>
      </c>
      <c r="AU2089" s="88"/>
      <c r="AV2089" s="50"/>
      <c r="AW2089" s="89"/>
    </row>
    <row r="2090" spans="1:50" s="49" customFormat="1" ht="12" customHeight="1" x14ac:dyDescent="0.2">
      <c r="A2090" s="62">
        <v>2086</v>
      </c>
      <c r="B2090" s="63" t="str">
        <f t="shared" si="302"/>
        <v>M-B</v>
      </c>
      <c r="C2090" s="62">
        <f>COUNTIF($B$4:$B2090,$B2090)</f>
        <v>606</v>
      </c>
      <c r="D2090" s="64">
        <f t="shared" si="303"/>
        <v>469.61924898058942</v>
      </c>
      <c r="E2090" s="90" t="s">
        <v>735</v>
      </c>
      <c r="F2090" s="91" t="s">
        <v>1212</v>
      </c>
      <c r="G2090" s="92">
        <v>1974</v>
      </c>
      <c r="H2090" s="86" t="s">
        <v>736</v>
      </c>
      <c r="I2090" s="92" t="s">
        <v>1214</v>
      </c>
      <c r="J2090" s="39">
        <f t="shared" si="304"/>
        <v>464.61924898058942</v>
      </c>
      <c r="K2090" s="40">
        <f t="shared" si="305"/>
        <v>1</v>
      </c>
      <c r="L2090" s="40">
        <f t="shared" si="306"/>
        <v>5</v>
      </c>
      <c r="M2090" s="74"/>
      <c r="N2090" s="74"/>
      <c r="O2090" s="74"/>
      <c r="P2090" s="74"/>
      <c r="Q2090" s="74"/>
      <c r="R2090" s="74"/>
      <c r="S2090" s="74"/>
      <c r="T2090" s="74"/>
      <c r="U2090" s="74"/>
      <c r="V2090" s="74"/>
      <c r="W2090" s="74"/>
      <c r="X2090" s="74"/>
      <c r="Y2090" s="74"/>
      <c r="Z2090" s="74"/>
      <c r="AA2090" s="42"/>
      <c r="AB2090" s="42">
        <f>(AV$3-AV2090)/AV$3*500+500</f>
        <v>464.61924898058942</v>
      </c>
      <c r="AC2090" s="43" t="e">
        <f t="shared" si="307"/>
        <v>#NUM!</v>
      </c>
      <c r="AD2090" s="43" t="s">
        <v>1215</v>
      </c>
      <c r="AE2090" s="44" t="e">
        <f t="shared" si="308"/>
        <v>#NUM!</v>
      </c>
      <c r="AF2090" s="43">
        <f t="shared" si="309"/>
        <v>0</v>
      </c>
      <c r="AG2090" s="75"/>
      <c r="AH2090" s="75"/>
      <c r="AI2090" s="75"/>
      <c r="AJ2090" s="75"/>
      <c r="AK2090" s="75"/>
      <c r="AL2090" s="75"/>
      <c r="AM2090" s="75"/>
      <c r="AN2090" s="75"/>
      <c r="AO2090" s="75"/>
      <c r="AP2090" s="75"/>
      <c r="AQ2090" s="75"/>
      <c r="AR2090" s="75"/>
      <c r="AS2090" s="75"/>
      <c r="AT2090" s="75"/>
      <c r="AU2090" s="94"/>
      <c r="AV2090" s="47">
        <v>0.17583333333333331</v>
      </c>
      <c r="AW2090" s="95"/>
    </row>
    <row r="2091" spans="1:50" s="49" customFormat="1" ht="12" customHeight="1" x14ac:dyDescent="0.2">
      <c r="A2091" s="62">
        <v>2087</v>
      </c>
      <c r="B2091" s="63" t="str">
        <f t="shared" si="302"/>
        <v>M-A</v>
      </c>
      <c r="C2091" s="62">
        <f>COUNTIF($B$4:$B2091,$B2091)</f>
        <v>771</v>
      </c>
      <c r="D2091" s="64">
        <f t="shared" si="303"/>
        <v>469.59980746352875</v>
      </c>
      <c r="E2091" s="86" t="s">
        <v>737</v>
      </c>
      <c r="F2091" s="87" t="s">
        <v>1212</v>
      </c>
      <c r="G2091" s="87">
        <v>1983</v>
      </c>
      <c r="H2091" s="93" t="s">
        <v>1575</v>
      </c>
      <c r="I2091" s="87" t="s">
        <v>1214</v>
      </c>
      <c r="J2091" s="39">
        <f t="shared" si="304"/>
        <v>464.59980746352875</v>
      </c>
      <c r="K2091" s="40">
        <f t="shared" si="305"/>
        <v>1</v>
      </c>
      <c r="L2091" s="40">
        <f t="shared" si="306"/>
        <v>5</v>
      </c>
      <c r="M2091" s="41"/>
      <c r="N2091" s="41"/>
      <c r="O2091" s="41"/>
      <c r="P2091" s="42"/>
      <c r="Q2091" s="41"/>
      <c r="R2091" s="41"/>
      <c r="S2091" s="41"/>
      <c r="T2091" s="41"/>
      <c r="U2091" s="41"/>
      <c r="V2091" s="42"/>
      <c r="W2091" s="42"/>
      <c r="X2091" s="42"/>
      <c r="Y2091" s="42"/>
      <c r="Z2091" s="41"/>
      <c r="AA2091" s="42">
        <f>(AU$3-AU2091)/AU$3*500+500</f>
        <v>464.59980746352875</v>
      </c>
      <c r="AB2091" s="42"/>
      <c r="AC2091" s="43" t="e">
        <f t="shared" si="307"/>
        <v>#NUM!</v>
      </c>
      <c r="AD2091" s="43" t="s">
        <v>1215</v>
      </c>
      <c r="AE2091" s="44" t="e">
        <f t="shared" si="308"/>
        <v>#NUM!</v>
      </c>
      <c r="AF2091" s="43">
        <f t="shared" si="309"/>
        <v>0</v>
      </c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88">
        <v>8.4165625000000008E-2</v>
      </c>
      <c r="AV2091" s="50"/>
      <c r="AW2091" s="89"/>
    </row>
    <row r="2092" spans="1:50" ht="12" customHeight="1" x14ac:dyDescent="0.2">
      <c r="A2092" s="62">
        <v>2088</v>
      </c>
      <c r="B2092" s="63" t="str">
        <f t="shared" si="302"/>
        <v>M-B</v>
      </c>
      <c r="C2092" s="62">
        <f>COUNTIF($B$4:$B2092,$B2092)</f>
        <v>607</v>
      </c>
      <c r="D2092" s="64">
        <f t="shared" si="303"/>
        <v>469.51352608346866</v>
      </c>
      <c r="E2092" s="90" t="s">
        <v>738</v>
      </c>
      <c r="F2092" s="91" t="s">
        <v>1212</v>
      </c>
      <c r="G2092" s="92">
        <v>1978</v>
      </c>
      <c r="H2092" s="70" t="s">
        <v>1858</v>
      </c>
      <c r="I2092" s="92" t="s">
        <v>1214</v>
      </c>
      <c r="J2092" s="39">
        <f t="shared" si="304"/>
        <v>464.51352608346866</v>
      </c>
      <c r="K2092" s="40">
        <f t="shared" si="305"/>
        <v>1</v>
      </c>
      <c r="L2092" s="40">
        <f t="shared" si="306"/>
        <v>5</v>
      </c>
      <c r="M2092" s="74"/>
      <c r="N2092" s="74"/>
      <c r="O2092" s="74"/>
      <c r="P2092" s="74"/>
      <c r="Q2092" s="74"/>
      <c r="R2092" s="74"/>
      <c r="S2092" s="74"/>
      <c r="T2092" s="74"/>
      <c r="U2092" s="74"/>
      <c r="V2092" s="74"/>
      <c r="W2092" s="74"/>
      <c r="X2092" s="74"/>
      <c r="Y2092" s="74"/>
      <c r="Z2092" s="74"/>
      <c r="AA2092" s="42"/>
      <c r="AB2092" s="42">
        <f>(AV$3-AV2092)/AV$3*500+500</f>
        <v>464.51352608346866</v>
      </c>
      <c r="AC2092" s="43" t="e">
        <f t="shared" si="307"/>
        <v>#NUM!</v>
      </c>
      <c r="AD2092" s="43" t="s">
        <v>1215</v>
      </c>
      <c r="AE2092" s="44" t="e">
        <f t="shared" si="308"/>
        <v>#NUM!</v>
      </c>
      <c r="AF2092" s="43">
        <f t="shared" si="309"/>
        <v>0</v>
      </c>
      <c r="AG2092" s="75"/>
      <c r="AH2092" s="75"/>
      <c r="AI2092" s="75"/>
      <c r="AJ2092" s="75"/>
      <c r="AK2092" s="75"/>
      <c r="AL2092" s="75"/>
      <c r="AM2092" s="75"/>
      <c r="AN2092" s="75"/>
      <c r="AO2092" s="75"/>
      <c r="AP2092" s="75"/>
      <c r="AQ2092" s="75"/>
      <c r="AR2092" s="75"/>
      <c r="AS2092" s="75"/>
      <c r="AT2092" s="75"/>
      <c r="AU2092" s="94"/>
      <c r="AV2092" s="47">
        <v>0.17586805555555554</v>
      </c>
      <c r="AW2092" s="95"/>
      <c r="AX2092" s="56"/>
    </row>
    <row r="2093" spans="1:50" s="49" customFormat="1" ht="12" customHeight="1" x14ac:dyDescent="0.2">
      <c r="A2093" s="62">
        <v>2089</v>
      </c>
      <c r="B2093" s="63" t="str">
        <f t="shared" si="302"/>
        <v>M-A</v>
      </c>
      <c r="C2093" s="62">
        <f>COUNTIF($B$4:$B2093,$B2093)</f>
        <v>772</v>
      </c>
      <c r="D2093" s="64">
        <f t="shared" si="303"/>
        <v>469.44304415205477</v>
      </c>
      <c r="E2093" s="90" t="s">
        <v>739</v>
      </c>
      <c r="F2093" s="91" t="s">
        <v>1212</v>
      </c>
      <c r="G2093" s="92">
        <v>1980</v>
      </c>
      <c r="H2093" s="93" t="s">
        <v>1435</v>
      </c>
      <c r="I2093" s="92" t="s">
        <v>1214</v>
      </c>
      <c r="J2093" s="39">
        <f t="shared" si="304"/>
        <v>464.44304415205477</v>
      </c>
      <c r="K2093" s="40">
        <f t="shared" si="305"/>
        <v>1</v>
      </c>
      <c r="L2093" s="40">
        <f t="shared" si="306"/>
        <v>5</v>
      </c>
      <c r="M2093" s="74"/>
      <c r="N2093" s="74"/>
      <c r="O2093" s="74"/>
      <c r="P2093" s="74"/>
      <c r="Q2093" s="74"/>
      <c r="R2093" s="74"/>
      <c r="S2093" s="74"/>
      <c r="T2093" s="74"/>
      <c r="U2093" s="74"/>
      <c r="V2093" s="74"/>
      <c r="W2093" s="74"/>
      <c r="X2093" s="74"/>
      <c r="Y2093" s="74"/>
      <c r="Z2093" s="74"/>
      <c r="AA2093" s="42"/>
      <c r="AB2093" s="42">
        <f>(AV$3-AV2093)/AV$3*500+500</f>
        <v>464.44304415205477</v>
      </c>
      <c r="AC2093" s="43" t="e">
        <f t="shared" si="307"/>
        <v>#NUM!</v>
      </c>
      <c r="AD2093" s="43" t="s">
        <v>1215</v>
      </c>
      <c r="AE2093" s="44" t="e">
        <f t="shared" si="308"/>
        <v>#NUM!</v>
      </c>
      <c r="AF2093" s="43">
        <f t="shared" si="309"/>
        <v>0</v>
      </c>
      <c r="AG2093" s="75"/>
      <c r="AH2093" s="75"/>
      <c r="AI2093" s="75"/>
      <c r="AJ2093" s="75"/>
      <c r="AK2093" s="75"/>
      <c r="AL2093" s="75"/>
      <c r="AM2093" s="75"/>
      <c r="AN2093" s="75"/>
      <c r="AO2093" s="75"/>
      <c r="AP2093" s="75"/>
      <c r="AQ2093" s="75"/>
      <c r="AR2093" s="75"/>
      <c r="AS2093" s="75"/>
      <c r="AT2093" s="75"/>
      <c r="AU2093" s="94"/>
      <c r="AV2093" s="47">
        <v>0.1758912037037037</v>
      </c>
      <c r="AW2093" s="95"/>
    </row>
    <row r="2094" spans="1:50" s="49" customFormat="1" ht="12" customHeight="1" x14ac:dyDescent="0.2">
      <c r="A2094" s="62">
        <v>2090</v>
      </c>
      <c r="B2094" s="63" t="str">
        <f t="shared" si="302"/>
        <v>M-B</v>
      </c>
      <c r="C2094" s="62">
        <f>COUNTIF($B$4:$B2094,$B2094)</f>
        <v>608</v>
      </c>
      <c r="D2094" s="64">
        <f t="shared" si="303"/>
        <v>469.44304415205477</v>
      </c>
      <c r="E2094" s="90" t="s">
        <v>740</v>
      </c>
      <c r="F2094" s="91" t="s">
        <v>1212</v>
      </c>
      <c r="G2094" s="92">
        <v>1979</v>
      </c>
      <c r="H2094" s="70"/>
      <c r="I2094" s="92" t="s">
        <v>1214</v>
      </c>
      <c r="J2094" s="39">
        <f t="shared" si="304"/>
        <v>464.44304415205477</v>
      </c>
      <c r="K2094" s="40">
        <f t="shared" si="305"/>
        <v>1</v>
      </c>
      <c r="L2094" s="40">
        <f t="shared" si="306"/>
        <v>5</v>
      </c>
      <c r="M2094" s="74"/>
      <c r="N2094" s="74"/>
      <c r="O2094" s="74"/>
      <c r="P2094" s="74"/>
      <c r="Q2094" s="74"/>
      <c r="R2094" s="74"/>
      <c r="S2094" s="74"/>
      <c r="T2094" s="74"/>
      <c r="U2094" s="74"/>
      <c r="V2094" s="74"/>
      <c r="W2094" s="74"/>
      <c r="X2094" s="74"/>
      <c r="Y2094" s="74"/>
      <c r="Z2094" s="74"/>
      <c r="AA2094" s="42"/>
      <c r="AB2094" s="42">
        <f>(AV$3-AV2094)/AV$3*500+500</f>
        <v>464.44304415205477</v>
      </c>
      <c r="AC2094" s="43" t="e">
        <f t="shared" si="307"/>
        <v>#NUM!</v>
      </c>
      <c r="AD2094" s="43" t="s">
        <v>1215</v>
      </c>
      <c r="AE2094" s="44" t="e">
        <f t="shared" si="308"/>
        <v>#NUM!</v>
      </c>
      <c r="AF2094" s="43">
        <f t="shared" si="309"/>
        <v>0</v>
      </c>
      <c r="AG2094" s="75"/>
      <c r="AH2094" s="75"/>
      <c r="AI2094" s="75"/>
      <c r="AJ2094" s="75"/>
      <c r="AK2094" s="75"/>
      <c r="AL2094" s="75"/>
      <c r="AM2094" s="75"/>
      <c r="AN2094" s="75"/>
      <c r="AO2094" s="75"/>
      <c r="AP2094" s="75"/>
      <c r="AQ2094" s="75"/>
      <c r="AR2094" s="75"/>
      <c r="AS2094" s="75"/>
      <c r="AT2094" s="75"/>
      <c r="AU2094" s="94"/>
      <c r="AV2094" s="47">
        <v>0.1758912037037037</v>
      </c>
      <c r="AW2094" s="95"/>
    </row>
    <row r="2095" spans="1:50" s="49" customFormat="1" ht="12" customHeight="1" x14ac:dyDescent="0.2">
      <c r="A2095" s="62">
        <v>2091</v>
      </c>
      <c r="B2095" s="63" t="str">
        <f t="shared" si="302"/>
        <v>M-B</v>
      </c>
      <c r="C2095" s="62">
        <f>COUNTIF($B$4:$B2095,$B2095)</f>
        <v>609</v>
      </c>
      <c r="D2095" s="64">
        <f t="shared" si="303"/>
        <v>469.26585609964047</v>
      </c>
      <c r="E2095" s="86" t="s">
        <v>741</v>
      </c>
      <c r="F2095" s="87" t="s">
        <v>1212</v>
      </c>
      <c r="G2095" s="87">
        <v>1978</v>
      </c>
      <c r="H2095" s="65" t="s">
        <v>742</v>
      </c>
      <c r="I2095" s="87" t="s">
        <v>1214</v>
      </c>
      <c r="J2095" s="39">
        <f t="shared" si="304"/>
        <v>464.26585609964047</v>
      </c>
      <c r="K2095" s="40">
        <f t="shared" si="305"/>
        <v>1</v>
      </c>
      <c r="L2095" s="40">
        <f t="shared" si="306"/>
        <v>5</v>
      </c>
      <c r="M2095" s="41"/>
      <c r="N2095" s="41"/>
      <c r="O2095" s="41"/>
      <c r="P2095" s="42"/>
      <c r="Q2095" s="41"/>
      <c r="R2095" s="41"/>
      <c r="S2095" s="41"/>
      <c r="T2095" s="41">
        <f>(AN$3-AN2095)/AN$3*500+500</f>
        <v>464.26585609964047</v>
      </c>
      <c r="U2095" s="41"/>
      <c r="V2095" s="42"/>
      <c r="W2095" s="42"/>
      <c r="X2095" s="42"/>
      <c r="Y2095" s="42"/>
      <c r="Z2095" s="41"/>
      <c r="AA2095" s="42"/>
      <c r="AB2095" s="42"/>
      <c r="AC2095" s="43" t="e">
        <f t="shared" si="307"/>
        <v>#NUM!</v>
      </c>
      <c r="AD2095" s="43" t="s">
        <v>1215</v>
      </c>
      <c r="AE2095" s="44" t="e">
        <f t="shared" si="308"/>
        <v>#NUM!</v>
      </c>
      <c r="AF2095" s="43">
        <f t="shared" si="309"/>
        <v>0</v>
      </c>
      <c r="AG2095" s="45"/>
      <c r="AH2095" s="45"/>
      <c r="AI2095" s="45"/>
      <c r="AJ2095" s="45"/>
      <c r="AK2095" s="45"/>
      <c r="AL2095" s="45"/>
      <c r="AM2095" s="45"/>
      <c r="AN2095" s="45">
        <v>3.8078703703703705E-2</v>
      </c>
      <c r="AO2095" s="45"/>
      <c r="AP2095" s="45"/>
      <c r="AQ2095" s="45"/>
      <c r="AR2095" s="45"/>
      <c r="AS2095" s="45"/>
      <c r="AT2095" s="45"/>
      <c r="AU2095" s="88"/>
      <c r="AV2095" s="50"/>
      <c r="AW2095" s="89"/>
    </row>
    <row r="2096" spans="1:50" s="49" customFormat="1" ht="12" customHeight="1" x14ac:dyDescent="0.2">
      <c r="A2096" s="62">
        <v>2092</v>
      </c>
      <c r="B2096" s="63" t="str">
        <f t="shared" si="302"/>
        <v>M-A</v>
      </c>
      <c r="C2096" s="62">
        <f>COUNTIF($B$4:$B2096,$B2096)</f>
        <v>773</v>
      </c>
      <c r="D2096" s="64">
        <f t="shared" si="303"/>
        <v>469.26270087954356</v>
      </c>
      <c r="E2096" s="86" t="s">
        <v>743</v>
      </c>
      <c r="F2096" s="87" t="s">
        <v>1212</v>
      </c>
      <c r="G2096" s="87">
        <v>1990</v>
      </c>
      <c r="H2096" s="70" t="s">
        <v>721</v>
      </c>
      <c r="I2096" s="87" t="s">
        <v>1214</v>
      </c>
      <c r="J2096" s="39">
        <f t="shared" si="304"/>
        <v>464.26270087954356</v>
      </c>
      <c r="K2096" s="40">
        <f t="shared" si="305"/>
        <v>1</v>
      </c>
      <c r="L2096" s="40">
        <f t="shared" si="306"/>
        <v>5</v>
      </c>
      <c r="M2096" s="41">
        <f>(AG$3-AG2096)/AG$3*500+500</f>
        <v>464.26270087954356</v>
      </c>
      <c r="N2096" s="41"/>
      <c r="O2096" s="41"/>
      <c r="P2096" s="42"/>
      <c r="Q2096" s="41"/>
      <c r="R2096" s="41"/>
      <c r="S2096" s="41"/>
      <c r="T2096" s="41"/>
      <c r="U2096" s="41"/>
      <c r="V2096" s="42"/>
      <c r="W2096" s="42"/>
      <c r="X2096" s="42"/>
      <c r="Y2096" s="42"/>
      <c r="Z2096" s="41"/>
      <c r="AA2096" s="42"/>
      <c r="AB2096" s="42"/>
      <c r="AC2096" s="43" t="e">
        <f t="shared" si="307"/>
        <v>#NUM!</v>
      </c>
      <c r="AD2096" s="43" t="s">
        <v>1215</v>
      </c>
      <c r="AE2096" s="44" t="e">
        <f t="shared" si="308"/>
        <v>#NUM!</v>
      </c>
      <c r="AF2096" s="43">
        <f t="shared" si="309"/>
        <v>0</v>
      </c>
      <c r="AG2096" s="45">
        <v>6.1585648149999998E-2</v>
      </c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88"/>
      <c r="AV2096" s="50"/>
      <c r="AW2096" s="89"/>
    </row>
    <row r="2097" spans="1:50" s="49" customFormat="1" ht="12" customHeight="1" x14ac:dyDescent="0.2">
      <c r="A2097" s="62">
        <v>2093</v>
      </c>
      <c r="B2097" s="63" t="str">
        <f t="shared" si="302"/>
        <v>Ž-F</v>
      </c>
      <c r="C2097" s="62">
        <f>COUNTIF($B$4:$B2097,$B2097)</f>
        <v>166</v>
      </c>
      <c r="D2097" s="64">
        <f t="shared" si="303"/>
        <v>469.17677742406215</v>
      </c>
      <c r="E2097" s="86" t="s">
        <v>744</v>
      </c>
      <c r="F2097" s="87" t="s">
        <v>1247</v>
      </c>
      <c r="G2097" s="87">
        <v>1987</v>
      </c>
      <c r="H2097" s="70" t="s">
        <v>3679</v>
      </c>
      <c r="I2097" s="87" t="s">
        <v>1673</v>
      </c>
      <c r="J2097" s="39">
        <f t="shared" si="304"/>
        <v>464.17677742406215</v>
      </c>
      <c r="K2097" s="40">
        <f t="shared" si="305"/>
        <v>1</v>
      </c>
      <c r="L2097" s="40">
        <f t="shared" si="306"/>
        <v>5</v>
      </c>
      <c r="M2097" s="41"/>
      <c r="N2097" s="41"/>
      <c r="O2097" s="41"/>
      <c r="P2097" s="42"/>
      <c r="Q2097" s="41"/>
      <c r="R2097" s="41"/>
      <c r="S2097" s="41"/>
      <c r="T2097" s="41"/>
      <c r="U2097" s="41"/>
      <c r="V2097" s="42"/>
      <c r="W2097" s="42">
        <f>(AQ$3-AQ2097)/AQ$3*500+500</f>
        <v>464.17677742406215</v>
      </c>
      <c r="X2097" s="42"/>
      <c r="Y2097" s="42"/>
      <c r="Z2097" s="41"/>
      <c r="AA2097" s="42"/>
      <c r="AB2097" s="42"/>
      <c r="AC2097" s="43" t="e">
        <f t="shared" si="307"/>
        <v>#NUM!</v>
      </c>
      <c r="AD2097" s="43" t="s">
        <v>1215</v>
      </c>
      <c r="AE2097" s="44" t="e">
        <f t="shared" si="308"/>
        <v>#NUM!</v>
      </c>
      <c r="AF2097" s="43">
        <f t="shared" si="309"/>
        <v>0</v>
      </c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>
        <v>0.12017361109999999</v>
      </c>
      <c r="AR2097" s="45"/>
      <c r="AS2097" s="45"/>
      <c r="AT2097" s="45"/>
      <c r="AU2097" s="88"/>
      <c r="AV2097" s="50"/>
      <c r="AW2097" s="89"/>
    </row>
    <row r="2098" spans="1:50" s="49" customFormat="1" ht="12" customHeight="1" x14ac:dyDescent="0.2">
      <c r="A2098" s="62">
        <v>2094</v>
      </c>
      <c r="B2098" s="63" t="str">
        <f t="shared" si="302"/>
        <v>M-A</v>
      </c>
      <c r="C2098" s="62">
        <f>COUNTIF($B$4:$B2098,$B2098)</f>
        <v>774</v>
      </c>
      <c r="D2098" s="64">
        <f t="shared" si="303"/>
        <v>469.12587546069255</v>
      </c>
      <c r="E2098" s="90" t="s">
        <v>745</v>
      </c>
      <c r="F2098" s="91" t="s">
        <v>1212</v>
      </c>
      <c r="G2098" s="92">
        <v>1986</v>
      </c>
      <c r="H2098" s="93"/>
      <c r="I2098" s="92" t="s">
        <v>1387</v>
      </c>
      <c r="J2098" s="39">
        <f t="shared" si="304"/>
        <v>464.12587546069255</v>
      </c>
      <c r="K2098" s="40">
        <f t="shared" si="305"/>
        <v>1</v>
      </c>
      <c r="L2098" s="40">
        <f t="shared" si="306"/>
        <v>5</v>
      </c>
      <c r="M2098" s="74"/>
      <c r="N2098" s="74"/>
      <c r="O2098" s="74"/>
      <c r="P2098" s="74"/>
      <c r="Q2098" s="74"/>
      <c r="R2098" s="74"/>
      <c r="S2098" s="74"/>
      <c r="T2098" s="74"/>
      <c r="U2098" s="74"/>
      <c r="V2098" s="74"/>
      <c r="W2098" s="74"/>
      <c r="X2098" s="74"/>
      <c r="Y2098" s="74"/>
      <c r="Z2098" s="74"/>
      <c r="AA2098" s="42"/>
      <c r="AB2098" s="42">
        <f>(AV$3-AV2098)/AV$3*500+500</f>
        <v>464.12587546069255</v>
      </c>
      <c r="AC2098" s="43" t="e">
        <f t="shared" si="307"/>
        <v>#NUM!</v>
      </c>
      <c r="AD2098" s="43" t="s">
        <v>1215</v>
      </c>
      <c r="AE2098" s="44" t="e">
        <f t="shared" si="308"/>
        <v>#NUM!</v>
      </c>
      <c r="AF2098" s="43">
        <f t="shared" si="309"/>
        <v>0</v>
      </c>
      <c r="AG2098" s="75"/>
      <c r="AH2098" s="75"/>
      <c r="AI2098" s="75"/>
      <c r="AJ2098" s="75"/>
      <c r="AK2098" s="75"/>
      <c r="AL2098" s="75"/>
      <c r="AM2098" s="75"/>
      <c r="AN2098" s="75"/>
      <c r="AO2098" s="75"/>
      <c r="AP2098" s="75"/>
      <c r="AQ2098" s="75"/>
      <c r="AR2098" s="75"/>
      <c r="AS2098" s="75"/>
      <c r="AT2098" s="75"/>
      <c r="AU2098" s="94"/>
      <c r="AV2098" s="47">
        <v>0.17599537037037039</v>
      </c>
      <c r="AW2098" s="95"/>
    </row>
    <row r="2099" spans="1:50" ht="12" customHeight="1" x14ac:dyDescent="0.2">
      <c r="A2099" s="62">
        <v>2095</v>
      </c>
      <c r="B2099" s="63" t="str">
        <f t="shared" si="302"/>
        <v>M-C</v>
      </c>
      <c r="C2099" s="62">
        <f>COUNTIF($B$4:$B2099,$B2099)</f>
        <v>253</v>
      </c>
      <c r="D2099" s="64">
        <f t="shared" si="303"/>
        <v>469.05539352927883</v>
      </c>
      <c r="E2099" s="90" t="s">
        <v>746</v>
      </c>
      <c r="F2099" s="91" t="s">
        <v>1212</v>
      </c>
      <c r="G2099" s="92">
        <v>1965</v>
      </c>
      <c r="H2099" s="70" t="s">
        <v>747</v>
      </c>
      <c r="I2099" s="92" t="s">
        <v>1214</v>
      </c>
      <c r="J2099" s="39">
        <f t="shared" si="304"/>
        <v>464.05539352927883</v>
      </c>
      <c r="K2099" s="40">
        <f t="shared" si="305"/>
        <v>1</v>
      </c>
      <c r="L2099" s="40">
        <f t="shared" si="306"/>
        <v>5</v>
      </c>
      <c r="M2099" s="74"/>
      <c r="N2099" s="74"/>
      <c r="O2099" s="74"/>
      <c r="P2099" s="74"/>
      <c r="Q2099" s="74"/>
      <c r="R2099" s="74"/>
      <c r="S2099" s="74"/>
      <c r="T2099" s="74"/>
      <c r="U2099" s="74"/>
      <c r="V2099" s="74"/>
      <c r="W2099" s="74"/>
      <c r="X2099" s="74"/>
      <c r="Y2099" s="74"/>
      <c r="Z2099" s="74"/>
      <c r="AA2099" s="42"/>
      <c r="AB2099" s="42">
        <f>(AV$3-AV2099)/AV$3*500+500</f>
        <v>464.05539352927883</v>
      </c>
      <c r="AC2099" s="43" t="e">
        <f t="shared" si="307"/>
        <v>#NUM!</v>
      </c>
      <c r="AD2099" s="43" t="s">
        <v>1215</v>
      </c>
      <c r="AE2099" s="44" t="e">
        <f t="shared" si="308"/>
        <v>#NUM!</v>
      </c>
      <c r="AF2099" s="43">
        <f t="shared" si="309"/>
        <v>0</v>
      </c>
      <c r="AG2099" s="75"/>
      <c r="AH2099" s="75"/>
      <c r="AI2099" s="75"/>
      <c r="AJ2099" s="75"/>
      <c r="AK2099" s="75"/>
      <c r="AL2099" s="75"/>
      <c r="AM2099" s="75"/>
      <c r="AN2099" s="75"/>
      <c r="AO2099" s="75"/>
      <c r="AP2099" s="75"/>
      <c r="AQ2099" s="75"/>
      <c r="AR2099" s="75"/>
      <c r="AS2099" s="75"/>
      <c r="AT2099" s="75"/>
      <c r="AU2099" s="94"/>
      <c r="AV2099" s="47">
        <v>0.17601851851851849</v>
      </c>
      <c r="AW2099" s="95"/>
      <c r="AX2099" s="56"/>
    </row>
    <row r="2100" spans="1:50" s="49" customFormat="1" ht="12" customHeight="1" x14ac:dyDescent="0.2">
      <c r="A2100" s="62">
        <v>2096</v>
      </c>
      <c r="B2100" s="63" t="str">
        <f t="shared" si="302"/>
        <v>M-A</v>
      </c>
      <c r="C2100" s="62">
        <f>COUNTIF($B$4:$B2100,$B2100)</f>
        <v>775</v>
      </c>
      <c r="D2100" s="64">
        <f t="shared" si="303"/>
        <v>468.94018184802934</v>
      </c>
      <c r="E2100" s="86" t="s">
        <v>748</v>
      </c>
      <c r="F2100" s="87" t="s">
        <v>1212</v>
      </c>
      <c r="G2100" s="87">
        <v>1985</v>
      </c>
      <c r="H2100" s="70" t="s">
        <v>1683</v>
      </c>
      <c r="I2100" s="87" t="s">
        <v>1214</v>
      </c>
      <c r="J2100" s="39">
        <f t="shared" si="304"/>
        <v>463.94018184802934</v>
      </c>
      <c r="K2100" s="40">
        <f t="shared" si="305"/>
        <v>1</v>
      </c>
      <c r="L2100" s="40">
        <f t="shared" si="306"/>
        <v>5</v>
      </c>
      <c r="M2100" s="41"/>
      <c r="N2100" s="41"/>
      <c r="O2100" s="41"/>
      <c r="P2100" s="42"/>
      <c r="Q2100" s="41"/>
      <c r="R2100" s="41"/>
      <c r="S2100" s="41"/>
      <c r="T2100" s="41">
        <f>(AN$3-AN2100)/AN$3*500+500</f>
        <v>463.94018184802934</v>
      </c>
      <c r="U2100" s="41"/>
      <c r="V2100" s="42"/>
      <c r="W2100" s="42"/>
      <c r="X2100" s="42"/>
      <c r="Y2100" s="42"/>
      <c r="Z2100" s="41"/>
      <c r="AA2100" s="42"/>
      <c r="AB2100" s="42"/>
      <c r="AC2100" s="43" t="e">
        <f t="shared" si="307"/>
        <v>#NUM!</v>
      </c>
      <c r="AD2100" s="43" t="s">
        <v>1215</v>
      </c>
      <c r="AE2100" s="44" t="e">
        <f t="shared" si="308"/>
        <v>#NUM!</v>
      </c>
      <c r="AF2100" s="43">
        <f t="shared" si="309"/>
        <v>0</v>
      </c>
      <c r="AG2100" s="45"/>
      <c r="AH2100" s="45"/>
      <c r="AI2100" s="45"/>
      <c r="AJ2100" s="45"/>
      <c r="AK2100" s="45"/>
      <c r="AL2100" s="45"/>
      <c r="AM2100" s="45"/>
      <c r="AN2100" s="45">
        <v>3.8101851851851852E-2</v>
      </c>
      <c r="AO2100" s="45"/>
      <c r="AP2100" s="45"/>
      <c r="AQ2100" s="45"/>
      <c r="AR2100" s="45"/>
      <c r="AS2100" s="45"/>
      <c r="AT2100" s="45"/>
      <c r="AU2100" s="88"/>
      <c r="AV2100" s="50"/>
      <c r="AW2100" s="89"/>
    </row>
    <row r="2101" spans="1:50" s="49" customFormat="1" ht="12" customHeight="1" x14ac:dyDescent="0.2">
      <c r="A2101" s="62">
        <v>2097</v>
      </c>
      <c r="B2101" s="63" t="str">
        <f t="shared" si="302"/>
        <v>M-A</v>
      </c>
      <c r="C2101" s="62">
        <f>COUNTIF($B$4:$B2101,$B2101)</f>
        <v>776</v>
      </c>
      <c r="D2101" s="64">
        <f t="shared" si="303"/>
        <v>468.84227313719725</v>
      </c>
      <c r="E2101" s="86" t="s">
        <v>749</v>
      </c>
      <c r="F2101" s="87" t="s">
        <v>1212</v>
      </c>
      <c r="G2101" s="87">
        <v>1981</v>
      </c>
      <c r="H2101" s="93" t="s">
        <v>1377</v>
      </c>
      <c r="I2101" s="87" t="s">
        <v>1214</v>
      </c>
      <c r="J2101" s="39">
        <f t="shared" si="304"/>
        <v>463.84227313719725</v>
      </c>
      <c r="K2101" s="40">
        <f t="shared" si="305"/>
        <v>1</v>
      </c>
      <c r="L2101" s="40">
        <f t="shared" si="306"/>
        <v>5</v>
      </c>
      <c r="M2101" s="41"/>
      <c r="N2101" s="41"/>
      <c r="O2101" s="41"/>
      <c r="P2101" s="42"/>
      <c r="Q2101" s="41"/>
      <c r="R2101" s="41"/>
      <c r="S2101" s="41"/>
      <c r="T2101" s="41"/>
      <c r="U2101" s="41">
        <f>(AO$3-AO2101)/AO$3*500+500</f>
        <v>463.84227313719725</v>
      </c>
      <c r="V2101" s="42"/>
      <c r="W2101" s="42"/>
      <c r="X2101" s="42"/>
      <c r="Y2101" s="42"/>
      <c r="Z2101" s="41"/>
      <c r="AA2101" s="42"/>
      <c r="AB2101" s="42"/>
      <c r="AC2101" s="43" t="e">
        <f t="shared" si="307"/>
        <v>#NUM!</v>
      </c>
      <c r="AD2101" s="43" t="s">
        <v>1215</v>
      </c>
      <c r="AE2101" s="44" t="e">
        <f t="shared" si="308"/>
        <v>#NUM!</v>
      </c>
      <c r="AF2101" s="43">
        <f t="shared" si="309"/>
        <v>0</v>
      </c>
      <c r="AG2101" s="45"/>
      <c r="AH2101" s="45"/>
      <c r="AI2101" s="45"/>
      <c r="AJ2101" s="45"/>
      <c r="AK2101" s="45"/>
      <c r="AL2101" s="45"/>
      <c r="AM2101" s="45"/>
      <c r="AN2101" s="45"/>
      <c r="AO2101" s="45">
        <v>5.9409722220000002E-2</v>
      </c>
      <c r="AP2101" s="45"/>
      <c r="AQ2101" s="45"/>
      <c r="AR2101" s="45"/>
      <c r="AS2101" s="45"/>
      <c r="AT2101" s="45"/>
      <c r="AU2101" s="88"/>
      <c r="AV2101" s="50"/>
      <c r="AW2101" s="89"/>
    </row>
    <row r="2102" spans="1:50" s="49" customFormat="1" ht="12" customHeight="1" x14ac:dyDescent="0.2">
      <c r="A2102" s="62">
        <v>2098</v>
      </c>
      <c r="B2102" s="63" t="str">
        <f t="shared" si="302"/>
        <v>M-B</v>
      </c>
      <c r="C2102" s="62">
        <f>COUNTIF($B$4:$B2102,$B2102)</f>
        <v>610</v>
      </c>
      <c r="D2102" s="64">
        <f t="shared" si="303"/>
        <v>468.79581372563899</v>
      </c>
      <c r="E2102" s="86" t="s">
        <v>750</v>
      </c>
      <c r="F2102" s="87" t="s">
        <v>1212</v>
      </c>
      <c r="G2102" s="87">
        <v>1974</v>
      </c>
      <c r="H2102" s="86" t="s">
        <v>671</v>
      </c>
      <c r="I2102" s="87" t="s">
        <v>1214</v>
      </c>
      <c r="J2102" s="39">
        <f t="shared" si="304"/>
        <v>463.79581372563899</v>
      </c>
      <c r="K2102" s="40">
        <f t="shared" si="305"/>
        <v>1</v>
      </c>
      <c r="L2102" s="40">
        <f t="shared" si="306"/>
        <v>5</v>
      </c>
      <c r="M2102" s="41"/>
      <c r="N2102" s="41"/>
      <c r="O2102" s="41"/>
      <c r="P2102" s="42"/>
      <c r="Q2102" s="41"/>
      <c r="R2102" s="41"/>
      <c r="S2102" s="41"/>
      <c r="T2102" s="41"/>
      <c r="U2102" s="41"/>
      <c r="V2102" s="42"/>
      <c r="W2102" s="42"/>
      <c r="X2102" s="42"/>
      <c r="Y2102" s="42"/>
      <c r="Z2102" s="41"/>
      <c r="AA2102" s="42">
        <f>(AU$3-AU2102)/AU$3*500+500</f>
        <v>463.79581372563899</v>
      </c>
      <c r="AB2102" s="42"/>
      <c r="AC2102" s="43" t="e">
        <f t="shared" si="307"/>
        <v>#NUM!</v>
      </c>
      <c r="AD2102" s="43" t="s">
        <v>1215</v>
      </c>
      <c r="AE2102" s="44" t="e">
        <f t="shared" si="308"/>
        <v>#NUM!</v>
      </c>
      <c r="AF2102" s="43">
        <f t="shared" si="309"/>
        <v>0</v>
      </c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88">
        <v>8.4292013888888892E-2</v>
      </c>
      <c r="AV2102" s="50"/>
      <c r="AW2102" s="89"/>
    </row>
    <row r="2103" spans="1:50" s="49" customFormat="1" ht="12" customHeight="1" x14ac:dyDescent="0.2">
      <c r="A2103" s="62">
        <v>2099</v>
      </c>
      <c r="B2103" s="63" t="str">
        <f t="shared" si="302"/>
        <v>M-B</v>
      </c>
      <c r="C2103" s="62">
        <f>COUNTIF($B$4:$B2103,$B2103)</f>
        <v>611</v>
      </c>
      <c r="D2103" s="64">
        <f t="shared" si="303"/>
        <v>468.70298387220959</v>
      </c>
      <c r="E2103" s="90" t="s">
        <v>751</v>
      </c>
      <c r="F2103" s="91" t="s">
        <v>1212</v>
      </c>
      <c r="G2103" s="92">
        <v>1970</v>
      </c>
      <c r="H2103" s="70"/>
      <c r="I2103" s="92" t="s">
        <v>1214</v>
      </c>
      <c r="J2103" s="39">
        <f t="shared" si="304"/>
        <v>463.70298387220959</v>
      </c>
      <c r="K2103" s="40">
        <f t="shared" si="305"/>
        <v>1</v>
      </c>
      <c r="L2103" s="40">
        <f t="shared" si="306"/>
        <v>5</v>
      </c>
      <c r="M2103" s="74"/>
      <c r="N2103" s="74"/>
      <c r="O2103" s="74"/>
      <c r="P2103" s="74"/>
      <c r="Q2103" s="74"/>
      <c r="R2103" s="74"/>
      <c r="S2103" s="74"/>
      <c r="T2103" s="74"/>
      <c r="U2103" s="74"/>
      <c r="V2103" s="74"/>
      <c r="W2103" s="74"/>
      <c r="X2103" s="74"/>
      <c r="Y2103" s="74"/>
      <c r="Z2103" s="74"/>
      <c r="AA2103" s="42"/>
      <c r="AB2103" s="42">
        <f>(AV$3-AV2103)/AV$3*500+500</f>
        <v>463.70298387220959</v>
      </c>
      <c r="AC2103" s="43" t="e">
        <f t="shared" si="307"/>
        <v>#NUM!</v>
      </c>
      <c r="AD2103" s="43" t="s">
        <v>1215</v>
      </c>
      <c r="AE2103" s="44" t="e">
        <f t="shared" si="308"/>
        <v>#NUM!</v>
      </c>
      <c r="AF2103" s="43">
        <f t="shared" si="309"/>
        <v>0</v>
      </c>
      <c r="AG2103" s="75"/>
      <c r="AH2103" s="75"/>
      <c r="AI2103" s="75"/>
      <c r="AJ2103" s="75"/>
      <c r="AK2103" s="75"/>
      <c r="AL2103" s="75"/>
      <c r="AM2103" s="75"/>
      <c r="AN2103" s="75"/>
      <c r="AO2103" s="75"/>
      <c r="AP2103" s="75"/>
      <c r="AQ2103" s="75"/>
      <c r="AR2103" s="75"/>
      <c r="AS2103" s="75"/>
      <c r="AT2103" s="75"/>
      <c r="AU2103" s="94"/>
      <c r="AV2103" s="47">
        <v>0.17613425925925927</v>
      </c>
      <c r="AW2103" s="95"/>
    </row>
    <row r="2104" spans="1:50" s="49" customFormat="1" ht="12" customHeight="1" x14ac:dyDescent="0.2">
      <c r="A2104" s="62">
        <v>2100</v>
      </c>
      <c r="B2104" s="63" t="str">
        <f t="shared" si="302"/>
        <v>M-E</v>
      </c>
      <c r="C2104" s="62">
        <f>COUNTIF($B$4:$B2104,$B2104)</f>
        <v>24</v>
      </c>
      <c r="D2104" s="64">
        <f t="shared" si="303"/>
        <v>468.61101296720466</v>
      </c>
      <c r="E2104" s="86" t="s">
        <v>752</v>
      </c>
      <c r="F2104" s="87" t="s">
        <v>1212</v>
      </c>
      <c r="G2104" s="87">
        <v>1945</v>
      </c>
      <c r="H2104" s="65" t="s">
        <v>753</v>
      </c>
      <c r="I2104" s="87" t="s">
        <v>1214</v>
      </c>
      <c r="J2104" s="39">
        <f t="shared" si="304"/>
        <v>463.61101296720466</v>
      </c>
      <c r="K2104" s="40">
        <f t="shared" si="305"/>
        <v>1</v>
      </c>
      <c r="L2104" s="40">
        <f t="shared" si="306"/>
        <v>5</v>
      </c>
      <c r="M2104" s="41"/>
      <c r="N2104" s="41"/>
      <c r="O2104" s="41"/>
      <c r="P2104" s="42"/>
      <c r="Q2104" s="41"/>
      <c r="R2104" s="41"/>
      <c r="S2104" s="41"/>
      <c r="T2104" s="41"/>
      <c r="U2104" s="41"/>
      <c r="V2104" s="42"/>
      <c r="W2104" s="42"/>
      <c r="X2104" s="42"/>
      <c r="Y2104" s="42"/>
      <c r="Z2104" s="41"/>
      <c r="AA2104" s="42">
        <f>(AU$3-AU2104)/AU$3*500+500</f>
        <v>463.61101296720466</v>
      </c>
      <c r="AB2104" s="42"/>
      <c r="AC2104" s="43" t="e">
        <f t="shared" si="307"/>
        <v>#NUM!</v>
      </c>
      <c r="AD2104" s="43" t="s">
        <v>1215</v>
      </c>
      <c r="AE2104" s="44" t="e">
        <f t="shared" si="308"/>
        <v>#NUM!</v>
      </c>
      <c r="AF2104" s="43">
        <f t="shared" si="309"/>
        <v>0</v>
      </c>
      <c r="AG2104" s="45"/>
      <c r="AH2104" s="45"/>
      <c r="AI2104" s="45"/>
      <c r="AJ2104" s="45"/>
      <c r="AK2104" s="45"/>
      <c r="AL2104" s="45"/>
      <c r="AM2104" s="45"/>
      <c r="AN2104" s="45"/>
      <c r="AO2104" s="45"/>
      <c r="AP2104" s="45"/>
      <c r="AQ2104" s="45"/>
      <c r="AR2104" s="45"/>
      <c r="AS2104" s="45"/>
      <c r="AT2104" s="45"/>
      <c r="AU2104" s="88">
        <v>8.4321064814814814E-2</v>
      </c>
      <c r="AV2104" s="50"/>
      <c r="AW2104" s="89"/>
    </row>
    <row r="2105" spans="1:50" s="49" customFormat="1" ht="12" customHeight="1" x14ac:dyDescent="0.2">
      <c r="A2105" s="62">
        <v>2101</v>
      </c>
      <c r="B2105" s="63" t="str">
        <f t="shared" si="302"/>
        <v>M-A</v>
      </c>
      <c r="C2105" s="62">
        <f>COUNTIF($B$4:$B2105,$B2105)</f>
        <v>777</v>
      </c>
      <c r="D2105" s="64">
        <f t="shared" si="303"/>
        <v>468.27380680241197</v>
      </c>
      <c r="E2105" s="86" t="s">
        <v>754</v>
      </c>
      <c r="F2105" s="87" t="s">
        <v>1212</v>
      </c>
      <c r="G2105" s="87">
        <v>1989</v>
      </c>
      <c r="H2105" s="86" t="s">
        <v>755</v>
      </c>
      <c r="I2105" s="87" t="s">
        <v>1214</v>
      </c>
      <c r="J2105" s="39">
        <f t="shared" si="304"/>
        <v>463.27380680241197</v>
      </c>
      <c r="K2105" s="40">
        <f t="shared" si="305"/>
        <v>1</v>
      </c>
      <c r="L2105" s="40">
        <f t="shared" si="306"/>
        <v>5</v>
      </c>
      <c r="M2105" s="41"/>
      <c r="N2105" s="41"/>
      <c r="O2105" s="41"/>
      <c r="P2105" s="42"/>
      <c r="Q2105" s="41"/>
      <c r="R2105" s="41"/>
      <c r="S2105" s="41"/>
      <c r="T2105" s="41"/>
      <c r="U2105" s="41"/>
      <c r="V2105" s="42"/>
      <c r="W2105" s="42"/>
      <c r="X2105" s="42"/>
      <c r="Y2105" s="42"/>
      <c r="Z2105" s="41"/>
      <c r="AA2105" s="42">
        <f>(AU$3-AU2105)/AU$3*500+500</f>
        <v>463.27380680241197</v>
      </c>
      <c r="AB2105" s="42"/>
      <c r="AC2105" s="43" t="e">
        <f t="shared" si="307"/>
        <v>#NUM!</v>
      </c>
      <c r="AD2105" s="43" t="s">
        <v>1215</v>
      </c>
      <c r="AE2105" s="44" t="e">
        <f t="shared" si="308"/>
        <v>#NUM!</v>
      </c>
      <c r="AF2105" s="43">
        <f t="shared" si="309"/>
        <v>0</v>
      </c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88">
        <v>8.4374074074074087E-2</v>
      </c>
      <c r="AV2105" s="50"/>
      <c r="AW2105" s="89"/>
    </row>
    <row r="2106" spans="1:50" s="49" customFormat="1" ht="12" customHeight="1" x14ac:dyDescent="0.2">
      <c r="A2106" s="62">
        <v>2102</v>
      </c>
      <c r="B2106" s="63" t="str">
        <f t="shared" si="302"/>
        <v>Ž-F</v>
      </c>
      <c r="C2106" s="62">
        <f>COUNTIF($B$4:$B2106,$B2106)</f>
        <v>167</v>
      </c>
      <c r="D2106" s="64">
        <f t="shared" si="303"/>
        <v>468.155582458911</v>
      </c>
      <c r="E2106" s="86" t="s">
        <v>756</v>
      </c>
      <c r="F2106" s="87" t="s">
        <v>1247</v>
      </c>
      <c r="G2106" s="87">
        <v>1990</v>
      </c>
      <c r="H2106" s="65"/>
      <c r="I2106" s="87" t="s">
        <v>1214</v>
      </c>
      <c r="J2106" s="39">
        <f t="shared" si="304"/>
        <v>463.155582458911</v>
      </c>
      <c r="K2106" s="40">
        <f t="shared" si="305"/>
        <v>1</v>
      </c>
      <c r="L2106" s="40">
        <f t="shared" si="306"/>
        <v>5</v>
      </c>
      <c r="M2106" s="41"/>
      <c r="N2106" s="41"/>
      <c r="O2106" s="41"/>
      <c r="P2106" s="42"/>
      <c r="Q2106" s="41"/>
      <c r="R2106" s="41"/>
      <c r="S2106" s="41"/>
      <c r="T2106" s="41"/>
      <c r="U2106" s="41"/>
      <c r="V2106" s="42"/>
      <c r="W2106" s="42"/>
      <c r="X2106" s="42">
        <f>(AR$3-AR2106)/AR$3*500+500</f>
        <v>463.155582458911</v>
      </c>
      <c r="Y2106" s="42"/>
      <c r="Z2106" s="41"/>
      <c r="AA2106" s="42"/>
      <c r="AB2106" s="42"/>
      <c r="AC2106" s="43" t="e">
        <f t="shared" si="307"/>
        <v>#NUM!</v>
      </c>
      <c r="AD2106" s="43" t="s">
        <v>1215</v>
      </c>
      <c r="AE2106" s="44" t="e">
        <f t="shared" si="308"/>
        <v>#NUM!</v>
      </c>
      <c r="AF2106" s="43">
        <f t="shared" si="309"/>
        <v>0</v>
      </c>
      <c r="AG2106" s="45"/>
      <c r="AH2106" s="45"/>
      <c r="AI2106" s="45"/>
      <c r="AJ2106" s="45"/>
      <c r="AK2106" s="45"/>
      <c r="AL2106" s="45"/>
      <c r="AM2106" s="45"/>
      <c r="AN2106" s="45"/>
      <c r="AO2106" s="45"/>
      <c r="AP2106" s="45"/>
      <c r="AQ2106" s="45"/>
      <c r="AR2106" s="45">
        <v>4.6305555555555551E-2</v>
      </c>
      <c r="AS2106" s="45"/>
      <c r="AT2106" s="45"/>
      <c r="AU2106" s="88"/>
      <c r="AV2106" s="50"/>
      <c r="AW2106" s="89"/>
    </row>
    <row r="2107" spans="1:50" ht="12" customHeight="1" x14ac:dyDescent="0.2">
      <c r="A2107" s="62">
        <v>2103</v>
      </c>
      <c r="B2107" s="63" t="str">
        <f t="shared" si="302"/>
        <v>M-B</v>
      </c>
      <c r="C2107" s="62">
        <f>COUNTIF($B$4:$B2107,$B2107)</f>
        <v>612</v>
      </c>
      <c r="D2107" s="64">
        <f t="shared" si="303"/>
        <v>468.06864648948522</v>
      </c>
      <c r="E2107" s="90" t="s">
        <v>757</v>
      </c>
      <c r="F2107" s="91" t="s">
        <v>1212</v>
      </c>
      <c r="G2107" s="92">
        <v>1971</v>
      </c>
      <c r="H2107" s="70" t="s">
        <v>758</v>
      </c>
      <c r="I2107" s="92" t="s">
        <v>1214</v>
      </c>
      <c r="J2107" s="39">
        <f t="shared" si="304"/>
        <v>463.06864648948522</v>
      </c>
      <c r="K2107" s="40">
        <f t="shared" si="305"/>
        <v>1</v>
      </c>
      <c r="L2107" s="40">
        <f t="shared" si="306"/>
        <v>5</v>
      </c>
      <c r="M2107" s="74"/>
      <c r="N2107" s="74"/>
      <c r="O2107" s="74"/>
      <c r="P2107" s="74"/>
      <c r="Q2107" s="74"/>
      <c r="R2107" s="74"/>
      <c r="S2107" s="74"/>
      <c r="T2107" s="74"/>
      <c r="U2107" s="74"/>
      <c r="V2107" s="74"/>
      <c r="W2107" s="74"/>
      <c r="X2107" s="74"/>
      <c r="Y2107" s="74"/>
      <c r="Z2107" s="74"/>
      <c r="AA2107" s="42"/>
      <c r="AB2107" s="42">
        <f>(AV$3-AV2107)/AV$3*500+500</f>
        <v>463.06864648948522</v>
      </c>
      <c r="AC2107" s="43" t="e">
        <f t="shared" si="307"/>
        <v>#NUM!</v>
      </c>
      <c r="AD2107" s="43" t="s">
        <v>1215</v>
      </c>
      <c r="AE2107" s="44" t="e">
        <f t="shared" si="308"/>
        <v>#NUM!</v>
      </c>
      <c r="AF2107" s="43">
        <f t="shared" si="309"/>
        <v>0</v>
      </c>
      <c r="AG2107" s="75"/>
      <c r="AH2107" s="75"/>
      <c r="AI2107" s="75"/>
      <c r="AJ2107" s="75"/>
      <c r="AK2107" s="75"/>
      <c r="AL2107" s="75"/>
      <c r="AM2107" s="75"/>
      <c r="AN2107" s="75"/>
      <c r="AO2107" s="75"/>
      <c r="AP2107" s="75"/>
      <c r="AQ2107" s="75"/>
      <c r="AR2107" s="75"/>
      <c r="AS2107" s="75"/>
      <c r="AT2107" s="75"/>
      <c r="AU2107" s="94"/>
      <c r="AV2107" s="47">
        <v>0.17634259259259258</v>
      </c>
      <c r="AW2107" s="95"/>
      <c r="AX2107" s="56"/>
    </row>
    <row r="2108" spans="1:50" s="49" customFormat="1" ht="12" customHeight="1" x14ac:dyDescent="0.2">
      <c r="A2108" s="62">
        <v>2104</v>
      </c>
      <c r="B2108" s="63" t="str">
        <f t="shared" si="302"/>
        <v>M-B</v>
      </c>
      <c r="C2108" s="62">
        <f>COUNTIF($B$4:$B2108,$B2108)</f>
        <v>613</v>
      </c>
      <c r="D2108" s="64">
        <f t="shared" si="303"/>
        <v>468.05449797770501</v>
      </c>
      <c r="E2108" s="86" t="s">
        <v>759</v>
      </c>
      <c r="F2108" s="87" t="s">
        <v>1212</v>
      </c>
      <c r="G2108" s="87">
        <v>1975</v>
      </c>
      <c r="H2108" s="93" t="s">
        <v>1263</v>
      </c>
      <c r="I2108" s="87" t="s">
        <v>1214</v>
      </c>
      <c r="J2108" s="39">
        <f t="shared" si="304"/>
        <v>463.05449797770501</v>
      </c>
      <c r="K2108" s="40">
        <f t="shared" si="305"/>
        <v>1</v>
      </c>
      <c r="L2108" s="40">
        <f t="shared" si="306"/>
        <v>5</v>
      </c>
      <c r="M2108" s="41">
        <f>(AG$3-AG2108)/AG$3*500+500</f>
        <v>463.05449797770501</v>
      </c>
      <c r="N2108" s="41"/>
      <c r="O2108" s="41"/>
      <c r="P2108" s="42"/>
      <c r="Q2108" s="41"/>
      <c r="R2108" s="41"/>
      <c r="S2108" s="41"/>
      <c r="T2108" s="41"/>
      <c r="U2108" s="41"/>
      <c r="V2108" s="42"/>
      <c r="W2108" s="42"/>
      <c r="X2108" s="42"/>
      <c r="Y2108" s="42"/>
      <c r="Z2108" s="41"/>
      <c r="AA2108" s="42"/>
      <c r="AB2108" s="42"/>
      <c r="AC2108" s="43" t="e">
        <f t="shared" si="307"/>
        <v>#NUM!</v>
      </c>
      <c r="AD2108" s="43" t="s">
        <v>1215</v>
      </c>
      <c r="AE2108" s="44" t="e">
        <f t="shared" si="308"/>
        <v>#NUM!</v>
      </c>
      <c r="AF2108" s="43">
        <f t="shared" si="309"/>
        <v>0</v>
      </c>
      <c r="AG2108" s="45">
        <v>6.1724537039999999E-2</v>
      </c>
      <c r="AH2108" s="45"/>
      <c r="AI2108" s="45"/>
      <c r="AJ2108" s="45"/>
      <c r="AK2108" s="45"/>
      <c r="AL2108" s="45"/>
      <c r="AM2108" s="45"/>
      <c r="AN2108" s="45"/>
      <c r="AO2108" s="45"/>
      <c r="AP2108" s="45"/>
      <c r="AQ2108" s="45"/>
      <c r="AR2108" s="45"/>
      <c r="AS2108" s="45"/>
      <c r="AT2108" s="45"/>
      <c r="AU2108" s="88"/>
      <c r="AV2108" s="50"/>
      <c r="AW2108" s="89"/>
    </row>
    <row r="2109" spans="1:50" s="49" customFormat="1" ht="12" customHeight="1" x14ac:dyDescent="0.2">
      <c r="A2109" s="62">
        <v>2105</v>
      </c>
      <c r="B2109" s="63" t="str">
        <f t="shared" si="302"/>
        <v>M-A</v>
      </c>
      <c r="C2109" s="62">
        <f>COUNTIF($B$4:$B2109,$B2109)</f>
        <v>778</v>
      </c>
      <c r="D2109" s="64">
        <f t="shared" si="303"/>
        <v>467.99816455807138</v>
      </c>
      <c r="E2109" s="90" t="s">
        <v>760</v>
      </c>
      <c r="F2109" s="91" t="s">
        <v>1212</v>
      </c>
      <c r="G2109" s="92">
        <v>1985</v>
      </c>
      <c r="H2109" s="70" t="s">
        <v>761</v>
      </c>
      <c r="I2109" s="92" t="s">
        <v>1214</v>
      </c>
      <c r="J2109" s="39">
        <f t="shared" si="304"/>
        <v>462.99816455807138</v>
      </c>
      <c r="K2109" s="40">
        <f t="shared" si="305"/>
        <v>1</v>
      </c>
      <c r="L2109" s="40">
        <f t="shared" si="306"/>
        <v>5</v>
      </c>
      <c r="M2109" s="74"/>
      <c r="N2109" s="74"/>
      <c r="O2109" s="74"/>
      <c r="P2109" s="74"/>
      <c r="Q2109" s="74"/>
      <c r="R2109" s="74"/>
      <c r="S2109" s="74"/>
      <c r="T2109" s="74"/>
      <c r="U2109" s="74"/>
      <c r="V2109" s="74"/>
      <c r="W2109" s="74"/>
      <c r="X2109" s="74"/>
      <c r="Y2109" s="74"/>
      <c r="Z2109" s="74"/>
      <c r="AA2109" s="42"/>
      <c r="AB2109" s="42">
        <f>(AV$3-AV2109)/AV$3*500+500</f>
        <v>462.99816455807138</v>
      </c>
      <c r="AC2109" s="43" t="e">
        <f t="shared" si="307"/>
        <v>#NUM!</v>
      </c>
      <c r="AD2109" s="43" t="s">
        <v>1215</v>
      </c>
      <c r="AE2109" s="44" t="e">
        <f t="shared" si="308"/>
        <v>#NUM!</v>
      </c>
      <c r="AF2109" s="43">
        <f t="shared" si="309"/>
        <v>0</v>
      </c>
      <c r="AG2109" s="75"/>
      <c r="AH2109" s="75"/>
      <c r="AI2109" s="75"/>
      <c r="AJ2109" s="75"/>
      <c r="AK2109" s="75"/>
      <c r="AL2109" s="75"/>
      <c r="AM2109" s="75"/>
      <c r="AN2109" s="75"/>
      <c r="AO2109" s="75"/>
      <c r="AP2109" s="75"/>
      <c r="AQ2109" s="75"/>
      <c r="AR2109" s="75"/>
      <c r="AS2109" s="75"/>
      <c r="AT2109" s="75"/>
      <c r="AU2109" s="94"/>
      <c r="AV2109" s="47">
        <v>0.17636574074074074</v>
      </c>
      <c r="AW2109" s="95"/>
    </row>
    <row r="2110" spans="1:50" s="49" customFormat="1" ht="12" customHeight="1" x14ac:dyDescent="0.2">
      <c r="A2110" s="62">
        <v>2106</v>
      </c>
      <c r="B2110" s="63" t="str">
        <f t="shared" si="302"/>
        <v>Ž-F</v>
      </c>
      <c r="C2110" s="62">
        <f>COUNTIF($B$4:$B2110,$B2110)</f>
        <v>168</v>
      </c>
      <c r="D2110" s="64">
        <f t="shared" si="303"/>
        <v>467.95202834253627</v>
      </c>
      <c r="E2110" s="86" t="s">
        <v>762</v>
      </c>
      <c r="F2110" s="87" t="s">
        <v>1247</v>
      </c>
      <c r="G2110" s="87">
        <v>1986</v>
      </c>
      <c r="H2110" s="70" t="s">
        <v>1469</v>
      </c>
      <c r="I2110" s="87" t="s">
        <v>1214</v>
      </c>
      <c r="J2110" s="39">
        <f t="shared" si="304"/>
        <v>462.95202834253627</v>
      </c>
      <c r="K2110" s="40">
        <f t="shared" si="305"/>
        <v>1</v>
      </c>
      <c r="L2110" s="40">
        <f t="shared" si="306"/>
        <v>5</v>
      </c>
      <c r="M2110" s="41"/>
      <c r="N2110" s="41"/>
      <c r="O2110" s="41"/>
      <c r="P2110" s="42"/>
      <c r="Q2110" s="41"/>
      <c r="R2110" s="41"/>
      <c r="S2110" s="41"/>
      <c r="T2110" s="41"/>
      <c r="U2110" s="41"/>
      <c r="V2110" s="42"/>
      <c r="W2110" s="42"/>
      <c r="X2110" s="42"/>
      <c r="Y2110" s="42"/>
      <c r="Z2110" s="41">
        <f>(AT$3-AT2110)/AT$3*500+500</f>
        <v>462.95202834253627</v>
      </c>
      <c r="AA2110" s="42"/>
      <c r="AB2110" s="42"/>
      <c r="AC2110" s="43" t="e">
        <f t="shared" si="307"/>
        <v>#NUM!</v>
      </c>
      <c r="AD2110" s="43" t="s">
        <v>1215</v>
      </c>
      <c r="AE2110" s="44" t="e">
        <f t="shared" si="308"/>
        <v>#NUM!</v>
      </c>
      <c r="AF2110" s="43">
        <f t="shared" si="309"/>
        <v>0</v>
      </c>
      <c r="AG2110" s="45"/>
      <c r="AH2110" s="45"/>
      <c r="AI2110" s="45"/>
      <c r="AJ2110" s="45"/>
      <c r="AK2110" s="45"/>
      <c r="AL2110" s="45"/>
      <c r="AM2110" s="45"/>
      <c r="AN2110" s="45"/>
      <c r="AO2110" s="45"/>
      <c r="AP2110" s="45"/>
      <c r="AQ2110" s="45"/>
      <c r="AR2110" s="45"/>
      <c r="AS2110" s="45"/>
      <c r="AT2110" s="45">
        <v>3.7094907407407403E-2</v>
      </c>
      <c r="AU2110" s="88"/>
      <c r="AV2110" s="50"/>
      <c r="AW2110" s="89"/>
    </row>
    <row r="2111" spans="1:50" s="49" customFormat="1" ht="12" customHeight="1" x14ac:dyDescent="0.2">
      <c r="A2111" s="62">
        <v>2107</v>
      </c>
      <c r="B2111" s="63" t="str">
        <f t="shared" si="302"/>
        <v>Ž-F</v>
      </c>
      <c r="C2111" s="62">
        <f>COUNTIF($B$4:$B2111,$B2111)</f>
        <v>169</v>
      </c>
      <c r="D2111" s="64">
        <f t="shared" si="303"/>
        <v>467.94322695963496</v>
      </c>
      <c r="E2111" s="86" t="s">
        <v>763</v>
      </c>
      <c r="F2111" s="87" t="s">
        <v>1247</v>
      </c>
      <c r="G2111" s="87">
        <v>2000</v>
      </c>
      <c r="H2111" s="86" t="s">
        <v>764</v>
      </c>
      <c r="I2111" s="87" t="s">
        <v>1214</v>
      </c>
      <c r="J2111" s="39">
        <f t="shared" si="304"/>
        <v>462.94322695963496</v>
      </c>
      <c r="K2111" s="40">
        <f t="shared" si="305"/>
        <v>1</v>
      </c>
      <c r="L2111" s="40">
        <f t="shared" si="306"/>
        <v>5</v>
      </c>
      <c r="M2111" s="41"/>
      <c r="N2111" s="41"/>
      <c r="O2111" s="41"/>
      <c r="P2111" s="42"/>
      <c r="Q2111" s="41"/>
      <c r="R2111" s="41"/>
      <c r="S2111" s="41"/>
      <c r="T2111" s="41"/>
      <c r="U2111" s="41"/>
      <c r="V2111" s="42"/>
      <c r="W2111" s="42"/>
      <c r="X2111" s="42"/>
      <c r="Y2111" s="42"/>
      <c r="Z2111" s="41"/>
      <c r="AA2111" s="42">
        <f>(AU$3-AU2111)/AU$3*500+500</f>
        <v>462.94322695963496</v>
      </c>
      <c r="AB2111" s="42"/>
      <c r="AC2111" s="43" t="e">
        <f t="shared" si="307"/>
        <v>#NUM!</v>
      </c>
      <c r="AD2111" s="43" t="s">
        <v>1215</v>
      </c>
      <c r="AE2111" s="44" t="e">
        <f t="shared" si="308"/>
        <v>#NUM!</v>
      </c>
      <c r="AF2111" s="43">
        <f t="shared" si="309"/>
        <v>0</v>
      </c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88">
        <v>8.4426041666666674E-2</v>
      </c>
      <c r="AV2111" s="50"/>
      <c r="AW2111" s="89"/>
    </row>
    <row r="2112" spans="1:50" s="49" customFormat="1" ht="12" customHeight="1" x14ac:dyDescent="0.2">
      <c r="A2112" s="62">
        <v>2108</v>
      </c>
      <c r="B2112" s="63" t="str">
        <f t="shared" si="302"/>
        <v>M-D</v>
      </c>
      <c r="C2112" s="62">
        <f>COUNTIF($B$4:$B2112,$B2112)</f>
        <v>86</v>
      </c>
      <c r="D2112" s="64">
        <f t="shared" si="303"/>
        <v>467.92768262665754</v>
      </c>
      <c r="E2112" s="90" t="s">
        <v>765</v>
      </c>
      <c r="F2112" s="91" t="s">
        <v>1212</v>
      </c>
      <c r="G2112" s="92">
        <v>1954</v>
      </c>
      <c r="H2112" s="93" t="s">
        <v>1374</v>
      </c>
      <c r="I2112" s="92" t="s">
        <v>1214</v>
      </c>
      <c r="J2112" s="39">
        <f t="shared" si="304"/>
        <v>462.92768262665754</v>
      </c>
      <c r="K2112" s="40">
        <f t="shared" si="305"/>
        <v>1</v>
      </c>
      <c r="L2112" s="40">
        <f t="shared" si="306"/>
        <v>5</v>
      </c>
      <c r="M2112" s="74"/>
      <c r="N2112" s="74"/>
      <c r="O2112" s="74"/>
      <c r="P2112" s="74"/>
      <c r="Q2112" s="74"/>
      <c r="R2112" s="74"/>
      <c r="S2112" s="74"/>
      <c r="T2112" s="74"/>
      <c r="U2112" s="74"/>
      <c r="V2112" s="74"/>
      <c r="W2112" s="74"/>
      <c r="X2112" s="74"/>
      <c r="Y2112" s="74"/>
      <c r="Z2112" s="74"/>
      <c r="AA2112" s="42"/>
      <c r="AB2112" s="42">
        <f>(AV$3-AV2112)/AV$3*500+500</f>
        <v>462.92768262665754</v>
      </c>
      <c r="AC2112" s="43" t="e">
        <f t="shared" si="307"/>
        <v>#NUM!</v>
      </c>
      <c r="AD2112" s="43" t="s">
        <v>1215</v>
      </c>
      <c r="AE2112" s="44" t="e">
        <f t="shared" si="308"/>
        <v>#NUM!</v>
      </c>
      <c r="AF2112" s="43">
        <f t="shared" si="309"/>
        <v>0</v>
      </c>
      <c r="AG2112" s="75"/>
      <c r="AH2112" s="75"/>
      <c r="AI2112" s="75"/>
      <c r="AJ2112" s="75"/>
      <c r="AK2112" s="75"/>
      <c r="AL2112" s="75"/>
      <c r="AM2112" s="75"/>
      <c r="AN2112" s="75"/>
      <c r="AO2112" s="75"/>
      <c r="AP2112" s="75"/>
      <c r="AQ2112" s="75"/>
      <c r="AR2112" s="75"/>
      <c r="AS2112" s="75"/>
      <c r="AT2112" s="75"/>
      <c r="AU2112" s="94"/>
      <c r="AV2112" s="47">
        <v>0.1763888888888889</v>
      </c>
      <c r="AW2112" s="95"/>
    </row>
    <row r="2113" spans="1:50" s="49" customFormat="1" ht="12" customHeight="1" x14ac:dyDescent="0.2">
      <c r="A2113" s="62">
        <v>2109</v>
      </c>
      <c r="B2113" s="63" t="str">
        <f t="shared" si="302"/>
        <v>M-C</v>
      </c>
      <c r="C2113" s="62">
        <f>COUNTIF($B$4:$B2113,$B2113)</f>
        <v>254</v>
      </c>
      <c r="D2113" s="64">
        <f t="shared" si="303"/>
        <v>467.78671876382987</v>
      </c>
      <c r="E2113" s="90" t="s">
        <v>766</v>
      </c>
      <c r="F2113" s="91" t="s">
        <v>1212</v>
      </c>
      <c r="G2113" s="92">
        <v>1969</v>
      </c>
      <c r="H2113" s="93"/>
      <c r="I2113" s="92" t="s">
        <v>1214</v>
      </c>
      <c r="J2113" s="39">
        <f t="shared" si="304"/>
        <v>462.78671876382987</v>
      </c>
      <c r="K2113" s="40">
        <f t="shared" si="305"/>
        <v>1</v>
      </c>
      <c r="L2113" s="40">
        <f t="shared" si="306"/>
        <v>5</v>
      </c>
      <c r="M2113" s="74"/>
      <c r="N2113" s="74"/>
      <c r="O2113" s="74"/>
      <c r="P2113" s="74"/>
      <c r="Q2113" s="74"/>
      <c r="R2113" s="74"/>
      <c r="S2113" s="74"/>
      <c r="T2113" s="74"/>
      <c r="U2113" s="74"/>
      <c r="V2113" s="74"/>
      <c r="W2113" s="74"/>
      <c r="X2113" s="74"/>
      <c r="Y2113" s="74"/>
      <c r="Z2113" s="74"/>
      <c r="AA2113" s="42"/>
      <c r="AB2113" s="42">
        <f>(AV$3-AV2113)/AV$3*500+500</f>
        <v>462.78671876382987</v>
      </c>
      <c r="AC2113" s="43" t="e">
        <f t="shared" si="307"/>
        <v>#NUM!</v>
      </c>
      <c r="AD2113" s="43" t="s">
        <v>1215</v>
      </c>
      <c r="AE2113" s="44" t="e">
        <f t="shared" si="308"/>
        <v>#NUM!</v>
      </c>
      <c r="AF2113" s="43">
        <f t="shared" si="309"/>
        <v>0</v>
      </c>
      <c r="AG2113" s="75"/>
      <c r="AH2113" s="75"/>
      <c r="AI2113" s="75"/>
      <c r="AJ2113" s="75"/>
      <c r="AK2113" s="75"/>
      <c r="AL2113" s="75"/>
      <c r="AM2113" s="75"/>
      <c r="AN2113" s="75"/>
      <c r="AO2113" s="75"/>
      <c r="AP2113" s="75"/>
      <c r="AQ2113" s="75"/>
      <c r="AR2113" s="75"/>
      <c r="AS2113" s="75"/>
      <c r="AT2113" s="75"/>
      <c r="AU2113" s="94"/>
      <c r="AV2113" s="47">
        <v>0.17643518518518519</v>
      </c>
      <c r="AW2113" s="95"/>
    </row>
    <row r="2114" spans="1:50" s="49" customFormat="1" ht="12" customHeight="1" x14ac:dyDescent="0.2">
      <c r="A2114" s="62">
        <v>2110</v>
      </c>
      <c r="B2114" s="63" t="str">
        <f t="shared" si="302"/>
        <v>M-A</v>
      </c>
      <c r="C2114" s="62">
        <f>COUNTIF($B$4:$B2114,$B2114)</f>
        <v>779</v>
      </c>
      <c r="D2114" s="64">
        <f t="shared" si="303"/>
        <v>467.75980513127189</v>
      </c>
      <c r="E2114" s="86" t="s">
        <v>767</v>
      </c>
      <c r="F2114" s="87" t="s">
        <v>1212</v>
      </c>
      <c r="G2114" s="87">
        <v>1991</v>
      </c>
      <c r="H2114" s="65" t="s">
        <v>1196</v>
      </c>
      <c r="I2114" s="87" t="s">
        <v>1214</v>
      </c>
      <c r="J2114" s="39">
        <f t="shared" si="304"/>
        <v>462.75980513127189</v>
      </c>
      <c r="K2114" s="40">
        <f t="shared" si="305"/>
        <v>1</v>
      </c>
      <c r="L2114" s="40">
        <f t="shared" si="306"/>
        <v>5</v>
      </c>
      <c r="M2114" s="41"/>
      <c r="N2114" s="41"/>
      <c r="O2114" s="41"/>
      <c r="P2114" s="42">
        <f>(AJ$3-AJ2114)/AJ$3*500+500</f>
        <v>462.75980513127189</v>
      </c>
      <c r="Q2114" s="41"/>
      <c r="R2114" s="41"/>
      <c r="S2114" s="41"/>
      <c r="T2114" s="41"/>
      <c r="U2114" s="41"/>
      <c r="V2114" s="42"/>
      <c r="W2114" s="42"/>
      <c r="X2114" s="42"/>
      <c r="Y2114" s="42"/>
      <c r="Z2114" s="41"/>
      <c r="AA2114" s="42"/>
      <c r="AB2114" s="42"/>
      <c r="AC2114" s="43" t="e">
        <f t="shared" si="307"/>
        <v>#NUM!</v>
      </c>
      <c r="AD2114" s="43" t="s">
        <v>1215</v>
      </c>
      <c r="AE2114" s="44" t="e">
        <f t="shared" si="308"/>
        <v>#NUM!</v>
      </c>
      <c r="AF2114" s="43">
        <f t="shared" si="309"/>
        <v>0</v>
      </c>
      <c r="AG2114" s="45"/>
      <c r="AH2114" s="45"/>
      <c r="AI2114" s="45"/>
      <c r="AJ2114" s="45">
        <v>7.7615740739999994E-2</v>
      </c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/>
      <c r="AU2114" s="88"/>
      <c r="AV2114" s="50"/>
      <c r="AW2114" s="89"/>
    </row>
    <row r="2115" spans="1:50" s="49" customFormat="1" ht="12" customHeight="1" x14ac:dyDescent="0.2">
      <c r="A2115" s="62">
        <v>2111</v>
      </c>
      <c r="B2115" s="63" t="str">
        <f t="shared" si="302"/>
        <v>M-A</v>
      </c>
      <c r="C2115" s="62">
        <f>COUNTIF($B$4:$B2115,$B2115)</f>
        <v>780</v>
      </c>
      <c r="D2115" s="64">
        <f t="shared" si="303"/>
        <v>467.67007524099296</v>
      </c>
      <c r="E2115" s="86" t="s">
        <v>768</v>
      </c>
      <c r="F2115" s="87" t="s">
        <v>1212</v>
      </c>
      <c r="G2115" s="87">
        <v>1990</v>
      </c>
      <c r="H2115" s="70" t="s">
        <v>1377</v>
      </c>
      <c r="I2115" s="87" t="s">
        <v>1214</v>
      </c>
      <c r="J2115" s="39">
        <f t="shared" si="304"/>
        <v>462.67007524099296</v>
      </c>
      <c r="K2115" s="40">
        <f t="shared" si="305"/>
        <v>1</v>
      </c>
      <c r="L2115" s="40">
        <f t="shared" si="306"/>
        <v>5</v>
      </c>
      <c r="M2115" s="41"/>
      <c r="N2115" s="41"/>
      <c r="O2115" s="41"/>
      <c r="P2115" s="42"/>
      <c r="Q2115" s="41"/>
      <c r="R2115" s="41"/>
      <c r="S2115" s="41"/>
      <c r="T2115" s="41"/>
      <c r="U2115" s="41"/>
      <c r="V2115" s="42"/>
      <c r="W2115" s="42"/>
      <c r="X2115" s="42"/>
      <c r="Y2115" s="42"/>
      <c r="Z2115" s="41"/>
      <c r="AA2115" s="42">
        <f>(AU$3-AU2115)/AU$3*500+500</f>
        <v>462.67007524099296</v>
      </c>
      <c r="AB2115" s="42"/>
      <c r="AC2115" s="43" t="e">
        <f t="shared" si="307"/>
        <v>#NUM!</v>
      </c>
      <c r="AD2115" s="43" t="s">
        <v>1215</v>
      </c>
      <c r="AE2115" s="44" t="e">
        <f t="shared" si="308"/>
        <v>#NUM!</v>
      </c>
      <c r="AF2115" s="43">
        <f t="shared" si="309"/>
        <v>0</v>
      </c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/>
      <c r="AU2115" s="88">
        <v>8.4468981481481478E-2</v>
      </c>
      <c r="AV2115" s="50"/>
      <c r="AW2115" s="89"/>
    </row>
    <row r="2116" spans="1:50" s="49" customFormat="1" ht="12" customHeight="1" x14ac:dyDescent="0.2">
      <c r="A2116" s="62">
        <v>2112</v>
      </c>
      <c r="B2116" s="63" t="str">
        <f t="shared" si="302"/>
        <v>M-B</v>
      </c>
      <c r="C2116" s="62">
        <f>COUNTIF($B$4:$B2116,$B2116)</f>
        <v>614</v>
      </c>
      <c r="D2116" s="64">
        <f t="shared" si="303"/>
        <v>467.54123009069014</v>
      </c>
      <c r="E2116" s="86" t="s">
        <v>769</v>
      </c>
      <c r="F2116" s="87" t="s">
        <v>1212</v>
      </c>
      <c r="G2116" s="87">
        <v>1974</v>
      </c>
      <c r="H2116" s="93" t="s">
        <v>308</v>
      </c>
      <c r="I2116" s="87" t="s">
        <v>1214</v>
      </c>
      <c r="J2116" s="39">
        <f t="shared" si="304"/>
        <v>462.54123009069014</v>
      </c>
      <c r="K2116" s="40">
        <f t="shared" si="305"/>
        <v>1</v>
      </c>
      <c r="L2116" s="40">
        <f t="shared" si="306"/>
        <v>5</v>
      </c>
      <c r="M2116" s="41"/>
      <c r="N2116" s="41"/>
      <c r="O2116" s="41"/>
      <c r="P2116" s="42"/>
      <c r="Q2116" s="41"/>
      <c r="R2116" s="41"/>
      <c r="S2116" s="41"/>
      <c r="T2116" s="41"/>
      <c r="U2116" s="41"/>
      <c r="V2116" s="42"/>
      <c r="W2116" s="42"/>
      <c r="X2116" s="42"/>
      <c r="Y2116" s="42"/>
      <c r="Z2116" s="41"/>
      <c r="AA2116" s="42">
        <f>(AU$3-AU2116)/AU$3*500+500</f>
        <v>462.54123009069014</v>
      </c>
      <c r="AB2116" s="42"/>
      <c r="AC2116" s="43" t="e">
        <f t="shared" si="307"/>
        <v>#NUM!</v>
      </c>
      <c r="AD2116" s="43" t="s">
        <v>1215</v>
      </c>
      <c r="AE2116" s="44" t="e">
        <f t="shared" si="308"/>
        <v>#NUM!</v>
      </c>
      <c r="AF2116" s="43">
        <f t="shared" si="309"/>
        <v>0</v>
      </c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/>
      <c r="AU2116" s="88">
        <v>8.4489236111111102E-2</v>
      </c>
      <c r="AV2116" s="50"/>
      <c r="AW2116" s="89"/>
    </row>
    <row r="2117" spans="1:50" s="49" customFormat="1" ht="12" customHeight="1" x14ac:dyDescent="0.2">
      <c r="A2117" s="62">
        <v>2113</v>
      </c>
      <c r="B2117" s="63" t="str">
        <f t="shared" ref="B2117:B2180" si="311">IF($F2117="m",IF($C$1-$G2117&gt;19,IF($C$1-$G2117&lt;40,"M-A",IF($C$1-$G2117&gt;49,IF($C$1-$G2117&gt;59,IF($C$1-$G2117&gt;69,"M-E","M-D"),"M-C"),"M-B")),"M-jun."),IF($C$1-$G2117&lt;40,"Ž-F",IF($C$1-$G2117&gt;49,IF($C$1-$G2117&gt;59,"Ž-I","Ž-H"),"Ž-G")))</f>
        <v>M-A</v>
      </c>
      <c r="C2117" s="62">
        <f>COUNTIF($B$4:$B2117,$B2117)</f>
        <v>781</v>
      </c>
      <c r="D2117" s="64">
        <f t="shared" ref="D2117:D2180" si="312">SUM(L2117:AB2117,-AF2117)</f>
        <v>467.41219439562303</v>
      </c>
      <c r="E2117" s="86" t="s">
        <v>770</v>
      </c>
      <c r="F2117" s="87" t="s">
        <v>1212</v>
      </c>
      <c r="G2117" s="87">
        <v>1987</v>
      </c>
      <c r="H2117" s="70" t="s">
        <v>1227</v>
      </c>
      <c r="I2117" s="87" t="s">
        <v>1214</v>
      </c>
      <c r="J2117" s="39">
        <f t="shared" ref="J2117:J2180" si="313">AVERAGE(M2117:AB2117)</f>
        <v>462.41219439562303</v>
      </c>
      <c r="K2117" s="40">
        <f t="shared" ref="K2117:K2180" si="314">SUBTOTAL(2,M2117:AB2117)</f>
        <v>1</v>
      </c>
      <c r="L2117" s="40">
        <f t="shared" ref="L2117:L2180" si="315">K2117*5</f>
        <v>5</v>
      </c>
      <c r="M2117" s="41"/>
      <c r="N2117" s="41"/>
      <c r="O2117" s="41"/>
      <c r="P2117" s="42"/>
      <c r="Q2117" s="41"/>
      <c r="R2117" s="41"/>
      <c r="S2117" s="41"/>
      <c r="T2117" s="41"/>
      <c r="U2117" s="41"/>
      <c r="V2117" s="42">
        <f>(AP$3-AP2117)/AP$3*500+500</f>
        <v>462.41219439562303</v>
      </c>
      <c r="W2117" s="42"/>
      <c r="X2117" s="42"/>
      <c r="Y2117" s="42"/>
      <c r="Z2117" s="41"/>
      <c r="AA2117" s="42"/>
      <c r="AB2117" s="42"/>
      <c r="AC2117" s="43" t="e">
        <f t="shared" ref="AC2117:AC2180" si="316">LARGE(M2117:AB2117,6)</f>
        <v>#NUM!</v>
      </c>
      <c r="AD2117" s="43" t="s">
        <v>1215</v>
      </c>
      <c r="AE2117" s="44" t="e">
        <f t="shared" ref="AE2117:AE2180" si="317">CONCATENATE(AD2117,AC2117)</f>
        <v>#NUM!</v>
      </c>
      <c r="AF2117" s="43">
        <f t="shared" ref="AF2117:AF2180" si="318">SUMIF(M2117:AB2117,AE2117)</f>
        <v>0</v>
      </c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>
        <v>3.771990740740741E-2</v>
      </c>
      <c r="AQ2117" s="45"/>
      <c r="AR2117" s="45"/>
      <c r="AS2117" s="45"/>
      <c r="AT2117" s="45"/>
      <c r="AU2117" s="88"/>
      <c r="AV2117" s="50"/>
      <c r="AW2117" s="89"/>
    </row>
    <row r="2118" spans="1:50" s="49" customFormat="1" ht="12" customHeight="1" x14ac:dyDescent="0.2">
      <c r="A2118" s="62">
        <v>2114</v>
      </c>
      <c r="B2118" s="63" t="str">
        <f t="shared" si="311"/>
        <v>M-B</v>
      </c>
      <c r="C2118" s="62">
        <f>COUNTIF($B$4:$B2118,$B2118)</f>
        <v>615</v>
      </c>
      <c r="D2118" s="64">
        <f t="shared" si="312"/>
        <v>467.2581042782262</v>
      </c>
      <c r="E2118" s="90" t="s">
        <v>771</v>
      </c>
      <c r="F2118" s="91" t="s">
        <v>1212</v>
      </c>
      <c r="G2118" s="92">
        <v>1978</v>
      </c>
      <c r="H2118" s="93" t="s">
        <v>772</v>
      </c>
      <c r="I2118" s="92" t="s">
        <v>1214</v>
      </c>
      <c r="J2118" s="39">
        <f t="shared" si="313"/>
        <v>462.2581042782262</v>
      </c>
      <c r="K2118" s="40">
        <f t="shared" si="314"/>
        <v>1</v>
      </c>
      <c r="L2118" s="40">
        <f t="shared" si="315"/>
        <v>5</v>
      </c>
      <c r="M2118" s="74"/>
      <c r="N2118" s="74"/>
      <c r="O2118" s="74"/>
      <c r="P2118" s="74"/>
      <c r="Q2118" s="74"/>
      <c r="R2118" s="74"/>
      <c r="S2118" s="74"/>
      <c r="T2118" s="74"/>
      <c r="U2118" s="74"/>
      <c r="V2118" s="74"/>
      <c r="W2118" s="74"/>
      <c r="X2118" s="74"/>
      <c r="Y2118" s="74"/>
      <c r="Z2118" s="74"/>
      <c r="AA2118" s="42"/>
      <c r="AB2118" s="42">
        <f>(AV$3-AV2118)/AV$3*500+500</f>
        <v>462.2581042782262</v>
      </c>
      <c r="AC2118" s="43" t="e">
        <f t="shared" si="316"/>
        <v>#NUM!</v>
      </c>
      <c r="AD2118" s="43" t="s">
        <v>1215</v>
      </c>
      <c r="AE2118" s="44" t="e">
        <f t="shared" si="317"/>
        <v>#NUM!</v>
      </c>
      <c r="AF2118" s="43">
        <f t="shared" si="318"/>
        <v>0</v>
      </c>
      <c r="AG2118" s="75"/>
      <c r="AH2118" s="75"/>
      <c r="AI2118" s="75"/>
      <c r="AJ2118" s="75"/>
      <c r="AK2118" s="75"/>
      <c r="AL2118" s="75"/>
      <c r="AM2118" s="75"/>
      <c r="AN2118" s="75"/>
      <c r="AO2118" s="75"/>
      <c r="AP2118" s="75"/>
      <c r="AQ2118" s="75"/>
      <c r="AR2118" s="75"/>
      <c r="AS2118" s="75"/>
      <c r="AT2118" s="75"/>
      <c r="AU2118" s="94"/>
      <c r="AV2118" s="47">
        <v>0.17660879629629631</v>
      </c>
      <c r="AW2118" s="95"/>
    </row>
    <row r="2119" spans="1:50" s="49" customFormat="1" ht="12" customHeight="1" x14ac:dyDescent="0.2">
      <c r="A2119" s="62">
        <v>2115</v>
      </c>
      <c r="B2119" s="63" t="str">
        <f t="shared" si="311"/>
        <v>M-C</v>
      </c>
      <c r="C2119" s="62">
        <f>COUNTIF($B$4:$B2119,$B2119)</f>
        <v>255</v>
      </c>
      <c r="D2119" s="64">
        <f t="shared" si="312"/>
        <v>467.15238138110544</v>
      </c>
      <c r="E2119" s="90" t="s">
        <v>773</v>
      </c>
      <c r="F2119" s="91" t="s">
        <v>1212</v>
      </c>
      <c r="G2119" s="92">
        <v>1963</v>
      </c>
      <c r="H2119" s="93"/>
      <c r="I2119" s="92" t="s">
        <v>1214</v>
      </c>
      <c r="J2119" s="39">
        <f t="shared" si="313"/>
        <v>462.15238138110544</v>
      </c>
      <c r="K2119" s="40">
        <f t="shared" si="314"/>
        <v>1</v>
      </c>
      <c r="L2119" s="40">
        <f t="shared" si="315"/>
        <v>5</v>
      </c>
      <c r="M2119" s="74"/>
      <c r="N2119" s="74"/>
      <c r="O2119" s="74"/>
      <c r="P2119" s="74"/>
      <c r="Q2119" s="74"/>
      <c r="R2119" s="74"/>
      <c r="S2119" s="74"/>
      <c r="T2119" s="74"/>
      <c r="U2119" s="74"/>
      <c r="V2119" s="74"/>
      <c r="W2119" s="74"/>
      <c r="X2119" s="74"/>
      <c r="Y2119" s="74"/>
      <c r="Z2119" s="74"/>
      <c r="AA2119" s="42"/>
      <c r="AB2119" s="42">
        <f>(AV$3-AV2119)/AV$3*500+500</f>
        <v>462.15238138110544</v>
      </c>
      <c r="AC2119" s="43" t="e">
        <f t="shared" si="316"/>
        <v>#NUM!</v>
      </c>
      <c r="AD2119" s="43" t="s">
        <v>1215</v>
      </c>
      <c r="AE2119" s="44" t="e">
        <f t="shared" si="317"/>
        <v>#NUM!</v>
      </c>
      <c r="AF2119" s="43">
        <f t="shared" si="318"/>
        <v>0</v>
      </c>
      <c r="AG2119" s="75"/>
      <c r="AH2119" s="75"/>
      <c r="AI2119" s="75"/>
      <c r="AJ2119" s="75"/>
      <c r="AK2119" s="75"/>
      <c r="AL2119" s="75"/>
      <c r="AM2119" s="75"/>
      <c r="AN2119" s="75"/>
      <c r="AO2119" s="75"/>
      <c r="AP2119" s="75"/>
      <c r="AQ2119" s="75"/>
      <c r="AR2119" s="75"/>
      <c r="AS2119" s="75"/>
      <c r="AT2119" s="75"/>
      <c r="AU2119" s="94"/>
      <c r="AV2119" s="47">
        <v>0.17664351851851853</v>
      </c>
      <c r="AW2119" s="95"/>
    </row>
    <row r="2120" spans="1:50" ht="12" customHeight="1" x14ac:dyDescent="0.2">
      <c r="A2120" s="62">
        <v>2116</v>
      </c>
      <c r="B2120" s="63" t="str">
        <f t="shared" si="311"/>
        <v>M-C</v>
      </c>
      <c r="C2120" s="62">
        <f>COUNTIF($B$4:$B2120,$B2120)</f>
        <v>256</v>
      </c>
      <c r="D2120" s="64">
        <f t="shared" si="312"/>
        <v>467.14897346416791</v>
      </c>
      <c r="E2120" s="86" t="s">
        <v>774</v>
      </c>
      <c r="F2120" s="87" t="s">
        <v>1212</v>
      </c>
      <c r="G2120" s="87">
        <v>1963</v>
      </c>
      <c r="H2120" s="93" t="s">
        <v>1683</v>
      </c>
      <c r="I2120" s="87" t="s">
        <v>1214</v>
      </c>
      <c r="J2120" s="39">
        <f t="shared" si="313"/>
        <v>462.14897346416791</v>
      </c>
      <c r="K2120" s="40">
        <f t="shared" si="314"/>
        <v>1</v>
      </c>
      <c r="L2120" s="40">
        <f t="shared" si="315"/>
        <v>5</v>
      </c>
      <c r="M2120" s="41"/>
      <c r="N2120" s="41"/>
      <c r="O2120" s="41"/>
      <c r="P2120" s="42"/>
      <c r="Q2120" s="41"/>
      <c r="R2120" s="41"/>
      <c r="S2120" s="41"/>
      <c r="T2120" s="41">
        <f>(AN$3-AN2120)/AN$3*500+500</f>
        <v>462.14897346416791</v>
      </c>
      <c r="U2120" s="41"/>
      <c r="V2120" s="42"/>
      <c r="W2120" s="42"/>
      <c r="X2120" s="42"/>
      <c r="Y2120" s="42"/>
      <c r="Z2120" s="41"/>
      <c r="AA2120" s="42"/>
      <c r="AB2120" s="42"/>
      <c r="AC2120" s="43" t="e">
        <f t="shared" si="316"/>
        <v>#NUM!</v>
      </c>
      <c r="AD2120" s="43" t="s">
        <v>1215</v>
      </c>
      <c r="AE2120" s="44" t="e">
        <f t="shared" si="317"/>
        <v>#NUM!</v>
      </c>
      <c r="AF2120" s="43">
        <f t="shared" si="318"/>
        <v>0</v>
      </c>
      <c r="AG2120" s="45"/>
      <c r="AH2120" s="45"/>
      <c r="AI2120" s="45"/>
      <c r="AJ2120" s="45"/>
      <c r="AK2120" s="45"/>
      <c r="AL2120" s="45"/>
      <c r="AM2120" s="45"/>
      <c r="AN2120" s="45">
        <v>3.8229166666666668E-2</v>
      </c>
      <c r="AO2120" s="45"/>
      <c r="AP2120" s="45"/>
      <c r="AQ2120" s="45"/>
      <c r="AR2120" s="45"/>
      <c r="AS2120" s="45"/>
      <c r="AT2120" s="45"/>
      <c r="AU2120" s="88"/>
      <c r="AV2120" s="50"/>
      <c r="AW2120" s="89"/>
      <c r="AX2120" s="56"/>
    </row>
    <row r="2121" spans="1:50" s="49" customFormat="1" ht="12" customHeight="1" x14ac:dyDescent="0.2">
      <c r="A2121" s="62">
        <v>2117</v>
      </c>
      <c r="B2121" s="63" t="str">
        <f t="shared" si="311"/>
        <v>M-A</v>
      </c>
      <c r="C2121" s="62">
        <f>COUNTIF($B$4:$B2121,$B2121)</f>
        <v>782</v>
      </c>
      <c r="D2121" s="64">
        <f t="shared" si="312"/>
        <v>467.148345866569</v>
      </c>
      <c r="E2121" s="86" t="s">
        <v>775</v>
      </c>
      <c r="F2121" s="87" t="s">
        <v>1212</v>
      </c>
      <c r="G2121" s="87">
        <v>1980</v>
      </c>
      <c r="H2121" s="93" t="s">
        <v>1901</v>
      </c>
      <c r="I2121" s="87" t="s">
        <v>1214</v>
      </c>
      <c r="J2121" s="39">
        <f t="shared" si="313"/>
        <v>462.148345866569</v>
      </c>
      <c r="K2121" s="40">
        <f t="shared" si="314"/>
        <v>1</v>
      </c>
      <c r="L2121" s="40">
        <f t="shared" si="315"/>
        <v>5</v>
      </c>
      <c r="M2121" s="41">
        <f>(AG$3-AG2121)/AG$3*500+500</f>
        <v>462.148345866569</v>
      </c>
      <c r="N2121" s="41"/>
      <c r="O2121" s="41"/>
      <c r="P2121" s="42"/>
      <c r="Q2121" s="41"/>
      <c r="R2121" s="41"/>
      <c r="S2121" s="41"/>
      <c r="T2121" s="41"/>
      <c r="U2121" s="41"/>
      <c r="V2121" s="42"/>
      <c r="W2121" s="42"/>
      <c r="X2121" s="42"/>
      <c r="Y2121" s="42"/>
      <c r="Z2121" s="41"/>
      <c r="AA2121" s="42"/>
      <c r="AB2121" s="42"/>
      <c r="AC2121" s="43" t="e">
        <f t="shared" si="316"/>
        <v>#NUM!</v>
      </c>
      <c r="AD2121" s="43" t="s">
        <v>1215</v>
      </c>
      <c r="AE2121" s="44" t="e">
        <f t="shared" si="317"/>
        <v>#NUM!</v>
      </c>
      <c r="AF2121" s="43">
        <f t="shared" si="318"/>
        <v>0</v>
      </c>
      <c r="AG2121" s="45">
        <v>6.1828703700000001E-2</v>
      </c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88"/>
      <c r="AV2121" s="50"/>
      <c r="AW2121" s="89"/>
    </row>
    <row r="2122" spans="1:50" s="49" customFormat="1" ht="12" customHeight="1" x14ac:dyDescent="0.2">
      <c r="A2122" s="62">
        <v>2118</v>
      </c>
      <c r="B2122" s="63" t="str">
        <f t="shared" si="311"/>
        <v>M-B</v>
      </c>
      <c r="C2122" s="62">
        <f>COUNTIF($B$4:$B2122,$B2122)</f>
        <v>616</v>
      </c>
      <c r="D2122" s="64">
        <f t="shared" si="312"/>
        <v>467.13846571102016</v>
      </c>
      <c r="E2122" s="86" t="s">
        <v>776</v>
      </c>
      <c r="F2122" s="87" t="s">
        <v>1212</v>
      </c>
      <c r="G2122" s="87">
        <v>1974</v>
      </c>
      <c r="H2122" s="86"/>
      <c r="I2122" s="87" t="s">
        <v>1214</v>
      </c>
      <c r="J2122" s="39">
        <f t="shared" si="313"/>
        <v>462.13846571102016</v>
      </c>
      <c r="K2122" s="40">
        <f t="shared" si="314"/>
        <v>1</v>
      </c>
      <c r="L2122" s="40">
        <f t="shared" si="315"/>
        <v>5</v>
      </c>
      <c r="M2122" s="41"/>
      <c r="N2122" s="41"/>
      <c r="O2122" s="41"/>
      <c r="P2122" s="42"/>
      <c r="Q2122" s="41"/>
      <c r="R2122" s="41"/>
      <c r="S2122" s="41"/>
      <c r="T2122" s="41"/>
      <c r="U2122" s="41"/>
      <c r="V2122" s="42"/>
      <c r="W2122" s="42"/>
      <c r="X2122" s="42">
        <f>(AR$3-AR2122)/AR$3*500+500</f>
        <v>462.13846571102016</v>
      </c>
      <c r="Y2122" s="42"/>
      <c r="Z2122" s="41"/>
      <c r="AA2122" s="42"/>
      <c r="AB2122" s="42"/>
      <c r="AC2122" s="43" t="e">
        <f t="shared" si="316"/>
        <v>#NUM!</v>
      </c>
      <c r="AD2122" s="43" t="s">
        <v>1215</v>
      </c>
      <c r="AE2122" s="44" t="e">
        <f t="shared" si="317"/>
        <v>#NUM!</v>
      </c>
      <c r="AF2122" s="43">
        <f t="shared" si="318"/>
        <v>0</v>
      </c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>
        <v>4.6393287037037038E-2</v>
      </c>
      <c r="AS2122" s="45"/>
      <c r="AT2122" s="45"/>
      <c r="AU2122" s="88"/>
      <c r="AV2122" s="50"/>
      <c r="AW2122" s="89"/>
    </row>
    <row r="2123" spans="1:50" s="49" customFormat="1" ht="12" customHeight="1" x14ac:dyDescent="0.2">
      <c r="A2123" s="62">
        <v>2119</v>
      </c>
      <c r="B2123" s="63" t="str">
        <f t="shared" si="311"/>
        <v>Ž-G</v>
      </c>
      <c r="C2123" s="62">
        <f>COUNTIF($B$4:$B2123,$B2123)</f>
        <v>108</v>
      </c>
      <c r="D2123" s="64">
        <f t="shared" si="312"/>
        <v>467.04766224067129</v>
      </c>
      <c r="E2123" s="86" t="s">
        <v>777</v>
      </c>
      <c r="F2123" s="87" t="s">
        <v>1247</v>
      </c>
      <c r="G2123" s="87">
        <v>1970</v>
      </c>
      <c r="H2123" s="70" t="s">
        <v>1263</v>
      </c>
      <c r="I2123" s="87" t="s">
        <v>1214</v>
      </c>
      <c r="J2123" s="39">
        <f t="shared" si="313"/>
        <v>462.04766224067129</v>
      </c>
      <c r="K2123" s="40">
        <f t="shared" si="314"/>
        <v>1</v>
      </c>
      <c r="L2123" s="40">
        <f t="shared" si="315"/>
        <v>5</v>
      </c>
      <c r="M2123" s="41">
        <f>(AG$3-AG2123)/AG$3*500+500</f>
        <v>462.04766224067129</v>
      </c>
      <c r="N2123" s="41"/>
      <c r="O2123" s="41"/>
      <c r="P2123" s="42"/>
      <c r="Q2123" s="41"/>
      <c r="R2123" s="41"/>
      <c r="S2123" s="41"/>
      <c r="T2123" s="41"/>
      <c r="U2123" s="41"/>
      <c r="V2123" s="42"/>
      <c r="W2123" s="42"/>
      <c r="X2123" s="42"/>
      <c r="Y2123" s="42"/>
      <c r="Z2123" s="41"/>
      <c r="AA2123" s="42"/>
      <c r="AB2123" s="42"/>
      <c r="AC2123" s="43" t="e">
        <f t="shared" si="316"/>
        <v>#NUM!</v>
      </c>
      <c r="AD2123" s="43" t="s">
        <v>1215</v>
      </c>
      <c r="AE2123" s="44" t="e">
        <f t="shared" si="317"/>
        <v>#NUM!</v>
      </c>
      <c r="AF2123" s="43">
        <f t="shared" si="318"/>
        <v>0</v>
      </c>
      <c r="AG2123" s="45">
        <v>6.1840277780000001E-2</v>
      </c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/>
      <c r="AU2123" s="88"/>
      <c r="AV2123" s="50"/>
      <c r="AW2123" s="89"/>
    </row>
    <row r="2124" spans="1:50" s="49" customFormat="1" ht="12" customHeight="1" x14ac:dyDescent="0.2">
      <c r="A2124" s="62">
        <v>2120</v>
      </c>
      <c r="B2124" s="63" t="str">
        <f t="shared" si="311"/>
        <v>M-A</v>
      </c>
      <c r="C2124" s="62">
        <f>COUNTIF($B$4:$B2124,$B2124)</f>
        <v>783</v>
      </c>
      <c r="D2124" s="64">
        <f t="shared" si="312"/>
        <v>467.03111829699469</v>
      </c>
      <c r="E2124" s="86" t="s">
        <v>778</v>
      </c>
      <c r="F2124" s="87" t="s">
        <v>1212</v>
      </c>
      <c r="G2124" s="87">
        <v>1982</v>
      </c>
      <c r="H2124" s="93" t="s">
        <v>3162</v>
      </c>
      <c r="I2124" s="87" t="s">
        <v>1214</v>
      </c>
      <c r="J2124" s="39">
        <f t="shared" si="313"/>
        <v>462.03111829699469</v>
      </c>
      <c r="K2124" s="40">
        <f t="shared" si="314"/>
        <v>1</v>
      </c>
      <c r="L2124" s="40">
        <f t="shared" si="315"/>
        <v>5</v>
      </c>
      <c r="M2124" s="41"/>
      <c r="N2124" s="41"/>
      <c r="O2124" s="41"/>
      <c r="P2124" s="42"/>
      <c r="Q2124" s="41"/>
      <c r="R2124" s="41"/>
      <c r="S2124" s="41"/>
      <c r="T2124" s="41"/>
      <c r="U2124" s="41"/>
      <c r="V2124" s="42"/>
      <c r="W2124" s="42"/>
      <c r="X2124" s="42">
        <f>(AR$3-AR2124)/AR$3*500+500</f>
        <v>462.03111829699469</v>
      </c>
      <c r="Y2124" s="42"/>
      <c r="Z2124" s="41"/>
      <c r="AA2124" s="42"/>
      <c r="AB2124" s="42"/>
      <c r="AC2124" s="43" t="e">
        <f t="shared" si="316"/>
        <v>#NUM!</v>
      </c>
      <c r="AD2124" s="43" t="s">
        <v>1215</v>
      </c>
      <c r="AE2124" s="44" t="e">
        <f t="shared" si="317"/>
        <v>#NUM!</v>
      </c>
      <c r="AF2124" s="43">
        <f t="shared" si="318"/>
        <v>0</v>
      </c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>
        <v>4.6402546296296303E-2</v>
      </c>
      <c r="AS2124" s="45"/>
      <c r="AT2124" s="45"/>
      <c r="AU2124" s="88"/>
      <c r="AV2124" s="50"/>
      <c r="AW2124" s="89"/>
    </row>
    <row r="2125" spans="1:50" s="49" customFormat="1" ht="12" customHeight="1" x14ac:dyDescent="0.2">
      <c r="A2125" s="62">
        <v>2121</v>
      </c>
      <c r="B2125" s="63" t="str">
        <f t="shared" si="311"/>
        <v>M-A</v>
      </c>
      <c r="C2125" s="62">
        <f>COUNTIF($B$4:$B2125,$B2125)</f>
        <v>784</v>
      </c>
      <c r="D2125" s="64">
        <f t="shared" si="312"/>
        <v>467.01112432944399</v>
      </c>
      <c r="E2125" s="86" t="s">
        <v>779</v>
      </c>
      <c r="F2125" s="87" t="s">
        <v>1212</v>
      </c>
      <c r="G2125" s="87">
        <v>1986</v>
      </c>
      <c r="H2125" s="93" t="s">
        <v>1377</v>
      </c>
      <c r="I2125" s="87" t="s">
        <v>1214</v>
      </c>
      <c r="J2125" s="39">
        <f t="shared" si="313"/>
        <v>462.01112432944399</v>
      </c>
      <c r="K2125" s="40">
        <f t="shared" si="314"/>
        <v>1</v>
      </c>
      <c r="L2125" s="40">
        <f t="shared" si="315"/>
        <v>5</v>
      </c>
      <c r="M2125" s="41"/>
      <c r="N2125" s="41"/>
      <c r="O2125" s="41"/>
      <c r="P2125" s="42"/>
      <c r="Q2125" s="41"/>
      <c r="R2125" s="41"/>
      <c r="S2125" s="41"/>
      <c r="T2125" s="41"/>
      <c r="U2125" s="41"/>
      <c r="V2125" s="42"/>
      <c r="W2125" s="42"/>
      <c r="X2125" s="42"/>
      <c r="Y2125" s="42"/>
      <c r="Z2125" s="41"/>
      <c r="AA2125" s="42">
        <f>(AU$3-AU2125)/AU$3*500+500</f>
        <v>462.01112432944399</v>
      </c>
      <c r="AB2125" s="42"/>
      <c r="AC2125" s="43" t="e">
        <f t="shared" si="316"/>
        <v>#NUM!</v>
      </c>
      <c r="AD2125" s="43" t="s">
        <v>1215</v>
      </c>
      <c r="AE2125" s="44" t="e">
        <f t="shared" si="317"/>
        <v>#NUM!</v>
      </c>
      <c r="AF2125" s="43">
        <f t="shared" si="318"/>
        <v>0</v>
      </c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/>
      <c r="AU2125" s="88">
        <v>8.4572569444444454E-2</v>
      </c>
      <c r="AV2125" s="50"/>
      <c r="AW2125" s="89"/>
    </row>
    <row r="2126" spans="1:50" s="49" customFormat="1" ht="12" customHeight="1" x14ac:dyDescent="0.2">
      <c r="A2126" s="62">
        <v>2122</v>
      </c>
      <c r="B2126" s="63" t="str">
        <f t="shared" si="311"/>
        <v>Ž-F</v>
      </c>
      <c r="C2126" s="62">
        <f>COUNTIF($B$4:$B2126,$B2126)</f>
        <v>170</v>
      </c>
      <c r="D2126" s="64">
        <f t="shared" si="312"/>
        <v>466.97063013934888</v>
      </c>
      <c r="E2126" s="86" t="s">
        <v>780</v>
      </c>
      <c r="F2126" s="87" t="s">
        <v>1247</v>
      </c>
      <c r="G2126" s="87">
        <v>1985</v>
      </c>
      <c r="H2126" s="86" t="s">
        <v>1683</v>
      </c>
      <c r="I2126" s="87" t="s">
        <v>1214</v>
      </c>
      <c r="J2126" s="39">
        <f t="shared" si="313"/>
        <v>461.97063013934888</v>
      </c>
      <c r="K2126" s="40">
        <f t="shared" si="314"/>
        <v>1</v>
      </c>
      <c r="L2126" s="40">
        <f t="shared" si="315"/>
        <v>5</v>
      </c>
      <c r="M2126" s="41"/>
      <c r="N2126" s="41"/>
      <c r="O2126" s="41"/>
      <c r="P2126" s="42"/>
      <c r="Q2126" s="41"/>
      <c r="R2126" s="41"/>
      <c r="S2126" s="41"/>
      <c r="T2126" s="41"/>
      <c r="U2126" s="41"/>
      <c r="V2126" s="42"/>
      <c r="W2126" s="42"/>
      <c r="X2126" s="42"/>
      <c r="Y2126" s="42"/>
      <c r="Z2126" s="41"/>
      <c r="AA2126" s="42">
        <f>(AU$3-AU2126)/AU$3*500+500</f>
        <v>461.97063013934888</v>
      </c>
      <c r="AB2126" s="42"/>
      <c r="AC2126" s="43" t="e">
        <f t="shared" si="316"/>
        <v>#NUM!</v>
      </c>
      <c r="AD2126" s="43" t="s">
        <v>1215</v>
      </c>
      <c r="AE2126" s="44" t="e">
        <f t="shared" si="317"/>
        <v>#NUM!</v>
      </c>
      <c r="AF2126" s="43">
        <f t="shared" si="318"/>
        <v>0</v>
      </c>
      <c r="AG2126" s="45"/>
      <c r="AH2126" s="45"/>
      <c r="AI2126" s="45"/>
      <c r="AJ2126" s="45"/>
      <c r="AK2126" s="45"/>
      <c r="AL2126" s="45"/>
      <c r="AM2126" s="45"/>
      <c r="AN2126" s="45"/>
      <c r="AO2126" s="45"/>
      <c r="AP2126" s="45"/>
      <c r="AQ2126" s="45"/>
      <c r="AR2126" s="45"/>
      <c r="AS2126" s="45"/>
      <c r="AT2126" s="45"/>
      <c r="AU2126" s="88">
        <v>8.4578935185185181E-2</v>
      </c>
      <c r="AV2126" s="50"/>
      <c r="AW2126" s="89"/>
    </row>
    <row r="2127" spans="1:50" ht="12" customHeight="1" x14ac:dyDescent="0.2">
      <c r="A2127" s="62">
        <v>2123</v>
      </c>
      <c r="B2127" s="63" t="str">
        <f t="shared" si="311"/>
        <v>Ž-G</v>
      </c>
      <c r="C2127" s="62">
        <f>COUNTIF($B$4:$B2127,$B2127)</f>
        <v>109</v>
      </c>
      <c r="D2127" s="64">
        <f t="shared" si="312"/>
        <v>466.87045365545026</v>
      </c>
      <c r="E2127" s="90" t="s">
        <v>781</v>
      </c>
      <c r="F2127" s="91" t="s">
        <v>1247</v>
      </c>
      <c r="G2127" s="92">
        <v>1979</v>
      </c>
      <c r="H2127" s="93"/>
      <c r="I2127" s="92" t="s">
        <v>1214</v>
      </c>
      <c r="J2127" s="39">
        <f t="shared" si="313"/>
        <v>461.87045365545026</v>
      </c>
      <c r="K2127" s="40">
        <f t="shared" si="314"/>
        <v>1</v>
      </c>
      <c r="L2127" s="40">
        <f t="shared" si="315"/>
        <v>5</v>
      </c>
      <c r="M2127" s="74"/>
      <c r="N2127" s="74"/>
      <c r="O2127" s="74"/>
      <c r="P2127" s="74"/>
      <c r="Q2127" s="74"/>
      <c r="R2127" s="74"/>
      <c r="S2127" s="74"/>
      <c r="T2127" s="74"/>
      <c r="U2127" s="74"/>
      <c r="V2127" s="74"/>
      <c r="W2127" s="74"/>
      <c r="X2127" s="74"/>
      <c r="Y2127" s="74"/>
      <c r="Z2127" s="74"/>
      <c r="AA2127" s="42"/>
      <c r="AB2127" s="42">
        <f>(AV$3-AV2127)/AV$3*500+500</f>
        <v>461.87045365545026</v>
      </c>
      <c r="AC2127" s="43" t="e">
        <f t="shared" si="316"/>
        <v>#NUM!</v>
      </c>
      <c r="AD2127" s="43" t="s">
        <v>1215</v>
      </c>
      <c r="AE2127" s="44" t="e">
        <f t="shared" si="317"/>
        <v>#NUM!</v>
      </c>
      <c r="AF2127" s="43">
        <f t="shared" si="318"/>
        <v>0</v>
      </c>
      <c r="AG2127" s="75"/>
      <c r="AH2127" s="75"/>
      <c r="AI2127" s="75"/>
      <c r="AJ2127" s="75"/>
      <c r="AK2127" s="75"/>
      <c r="AL2127" s="75"/>
      <c r="AM2127" s="75"/>
      <c r="AN2127" s="75"/>
      <c r="AO2127" s="75"/>
      <c r="AP2127" s="75"/>
      <c r="AQ2127" s="75"/>
      <c r="AR2127" s="75"/>
      <c r="AS2127" s="75"/>
      <c r="AT2127" s="75"/>
      <c r="AU2127" s="94"/>
      <c r="AV2127" s="47">
        <v>0.17673611111111109</v>
      </c>
      <c r="AW2127" s="95"/>
      <c r="AX2127" s="56"/>
    </row>
    <row r="2128" spans="1:50" s="49" customFormat="1" ht="12" customHeight="1" x14ac:dyDescent="0.2">
      <c r="A2128" s="62">
        <v>2124</v>
      </c>
      <c r="B2128" s="63" t="str">
        <f t="shared" si="311"/>
        <v>M-B</v>
      </c>
      <c r="C2128" s="62">
        <f>COUNTIF($B$4:$B2128,$B2128)</f>
        <v>617</v>
      </c>
      <c r="D2128" s="64">
        <f t="shared" si="312"/>
        <v>466.65900786120875</v>
      </c>
      <c r="E2128" s="90" t="s">
        <v>782</v>
      </c>
      <c r="F2128" s="91" t="s">
        <v>1212</v>
      </c>
      <c r="G2128" s="92">
        <v>1974</v>
      </c>
      <c r="H2128" s="93"/>
      <c r="I2128" s="92" t="s">
        <v>783</v>
      </c>
      <c r="J2128" s="39">
        <f t="shared" si="313"/>
        <v>461.65900786120875</v>
      </c>
      <c r="K2128" s="40">
        <f t="shared" si="314"/>
        <v>1</v>
      </c>
      <c r="L2128" s="40">
        <f t="shared" si="315"/>
        <v>5</v>
      </c>
      <c r="M2128" s="74"/>
      <c r="N2128" s="74"/>
      <c r="O2128" s="74"/>
      <c r="P2128" s="74"/>
      <c r="Q2128" s="74"/>
      <c r="R2128" s="74"/>
      <c r="S2128" s="74"/>
      <c r="T2128" s="74"/>
      <c r="U2128" s="74"/>
      <c r="V2128" s="74"/>
      <c r="W2128" s="74"/>
      <c r="X2128" s="74"/>
      <c r="Y2128" s="74"/>
      <c r="Z2128" s="74"/>
      <c r="AA2128" s="42"/>
      <c r="AB2128" s="42">
        <f>(AV$3-AV2128)/AV$3*500+500</f>
        <v>461.65900786120875</v>
      </c>
      <c r="AC2128" s="43" t="e">
        <f t="shared" si="316"/>
        <v>#NUM!</v>
      </c>
      <c r="AD2128" s="43" t="s">
        <v>1215</v>
      </c>
      <c r="AE2128" s="44" t="e">
        <f t="shared" si="317"/>
        <v>#NUM!</v>
      </c>
      <c r="AF2128" s="43">
        <f t="shared" si="318"/>
        <v>0</v>
      </c>
      <c r="AG2128" s="75"/>
      <c r="AH2128" s="75"/>
      <c r="AI2128" s="75"/>
      <c r="AJ2128" s="75"/>
      <c r="AK2128" s="75"/>
      <c r="AL2128" s="75"/>
      <c r="AM2128" s="75"/>
      <c r="AN2128" s="75"/>
      <c r="AO2128" s="75"/>
      <c r="AP2128" s="75"/>
      <c r="AQ2128" s="75"/>
      <c r="AR2128" s="75"/>
      <c r="AS2128" s="75"/>
      <c r="AT2128" s="75"/>
      <c r="AU2128" s="94"/>
      <c r="AV2128" s="47">
        <v>0.17680555555555555</v>
      </c>
      <c r="AW2128" s="95"/>
    </row>
    <row r="2129" spans="1:50" ht="12" customHeight="1" x14ac:dyDescent="0.2">
      <c r="A2129" s="62">
        <v>2125</v>
      </c>
      <c r="B2129" s="63" t="str">
        <f t="shared" si="311"/>
        <v>Ž-G</v>
      </c>
      <c r="C2129" s="62">
        <f>COUNTIF($B$4:$B2129,$B2129)</f>
        <v>110</v>
      </c>
      <c r="D2129" s="64">
        <f t="shared" si="312"/>
        <v>466.55328496408799</v>
      </c>
      <c r="E2129" s="90" t="s">
        <v>784</v>
      </c>
      <c r="F2129" s="91" t="s">
        <v>1247</v>
      </c>
      <c r="G2129" s="92">
        <v>1973</v>
      </c>
      <c r="H2129" s="93" t="s">
        <v>3835</v>
      </c>
      <c r="I2129" s="92" t="s">
        <v>193</v>
      </c>
      <c r="J2129" s="39">
        <f t="shared" si="313"/>
        <v>461.55328496408799</v>
      </c>
      <c r="K2129" s="40">
        <f t="shared" si="314"/>
        <v>1</v>
      </c>
      <c r="L2129" s="40">
        <f t="shared" si="315"/>
        <v>5</v>
      </c>
      <c r="M2129" s="74"/>
      <c r="N2129" s="74"/>
      <c r="O2129" s="74"/>
      <c r="P2129" s="74"/>
      <c r="Q2129" s="74"/>
      <c r="R2129" s="74"/>
      <c r="S2129" s="74"/>
      <c r="T2129" s="74"/>
      <c r="U2129" s="74"/>
      <c r="V2129" s="74"/>
      <c r="W2129" s="74"/>
      <c r="X2129" s="74"/>
      <c r="Y2129" s="74"/>
      <c r="Z2129" s="74"/>
      <c r="AA2129" s="42"/>
      <c r="AB2129" s="42">
        <f>(AV$3-AV2129)/AV$3*500+500</f>
        <v>461.55328496408799</v>
      </c>
      <c r="AC2129" s="43" t="e">
        <f t="shared" si="316"/>
        <v>#NUM!</v>
      </c>
      <c r="AD2129" s="43" t="s">
        <v>1215</v>
      </c>
      <c r="AE2129" s="44" t="e">
        <f t="shared" si="317"/>
        <v>#NUM!</v>
      </c>
      <c r="AF2129" s="43">
        <f t="shared" si="318"/>
        <v>0</v>
      </c>
      <c r="AG2129" s="75"/>
      <c r="AH2129" s="75"/>
      <c r="AI2129" s="75"/>
      <c r="AJ2129" s="75"/>
      <c r="AK2129" s="75"/>
      <c r="AL2129" s="75"/>
      <c r="AM2129" s="75"/>
      <c r="AN2129" s="75"/>
      <c r="AO2129" s="75"/>
      <c r="AP2129" s="75"/>
      <c r="AQ2129" s="75"/>
      <c r="AR2129" s="75"/>
      <c r="AS2129" s="75"/>
      <c r="AT2129" s="75"/>
      <c r="AU2129" s="94"/>
      <c r="AV2129" s="47">
        <v>0.17684027777777778</v>
      </c>
      <c r="AW2129" s="95"/>
      <c r="AX2129" s="56"/>
    </row>
    <row r="2130" spans="1:50" s="49" customFormat="1" ht="12" customHeight="1" x14ac:dyDescent="0.2">
      <c r="A2130" s="62">
        <v>2126</v>
      </c>
      <c r="B2130" s="63" t="str">
        <f t="shared" si="311"/>
        <v>M-A</v>
      </c>
      <c r="C2130" s="62">
        <f>COUNTIF($B$4:$B2130,$B2130)</f>
        <v>785</v>
      </c>
      <c r="D2130" s="64">
        <f t="shared" si="312"/>
        <v>466.50384256625165</v>
      </c>
      <c r="E2130" s="86" t="s">
        <v>785</v>
      </c>
      <c r="F2130" s="87" t="s">
        <v>1212</v>
      </c>
      <c r="G2130" s="87">
        <v>1985</v>
      </c>
      <c r="H2130" s="65" t="s">
        <v>3095</v>
      </c>
      <c r="I2130" s="87" t="s">
        <v>1214</v>
      </c>
      <c r="J2130" s="39">
        <f t="shared" si="313"/>
        <v>461.50384256625165</v>
      </c>
      <c r="K2130" s="40">
        <f t="shared" si="314"/>
        <v>1</v>
      </c>
      <c r="L2130" s="40">
        <f t="shared" si="315"/>
        <v>5</v>
      </c>
      <c r="M2130" s="41"/>
      <c r="N2130" s="41"/>
      <c r="O2130" s="41"/>
      <c r="P2130" s="42"/>
      <c r="Q2130" s="41"/>
      <c r="R2130" s="41"/>
      <c r="S2130" s="41"/>
      <c r="T2130" s="41"/>
      <c r="U2130" s="41"/>
      <c r="V2130" s="42"/>
      <c r="W2130" s="42"/>
      <c r="X2130" s="42"/>
      <c r="Y2130" s="42"/>
      <c r="Z2130" s="41"/>
      <c r="AA2130" s="42">
        <f>(AU$3-AU2130)/AU$3*500+500</f>
        <v>461.50384256625165</v>
      </c>
      <c r="AB2130" s="42"/>
      <c r="AC2130" s="43" t="e">
        <f t="shared" si="316"/>
        <v>#NUM!</v>
      </c>
      <c r="AD2130" s="43" t="s">
        <v>1215</v>
      </c>
      <c r="AE2130" s="44" t="e">
        <f t="shared" si="317"/>
        <v>#NUM!</v>
      </c>
      <c r="AF2130" s="43">
        <f t="shared" si="318"/>
        <v>0</v>
      </c>
      <c r="AG2130" s="45"/>
      <c r="AH2130" s="45"/>
      <c r="AI2130" s="45"/>
      <c r="AJ2130" s="45"/>
      <c r="AK2130" s="45"/>
      <c r="AL2130" s="45"/>
      <c r="AM2130" s="45"/>
      <c r="AN2130" s="45"/>
      <c r="AO2130" s="45"/>
      <c r="AP2130" s="45"/>
      <c r="AQ2130" s="45"/>
      <c r="AR2130" s="45"/>
      <c r="AS2130" s="45"/>
      <c r="AT2130" s="45"/>
      <c r="AU2130" s="88">
        <v>8.4652314814814819E-2</v>
      </c>
      <c r="AV2130" s="50"/>
      <c r="AW2130" s="89"/>
    </row>
    <row r="2131" spans="1:50" ht="12" customHeight="1" x14ac:dyDescent="0.2">
      <c r="A2131" s="62">
        <v>2127</v>
      </c>
      <c r="B2131" s="63" t="str">
        <f t="shared" si="311"/>
        <v>M-A</v>
      </c>
      <c r="C2131" s="62">
        <f>COUNTIF($B$4:$B2131,$B2131)</f>
        <v>786</v>
      </c>
      <c r="D2131" s="64">
        <f t="shared" si="312"/>
        <v>466.44756206696724</v>
      </c>
      <c r="E2131" s="90" t="s">
        <v>786</v>
      </c>
      <c r="F2131" s="91" t="s">
        <v>1212</v>
      </c>
      <c r="G2131" s="92">
        <v>1990</v>
      </c>
      <c r="H2131" s="70"/>
      <c r="I2131" s="92" t="s">
        <v>1214</v>
      </c>
      <c r="J2131" s="39">
        <f t="shared" si="313"/>
        <v>461.44756206696724</v>
      </c>
      <c r="K2131" s="40">
        <f t="shared" si="314"/>
        <v>1</v>
      </c>
      <c r="L2131" s="40">
        <f t="shared" si="315"/>
        <v>5</v>
      </c>
      <c r="M2131" s="74"/>
      <c r="N2131" s="74"/>
      <c r="O2131" s="74"/>
      <c r="P2131" s="74"/>
      <c r="Q2131" s="74"/>
      <c r="R2131" s="74"/>
      <c r="S2131" s="74"/>
      <c r="T2131" s="74"/>
      <c r="U2131" s="74"/>
      <c r="V2131" s="74"/>
      <c r="W2131" s="74"/>
      <c r="X2131" s="74"/>
      <c r="Y2131" s="74"/>
      <c r="Z2131" s="74"/>
      <c r="AA2131" s="42"/>
      <c r="AB2131" s="42">
        <f>(AV$3-AV2131)/AV$3*500+500</f>
        <v>461.44756206696724</v>
      </c>
      <c r="AC2131" s="43" t="e">
        <f t="shared" si="316"/>
        <v>#NUM!</v>
      </c>
      <c r="AD2131" s="43" t="s">
        <v>1215</v>
      </c>
      <c r="AE2131" s="44" t="e">
        <f t="shared" si="317"/>
        <v>#NUM!</v>
      </c>
      <c r="AF2131" s="43">
        <f t="shared" si="318"/>
        <v>0</v>
      </c>
      <c r="AG2131" s="75"/>
      <c r="AH2131" s="75"/>
      <c r="AI2131" s="75"/>
      <c r="AJ2131" s="75"/>
      <c r="AK2131" s="75"/>
      <c r="AL2131" s="75"/>
      <c r="AM2131" s="75"/>
      <c r="AN2131" s="75"/>
      <c r="AO2131" s="75"/>
      <c r="AP2131" s="75"/>
      <c r="AQ2131" s="75"/>
      <c r="AR2131" s="75"/>
      <c r="AS2131" s="75"/>
      <c r="AT2131" s="75"/>
      <c r="AU2131" s="94"/>
      <c r="AV2131" s="47">
        <v>0.176875</v>
      </c>
      <c r="AW2131" s="95"/>
      <c r="AX2131" s="56"/>
    </row>
    <row r="2132" spans="1:50" s="49" customFormat="1" ht="12" customHeight="1" x14ac:dyDescent="0.2">
      <c r="A2132" s="62">
        <v>2128</v>
      </c>
      <c r="B2132" s="63" t="str">
        <f t="shared" si="311"/>
        <v>Ž-F</v>
      </c>
      <c r="C2132" s="62">
        <f>COUNTIF($B$4:$B2132,$B2132)</f>
        <v>171</v>
      </c>
      <c r="D2132" s="64">
        <f t="shared" si="312"/>
        <v>466.44756206696724</v>
      </c>
      <c r="E2132" s="90" t="s">
        <v>787</v>
      </c>
      <c r="F2132" s="91" t="s">
        <v>1247</v>
      </c>
      <c r="G2132" s="92">
        <v>1984</v>
      </c>
      <c r="H2132" s="70" t="s">
        <v>788</v>
      </c>
      <c r="I2132" s="92" t="s">
        <v>1673</v>
      </c>
      <c r="J2132" s="39">
        <f t="shared" si="313"/>
        <v>461.44756206696724</v>
      </c>
      <c r="K2132" s="40">
        <f t="shared" si="314"/>
        <v>1</v>
      </c>
      <c r="L2132" s="40">
        <f t="shared" si="315"/>
        <v>5</v>
      </c>
      <c r="M2132" s="74"/>
      <c r="N2132" s="74"/>
      <c r="O2132" s="74"/>
      <c r="P2132" s="74"/>
      <c r="Q2132" s="74"/>
      <c r="R2132" s="74"/>
      <c r="S2132" s="74"/>
      <c r="T2132" s="74"/>
      <c r="U2132" s="74"/>
      <c r="V2132" s="74"/>
      <c r="W2132" s="74"/>
      <c r="X2132" s="74"/>
      <c r="Y2132" s="74"/>
      <c r="Z2132" s="74"/>
      <c r="AA2132" s="42"/>
      <c r="AB2132" s="42">
        <f>(AV$3-AV2132)/AV$3*500+500</f>
        <v>461.44756206696724</v>
      </c>
      <c r="AC2132" s="43" t="e">
        <f t="shared" si="316"/>
        <v>#NUM!</v>
      </c>
      <c r="AD2132" s="43" t="s">
        <v>1215</v>
      </c>
      <c r="AE2132" s="44" t="e">
        <f t="shared" si="317"/>
        <v>#NUM!</v>
      </c>
      <c r="AF2132" s="43">
        <f t="shared" si="318"/>
        <v>0</v>
      </c>
      <c r="AG2132" s="75"/>
      <c r="AH2132" s="75"/>
      <c r="AI2132" s="75"/>
      <c r="AJ2132" s="75"/>
      <c r="AK2132" s="75"/>
      <c r="AL2132" s="75"/>
      <c r="AM2132" s="75"/>
      <c r="AN2132" s="75"/>
      <c r="AO2132" s="75"/>
      <c r="AP2132" s="75"/>
      <c r="AQ2132" s="75"/>
      <c r="AR2132" s="75"/>
      <c r="AS2132" s="75"/>
      <c r="AT2132" s="75"/>
      <c r="AU2132" s="94"/>
      <c r="AV2132" s="47">
        <v>0.176875</v>
      </c>
      <c r="AW2132" s="95"/>
    </row>
    <row r="2133" spans="1:50" s="49" customFormat="1" ht="12" customHeight="1" x14ac:dyDescent="0.2">
      <c r="A2133" s="62">
        <v>2129</v>
      </c>
      <c r="B2133" s="63" t="str">
        <f t="shared" si="311"/>
        <v>M-A</v>
      </c>
      <c r="C2133" s="62">
        <f>COUNTIF($B$4:$B2133,$B2133)</f>
        <v>787</v>
      </c>
      <c r="D2133" s="64">
        <f t="shared" si="312"/>
        <v>466.44756206696724</v>
      </c>
      <c r="E2133" s="90" t="s">
        <v>789</v>
      </c>
      <c r="F2133" s="91" t="s">
        <v>1212</v>
      </c>
      <c r="G2133" s="92">
        <v>1986</v>
      </c>
      <c r="H2133" s="70"/>
      <c r="I2133" s="92" t="s">
        <v>1214</v>
      </c>
      <c r="J2133" s="39">
        <f t="shared" si="313"/>
        <v>461.44756206696724</v>
      </c>
      <c r="K2133" s="40">
        <f t="shared" si="314"/>
        <v>1</v>
      </c>
      <c r="L2133" s="40">
        <f t="shared" si="315"/>
        <v>5</v>
      </c>
      <c r="M2133" s="74"/>
      <c r="N2133" s="74"/>
      <c r="O2133" s="74"/>
      <c r="P2133" s="74"/>
      <c r="Q2133" s="74"/>
      <c r="R2133" s="74"/>
      <c r="S2133" s="74"/>
      <c r="T2133" s="74"/>
      <c r="U2133" s="74"/>
      <c r="V2133" s="74"/>
      <c r="W2133" s="74"/>
      <c r="X2133" s="74"/>
      <c r="Y2133" s="74"/>
      <c r="Z2133" s="74"/>
      <c r="AA2133" s="42"/>
      <c r="AB2133" s="42">
        <f>(AV$3-AV2133)/AV$3*500+500</f>
        <v>461.44756206696724</v>
      </c>
      <c r="AC2133" s="43" t="e">
        <f t="shared" si="316"/>
        <v>#NUM!</v>
      </c>
      <c r="AD2133" s="43" t="s">
        <v>1215</v>
      </c>
      <c r="AE2133" s="44" t="e">
        <f t="shared" si="317"/>
        <v>#NUM!</v>
      </c>
      <c r="AF2133" s="43">
        <f t="shared" si="318"/>
        <v>0</v>
      </c>
      <c r="AG2133" s="75"/>
      <c r="AH2133" s="75"/>
      <c r="AI2133" s="75"/>
      <c r="AJ2133" s="75"/>
      <c r="AK2133" s="75"/>
      <c r="AL2133" s="75"/>
      <c r="AM2133" s="75"/>
      <c r="AN2133" s="75"/>
      <c r="AO2133" s="75"/>
      <c r="AP2133" s="75"/>
      <c r="AQ2133" s="75"/>
      <c r="AR2133" s="75"/>
      <c r="AS2133" s="75"/>
      <c r="AT2133" s="75"/>
      <c r="AU2133" s="94"/>
      <c r="AV2133" s="47">
        <v>0.176875</v>
      </c>
      <c r="AW2133" s="95"/>
    </row>
    <row r="2134" spans="1:50" s="49" customFormat="1" ht="12" customHeight="1" x14ac:dyDescent="0.2">
      <c r="A2134" s="62">
        <v>2130</v>
      </c>
      <c r="B2134" s="63" t="str">
        <f t="shared" si="311"/>
        <v>M-B</v>
      </c>
      <c r="C2134" s="62">
        <f>COUNTIF($B$4:$B2134,$B2134)</f>
        <v>618</v>
      </c>
      <c r="D2134" s="64">
        <f t="shared" si="312"/>
        <v>466.34183916984648</v>
      </c>
      <c r="E2134" s="90" t="s">
        <v>790</v>
      </c>
      <c r="F2134" s="91" t="s">
        <v>1212</v>
      </c>
      <c r="G2134" s="92">
        <v>1970</v>
      </c>
      <c r="H2134" s="70" t="s">
        <v>791</v>
      </c>
      <c r="I2134" s="92" t="s">
        <v>1214</v>
      </c>
      <c r="J2134" s="39">
        <f t="shared" si="313"/>
        <v>461.34183916984648</v>
      </c>
      <c r="K2134" s="40">
        <f t="shared" si="314"/>
        <v>1</v>
      </c>
      <c r="L2134" s="40">
        <f t="shared" si="315"/>
        <v>5</v>
      </c>
      <c r="M2134" s="74"/>
      <c r="N2134" s="74"/>
      <c r="O2134" s="74"/>
      <c r="P2134" s="74"/>
      <c r="Q2134" s="74"/>
      <c r="R2134" s="74"/>
      <c r="S2134" s="74"/>
      <c r="T2134" s="74"/>
      <c r="U2134" s="74"/>
      <c r="V2134" s="74"/>
      <c r="W2134" s="74"/>
      <c r="X2134" s="74"/>
      <c r="Y2134" s="74"/>
      <c r="Z2134" s="74"/>
      <c r="AA2134" s="42"/>
      <c r="AB2134" s="42">
        <f>(AV$3-AV2134)/AV$3*500+500</f>
        <v>461.34183916984648</v>
      </c>
      <c r="AC2134" s="43" t="e">
        <f t="shared" si="316"/>
        <v>#NUM!</v>
      </c>
      <c r="AD2134" s="43" t="s">
        <v>1215</v>
      </c>
      <c r="AE2134" s="44" t="e">
        <f t="shared" si="317"/>
        <v>#NUM!</v>
      </c>
      <c r="AF2134" s="43">
        <f t="shared" si="318"/>
        <v>0</v>
      </c>
      <c r="AG2134" s="75"/>
      <c r="AH2134" s="75"/>
      <c r="AI2134" s="75"/>
      <c r="AJ2134" s="75"/>
      <c r="AK2134" s="75"/>
      <c r="AL2134" s="75"/>
      <c r="AM2134" s="75"/>
      <c r="AN2134" s="75"/>
      <c r="AO2134" s="75"/>
      <c r="AP2134" s="75"/>
      <c r="AQ2134" s="75"/>
      <c r="AR2134" s="75"/>
      <c r="AS2134" s="75"/>
      <c r="AT2134" s="75"/>
      <c r="AU2134" s="94"/>
      <c r="AV2134" s="47">
        <v>0.17690972222222223</v>
      </c>
      <c r="AW2134" s="95"/>
    </row>
    <row r="2135" spans="1:50" ht="12" customHeight="1" x14ac:dyDescent="0.2">
      <c r="A2135" s="62">
        <v>2131</v>
      </c>
      <c r="B2135" s="63" t="str">
        <f t="shared" si="311"/>
        <v>M-B</v>
      </c>
      <c r="C2135" s="62">
        <f>COUNTIF($B$4:$B2135,$B2135)</f>
        <v>619</v>
      </c>
      <c r="D2135" s="64">
        <f t="shared" si="312"/>
        <v>466.33478783514005</v>
      </c>
      <c r="E2135" s="86" t="s">
        <v>792</v>
      </c>
      <c r="F2135" s="87" t="s">
        <v>1212</v>
      </c>
      <c r="G2135" s="87">
        <v>1974</v>
      </c>
      <c r="H2135" s="65" t="s">
        <v>793</v>
      </c>
      <c r="I2135" s="87" t="s">
        <v>1214</v>
      </c>
      <c r="J2135" s="39">
        <f t="shared" si="313"/>
        <v>461.33478783514005</v>
      </c>
      <c r="K2135" s="40">
        <f t="shared" si="314"/>
        <v>1</v>
      </c>
      <c r="L2135" s="40">
        <f t="shared" si="315"/>
        <v>5</v>
      </c>
      <c r="M2135" s="41"/>
      <c r="N2135" s="41"/>
      <c r="O2135" s="41"/>
      <c r="P2135" s="42"/>
      <c r="Q2135" s="41"/>
      <c r="R2135" s="41"/>
      <c r="S2135" s="41"/>
      <c r="T2135" s="41">
        <f>(AN$3-AN2135)/AN$3*500+500</f>
        <v>461.33478783514005</v>
      </c>
      <c r="U2135" s="41"/>
      <c r="V2135" s="42"/>
      <c r="W2135" s="42"/>
      <c r="X2135" s="42"/>
      <c r="Y2135" s="42"/>
      <c r="Z2135" s="41"/>
      <c r="AA2135" s="42"/>
      <c r="AB2135" s="42"/>
      <c r="AC2135" s="43" t="e">
        <f t="shared" si="316"/>
        <v>#NUM!</v>
      </c>
      <c r="AD2135" s="43" t="s">
        <v>1215</v>
      </c>
      <c r="AE2135" s="44" t="e">
        <f t="shared" si="317"/>
        <v>#NUM!</v>
      </c>
      <c r="AF2135" s="43">
        <f t="shared" si="318"/>
        <v>0</v>
      </c>
      <c r="AG2135" s="45"/>
      <c r="AH2135" s="45"/>
      <c r="AI2135" s="45"/>
      <c r="AJ2135" s="45"/>
      <c r="AK2135" s="45"/>
      <c r="AL2135" s="45"/>
      <c r="AM2135" s="45"/>
      <c r="AN2135" s="45">
        <v>3.8287037037037036E-2</v>
      </c>
      <c r="AO2135" s="45"/>
      <c r="AP2135" s="45"/>
      <c r="AQ2135" s="45"/>
      <c r="AR2135" s="45"/>
      <c r="AS2135" s="45"/>
      <c r="AT2135" s="45"/>
      <c r="AU2135" s="88"/>
      <c r="AV2135" s="50"/>
      <c r="AW2135" s="89"/>
      <c r="AX2135" s="56"/>
    </row>
    <row r="2136" spans="1:50" s="49" customFormat="1" ht="12" customHeight="1" x14ac:dyDescent="0.2">
      <c r="A2136" s="62">
        <v>2132</v>
      </c>
      <c r="B2136" s="63" t="str">
        <f t="shared" si="311"/>
        <v>M-E</v>
      </c>
      <c r="C2136" s="62">
        <f>COUNTIF($B$4:$B2136,$B2136)</f>
        <v>25</v>
      </c>
      <c r="D2136" s="64">
        <f t="shared" si="312"/>
        <v>465.92561065447956</v>
      </c>
      <c r="E2136" s="86" t="s">
        <v>794</v>
      </c>
      <c r="F2136" s="87" t="s">
        <v>1212</v>
      </c>
      <c r="G2136" s="87">
        <v>1947</v>
      </c>
      <c r="H2136" s="86" t="s">
        <v>795</v>
      </c>
      <c r="I2136" s="87" t="s">
        <v>1214</v>
      </c>
      <c r="J2136" s="39">
        <f t="shared" si="313"/>
        <v>460.92561065447956</v>
      </c>
      <c r="K2136" s="40">
        <f t="shared" si="314"/>
        <v>1</v>
      </c>
      <c r="L2136" s="40">
        <f t="shared" si="315"/>
        <v>5</v>
      </c>
      <c r="M2136" s="41"/>
      <c r="N2136" s="41"/>
      <c r="O2136" s="41"/>
      <c r="P2136" s="42"/>
      <c r="Q2136" s="41"/>
      <c r="R2136" s="41"/>
      <c r="S2136" s="41"/>
      <c r="T2136" s="41"/>
      <c r="U2136" s="41"/>
      <c r="V2136" s="42"/>
      <c r="W2136" s="42">
        <f>(AQ$3-AQ2136)/AQ$3*500+500</f>
        <v>460.92561065447956</v>
      </c>
      <c r="X2136" s="42"/>
      <c r="Y2136" s="42"/>
      <c r="Z2136" s="41"/>
      <c r="AA2136" s="42"/>
      <c r="AB2136" s="42"/>
      <c r="AC2136" s="43" t="e">
        <f t="shared" si="316"/>
        <v>#NUM!</v>
      </c>
      <c r="AD2136" s="43" t="s">
        <v>1215</v>
      </c>
      <c r="AE2136" s="44" t="e">
        <f t="shared" si="317"/>
        <v>#NUM!</v>
      </c>
      <c r="AF2136" s="43">
        <f t="shared" si="318"/>
        <v>0</v>
      </c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>
        <v>0.1209027778</v>
      </c>
      <c r="AR2136" s="45"/>
      <c r="AS2136" s="45"/>
      <c r="AT2136" s="45"/>
      <c r="AU2136" s="88"/>
      <c r="AV2136" s="50"/>
      <c r="AW2136" s="89"/>
    </row>
    <row r="2137" spans="1:50" s="49" customFormat="1" ht="12" customHeight="1" x14ac:dyDescent="0.2">
      <c r="A2137" s="62">
        <v>2133</v>
      </c>
      <c r="B2137" s="63" t="str">
        <f t="shared" si="311"/>
        <v>Ž-H</v>
      </c>
      <c r="C2137" s="62">
        <f>COUNTIF($B$4:$B2137,$B2137)</f>
        <v>27</v>
      </c>
      <c r="D2137" s="64">
        <f t="shared" si="312"/>
        <v>465.84846564994979</v>
      </c>
      <c r="E2137" s="90" t="s">
        <v>796</v>
      </c>
      <c r="F2137" s="91" t="s">
        <v>1247</v>
      </c>
      <c r="G2137" s="92">
        <v>1969</v>
      </c>
      <c r="H2137" s="93" t="s">
        <v>797</v>
      </c>
      <c r="I2137" s="92" t="s">
        <v>1214</v>
      </c>
      <c r="J2137" s="39">
        <f t="shared" si="313"/>
        <v>460.84846564994979</v>
      </c>
      <c r="K2137" s="40">
        <f t="shared" si="314"/>
        <v>1</v>
      </c>
      <c r="L2137" s="40">
        <f t="shared" si="315"/>
        <v>5</v>
      </c>
      <c r="M2137" s="74"/>
      <c r="N2137" s="74"/>
      <c r="O2137" s="74"/>
      <c r="P2137" s="74"/>
      <c r="Q2137" s="74"/>
      <c r="R2137" s="74"/>
      <c r="S2137" s="74"/>
      <c r="T2137" s="74"/>
      <c r="U2137" s="74"/>
      <c r="V2137" s="74"/>
      <c r="W2137" s="74"/>
      <c r="X2137" s="74"/>
      <c r="Y2137" s="74"/>
      <c r="Z2137" s="74"/>
      <c r="AA2137" s="42"/>
      <c r="AB2137" s="42">
        <f>(AV$3-AV2137)/AV$3*500+500</f>
        <v>460.84846564994979</v>
      </c>
      <c r="AC2137" s="43" t="e">
        <f t="shared" si="316"/>
        <v>#NUM!</v>
      </c>
      <c r="AD2137" s="43" t="s">
        <v>1215</v>
      </c>
      <c r="AE2137" s="44" t="e">
        <f t="shared" si="317"/>
        <v>#NUM!</v>
      </c>
      <c r="AF2137" s="43">
        <f t="shared" si="318"/>
        <v>0</v>
      </c>
      <c r="AG2137" s="75"/>
      <c r="AH2137" s="75"/>
      <c r="AI2137" s="75"/>
      <c r="AJ2137" s="75"/>
      <c r="AK2137" s="75"/>
      <c r="AL2137" s="75"/>
      <c r="AM2137" s="75"/>
      <c r="AN2137" s="75"/>
      <c r="AO2137" s="75"/>
      <c r="AP2137" s="75"/>
      <c r="AQ2137" s="75"/>
      <c r="AR2137" s="75"/>
      <c r="AS2137" s="75"/>
      <c r="AT2137" s="75"/>
      <c r="AU2137" s="94"/>
      <c r="AV2137" s="47">
        <v>0.17707175925925925</v>
      </c>
      <c r="AW2137" s="95"/>
    </row>
    <row r="2138" spans="1:50" s="49" customFormat="1" ht="12" customHeight="1" x14ac:dyDescent="0.2">
      <c r="A2138" s="62">
        <v>2134</v>
      </c>
      <c r="B2138" s="63" t="str">
        <f t="shared" si="311"/>
        <v>M-B</v>
      </c>
      <c r="C2138" s="62">
        <f>COUNTIF($B$4:$B2138,$B2138)</f>
        <v>620</v>
      </c>
      <c r="D2138" s="64">
        <f t="shared" si="312"/>
        <v>465.77798371853589</v>
      </c>
      <c r="E2138" s="90" t="s">
        <v>798</v>
      </c>
      <c r="F2138" s="91" t="s">
        <v>1212</v>
      </c>
      <c r="G2138" s="92">
        <v>1978</v>
      </c>
      <c r="H2138" s="93"/>
      <c r="I2138" s="92" t="s">
        <v>1214</v>
      </c>
      <c r="J2138" s="39">
        <f t="shared" si="313"/>
        <v>460.77798371853589</v>
      </c>
      <c r="K2138" s="40">
        <f t="shared" si="314"/>
        <v>1</v>
      </c>
      <c r="L2138" s="40">
        <f t="shared" si="315"/>
        <v>5</v>
      </c>
      <c r="M2138" s="74"/>
      <c r="N2138" s="74"/>
      <c r="O2138" s="74"/>
      <c r="P2138" s="74"/>
      <c r="Q2138" s="74"/>
      <c r="R2138" s="74"/>
      <c r="S2138" s="74"/>
      <c r="T2138" s="74"/>
      <c r="U2138" s="74"/>
      <c r="V2138" s="74"/>
      <c r="W2138" s="74"/>
      <c r="X2138" s="74"/>
      <c r="Y2138" s="74"/>
      <c r="Z2138" s="74"/>
      <c r="AA2138" s="42"/>
      <c r="AB2138" s="42">
        <f>(AV$3-AV2138)/AV$3*500+500</f>
        <v>460.77798371853589</v>
      </c>
      <c r="AC2138" s="43" t="e">
        <f t="shared" si="316"/>
        <v>#NUM!</v>
      </c>
      <c r="AD2138" s="43" t="s">
        <v>1215</v>
      </c>
      <c r="AE2138" s="44" t="e">
        <f t="shared" si="317"/>
        <v>#NUM!</v>
      </c>
      <c r="AF2138" s="43">
        <f t="shared" si="318"/>
        <v>0</v>
      </c>
      <c r="AG2138" s="75"/>
      <c r="AH2138" s="75"/>
      <c r="AI2138" s="75"/>
      <c r="AJ2138" s="75"/>
      <c r="AK2138" s="75"/>
      <c r="AL2138" s="75"/>
      <c r="AM2138" s="75"/>
      <c r="AN2138" s="75"/>
      <c r="AO2138" s="75"/>
      <c r="AP2138" s="75"/>
      <c r="AQ2138" s="75"/>
      <c r="AR2138" s="75"/>
      <c r="AS2138" s="75"/>
      <c r="AT2138" s="75"/>
      <c r="AU2138" s="94"/>
      <c r="AV2138" s="47">
        <v>0.17709490740740741</v>
      </c>
      <c r="AW2138" s="95"/>
    </row>
    <row r="2139" spans="1:50" ht="12" customHeight="1" x14ac:dyDescent="0.2">
      <c r="A2139" s="62">
        <v>2135</v>
      </c>
      <c r="B2139" s="63" t="str">
        <f t="shared" si="311"/>
        <v>M-A</v>
      </c>
      <c r="C2139" s="62">
        <f>COUNTIF($B$4:$B2139,$B2139)</f>
        <v>788</v>
      </c>
      <c r="D2139" s="64">
        <f t="shared" si="312"/>
        <v>465.77273837053315</v>
      </c>
      <c r="E2139" s="86" t="s">
        <v>799</v>
      </c>
      <c r="F2139" s="87" t="s">
        <v>1212</v>
      </c>
      <c r="G2139" s="87">
        <v>1990</v>
      </c>
      <c r="H2139" s="93" t="s">
        <v>1377</v>
      </c>
      <c r="I2139" s="87" t="s">
        <v>1214</v>
      </c>
      <c r="J2139" s="39">
        <f t="shared" si="313"/>
        <v>460.77273837053315</v>
      </c>
      <c r="K2139" s="40">
        <f t="shared" si="314"/>
        <v>1</v>
      </c>
      <c r="L2139" s="40">
        <f t="shared" si="315"/>
        <v>5</v>
      </c>
      <c r="M2139" s="41"/>
      <c r="N2139" s="41"/>
      <c r="O2139" s="41"/>
      <c r="P2139" s="42"/>
      <c r="Q2139" s="41"/>
      <c r="R2139" s="41"/>
      <c r="S2139" s="41"/>
      <c r="T2139" s="41"/>
      <c r="U2139" s="41"/>
      <c r="V2139" s="42"/>
      <c r="W2139" s="42"/>
      <c r="X2139" s="42"/>
      <c r="Y2139" s="42"/>
      <c r="Z2139" s="41"/>
      <c r="AA2139" s="42">
        <f>(AU$3-AU2139)/AU$3*500+500</f>
        <v>460.77273837053315</v>
      </c>
      <c r="AB2139" s="42"/>
      <c r="AC2139" s="43" t="e">
        <f t="shared" si="316"/>
        <v>#NUM!</v>
      </c>
      <c r="AD2139" s="43" t="s">
        <v>1215</v>
      </c>
      <c r="AE2139" s="44" t="e">
        <f t="shared" si="317"/>
        <v>#NUM!</v>
      </c>
      <c r="AF2139" s="43">
        <f t="shared" si="318"/>
        <v>0</v>
      </c>
      <c r="AG2139" s="45"/>
      <c r="AH2139" s="45"/>
      <c r="AI2139" s="45"/>
      <c r="AJ2139" s="45"/>
      <c r="AK2139" s="45"/>
      <c r="AL2139" s="45"/>
      <c r="AM2139" s="45"/>
      <c r="AN2139" s="45"/>
      <c r="AO2139" s="45"/>
      <c r="AP2139" s="45"/>
      <c r="AQ2139" s="45"/>
      <c r="AR2139" s="45"/>
      <c r="AS2139" s="45"/>
      <c r="AT2139" s="45"/>
      <c r="AU2139" s="88">
        <v>8.4767245370370378E-2</v>
      </c>
      <c r="AV2139" s="50"/>
      <c r="AW2139" s="89"/>
      <c r="AX2139" s="56"/>
    </row>
    <row r="2140" spans="1:50" s="49" customFormat="1" ht="12" customHeight="1" x14ac:dyDescent="0.2">
      <c r="A2140" s="62">
        <v>2136</v>
      </c>
      <c r="B2140" s="63" t="str">
        <f t="shared" si="311"/>
        <v>Ž-F</v>
      </c>
      <c r="C2140" s="62">
        <f>COUNTIF($B$4:$B2140,$B2140)</f>
        <v>172</v>
      </c>
      <c r="D2140" s="64">
        <f t="shared" si="312"/>
        <v>465.53129695858752</v>
      </c>
      <c r="E2140" s="90" t="s">
        <v>800</v>
      </c>
      <c r="F2140" s="91" t="s">
        <v>1247</v>
      </c>
      <c r="G2140" s="92">
        <v>1983</v>
      </c>
      <c r="H2140" s="65" t="s">
        <v>801</v>
      </c>
      <c r="I2140" s="92" t="s">
        <v>1214</v>
      </c>
      <c r="J2140" s="39">
        <f t="shared" si="313"/>
        <v>460.53129695858752</v>
      </c>
      <c r="K2140" s="40">
        <f t="shared" si="314"/>
        <v>1</v>
      </c>
      <c r="L2140" s="40">
        <f t="shared" si="315"/>
        <v>5</v>
      </c>
      <c r="M2140" s="74"/>
      <c r="N2140" s="74"/>
      <c r="O2140" s="74"/>
      <c r="P2140" s="74"/>
      <c r="Q2140" s="74"/>
      <c r="R2140" s="74"/>
      <c r="S2140" s="74"/>
      <c r="T2140" s="74"/>
      <c r="U2140" s="74"/>
      <c r="V2140" s="74"/>
      <c r="W2140" s="74"/>
      <c r="X2140" s="74"/>
      <c r="Y2140" s="74"/>
      <c r="Z2140" s="74"/>
      <c r="AA2140" s="42"/>
      <c r="AB2140" s="42">
        <f>(AV$3-AV2140)/AV$3*500+500</f>
        <v>460.53129695858752</v>
      </c>
      <c r="AC2140" s="43" t="e">
        <f t="shared" si="316"/>
        <v>#NUM!</v>
      </c>
      <c r="AD2140" s="43" t="s">
        <v>1215</v>
      </c>
      <c r="AE2140" s="44" t="e">
        <f t="shared" si="317"/>
        <v>#NUM!</v>
      </c>
      <c r="AF2140" s="43">
        <f t="shared" si="318"/>
        <v>0</v>
      </c>
      <c r="AG2140" s="75"/>
      <c r="AH2140" s="75"/>
      <c r="AI2140" s="75"/>
      <c r="AJ2140" s="75"/>
      <c r="AK2140" s="75"/>
      <c r="AL2140" s="75"/>
      <c r="AM2140" s="75"/>
      <c r="AN2140" s="75"/>
      <c r="AO2140" s="75"/>
      <c r="AP2140" s="75"/>
      <c r="AQ2140" s="75"/>
      <c r="AR2140" s="75"/>
      <c r="AS2140" s="75"/>
      <c r="AT2140" s="75"/>
      <c r="AU2140" s="94"/>
      <c r="AV2140" s="47">
        <v>0.17717592592592593</v>
      </c>
      <c r="AW2140" s="95"/>
    </row>
    <row r="2141" spans="1:50" s="49" customFormat="1" ht="12" customHeight="1" x14ac:dyDescent="0.2">
      <c r="A2141" s="62">
        <v>2137</v>
      </c>
      <c r="B2141" s="63" t="str">
        <f t="shared" si="311"/>
        <v>M-C</v>
      </c>
      <c r="C2141" s="62">
        <f>COUNTIF($B$4:$B2141,$B2141)</f>
        <v>257</v>
      </c>
      <c r="D2141" s="64">
        <f t="shared" si="312"/>
        <v>465.4960559928806</v>
      </c>
      <c r="E2141" s="90" t="s">
        <v>802</v>
      </c>
      <c r="F2141" s="91" t="s">
        <v>1212</v>
      </c>
      <c r="G2141" s="92">
        <v>1961</v>
      </c>
      <c r="H2141" s="93" t="s">
        <v>803</v>
      </c>
      <c r="I2141" s="92" t="s">
        <v>1214</v>
      </c>
      <c r="J2141" s="39">
        <f t="shared" si="313"/>
        <v>460.4960559928806</v>
      </c>
      <c r="K2141" s="40">
        <f t="shared" si="314"/>
        <v>1</v>
      </c>
      <c r="L2141" s="40">
        <f t="shared" si="315"/>
        <v>5</v>
      </c>
      <c r="M2141" s="74"/>
      <c r="N2141" s="74"/>
      <c r="O2141" s="74"/>
      <c r="P2141" s="74"/>
      <c r="Q2141" s="74"/>
      <c r="R2141" s="74"/>
      <c r="S2141" s="74"/>
      <c r="T2141" s="74"/>
      <c r="U2141" s="74"/>
      <c r="V2141" s="74"/>
      <c r="W2141" s="74"/>
      <c r="X2141" s="74"/>
      <c r="Y2141" s="74"/>
      <c r="Z2141" s="74"/>
      <c r="AA2141" s="42"/>
      <c r="AB2141" s="42">
        <f>(AV$3-AV2141)/AV$3*500+500</f>
        <v>460.4960559928806</v>
      </c>
      <c r="AC2141" s="43" t="e">
        <f t="shared" si="316"/>
        <v>#NUM!</v>
      </c>
      <c r="AD2141" s="43" t="s">
        <v>1215</v>
      </c>
      <c r="AE2141" s="44" t="e">
        <f t="shared" si="317"/>
        <v>#NUM!</v>
      </c>
      <c r="AF2141" s="43">
        <f t="shared" si="318"/>
        <v>0</v>
      </c>
      <c r="AG2141" s="75"/>
      <c r="AH2141" s="75"/>
      <c r="AI2141" s="75"/>
      <c r="AJ2141" s="75"/>
      <c r="AK2141" s="75"/>
      <c r="AL2141" s="75"/>
      <c r="AM2141" s="75"/>
      <c r="AN2141" s="75"/>
      <c r="AO2141" s="75"/>
      <c r="AP2141" s="75"/>
      <c r="AQ2141" s="75"/>
      <c r="AR2141" s="75"/>
      <c r="AS2141" s="75"/>
      <c r="AT2141" s="75"/>
      <c r="AU2141" s="94"/>
      <c r="AV2141" s="47">
        <v>0.1771875</v>
      </c>
      <c r="AW2141" s="95"/>
    </row>
    <row r="2142" spans="1:50" s="49" customFormat="1" ht="12" customHeight="1" x14ac:dyDescent="0.2">
      <c r="A2142" s="62">
        <v>2138</v>
      </c>
      <c r="B2142" s="63" t="str">
        <f t="shared" si="311"/>
        <v>Ž-G</v>
      </c>
      <c r="C2142" s="62">
        <f>COUNTIF($B$4:$B2142,$B2142)</f>
        <v>111</v>
      </c>
      <c r="D2142" s="64">
        <f t="shared" si="312"/>
        <v>465.44506025476932</v>
      </c>
      <c r="E2142" s="86" t="s">
        <v>804</v>
      </c>
      <c r="F2142" s="87" t="s">
        <v>1247</v>
      </c>
      <c r="G2142" s="87">
        <v>1978</v>
      </c>
      <c r="H2142" s="65"/>
      <c r="I2142" s="87" t="s">
        <v>1214</v>
      </c>
      <c r="J2142" s="39">
        <f t="shared" si="313"/>
        <v>460.44506025476932</v>
      </c>
      <c r="K2142" s="40">
        <f t="shared" si="314"/>
        <v>1</v>
      </c>
      <c r="L2142" s="40">
        <f t="shared" si="315"/>
        <v>5</v>
      </c>
      <c r="M2142" s="41"/>
      <c r="N2142" s="41"/>
      <c r="O2142" s="41"/>
      <c r="P2142" s="42"/>
      <c r="Q2142" s="41"/>
      <c r="R2142" s="41"/>
      <c r="S2142" s="41"/>
      <c r="T2142" s="41"/>
      <c r="U2142" s="41"/>
      <c r="V2142" s="42"/>
      <c r="W2142" s="42"/>
      <c r="X2142" s="42">
        <f>(AR$3-AR2142)/AR$3*500+500</f>
        <v>460.44506025476932</v>
      </c>
      <c r="Y2142" s="42"/>
      <c r="Z2142" s="41"/>
      <c r="AA2142" s="42"/>
      <c r="AB2142" s="42"/>
      <c r="AC2142" s="43" t="e">
        <f t="shared" si="316"/>
        <v>#NUM!</v>
      </c>
      <c r="AD2142" s="43" t="s">
        <v>1215</v>
      </c>
      <c r="AE2142" s="44" t="e">
        <f t="shared" si="317"/>
        <v>#NUM!</v>
      </c>
      <c r="AF2142" s="43">
        <f t="shared" si="318"/>
        <v>0</v>
      </c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>
        <v>4.6539351851851853E-2</v>
      </c>
      <c r="AS2142" s="45"/>
      <c r="AT2142" s="45"/>
      <c r="AU2142" s="88"/>
      <c r="AV2142" s="50"/>
      <c r="AW2142" s="89"/>
    </row>
    <row r="2143" spans="1:50" ht="12" customHeight="1" x14ac:dyDescent="0.2">
      <c r="A2143" s="62">
        <v>2139</v>
      </c>
      <c r="B2143" s="63" t="str">
        <f t="shared" si="311"/>
        <v>M-A</v>
      </c>
      <c r="C2143" s="62">
        <f>COUNTIF($B$4:$B2143,$B2143)</f>
        <v>789</v>
      </c>
      <c r="D2143" s="64">
        <f t="shared" si="312"/>
        <v>465.44289478575797</v>
      </c>
      <c r="E2143" s="86" t="s">
        <v>805</v>
      </c>
      <c r="F2143" s="87" t="s">
        <v>1212</v>
      </c>
      <c r="G2143" s="87">
        <v>1981</v>
      </c>
      <c r="H2143" s="86" t="s">
        <v>806</v>
      </c>
      <c r="I2143" s="87" t="s">
        <v>1214</v>
      </c>
      <c r="J2143" s="39">
        <f t="shared" si="313"/>
        <v>460.44289478575797</v>
      </c>
      <c r="K2143" s="40">
        <f t="shared" si="314"/>
        <v>1</v>
      </c>
      <c r="L2143" s="40">
        <f t="shared" si="315"/>
        <v>5</v>
      </c>
      <c r="M2143" s="41"/>
      <c r="N2143" s="41"/>
      <c r="O2143" s="41"/>
      <c r="P2143" s="42"/>
      <c r="Q2143" s="41"/>
      <c r="R2143" s="41"/>
      <c r="S2143" s="41"/>
      <c r="T2143" s="41"/>
      <c r="U2143" s="41"/>
      <c r="V2143" s="42"/>
      <c r="W2143" s="42"/>
      <c r="X2143" s="42"/>
      <c r="Y2143" s="42"/>
      <c r="Z2143" s="41"/>
      <c r="AA2143" s="42">
        <f>(AU$3-AU2143)/AU$3*500+500</f>
        <v>460.44289478575797</v>
      </c>
      <c r="AB2143" s="42"/>
      <c r="AC2143" s="43" t="e">
        <f t="shared" si="316"/>
        <v>#NUM!</v>
      </c>
      <c r="AD2143" s="43" t="s">
        <v>1215</v>
      </c>
      <c r="AE2143" s="44" t="e">
        <f t="shared" si="317"/>
        <v>#NUM!</v>
      </c>
      <c r="AF2143" s="43">
        <f t="shared" si="318"/>
        <v>0</v>
      </c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88">
        <v>8.4819097222222209E-2</v>
      </c>
      <c r="AV2143" s="50"/>
      <c r="AW2143" s="89"/>
      <c r="AX2143" s="56"/>
    </row>
    <row r="2144" spans="1:50" ht="12" customHeight="1" x14ac:dyDescent="0.2">
      <c r="A2144" s="62">
        <v>2140</v>
      </c>
      <c r="B2144" s="63" t="str">
        <f t="shared" si="311"/>
        <v>Ž-F</v>
      </c>
      <c r="C2144" s="62">
        <f>COUNTIF($B$4:$B2144,$B2144)</f>
        <v>173</v>
      </c>
      <c r="D2144" s="64">
        <f t="shared" si="312"/>
        <v>465.36423375064271</v>
      </c>
      <c r="E2144" s="86" t="s">
        <v>807</v>
      </c>
      <c r="F2144" s="87" t="s">
        <v>1247</v>
      </c>
      <c r="G2144" s="87">
        <v>1986</v>
      </c>
      <c r="H2144" s="93" t="s">
        <v>2087</v>
      </c>
      <c r="I2144" s="87" t="s">
        <v>1214</v>
      </c>
      <c r="J2144" s="39">
        <f t="shared" si="313"/>
        <v>460.36423375064271</v>
      </c>
      <c r="K2144" s="40">
        <f t="shared" si="314"/>
        <v>1</v>
      </c>
      <c r="L2144" s="40">
        <f t="shared" si="315"/>
        <v>5</v>
      </c>
      <c r="M2144" s="41"/>
      <c r="N2144" s="41"/>
      <c r="O2144" s="41"/>
      <c r="P2144" s="42"/>
      <c r="Q2144" s="41"/>
      <c r="R2144" s="41"/>
      <c r="S2144" s="41">
        <f>(AM$3-AM2144)/AM$3*500+500</f>
        <v>460.36423375064271</v>
      </c>
      <c r="T2144" s="41"/>
      <c r="U2144" s="41"/>
      <c r="V2144" s="42"/>
      <c r="W2144" s="42"/>
      <c r="X2144" s="42"/>
      <c r="Y2144" s="42"/>
      <c r="Z2144" s="41"/>
      <c r="AA2144" s="42"/>
      <c r="AB2144" s="42"/>
      <c r="AC2144" s="43" t="e">
        <f t="shared" si="316"/>
        <v>#NUM!</v>
      </c>
      <c r="AD2144" s="43" t="s">
        <v>1215</v>
      </c>
      <c r="AE2144" s="44" t="e">
        <f t="shared" si="317"/>
        <v>#NUM!</v>
      </c>
      <c r="AF2144" s="43">
        <f t="shared" si="318"/>
        <v>0</v>
      </c>
      <c r="AG2144" s="45"/>
      <c r="AH2144" s="45"/>
      <c r="AI2144" s="45"/>
      <c r="AJ2144" s="45"/>
      <c r="AK2144" s="45"/>
      <c r="AL2144" s="45"/>
      <c r="AM2144" s="45">
        <v>8.1296296296296297E-2</v>
      </c>
      <c r="AN2144" s="45"/>
      <c r="AO2144" s="45"/>
      <c r="AP2144" s="45"/>
      <c r="AQ2144" s="45"/>
      <c r="AR2144" s="45"/>
      <c r="AS2144" s="45"/>
      <c r="AT2144" s="45"/>
      <c r="AU2144" s="88"/>
      <c r="AV2144" s="50"/>
      <c r="AW2144" s="89"/>
      <c r="AX2144" s="56"/>
    </row>
    <row r="2145" spans="1:50" ht="12" customHeight="1" x14ac:dyDescent="0.2">
      <c r="A2145" s="62">
        <v>2141</v>
      </c>
      <c r="B2145" s="63" t="str">
        <f t="shared" si="311"/>
        <v>M-A</v>
      </c>
      <c r="C2145" s="62">
        <f>COUNTIF($B$4:$B2145,$B2145)</f>
        <v>790</v>
      </c>
      <c r="D2145" s="64">
        <f t="shared" si="312"/>
        <v>465.35509213005298</v>
      </c>
      <c r="E2145" s="90" t="s">
        <v>808</v>
      </c>
      <c r="F2145" s="91" t="s">
        <v>1212</v>
      </c>
      <c r="G2145" s="92">
        <v>1983</v>
      </c>
      <c r="H2145" s="93" t="s">
        <v>809</v>
      </c>
      <c r="I2145" s="92" t="s">
        <v>1214</v>
      </c>
      <c r="J2145" s="39">
        <f t="shared" si="313"/>
        <v>460.35509213005298</v>
      </c>
      <c r="K2145" s="40">
        <f t="shared" si="314"/>
        <v>1</v>
      </c>
      <c r="L2145" s="40">
        <f t="shared" si="315"/>
        <v>5</v>
      </c>
      <c r="M2145" s="74"/>
      <c r="N2145" s="74"/>
      <c r="O2145" s="74"/>
      <c r="P2145" s="74"/>
      <c r="Q2145" s="74"/>
      <c r="R2145" s="74"/>
      <c r="S2145" s="74"/>
      <c r="T2145" s="74"/>
      <c r="U2145" s="74"/>
      <c r="V2145" s="74"/>
      <c r="W2145" s="74"/>
      <c r="X2145" s="74"/>
      <c r="Y2145" s="74"/>
      <c r="Z2145" s="74"/>
      <c r="AA2145" s="42"/>
      <c r="AB2145" s="42">
        <f>(AV$3-AV2145)/AV$3*500+500</f>
        <v>460.35509213005298</v>
      </c>
      <c r="AC2145" s="43" t="e">
        <f t="shared" si="316"/>
        <v>#NUM!</v>
      </c>
      <c r="AD2145" s="43" t="s">
        <v>1215</v>
      </c>
      <c r="AE2145" s="44" t="e">
        <f t="shared" si="317"/>
        <v>#NUM!</v>
      </c>
      <c r="AF2145" s="43">
        <f t="shared" si="318"/>
        <v>0</v>
      </c>
      <c r="AG2145" s="75"/>
      <c r="AH2145" s="75"/>
      <c r="AI2145" s="75"/>
      <c r="AJ2145" s="75"/>
      <c r="AK2145" s="75"/>
      <c r="AL2145" s="75"/>
      <c r="AM2145" s="75"/>
      <c r="AN2145" s="75"/>
      <c r="AO2145" s="75"/>
      <c r="AP2145" s="75"/>
      <c r="AQ2145" s="75"/>
      <c r="AR2145" s="75"/>
      <c r="AS2145" s="75"/>
      <c r="AT2145" s="75"/>
      <c r="AU2145" s="94"/>
      <c r="AV2145" s="47">
        <v>0.17723379629629629</v>
      </c>
      <c r="AW2145" s="95"/>
      <c r="AX2145" s="56"/>
    </row>
    <row r="2146" spans="1:50" s="49" customFormat="1" ht="12" customHeight="1" x14ac:dyDescent="0.2">
      <c r="A2146" s="62">
        <v>2142</v>
      </c>
      <c r="B2146" s="63" t="str">
        <f t="shared" si="311"/>
        <v>M-B</v>
      </c>
      <c r="C2146" s="62">
        <f>COUNTIF($B$4:$B2146,$B2146)</f>
        <v>621</v>
      </c>
      <c r="D2146" s="64">
        <f t="shared" si="312"/>
        <v>465.3377128407439</v>
      </c>
      <c r="E2146" s="86" t="s">
        <v>810</v>
      </c>
      <c r="F2146" s="87" t="s">
        <v>1212</v>
      </c>
      <c r="G2146" s="87">
        <v>1976</v>
      </c>
      <c r="H2146" s="86"/>
      <c r="I2146" s="87" t="s">
        <v>1214</v>
      </c>
      <c r="J2146" s="39">
        <f t="shared" si="313"/>
        <v>460.3377128407439</v>
      </c>
      <c r="K2146" s="40">
        <f t="shared" si="314"/>
        <v>1</v>
      </c>
      <c r="L2146" s="40">
        <f t="shared" si="315"/>
        <v>5</v>
      </c>
      <c r="M2146" s="41"/>
      <c r="N2146" s="41"/>
      <c r="O2146" s="41"/>
      <c r="P2146" s="42"/>
      <c r="Q2146" s="41"/>
      <c r="R2146" s="41"/>
      <c r="S2146" s="41"/>
      <c r="T2146" s="41"/>
      <c r="U2146" s="41"/>
      <c r="V2146" s="42"/>
      <c r="W2146" s="42"/>
      <c r="X2146" s="42">
        <f>(AR$3-AR2146)/AR$3*500+500</f>
        <v>460.3377128407439</v>
      </c>
      <c r="Y2146" s="42"/>
      <c r="Z2146" s="41"/>
      <c r="AA2146" s="42"/>
      <c r="AB2146" s="42"/>
      <c r="AC2146" s="43" t="e">
        <f t="shared" si="316"/>
        <v>#NUM!</v>
      </c>
      <c r="AD2146" s="43" t="s">
        <v>1215</v>
      </c>
      <c r="AE2146" s="44" t="e">
        <f t="shared" si="317"/>
        <v>#NUM!</v>
      </c>
      <c r="AF2146" s="43">
        <f t="shared" si="318"/>
        <v>0</v>
      </c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>
        <v>4.654861111111111E-2</v>
      </c>
      <c r="AS2146" s="45"/>
      <c r="AT2146" s="45"/>
      <c r="AU2146" s="88"/>
      <c r="AV2146" s="50"/>
      <c r="AW2146" s="89"/>
    </row>
    <row r="2147" spans="1:50" s="49" customFormat="1" ht="12" customHeight="1" x14ac:dyDescent="0.2">
      <c r="A2147" s="62">
        <v>2143</v>
      </c>
      <c r="B2147" s="63" t="str">
        <f t="shared" si="311"/>
        <v>M-A</v>
      </c>
      <c r="C2147" s="62">
        <f>COUNTIF($B$4:$B2147,$B2147)</f>
        <v>791</v>
      </c>
      <c r="D2147" s="64">
        <f t="shared" si="312"/>
        <v>465.29858821741874</v>
      </c>
      <c r="E2147" s="86" t="s">
        <v>811</v>
      </c>
      <c r="F2147" s="87" t="s">
        <v>1212</v>
      </c>
      <c r="G2147" s="87">
        <v>1999</v>
      </c>
      <c r="H2147" s="70" t="s">
        <v>3060</v>
      </c>
      <c r="I2147" s="87" t="s">
        <v>1214</v>
      </c>
      <c r="J2147" s="39">
        <f t="shared" si="313"/>
        <v>460.29858821741874</v>
      </c>
      <c r="K2147" s="40">
        <f t="shared" si="314"/>
        <v>1</v>
      </c>
      <c r="L2147" s="40">
        <f t="shared" si="315"/>
        <v>5</v>
      </c>
      <c r="M2147" s="41"/>
      <c r="N2147" s="41"/>
      <c r="O2147" s="41"/>
      <c r="P2147" s="42"/>
      <c r="Q2147" s="41"/>
      <c r="R2147" s="41"/>
      <c r="S2147" s="41"/>
      <c r="T2147" s="41"/>
      <c r="U2147" s="41"/>
      <c r="V2147" s="42"/>
      <c r="W2147" s="42"/>
      <c r="X2147" s="42"/>
      <c r="Y2147" s="42"/>
      <c r="Z2147" s="41"/>
      <c r="AA2147" s="42">
        <f>(AU$3-AU2147)/AU$3*500+500</f>
        <v>460.29858821741874</v>
      </c>
      <c r="AB2147" s="42"/>
      <c r="AC2147" s="43" t="e">
        <f t="shared" si="316"/>
        <v>#NUM!</v>
      </c>
      <c r="AD2147" s="43" t="s">
        <v>1215</v>
      </c>
      <c r="AE2147" s="44" t="e">
        <f t="shared" si="317"/>
        <v>#NUM!</v>
      </c>
      <c r="AF2147" s="43">
        <f t="shared" si="318"/>
        <v>0</v>
      </c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/>
      <c r="AU2147" s="88">
        <v>8.4841782407407404E-2</v>
      </c>
      <c r="AV2147" s="50"/>
      <c r="AW2147" s="89"/>
    </row>
    <row r="2148" spans="1:50" s="49" customFormat="1" ht="12" customHeight="1" x14ac:dyDescent="0.2">
      <c r="A2148" s="62">
        <v>2144</v>
      </c>
      <c r="B2148" s="63" t="str">
        <f t="shared" si="311"/>
        <v>M-B</v>
      </c>
      <c r="C2148" s="62">
        <f>COUNTIF($B$4:$B2148,$B2148)</f>
        <v>622</v>
      </c>
      <c r="D2148" s="64">
        <f t="shared" si="312"/>
        <v>465.28403913373114</v>
      </c>
      <c r="E2148" s="86" t="s">
        <v>812</v>
      </c>
      <c r="F2148" s="87" t="s">
        <v>1212</v>
      </c>
      <c r="G2148" s="87">
        <v>1978</v>
      </c>
      <c r="H2148" s="86" t="s">
        <v>813</v>
      </c>
      <c r="I2148" s="87" t="s">
        <v>1214</v>
      </c>
      <c r="J2148" s="39">
        <f t="shared" si="313"/>
        <v>460.28403913373114</v>
      </c>
      <c r="K2148" s="40">
        <f t="shared" si="314"/>
        <v>1</v>
      </c>
      <c r="L2148" s="40">
        <f t="shared" si="315"/>
        <v>5</v>
      </c>
      <c r="M2148" s="41"/>
      <c r="N2148" s="41"/>
      <c r="O2148" s="41"/>
      <c r="P2148" s="42"/>
      <c r="Q2148" s="41"/>
      <c r="R2148" s="41"/>
      <c r="S2148" s="41"/>
      <c r="T2148" s="41"/>
      <c r="U2148" s="41"/>
      <c r="V2148" s="42"/>
      <c r="W2148" s="42"/>
      <c r="X2148" s="42">
        <f>(AR$3-AR2148)/AR$3*500+500</f>
        <v>460.28403913373114</v>
      </c>
      <c r="Y2148" s="42"/>
      <c r="Z2148" s="41"/>
      <c r="AA2148" s="42"/>
      <c r="AB2148" s="42"/>
      <c r="AC2148" s="43" t="e">
        <f t="shared" si="316"/>
        <v>#NUM!</v>
      </c>
      <c r="AD2148" s="43" t="s">
        <v>1215</v>
      </c>
      <c r="AE2148" s="44" t="e">
        <f t="shared" si="317"/>
        <v>#NUM!</v>
      </c>
      <c r="AF2148" s="43">
        <f t="shared" si="318"/>
        <v>0</v>
      </c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>
        <v>4.6553240740740742E-2</v>
      </c>
      <c r="AS2148" s="45"/>
      <c r="AT2148" s="45"/>
      <c r="AU2148" s="88"/>
      <c r="AV2148" s="50"/>
      <c r="AW2148" s="89"/>
    </row>
    <row r="2149" spans="1:50" s="49" customFormat="1" ht="12" customHeight="1" x14ac:dyDescent="0.2">
      <c r="A2149" s="62">
        <v>2145</v>
      </c>
      <c r="B2149" s="63" t="str">
        <f t="shared" si="311"/>
        <v>M-A</v>
      </c>
      <c r="C2149" s="62">
        <f>COUNTIF($B$4:$B2149,$B2149)</f>
        <v>792</v>
      </c>
      <c r="D2149" s="64">
        <f t="shared" si="312"/>
        <v>465.08142088975825</v>
      </c>
      <c r="E2149" s="86" t="s">
        <v>814</v>
      </c>
      <c r="F2149" s="87" t="s">
        <v>1212</v>
      </c>
      <c r="G2149" s="87">
        <v>1981</v>
      </c>
      <c r="H2149" s="86" t="s">
        <v>815</v>
      </c>
      <c r="I2149" s="87" t="s">
        <v>1214</v>
      </c>
      <c r="J2149" s="39">
        <f t="shared" si="313"/>
        <v>460.08142088975825</v>
      </c>
      <c r="K2149" s="40">
        <f t="shared" si="314"/>
        <v>1</v>
      </c>
      <c r="L2149" s="40">
        <f t="shared" si="315"/>
        <v>5</v>
      </c>
      <c r="M2149" s="41"/>
      <c r="N2149" s="41"/>
      <c r="O2149" s="41"/>
      <c r="P2149" s="42"/>
      <c r="Q2149" s="41"/>
      <c r="R2149" s="41"/>
      <c r="S2149" s="41"/>
      <c r="T2149" s="41"/>
      <c r="U2149" s="41"/>
      <c r="V2149" s="42"/>
      <c r="W2149" s="42"/>
      <c r="X2149" s="42">
        <f>(AR$3-AR2149)/AR$3*500+500</f>
        <v>460.08142088975825</v>
      </c>
      <c r="Y2149" s="42"/>
      <c r="Z2149" s="41"/>
      <c r="AA2149" s="42"/>
      <c r="AB2149" s="42"/>
      <c r="AC2149" s="43" t="e">
        <f t="shared" si="316"/>
        <v>#NUM!</v>
      </c>
      <c r="AD2149" s="43" t="s">
        <v>1215</v>
      </c>
      <c r="AE2149" s="44" t="e">
        <f t="shared" si="317"/>
        <v>#NUM!</v>
      </c>
      <c r="AF2149" s="43">
        <f t="shared" si="318"/>
        <v>0</v>
      </c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>
        <v>4.6570717592592591E-2</v>
      </c>
      <c r="AS2149" s="45"/>
      <c r="AT2149" s="45"/>
      <c r="AU2149" s="88"/>
      <c r="AV2149" s="50"/>
      <c r="AW2149" s="89"/>
    </row>
    <row r="2150" spans="1:50" ht="12" customHeight="1" x14ac:dyDescent="0.2">
      <c r="A2150" s="62">
        <v>2146</v>
      </c>
      <c r="B2150" s="63" t="str">
        <f t="shared" si="311"/>
        <v>M-A</v>
      </c>
      <c r="C2150" s="62">
        <f>COUNTIF($B$4:$B2150,$B2150)</f>
        <v>793</v>
      </c>
      <c r="D2150" s="64">
        <f t="shared" si="312"/>
        <v>464.96744150727693</v>
      </c>
      <c r="E2150" s="90" t="s">
        <v>816</v>
      </c>
      <c r="F2150" s="91" t="s">
        <v>1212</v>
      </c>
      <c r="G2150" s="92">
        <v>1981</v>
      </c>
      <c r="H2150" s="93"/>
      <c r="I2150" s="92" t="s">
        <v>1214</v>
      </c>
      <c r="J2150" s="39">
        <f t="shared" si="313"/>
        <v>459.96744150727693</v>
      </c>
      <c r="K2150" s="40">
        <f t="shared" si="314"/>
        <v>1</v>
      </c>
      <c r="L2150" s="40">
        <f t="shared" si="315"/>
        <v>5</v>
      </c>
      <c r="M2150" s="74"/>
      <c r="N2150" s="74"/>
      <c r="O2150" s="74"/>
      <c r="P2150" s="74"/>
      <c r="Q2150" s="74"/>
      <c r="R2150" s="74"/>
      <c r="S2150" s="74"/>
      <c r="T2150" s="74"/>
      <c r="U2150" s="74"/>
      <c r="V2150" s="74"/>
      <c r="W2150" s="74"/>
      <c r="X2150" s="74"/>
      <c r="Y2150" s="74"/>
      <c r="Z2150" s="74"/>
      <c r="AA2150" s="42"/>
      <c r="AB2150" s="42">
        <f>(AV$3-AV2150)/AV$3*500+500</f>
        <v>459.96744150727693</v>
      </c>
      <c r="AC2150" s="43" t="e">
        <f t="shared" si="316"/>
        <v>#NUM!</v>
      </c>
      <c r="AD2150" s="43" t="s">
        <v>1215</v>
      </c>
      <c r="AE2150" s="44" t="e">
        <f t="shared" si="317"/>
        <v>#NUM!</v>
      </c>
      <c r="AF2150" s="43">
        <f t="shared" si="318"/>
        <v>0</v>
      </c>
      <c r="AG2150" s="75"/>
      <c r="AH2150" s="75"/>
      <c r="AI2150" s="75"/>
      <c r="AJ2150" s="75"/>
      <c r="AK2150" s="75"/>
      <c r="AL2150" s="75"/>
      <c r="AM2150" s="75"/>
      <c r="AN2150" s="75"/>
      <c r="AO2150" s="75"/>
      <c r="AP2150" s="75"/>
      <c r="AQ2150" s="75"/>
      <c r="AR2150" s="75"/>
      <c r="AS2150" s="75"/>
      <c r="AT2150" s="75"/>
      <c r="AU2150" s="94"/>
      <c r="AV2150" s="47">
        <v>0.17736111111111111</v>
      </c>
      <c r="AW2150" s="95"/>
      <c r="AX2150" s="56"/>
    </row>
    <row r="2151" spans="1:50" s="49" customFormat="1" ht="12" customHeight="1" x14ac:dyDescent="0.2">
      <c r="A2151" s="62">
        <v>2147</v>
      </c>
      <c r="B2151" s="63" t="str">
        <f t="shared" si="311"/>
        <v>M-B</v>
      </c>
      <c r="C2151" s="62">
        <f>COUNTIF($B$4:$B2151,$B2151)</f>
        <v>623</v>
      </c>
      <c r="D2151" s="64">
        <f t="shared" si="312"/>
        <v>464.9451001192819</v>
      </c>
      <c r="E2151" s="86" t="s">
        <v>817</v>
      </c>
      <c r="F2151" s="87" t="s">
        <v>1212</v>
      </c>
      <c r="G2151" s="87">
        <v>1976</v>
      </c>
      <c r="H2151" s="86" t="s">
        <v>818</v>
      </c>
      <c r="I2151" s="87" t="s">
        <v>1214</v>
      </c>
      <c r="J2151" s="39">
        <f t="shared" si="313"/>
        <v>459.9451001192819</v>
      </c>
      <c r="K2151" s="40">
        <f t="shared" si="314"/>
        <v>1</v>
      </c>
      <c r="L2151" s="40">
        <f t="shared" si="315"/>
        <v>5</v>
      </c>
      <c r="M2151" s="41"/>
      <c r="N2151" s="41"/>
      <c r="O2151" s="41"/>
      <c r="P2151" s="42"/>
      <c r="Q2151" s="41"/>
      <c r="R2151" s="41"/>
      <c r="S2151" s="41"/>
      <c r="T2151" s="41"/>
      <c r="U2151" s="41"/>
      <c r="V2151" s="42"/>
      <c r="W2151" s="42">
        <f>(AQ$3-AQ2151)/AQ$3*500+500</f>
        <v>459.9451001192819</v>
      </c>
      <c r="X2151" s="42"/>
      <c r="Y2151" s="42"/>
      <c r="Z2151" s="41"/>
      <c r="AA2151" s="42"/>
      <c r="AB2151" s="42"/>
      <c r="AC2151" s="43" t="e">
        <f t="shared" si="316"/>
        <v>#NUM!</v>
      </c>
      <c r="AD2151" s="43" t="s">
        <v>1215</v>
      </c>
      <c r="AE2151" s="44" t="e">
        <f t="shared" si="317"/>
        <v>#NUM!</v>
      </c>
      <c r="AF2151" s="43">
        <f t="shared" si="318"/>
        <v>0</v>
      </c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>
        <v>0.1211226852</v>
      </c>
      <c r="AR2151" s="45"/>
      <c r="AS2151" s="45"/>
      <c r="AT2151" s="45"/>
      <c r="AU2151" s="88"/>
      <c r="AV2151" s="50"/>
      <c r="AW2151" s="89"/>
    </row>
    <row r="2152" spans="1:50" s="49" customFormat="1" ht="12" customHeight="1" x14ac:dyDescent="0.2">
      <c r="A2152" s="62">
        <v>2148</v>
      </c>
      <c r="B2152" s="63" t="str">
        <f t="shared" si="311"/>
        <v>M-A</v>
      </c>
      <c r="C2152" s="62">
        <f>COUNTIF($B$4:$B2152,$B2152)</f>
        <v>794</v>
      </c>
      <c r="D2152" s="64">
        <f t="shared" si="312"/>
        <v>464.93220054156996</v>
      </c>
      <c r="E2152" s="90" t="s">
        <v>819</v>
      </c>
      <c r="F2152" s="91" t="s">
        <v>1212</v>
      </c>
      <c r="G2152" s="92">
        <v>1988</v>
      </c>
      <c r="H2152" s="70" t="s">
        <v>1590</v>
      </c>
      <c r="I2152" s="92" t="s">
        <v>1214</v>
      </c>
      <c r="J2152" s="39">
        <f t="shared" si="313"/>
        <v>459.93220054156996</v>
      </c>
      <c r="K2152" s="40">
        <f t="shared" si="314"/>
        <v>1</v>
      </c>
      <c r="L2152" s="40">
        <f t="shared" si="315"/>
        <v>5</v>
      </c>
      <c r="M2152" s="74"/>
      <c r="N2152" s="74"/>
      <c r="O2152" s="74"/>
      <c r="P2152" s="74"/>
      <c r="Q2152" s="74"/>
      <c r="R2152" s="74"/>
      <c r="S2152" s="74"/>
      <c r="T2152" s="74"/>
      <c r="U2152" s="74"/>
      <c r="V2152" s="74"/>
      <c r="W2152" s="74"/>
      <c r="X2152" s="74"/>
      <c r="Y2152" s="74"/>
      <c r="Z2152" s="74"/>
      <c r="AA2152" s="42"/>
      <c r="AB2152" s="42">
        <f>(AV$3-AV2152)/AV$3*500+500</f>
        <v>459.93220054156996</v>
      </c>
      <c r="AC2152" s="43" t="e">
        <f t="shared" si="316"/>
        <v>#NUM!</v>
      </c>
      <c r="AD2152" s="43" t="s">
        <v>1215</v>
      </c>
      <c r="AE2152" s="44" t="e">
        <f t="shared" si="317"/>
        <v>#NUM!</v>
      </c>
      <c r="AF2152" s="43">
        <f t="shared" si="318"/>
        <v>0</v>
      </c>
      <c r="AG2152" s="75"/>
      <c r="AH2152" s="75"/>
      <c r="AI2152" s="75"/>
      <c r="AJ2152" s="75"/>
      <c r="AK2152" s="75"/>
      <c r="AL2152" s="75"/>
      <c r="AM2152" s="75"/>
      <c r="AN2152" s="75"/>
      <c r="AO2152" s="75"/>
      <c r="AP2152" s="75"/>
      <c r="AQ2152" s="75"/>
      <c r="AR2152" s="75"/>
      <c r="AS2152" s="75"/>
      <c r="AT2152" s="75"/>
      <c r="AU2152" s="94"/>
      <c r="AV2152" s="47">
        <v>0.1773726851851852</v>
      </c>
      <c r="AW2152" s="95"/>
    </row>
    <row r="2153" spans="1:50" s="49" customFormat="1" ht="12" customHeight="1" x14ac:dyDescent="0.2">
      <c r="A2153" s="62">
        <v>2149</v>
      </c>
      <c r="B2153" s="63" t="str">
        <f t="shared" si="311"/>
        <v>M-E</v>
      </c>
      <c r="C2153" s="62">
        <f>COUNTIF($B$4:$B2153,$B2153)</f>
        <v>26</v>
      </c>
      <c r="D2153" s="64">
        <f t="shared" si="312"/>
        <v>464.93220054156996</v>
      </c>
      <c r="E2153" s="90" t="s">
        <v>820</v>
      </c>
      <c r="F2153" s="91" t="s">
        <v>1212</v>
      </c>
      <c r="G2153" s="92">
        <v>1949</v>
      </c>
      <c r="H2153" s="93" t="s">
        <v>821</v>
      </c>
      <c r="I2153" s="92" t="s">
        <v>1214</v>
      </c>
      <c r="J2153" s="39">
        <f t="shared" si="313"/>
        <v>459.93220054156996</v>
      </c>
      <c r="K2153" s="40">
        <f t="shared" si="314"/>
        <v>1</v>
      </c>
      <c r="L2153" s="40">
        <f t="shared" si="315"/>
        <v>5</v>
      </c>
      <c r="M2153" s="74"/>
      <c r="N2153" s="74"/>
      <c r="O2153" s="74"/>
      <c r="P2153" s="74"/>
      <c r="Q2153" s="74"/>
      <c r="R2153" s="74"/>
      <c r="S2153" s="74"/>
      <c r="T2153" s="74"/>
      <c r="U2153" s="74"/>
      <c r="V2153" s="74"/>
      <c r="W2153" s="74"/>
      <c r="X2153" s="74"/>
      <c r="Y2153" s="74"/>
      <c r="Z2153" s="74"/>
      <c r="AA2153" s="42"/>
      <c r="AB2153" s="42">
        <f>(AV$3-AV2153)/AV$3*500+500</f>
        <v>459.93220054156996</v>
      </c>
      <c r="AC2153" s="43" t="e">
        <f t="shared" si="316"/>
        <v>#NUM!</v>
      </c>
      <c r="AD2153" s="43" t="s">
        <v>1215</v>
      </c>
      <c r="AE2153" s="44" t="e">
        <f t="shared" si="317"/>
        <v>#NUM!</v>
      </c>
      <c r="AF2153" s="43">
        <f t="shared" si="318"/>
        <v>0</v>
      </c>
      <c r="AG2153" s="75"/>
      <c r="AH2153" s="75"/>
      <c r="AI2153" s="75"/>
      <c r="AJ2153" s="75"/>
      <c r="AK2153" s="75"/>
      <c r="AL2153" s="75"/>
      <c r="AM2153" s="75"/>
      <c r="AN2153" s="75"/>
      <c r="AO2153" s="75"/>
      <c r="AP2153" s="75"/>
      <c r="AQ2153" s="75"/>
      <c r="AR2153" s="75"/>
      <c r="AS2153" s="75"/>
      <c r="AT2153" s="75"/>
      <c r="AU2153" s="94"/>
      <c r="AV2153" s="47">
        <v>0.1773726851851852</v>
      </c>
      <c r="AW2153" s="95"/>
    </row>
    <row r="2154" spans="1:50" s="49" customFormat="1" ht="12" customHeight="1" x14ac:dyDescent="0.2">
      <c r="A2154" s="62">
        <v>2150</v>
      </c>
      <c r="B2154" s="63" t="str">
        <f t="shared" si="311"/>
        <v>M-A</v>
      </c>
      <c r="C2154" s="62">
        <f>COUNTIF($B$4:$B2154,$B2154)</f>
        <v>795</v>
      </c>
      <c r="D2154" s="64">
        <f t="shared" si="312"/>
        <v>464.79028276022422</v>
      </c>
      <c r="E2154" s="86" t="s">
        <v>822</v>
      </c>
      <c r="F2154" s="87" t="s">
        <v>1212</v>
      </c>
      <c r="G2154" s="87">
        <v>1998</v>
      </c>
      <c r="H2154" s="86" t="s">
        <v>823</v>
      </c>
      <c r="I2154" s="87" t="s">
        <v>1214</v>
      </c>
      <c r="J2154" s="39">
        <f t="shared" si="313"/>
        <v>459.79028276022422</v>
      </c>
      <c r="K2154" s="40">
        <f t="shared" si="314"/>
        <v>1</v>
      </c>
      <c r="L2154" s="40">
        <f t="shared" si="315"/>
        <v>5</v>
      </c>
      <c r="M2154" s="41"/>
      <c r="N2154" s="41"/>
      <c r="O2154" s="41"/>
      <c r="P2154" s="42"/>
      <c r="Q2154" s="41"/>
      <c r="R2154" s="41"/>
      <c r="S2154" s="41"/>
      <c r="T2154" s="41"/>
      <c r="U2154" s="41"/>
      <c r="V2154" s="42"/>
      <c r="W2154" s="42">
        <f>(AQ$3-AQ2154)/AQ$3*500+500</f>
        <v>459.79028276022422</v>
      </c>
      <c r="X2154" s="42"/>
      <c r="Y2154" s="42"/>
      <c r="Z2154" s="41"/>
      <c r="AA2154" s="42"/>
      <c r="AB2154" s="42"/>
      <c r="AC2154" s="43" t="e">
        <f t="shared" si="316"/>
        <v>#NUM!</v>
      </c>
      <c r="AD2154" s="43" t="s">
        <v>1215</v>
      </c>
      <c r="AE2154" s="44" t="e">
        <f t="shared" si="317"/>
        <v>#NUM!</v>
      </c>
      <c r="AF2154" s="43">
        <f t="shared" si="318"/>
        <v>0</v>
      </c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>
        <v>0.1211574074</v>
      </c>
      <c r="AR2154" s="45"/>
      <c r="AS2154" s="45"/>
      <c r="AT2154" s="45"/>
      <c r="AU2154" s="88"/>
      <c r="AV2154" s="50"/>
      <c r="AW2154" s="89"/>
    </row>
    <row r="2155" spans="1:50" s="49" customFormat="1" ht="12" customHeight="1" x14ac:dyDescent="0.2">
      <c r="A2155" s="62">
        <v>2151</v>
      </c>
      <c r="B2155" s="63" t="str">
        <f t="shared" si="311"/>
        <v>M-A</v>
      </c>
      <c r="C2155" s="62">
        <f>COUNTIF($B$4:$B2155,$B2155)</f>
        <v>796</v>
      </c>
      <c r="D2155" s="64">
        <f t="shared" si="312"/>
        <v>464.72075474732844</v>
      </c>
      <c r="E2155" s="90" t="s">
        <v>824</v>
      </c>
      <c r="F2155" s="91" t="s">
        <v>1212</v>
      </c>
      <c r="G2155" s="92">
        <v>1984</v>
      </c>
      <c r="H2155" s="93" t="s">
        <v>825</v>
      </c>
      <c r="I2155" s="92" t="s">
        <v>1680</v>
      </c>
      <c r="J2155" s="39">
        <f t="shared" si="313"/>
        <v>459.72075474732844</v>
      </c>
      <c r="K2155" s="40">
        <f t="shared" si="314"/>
        <v>1</v>
      </c>
      <c r="L2155" s="40">
        <f t="shared" si="315"/>
        <v>5</v>
      </c>
      <c r="M2155" s="74"/>
      <c r="N2155" s="74"/>
      <c r="O2155" s="74"/>
      <c r="P2155" s="74"/>
      <c r="Q2155" s="74"/>
      <c r="R2155" s="74"/>
      <c r="S2155" s="74"/>
      <c r="T2155" s="74"/>
      <c r="U2155" s="74"/>
      <c r="V2155" s="74"/>
      <c r="W2155" s="74"/>
      <c r="X2155" s="74"/>
      <c r="Y2155" s="74"/>
      <c r="Z2155" s="74"/>
      <c r="AA2155" s="42"/>
      <c r="AB2155" s="42">
        <f>(AV$3-AV2155)/AV$3*500+500</f>
        <v>459.72075474732844</v>
      </c>
      <c r="AC2155" s="43" t="e">
        <f t="shared" si="316"/>
        <v>#NUM!</v>
      </c>
      <c r="AD2155" s="43" t="s">
        <v>1215</v>
      </c>
      <c r="AE2155" s="44" t="e">
        <f t="shared" si="317"/>
        <v>#NUM!</v>
      </c>
      <c r="AF2155" s="43">
        <f t="shared" si="318"/>
        <v>0</v>
      </c>
      <c r="AG2155" s="75"/>
      <c r="AH2155" s="75"/>
      <c r="AI2155" s="75"/>
      <c r="AJ2155" s="75"/>
      <c r="AK2155" s="75"/>
      <c r="AL2155" s="75"/>
      <c r="AM2155" s="75"/>
      <c r="AN2155" s="75"/>
      <c r="AO2155" s="75"/>
      <c r="AP2155" s="75"/>
      <c r="AQ2155" s="75"/>
      <c r="AR2155" s="75"/>
      <c r="AS2155" s="75"/>
      <c r="AT2155" s="75"/>
      <c r="AU2155" s="94"/>
      <c r="AV2155" s="47">
        <v>0.17744212962962966</v>
      </c>
      <c r="AW2155" s="95"/>
    </row>
    <row r="2156" spans="1:50" s="49" customFormat="1" ht="12" customHeight="1" x14ac:dyDescent="0.2">
      <c r="A2156" s="62">
        <v>2152</v>
      </c>
      <c r="B2156" s="63" t="str">
        <f t="shared" si="311"/>
        <v>M-B</v>
      </c>
      <c r="C2156" s="62">
        <f>COUNTIF($B$4:$B2156,$B2156)</f>
        <v>624</v>
      </c>
      <c r="D2156" s="64">
        <f t="shared" si="312"/>
        <v>464.57979088450088</v>
      </c>
      <c r="E2156" s="90" t="s">
        <v>826</v>
      </c>
      <c r="F2156" s="91" t="s">
        <v>1212</v>
      </c>
      <c r="G2156" s="92">
        <v>1979</v>
      </c>
      <c r="H2156" s="70" t="s">
        <v>827</v>
      </c>
      <c r="I2156" s="92" t="s">
        <v>1214</v>
      </c>
      <c r="J2156" s="39">
        <f t="shared" si="313"/>
        <v>459.57979088450088</v>
      </c>
      <c r="K2156" s="40">
        <f t="shared" si="314"/>
        <v>1</v>
      </c>
      <c r="L2156" s="40">
        <f t="shared" si="315"/>
        <v>5</v>
      </c>
      <c r="M2156" s="74"/>
      <c r="N2156" s="74"/>
      <c r="O2156" s="74"/>
      <c r="P2156" s="74"/>
      <c r="Q2156" s="74"/>
      <c r="R2156" s="74"/>
      <c r="S2156" s="74"/>
      <c r="T2156" s="74"/>
      <c r="U2156" s="74"/>
      <c r="V2156" s="74"/>
      <c r="W2156" s="74"/>
      <c r="X2156" s="74"/>
      <c r="Y2156" s="74"/>
      <c r="Z2156" s="74"/>
      <c r="AA2156" s="42"/>
      <c r="AB2156" s="42">
        <f>(AV$3-AV2156)/AV$3*500+500</f>
        <v>459.57979088450088</v>
      </c>
      <c r="AC2156" s="43" t="e">
        <f t="shared" si="316"/>
        <v>#NUM!</v>
      </c>
      <c r="AD2156" s="43" t="s">
        <v>1215</v>
      </c>
      <c r="AE2156" s="44" t="e">
        <f t="shared" si="317"/>
        <v>#NUM!</v>
      </c>
      <c r="AF2156" s="43">
        <f t="shared" si="318"/>
        <v>0</v>
      </c>
      <c r="AG2156" s="75"/>
      <c r="AH2156" s="75"/>
      <c r="AI2156" s="75"/>
      <c r="AJ2156" s="75"/>
      <c r="AK2156" s="75"/>
      <c r="AL2156" s="75"/>
      <c r="AM2156" s="75"/>
      <c r="AN2156" s="75"/>
      <c r="AO2156" s="75"/>
      <c r="AP2156" s="75"/>
      <c r="AQ2156" s="75"/>
      <c r="AR2156" s="75"/>
      <c r="AS2156" s="75"/>
      <c r="AT2156" s="75"/>
      <c r="AU2156" s="94"/>
      <c r="AV2156" s="47">
        <v>0.17748842592592592</v>
      </c>
      <c r="AW2156" s="95"/>
    </row>
    <row r="2157" spans="1:50" s="49" customFormat="1" ht="12" customHeight="1" x14ac:dyDescent="0.2">
      <c r="A2157" s="62">
        <v>2153</v>
      </c>
      <c r="B2157" s="63" t="str">
        <f t="shared" si="311"/>
        <v>M-C</v>
      </c>
      <c r="C2157" s="62">
        <f>COUNTIF($B$4:$B2157,$B2157)</f>
        <v>258</v>
      </c>
      <c r="D2157" s="64">
        <f t="shared" si="312"/>
        <v>464.40358605596634</v>
      </c>
      <c r="E2157" s="90" t="s">
        <v>828</v>
      </c>
      <c r="F2157" s="91" t="s">
        <v>1212</v>
      </c>
      <c r="G2157" s="92">
        <v>1966</v>
      </c>
      <c r="H2157" s="70"/>
      <c r="I2157" s="92" t="s">
        <v>829</v>
      </c>
      <c r="J2157" s="39">
        <f t="shared" si="313"/>
        <v>459.40358605596634</v>
      </c>
      <c r="K2157" s="40">
        <f t="shared" si="314"/>
        <v>1</v>
      </c>
      <c r="L2157" s="40">
        <f t="shared" si="315"/>
        <v>5</v>
      </c>
      <c r="M2157" s="74"/>
      <c r="N2157" s="74"/>
      <c r="O2157" s="74"/>
      <c r="P2157" s="74"/>
      <c r="Q2157" s="74"/>
      <c r="R2157" s="74"/>
      <c r="S2157" s="74"/>
      <c r="T2157" s="74"/>
      <c r="U2157" s="74"/>
      <c r="V2157" s="74"/>
      <c r="W2157" s="74"/>
      <c r="X2157" s="74"/>
      <c r="Y2157" s="74"/>
      <c r="Z2157" s="74"/>
      <c r="AA2157" s="42"/>
      <c r="AB2157" s="42">
        <f>(AV$3-AV2157)/AV$3*500+500</f>
        <v>459.40358605596634</v>
      </c>
      <c r="AC2157" s="43" t="e">
        <f t="shared" si="316"/>
        <v>#NUM!</v>
      </c>
      <c r="AD2157" s="43" t="s">
        <v>1215</v>
      </c>
      <c r="AE2157" s="44" t="e">
        <f t="shared" si="317"/>
        <v>#NUM!</v>
      </c>
      <c r="AF2157" s="43">
        <f t="shared" si="318"/>
        <v>0</v>
      </c>
      <c r="AG2157" s="75"/>
      <c r="AH2157" s="75"/>
      <c r="AI2157" s="75"/>
      <c r="AJ2157" s="75"/>
      <c r="AK2157" s="75"/>
      <c r="AL2157" s="75"/>
      <c r="AM2157" s="75"/>
      <c r="AN2157" s="75"/>
      <c r="AO2157" s="75"/>
      <c r="AP2157" s="75"/>
      <c r="AQ2157" s="75"/>
      <c r="AR2157" s="75"/>
      <c r="AS2157" s="75"/>
      <c r="AT2157" s="75"/>
      <c r="AU2157" s="94"/>
      <c r="AV2157" s="47">
        <v>0.17754629629629629</v>
      </c>
      <c r="AW2157" s="95"/>
    </row>
    <row r="2158" spans="1:50" s="49" customFormat="1" ht="12" customHeight="1" x14ac:dyDescent="0.2">
      <c r="A2158" s="62">
        <v>2154</v>
      </c>
      <c r="B2158" s="63" t="str">
        <f t="shared" si="311"/>
        <v>M-E</v>
      </c>
      <c r="C2158" s="62">
        <f>COUNTIF($B$4:$B2158,$B2158)</f>
        <v>27</v>
      </c>
      <c r="D2158" s="64">
        <f t="shared" si="312"/>
        <v>464.35878447355776</v>
      </c>
      <c r="E2158" s="86" t="s">
        <v>830</v>
      </c>
      <c r="F2158" s="87" t="s">
        <v>1212</v>
      </c>
      <c r="G2158" s="87">
        <v>1946</v>
      </c>
      <c r="H2158" s="65" t="s">
        <v>831</v>
      </c>
      <c r="I2158" s="87" t="s">
        <v>1214</v>
      </c>
      <c r="J2158" s="39">
        <f t="shared" si="313"/>
        <v>227.17939223677888</v>
      </c>
      <c r="K2158" s="40">
        <f t="shared" si="314"/>
        <v>2</v>
      </c>
      <c r="L2158" s="40">
        <f t="shared" si="315"/>
        <v>10</v>
      </c>
      <c r="M2158" s="41">
        <f>(AG$3-AG2158)/AG$3*500+500</f>
        <v>223.02485675523582</v>
      </c>
      <c r="N2158" s="41"/>
      <c r="O2158" s="41">
        <f>(AI$3-AI2158)/AI$3*500+500</f>
        <v>231.33392771832195</v>
      </c>
      <c r="P2158" s="42"/>
      <c r="Q2158" s="41"/>
      <c r="R2158" s="41"/>
      <c r="S2158" s="41"/>
      <c r="T2158" s="41"/>
      <c r="U2158" s="41"/>
      <c r="V2158" s="42"/>
      <c r="W2158" s="42"/>
      <c r="X2158" s="42"/>
      <c r="Y2158" s="42"/>
      <c r="Z2158" s="41"/>
      <c r="AA2158" s="42"/>
      <c r="AB2158" s="42"/>
      <c r="AC2158" s="43" t="e">
        <f t="shared" si="316"/>
        <v>#NUM!</v>
      </c>
      <c r="AD2158" s="43" t="s">
        <v>1215</v>
      </c>
      <c r="AE2158" s="44" t="e">
        <f t="shared" si="317"/>
        <v>#NUM!</v>
      </c>
      <c r="AF2158" s="43">
        <f t="shared" si="318"/>
        <v>0</v>
      </c>
      <c r="AG2158" s="45">
        <v>8.9317129630000006E-2</v>
      </c>
      <c r="AH2158" s="45"/>
      <c r="AI2158" s="45">
        <v>5.2986111111111116E-2</v>
      </c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88"/>
      <c r="AV2158" s="50"/>
      <c r="AW2158" s="89"/>
    </row>
    <row r="2159" spans="1:50" s="49" customFormat="1" ht="12" customHeight="1" x14ac:dyDescent="0.2">
      <c r="A2159" s="62">
        <v>2155</v>
      </c>
      <c r="B2159" s="63" t="str">
        <f t="shared" si="311"/>
        <v>M-B</v>
      </c>
      <c r="C2159" s="62">
        <f>COUNTIF($B$4:$B2159,$B2159)</f>
        <v>625</v>
      </c>
      <c r="D2159" s="64">
        <f t="shared" si="312"/>
        <v>464.33310412455251</v>
      </c>
      <c r="E2159" s="90" t="s">
        <v>832</v>
      </c>
      <c r="F2159" s="91" t="s">
        <v>1212</v>
      </c>
      <c r="G2159" s="92">
        <v>1972</v>
      </c>
      <c r="H2159" s="93" t="s">
        <v>1435</v>
      </c>
      <c r="I2159" s="92" t="s">
        <v>1214</v>
      </c>
      <c r="J2159" s="39">
        <f t="shared" si="313"/>
        <v>459.33310412455251</v>
      </c>
      <c r="K2159" s="40">
        <f t="shared" si="314"/>
        <v>1</v>
      </c>
      <c r="L2159" s="40">
        <f t="shared" si="315"/>
        <v>5</v>
      </c>
      <c r="M2159" s="74"/>
      <c r="N2159" s="74"/>
      <c r="O2159" s="74"/>
      <c r="P2159" s="74"/>
      <c r="Q2159" s="74"/>
      <c r="R2159" s="74"/>
      <c r="S2159" s="74"/>
      <c r="T2159" s="74"/>
      <c r="U2159" s="74"/>
      <c r="V2159" s="74"/>
      <c r="W2159" s="74"/>
      <c r="X2159" s="74"/>
      <c r="Y2159" s="74"/>
      <c r="Z2159" s="74"/>
      <c r="AA2159" s="42"/>
      <c r="AB2159" s="42">
        <f>(AV$3-AV2159)/AV$3*500+500</f>
        <v>459.33310412455251</v>
      </c>
      <c r="AC2159" s="43" t="e">
        <f t="shared" si="316"/>
        <v>#NUM!</v>
      </c>
      <c r="AD2159" s="43" t="s">
        <v>1215</v>
      </c>
      <c r="AE2159" s="44" t="e">
        <f t="shared" si="317"/>
        <v>#NUM!</v>
      </c>
      <c r="AF2159" s="43">
        <f t="shared" si="318"/>
        <v>0</v>
      </c>
      <c r="AG2159" s="75"/>
      <c r="AH2159" s="75"/>
      <c r="AI2159" s="75"/>
      <c r="AJ2159" s="75"/>
      <c r="AK2159" s="75"/>
      <c r="AL2159" s="75"/>
      <c r="AM2159" s="75"/>
      <c r="AN2159" s="75"/>
      <c r="AO2159" s="75"/>
      <c r="AP2159" s="75"/>
      <c r="AQ2159" s="75"/>
      <c r="AR2159" s="75"/>
      <c r="AS2159" s="75"/>
      <c r="AT2159" s="75"/>
      <c r="AU2159" s="94"/>
      <c r="AV2159" s="47">
        <v>0.17756944444444445</v>
      </c>
      <c r="AW2159" s="95"/>
    </row>
    <row r="2160" spans="1:50" s="49" customFormat="1" ht="12" customHeight="1" x14ac:dyDescent="0.2">
      <c r="A2160" s="62">
        <v>2156</v>
      </c>
      <c r="B2160" s="63" t="str">
        <f t="shared" si="311"/>
        <v>M-A</v>
      </c>
      <c r="C2160" s="62">
        <f>COUNTIF($B$4:$B2160,$B2160)</f>
        <v>797</v>
      </c>
      <c r="D2160" s="64">
        <f t="shared" si="312"/>
        <v>464.18011821334972</v>
      </c>
      <c r="E2160" s="86" t="s">
        <v>833</v>
      </c>
      <c r="F2160" s="87" t="s">
        <v>1212</v>
      </c>
      <c r="G2160" s="87">
        <v>1989</v>
      </c>
      <c r="H2160" s="86" t="s">
        <v>834</v>
      </c>
      <c r="I2160" s="87" t="s">
        <v>1214</v>
      </c>
      <c r="J2160" s="39">
        <f t="shared" si="313"/>
        <v>459.18011821334972</v>
      </c>
      <c r="K2160" s="40">
        <f t="shared" si="314"/>
        <v>1</v>
      </c>
      <c r="L2160" s="40">
        <f t="shared" si="315"/>
        <v>5</v>
      </c>
      <c r="M2160" s="41"/>
      <c r="N2160" s="41"/>
      <c r="O2160" s="41">
        <f>(AI$3-AI2160)/AI$3*500+500</f>
        <v>459.18011821334972</v>
      </c>
      <c r="P2160" s="42"/>
      <c r="Q2160" s="41"/>
      <c r="R2160" s="41"/>
      <c r="S2160" s="41"/>
      <c r="T2160" s="41"/>
      <c r="U2160" s="41"/>
      <c r="V2160" s="42"/>
      <c r="W2160" s="42"/>
      <c r="X2160" s="42"/>
      <c r="Y2160" s="42"/>
      <c r="Z2160" s="41"/>
      <c r="AA2160" s="42"/>
      <c r="AB2160" s="42"/>
      <c r="AC2160" s="43" t="e">
        <f t="shared" si="316"/>
        <v>#NUM!</v>
      </c>
      <c r="AD2160" s="43" t="s">
        <v>1215</v>
      </c>
      <c r="AE2160" s="44" t="e">
        <f t="shared" si="317"/>
        <v>#NUM!</v>
      </c>
      <c r="AF2160" s="43">
        <f t="shared" si="318"/>
        <v>0</v>
      </c>
      <c r="AG2160" s="45"/>
      <c r="AH2160" s="45"/>
      <c r="AI2160" s="45">
        <v>3.7280092592592594E-2</v>
      </c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88"/>
      <c r="AV2160" s="50"/>
      <c r="AW2160" s="89"/>
    </row>
    <row r="2161" spans="1:50" s="49" customFormat="1" ht="12" customHeight="1" x14ac:dyDescent="0.2">
      <c r="A2161" s="62">
        <v>2157</v>
      </c>
      <c r="B2161" s="63" t="str">
        <f t="shared" si="311"/>
        <v>M-A</v>
      </c>
      <c r="C2161" s="62">
        <f>COUNTIF($B$4:$B2161,$B2161)</f>
        <v>798</v>
      </c>
      <c r="D2161" s="64">
        <f t="shared" si="312"/>
        <v>464.15689929601785</v>
      </c>
      <c r="E2161" s="90" t="s">
        <v>835</v>
      </c>
      <c r="F2161" s="91" t="s">
        <v>1212</v>
      </c>
      <c r="G2161" s="92">
        <v>1982</v>
      </c>
      <c r="H2161" s="93" t="s">
        <v>3162</v>
      </c>
      <c r="I2161" s="92" t="s">
        <v>1214</v>
      </c>
      <c r="J2161" s="39">
        <f t="shared" si="313"/>
        <v>459.15689929601785</v>
      </c>
      <c r="K2161" s="40">
        <f t="shared" si="314"/>
        <v>1</v>
      </c>
      <c r="L2161" s="40">
        <f t="shared" si="315"/>
        <v>5</v>
      </c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42"/>
      <c r="AB2161" s="42">
        <f>(AV$3-AV2161)/AV$3*500+500</f>
        <v>459.15689929601785</v>
      </c>
      <c r="AC2161" s="43" t="e">
        <f t="shared" si="316"/>
        <v>#NUM!</v>
      </c>
      <c r="AD2161" s="43" t="s">
        <v>1215</v>
      </c>
      <c r="AE2161" s="44" t="e">
        <f t="shared" si="317"/>
        <v>#NUM!</v>
      </c>
      <c r="AF2161" s="43">
        <f t="shared" si="318"/>
        <v>0</v>
      </c>
      <c r="AG2161" s="75"/>
      <c r="AH2161" s="75"/>
      <c r="AI2161" s="75"/>
      <c r="AJ2161" s="75"/>
      <c r="AK2161" s="75"/>
      <c r="AL2161" s="75"/>
      <c r="AM2161" s="75"/>
      <c r="AN2161" s="75"/>
      <c r="AO2161" s="75"/>
      <c r="AP2161" s="75"/>
      <c r="AQ2161" s="75"/>
      <c r="AR2161" s="75"/>
      <c r="AS2161" s="75"/>
      <c r="AT2161" s="75"/>
      <c r="AU2161" s="94"/>
      <c r="AV2161" s="47">
        <v>0.17762731481481484</v>
      </c>
      <c r="AW2161" s="95"/>
    </row>
    <row r="2162" spans="1:50" ht="12" customHeight="1" x14ac:dyDescent="0.2">
      <c r="A2162" s="62">
        <v>2158</v>
      </c>
      <c r="B2162" s="63" t="str">
        <f t="shared" si="311"/>
        <v>Ž-F</v>
      </c>
      <c r="C2162" s="62">
        <f>COUNTIF($B$4:$B2162,$B2162)</f>
        <v>174</v>
      </c>
      <c r="D2162" s="64">
        <f t="shared" si="312"/>
        <v>464.08641736460413</v>
      </c>
      <c r="E2162" s="90" t="s">
        <v>836</v>
      </c>
      <c r="F2162" s="91" t="s">
        <v>1247</v>
      </c>
      <c r="G2162" s="92">
        <v>1982</v>
      </c>
      <c r="H2162" s="86" t="s">
        <v>837</v>
      </c>
      <c r="I2162" s="92" t="s">
        <v>1214</v>
      </c>
      <c r="J2162" s="39">
        <f t="shared" si="313"/>
        <v>459.08641736460413</v>
      </c>
      <c r="K2162" s="40">
        <f t="shared" si="314"/>
        <v>1</v>
      </c>
      <c r="L2162" s="40">
        <f t="shared" si="315"/>
        <v>5</v>
      </c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42"/>
      <c r="AB2162" s="42">
        <f>(AV$3-AV2162)/AV$3*500+500</f>
        <v>459.08641736460413</v>
      </c>
      <c r="AC2162" s="43" t="e">
        <f t="shared" si="316"/>
        <v>#NUM!</v>
      </c>
      <c r="AD2162" s="43" t="s">
        <v>1215</v>
      </c>
      <c r="AE2162" s="44" t="e">
        <f t="shared" si="317"/>
        <v>#NUM!</v>
      </c>
      <c r="AF2162" s="43">
        <f t="shared" si="318"/>
        <v>0</v>
      </c>
      <c r="AG2162" s="75"/>
      <c r="AH2162" s="75"/>
      <c r="AI2162" s="75"/>
      <c r="AJ2162" s="75"/>
      <c r="AK2162" s="75"/>
      <c r="AL2162" s="75"/>
      <c r="AM2162" s="75"/>
      <c r="AN2162" s="75"/>
      <c r="AO2162" s="75"/>
      <c r="AP2162" s="75"/>
      <c r="AQ2162" s="75"/>
      <c r="AR2162" s="75"/>
      <c r="AS2162" s="75"/>
      <c r="AT2162" s="75"/>
      <c r="AU2162" s="94"/>
      <c r="AV2162" s="47">
        <v>0.17765046296296297</v>
      </c>
      <c r="AW2162" s="95"/>
      <c r="AX2162" s="56"/>
    </row>
    <row r="2163" spans="1:50" s="49" customFormat="1" ht="12" customHeight="1" x14ac:dyDescent="0.2">
      <c r="A2163" s="62">
        <v>2159</v>
      </c>
      <c r="B2163" s="63" t="str">
        <f t="shared" si="311"/>
        <v>M-C</v>
      </c>
      <c r="C2163" s="62">
        <f>COUNTIF($B$4:$B2163,$B2163)</f>
        <v>259</v>
      </c>
      <c r="D2163" s="64">
        <f t="shared" si="312"/>
        <v>464.01593543319029</v>
      </c>
      <c r="E2163" s="90" t="s">
        <v>838</v>
      </c>
      <c r="F2163" s="91" t="s">
        <v>1212</v>
      </c>
      <c r="G2163" s="92">
        <v>1965</v>
      </c>
      <c r="H2163" s="93" t="s">
        <v>839</v>
      </c>
      <c r="I2163" s="92" t="s">
        <v>1214</v>
      </c>
      <c r="J2163" s="39">
        <f t="shared" si="313"/>
        <v>459.01593543319029</v>
      </c>
      <c r="K2163" s="40">
        <f t="shared" si="314"/>
        <v>1</v>
      </c>
      <c r="L2163" s="40">
        <f t="shared" si="315"/>
        <v>5</v>
      </c>
      <c r="M2163" s="74"/>
      <c r="N2163" s="74"/>
      <c r="O2163" s="74"/>
      <c r="P2163" s="74"/>
      <c r="Q2163" s="74"/>
      <c r="R2163" s="74"/>
      <c r="S2163" s="74"/>
      <c r="T2163" s="74"/>
      <c r="U2163" s="74"/>
      <c r="V2163" s="74"/>
      <c r="W2163" s="74"/>
      <c r="X2163" s="74"/>
      <c r="Y2163" s="74"/>
      <c r="Z2163" s="74"/>
      <c r="AA2163" s="42"/>
      <c r="AB2163" s="42">
        <f>(AV$3-AV2163)/AV$3*500+500</f>
        <v>459.01593543319029</v>
      </c>
      <c r="AC2163" s="43" t="e">
        <f t="shared" si="316"/>
        <v>#NUM!</v>
      </c>
      <c r="AD2163" s="43" t="s">
        <v>1215</v>
      </c>
      <c r="AE2163" s="44" t="e">
        <f t="shared" si="317"/>
        <v>#NUM!</v>
      </c>
      <c r="AF2163" s="43">
        <f t="shared" si="318"/>
        <v>0</v>
      </c>
      <c r="AG2163" s="75"/>
      <c r="AH2163" s="75"/>
      <c r="AI2163" s="75"/>
      <c r="AJ2163" s="75"/>
      <c r="AK2163" s="75"/>
      <c r="AL2163" s="75"/>
      <c r="AM2163" s="75"/>
      <c r="AN2163" s="75"/>
      <c r="AO2163" s="75"/>
      <c r="AP2163" s="75"/>
      <c r="AQ2163" s="75"/>
      <c r="AR2163" s="75"/>
      <c r="AS2163" s="75"/>
      <c r="AT2163" s="75"/>
      <c r="AU2163" s="94"/>
      <c r="AV2163" s="47">
        <v>0.1776736111111111</v>
      </c>
      <c r="AW2163" s="95"/>
    </row>
    <row r="2164" spans="1:50" s="49" customFormat="1" ht="12" customHeight="1" x14ac:dyDescent="0.2">
      <c r="A2164" s="62">
        <v>2160</v>
      </c>
      <c r="B2164" s="63" t="str">
        <f t="shared" si="311"/>
        <v>Ž-F</v>
      </c>
      <c r="C2164" s="62">
        <f>COUNTIF($B$4:$B2164,$B2164)</f>
        <v>175</v>
      </c>
      <c r="D2164" s="64">
        <f t="shared" si="312"/>
        <v>463.8257878647654</v>
      </c>
      <c r="E2164" s="86" t="s">
        <v>840</v>
      </c>
      <c r="F2164" s="87" t="s">
        <v>1247</v>
      </c>
      <c r="G2164" s="87">
        <v>1994</v>
      </c>
      <c r="H2164" s="93" t="s">
        <v>1263</v>
      </c>
      <c r="I2164" s="87" t="s">
        <v>1214</v>
      </c>
      <c r="J2164" s="39">
        <f t="shared" si="313"/>
        <v>458.8257878647654</v>
      </c>
      <c r="K2164" s="40">
        <f t="shared" si="314"/>
        <v>1</v>
      </c>
      <c r="L2164" s="40">
        <f t="shared" si="315"/>
        <v>5</v>
      </c>
      <c r="M2164" s="41">
        <f>(AG$3-AG2164)/AG$3*500+500</f>
        <v>458.8257878647654</v>
      </c>
      <c r="N2164" s="41"/>
      <c r="O2164" s="41"/>
      <c r="P2164" s="42"/>
      <c r="Q2164" s="41"/>
      <c r="R2164" s="41"/>
      <c r="S2164" s="41"/>
      <c r="T2164" s="41"/>
      <c r="U2164" s="41"/>
      <c r="V2164" s="42"/>
      <c r="W2164" s="42"/>
      <c r="X2164" s="42"/>
      <c r="Y2164" s="42"/>
      <c r="Z2164" s="41"/>
      <c r="AA2164" s="42"/>
      <c r="AB2164" s="42"/>
      <c r="AC2164" s="43" t="e">
        <f t="shared" si="316"/>
        <v>#NUM!</v>
      </c>
      <c r="AD2164" s="43" t="s">
        <v>1215</v>
      </c>
      <c r="AE2164" s="44" t="e">
        <f t="shared" si="317"/>
        <v>#NUM!</v>
      </c>
      <c r="AF2164" s="43">
        <f t="shared" si="318"/>
        <v>0</v>
      </c>
      <c r="AG2164" s="45">
        <v>6.2210648149999999E-2</v>
      </c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88"/>
      <c r="AV2164" s="50"/>
      <c r="AW2164" s="89"/>
    </row>
    <row r="2165" spans="1:50" s="49" customFormat="1" ht="12" customHeight="1" x14ac:dyDescent="0.2">
      <c r="A2165" s="62">
        <v>2161</v>
      </c>
      <c r="B2165" s="63" t="str">
        <f t="shared" si="311"/>
        <v>M-A</v>
      </c>
      <c r="C2165" s="62">
        <f>COUNTIF($B$4:$B2165,$B2165)</f>
        <v>799</v>
      </c>
      <c r="D2165" s="64">
        <f t="shared" si="312"/>
        <v>463.78705053986579</v>
      </c>
      <c r="E2165" s="86" t="s">
        <v>841</v>
      </c>
      <c r="F2165" s="87" t="s">
        <v>1212</v>
      </c>
      <c r="G2165" s="87">
        <v>1986</v>
      </c>
      <c r="H2165" s="93" t="s">
        <v>1764</v>
      </c>
      <c r="I2165" s="87" t="s">
        <v>1214</v>
      </c>
      <c r="J2165" s="39">
        <f t="shared" si="313"/>
        <v>458.78705053986579</v>
      </c>
      <c r="K2165" s="40">
        <f t="shared" si="314"/>
        <v>1</v>
      </c>
      <c r="L2165" s="40">
        <f t="shared" si="315"/>
        <v>5</v>
      </c>
      <c r="M2165" s="41"/>
      <c r="N2165" s="41"/>
      <c r="O2165" s="41"/>
      <c r="P2165" s="42"/>
      <c r="Q2165" s="41"/>
      <c r="R2165" s="41"/>
      <c r="S2165" s="41"/>
      <c r="T2165" s="41"/>
      <c r="U2165" s="41"/>
      <c r="V2165" s="42"/>
      <c r="W2165" s="42"/>
      <c r="X2165" s="42"/>
      <c r="Y2165" s="42"/>
      <c r="Z2165" s="41"/>
      <c r="AA2165" s="42">
        <f>(AU$3-AU2165)/AU$3*500+500</f>
        <v>458.78705053986579</v>
      </c>
      <c r="AB2165" s="42"/>
      <c r="AC2165" s="43" t="e">
        <f t="shared" si="316"/>
        <v>#NUM!</v>
      </c>
      <c r="AD2165" s="43" t="s">
        <v>1215</v>
      </c>
      <c r="AE2165" s="44" t="e">
        <f t="shared" si="317"/>
        <v>#NUM!</v>
      </c>
      <c r="AF2165" s="43">
        <f t="shared" si="318"/>
        <v>0</v>
      </c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88">
        <v>8.5079398148148147E-2</v>
      </c>
      <c r="AV2165" s="50"/>
      <c r="AW2165" s="89"/>
    </row>
    <row r="2166" spans="1:50" s="49" customFormat="1" ht="12" customHeight="1" x14ac:dyDescent="0.2">
      <c r="A2166" s="62">
        <v>2162</v>
      </c>
      <c r="B2166" s="63" t="str">
        <f t="shared" si="311"/>
        <v>Ž-G</v>
      </c>
      <c r="C2166" s="62">
        <f>COUNTIF($B$4:$B2166,$B2166)</f>
        <v>112</v>
      </c>
      <c r="D2166" s="64">
        <f t="shared" si="312"/>
        <v>463.24063418763825</v>
      </c>
      <c r="E2166" s="90" t="s">
        <v>842</v>
      </c>
      <c r="F2166" s="91" t="s">
        <v>1247</v>
      </c>
      <c r="G2166" s="92">
        <v>1977</v>
      </c>
      <c r="H2166" s="93"/>
      <c r="I2166" s="92" t="s">
        <v>1387</v>
      </c>
      <c r="J2166" s="39">
        <f t="shared" si="313"/>
        <v>458.24063418763825</v>
      </c>
      <c r="K2166" s="40">
        <f t="shared" si="314"/>
        <v>1</v>
      </c>
      <c r="L2166" s="40">
        <f t="shared" si="315"/>
        <v>5</v>
      </c>
      <c r="M2166" s="74"/>
      <c r="N2166" s="74"/>
      <c r="O2166" s="74"/>
      <c r="P2166" s="74"/>
      <c r="Q2166" s="74"/>
      <c r="R2166" s="74"/>
      <c r="S2166" s="74"/>
      <c r="T2166" s="74"/>
      <c r="U2166" s="74"/>
      <c r="V2166" s="74"/>
      <c r="W2166" s="74"/>
      <c r="X2166" s="74"/>
      <c r="Y2166" s="74"/>
      <c r="Z2166" s="74"/>
      <c r="AA2166" s="42"/>
      <c r="AB2166" s="42">
        <f>(AV$3-AV2166)/AV$3*500+500</f>
        <v>458.24063418763825</v>
      </c>
      <c r="AC2166" s="43" t="e">
        <f t="shared" si="316"/>
        <v>#NUM!</v>
      </c>
      <c r="AD2166" s="43" t="s">
        <v>1215</v>
      </c>
      <c r="AE2166" s="44" t="e">
        <f t="shared" si="317"/>
        <v>#NUM!</v>
      </c>
      <c r="AF2166" s="43">
        <f t="shared" si="318"/>
        <v>0</v>
      </c>
      <c r="AG2166" s="75"/>
      <c r="AH2166" s="75"/>
      <c r="AI2166" s="75"/>
      <c r="AJ2166" s="75"/>
      <c r="AK2166" s="75"/>
      <c r="AL2166" s="75"/>
      <c r="AM2166" s="75"/>
      <c r="AN2166" s="75"/>
      <c r="AO2166" s="75"/>
      <c r="AP2166" s="75"/>
      <c r="AQ2166" s="75"/>
      <c r="AR2166" s="75"/>
      <c r="AS2166" s="75"/>
      <c r="AT2166" s="75"/>
      <c r="AU2166" s="94"/>
      <c r="AV2166" s="47">
        <v>0.17792824074074073</v>
      </c>
      <c r="AW2166" s="95"/>
    </row>
    <row r="2167" spans="1:50" s="49" customFormat="1" ht="12" customHeight="1" x14ac:dyDescent="0.2">
      <c r="A2167" s="62">
        <v>2163</v>
      </c>
      <c r="B2167" s="63" t="str">
        <f t="shared" si="311"/>
        <v>M-C</v>
      </c>
      <c r="C2167" s="62">
        <f>COUNTIF($B$4:$B2167,$B2167)</f>
        <v>260</v>
      </c>
      <c r="D2167" s="64">
        <f t="shared" si="312"/>
        <v>462.92505824901872</v>
      </c>
      <c r="E2167" s="86" t="s">
        <v>843</v>
      </c>
      <c r="F2167" s="87" t="s">
        <v>1212</v>
      </c>
      <c r="G2167" s="87">
        <v>1960</v>
      </c>
      <c r="H2167" s="86" t="s">
        <v>844</v>
      </c>
      <c r="I2167" s="87" t="s">
        <v>1214</v>
      </c>
      <c r="J2167" s="39">
        <f t="shared" si="313"/>
        <v>457.92505824901872</v>
      </c>
      <c r="K2167" s="40">
        <f t="shared" si="314"/>
        <v>1</v>
      </c>
      <c r="L2167" s="40">
        <f t="shared" si="315"/>
        <v>5</v>
      </c>
      <c r="M2167" s="41"/>
      <c r="N2167" s="41"/>
      <c r="O2167" s="41"/>
      <c r="P2167" s="42"/>
      <c r="Q2167" s="41"/>
      <c r="R2167" s="41"/>
      <c r="S2167" s="41"/>
      <c r="T2167" s="41"/>
      <c r="U2167" s="41"/>
      <c r="V2167" s="42"/>
      <c r="W2167" s="42"/>
      <c r="X2167" s="42"/>
      <c r="Y2167" s="42"/>
      <c r="Z2167" s="41">
        <f>(AT$3-AT2167)/AT$3*500+500</f>
        <v>457.92505824901872</v>
      </c>
      <c r="AA2167" s="42"/>
      <c r="AB2167" s="42"/>
      <c r="AC2167" s="43" t="e">
        <f t="shared" si="316"/>
        <v>#NUM!</v>
      </c>
      <c r="AD2167" s="43" t="s">
        <v>1215</v>
      </c>
      <c r="AE2167" s="44" t="e">
        <f t="shared" si="317"/>
        <v>#NUM!</v>
      </c>
      <c r="AF2167" s="43">
        <f t="shared" si="318"/>
        <v>0</v>
      </c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>
        <v>3.7442129629629624E-2</v>
      </c>
      <c r="AU2167" s="88"/>
      <c r="AV2167" s="50"/>
      <c r="AW2167" s="89"/>
    </row>
    <row r="2168" spans="1:50" ht="12" customHeight="1" x14ac:dyDescent="0.2">
      <c r="A2168" s="62">
        <v>2164</v>
      </c>
      <c r="B2168" s="63" t="str">
        <f t="shared" si="311"/>
        <v>Ž-G</v>
      </c>
      <c r="C2168" s="62">
        <f>COUNTIF($B$4:$B2168,$B2168)</f>
        <v>113</v>
      </c>
      <c r="D2168" s="64">
        <f t="shared" si="312"/>
        <v>462.92346549627598</v>
      </c>
      <c r="E2168" s="90" t="s">
        <v>845</v>
      </c>
      <c r="F2168" s="91" t="s">
        <v>1247</v>
      </c>
      <c r="G2168" s="92">
        <v>1977</v>
      </c>
      <c r="H2168" s="93"/>
      <c r="I2168" s="92" t="s">
        <v>1214</v>
      </c>
      <c r="J2168" s="39">
        <f t="shared" si="313"/>
        <v>457.92346549627598</v>
      </c>
      <c r="K2168" s="40">
        <f t="shared" si="314"/>
        <v>1</v>
      </c>
      <c r="L2168" s="40">
        <f t="shared" si="315"/>
        <v>5</v>
      </c>
      <c r="M2168" s="74"/>
      <c r="N2168" s="74"/>
      <c r="O2168" s="74"/>
      <c r="P2168" s="74"/>
      <c r="Q2168" s="74"/>
      <c r="R2168" s="74"/>
      <c r="S2168" s="74"/>
      <c r="T2168" s="74"/>
      <c r="U2168" s="74"/>
      <c r="V2168" s="74"/>
      <c r="W2168" s="74"/>
      <c r="X2168" s="74"/>
      <c r="Y2168" s="74"/>
      <c r="Z2168" s="74"/>
      <c r="AA2168" s="42"/>
      <c r="AB2168" s="42">
        <f>(AV$3-AV2168)/AV$3*500+500</f>
        <v>457.92346549627598</v>
      </c>
      <c r="AC2168" s="43" t="e">
        <f t="shared" si="316"/>
        <v>#NUM!</v>
      </c>
      <c r="AD2168" s="43" t="s">
        <v>1215</v>
      </c>
      <c r="AE2168" s="44" t="e">
        <f t="shared" si="317"/>
        <v>#NUM!</v>
      </c>
      <c r="AF2168" s="43">
        <f t="shared" si="318"/>
        <v>0</v>
      </c>
      <c r="AG2168" s="75"/>
      <c r="AH2168" s="75"/>
      <c r="AI2168" s="75"/>
      <c r="AJ2168" s="75"/>
      <c r="AK2168" s="75"/>
      <c r="AL2168" s="75"/>
      <c r="AM2168" s="75"/>
      <c r="AN2168" s="75"/>
      <c r="AO2168" s="75"/>
      <c r="AP2168" s="75"/>
      <c r="AQ2168" s="75"/>
      <c r="AR2168" s="75"/>
      <c r="AS2168" s="75"/>
      <c r="AT2168" s="75"/>
      <c r="AU2168" s="94"/>
      <c r="AV2168" s="47">
        <v>0.17803240740740742</v>
      </c>
      <c r="AW2168" s="95"/>
      <c r="AX2168" s="56"/>
    </row>
    <row r="2169" spans="1:50" ht="12" customHeight="1" x14ac:dyDescent="0.2">
      <c r="A2169" s="62">
        <v>2165</v>
      </c>
      <c r="B2169" s="63" t="str">
        <f t="shared" si="311"/>
        <v>M-D</v>
      </c>
      <c r="C2169" s="62">
        <f>COUNTIF($B$4:$B2169,$B2169)</f>
        <v>87</v>
      </c>
      <c r="D2169" s="64">
        <f t="shared" si="312"/>
        <v>462.74726066774144</v>
      </c>
      <c r="E2169" s="90" t="s">
        <v>846</v>
      </c>
      <c r="F2169" s="91" t="s">
        <v>1212</v>
      </c>
      <c r="G2169" s="92">
        <v>1952</v>
      </c>
      <c r="H2169" s="70" t="s">
        <v>847</v>
      </c>
      <c r="I2169" s="92" t="s">
        <v>1214</v>
      </c>
      <c r="J2169" s="39">
        <f t="shared" si="313"/>
        <v>457.74726066774144</v>
      </c>
      <c r="K2169" s="40">
        <f t="shared" si="314"/>
        <v>1</v>
      </c>
      <c r="L2169" s="40">
        <f t="shared" si="315"/>
        <v>5</v>
      </c>
      <c r="M2169" s="74"/>
      <c r="N2169" s="74"/>
      <c r="O2169" s="74"/>
      <c r="P2169" s="74"/>
      <c r="Q2169" s="74"/>
      <c r="R2169" s="74"/>
      <c r="S2169" s="74"/>
      <c r="T2169" s="74"/>
      <c r="U2169" s="74"/>
      <c r="V2169" s="74"/>
      <c r="W2169" s="74"/>
      <c r="X2169" s="74"/>
      <c r="Y2169" s="74"/>
      <c r="Z2169" s="74"/>
      <c r="AA2169" s="42"/>
      <c r="AB2169" s="42">
        <f>(AV$3-AV2169)/AV$3*500+500</f>
        <v>457.74726066774144</v>
      </c>
      <c r="AC2169" s="43" t="e">
        <f t="shared" si="316"/>
        <v>#NUM!</v>
      </c>
      <c r="AD2169" s="43" t="s">
        <v>1215</v>
      </c>
      <c r="AE2169" s="44" t="e">
        <f t="shared" si="317"/>
        <v>#NUM!</v>
      </c>
      <c r="AF2169" s="43">
        <f t="shared" si="318"/>
        <v>0</v>
      </c>
      <c r="AG2169" s="75"/>
      <c r="AH2169" s="75"/>
      <c r="AI2169" s="75"/>
      <c r="AJ2169" s="75"/>
      <c r="AK2169" s="75"/>
      <c r="AL2169" s="75"/>
      <c r="AM2169" s="75"/>
      <c r="AN2169" s="75"/>
      <c r="AO2169" s="75"/>
      <c r="AP2169" s="75"/>
      <c r="AQ2169" s="75"/>
      <c r="AR2169" s="75"/>
      <c r="AS2169" s="75"/>
      <c r="AT2169" s="75"/>
      <c r="AU2169" s="94"/>
      <c r="AV2169" s="47">
        <v>0.17809027777777778</v>
      </c>
      <c r="AW2169" s="95"/>
      <c r="AX2169" s="56"/>
    </row>
    <row r="2170" spans="1:50" s="49" customFormat="1" ht="12" customHeight="1" x14ac:dyDescent="0.2">
      <c r="A2170" s="62">
        <v>2166</v>
      </c>
      <c r="B2170" s="63" t="str">
        <f t="shared" si="311"/>
        <v>Ž-G</v>
      </c>
      <c r="C2170" s="62">
        <f>COUNTIF($B$4:$B2170,$B2170)</f>
        <v>114</v>
      </c>
      <c r="D2170" s="64">
        <f t="shared" si="312"/>
        <v>462.74726066774144</v>
      </c>
      <c r="E2170" s="90" t="s">
        <v>848</v>
      </c>
      <c r="F2170" s="91" t="s">
        <v>1247</v>
      </c>
      <c r="G2170" s="92">
        <v>1971</v>
      </c>
      <c r="H2170" s="70" t="s">
        <v>3415</v>
      </c>
      <c r="I2170" s="92" t="s">
        <v>1680</v>
      </c>
      <c r="J2170" s="39">
        <f t="shared" si="313"/>
        <v>457.74726066774144</v>
      </c>
      <c r="K2170" s="40">
        <f t="shared" si="314"/>
        <v>1</v>
      </c>
      <c r="L2170" s="40">
        <f t="shared" si="315"/>
        <v>5</v>
      </c>
      <c r="M2170" s="74"/>
      <c r="N2170" s="74"/>
      <c r="O2170" s="74"/>
      <c r="P2170" s="74"/>
      <c r="Q2170" s="74"/>
      <c r="R2170" s="74"/>
      <c r="S2170" s="74"/>
      <c r="T2170" s="74"/>
      <c r="U2170" s="74"/>
      <c r="V2170" s="74"/>
      <c r="W2170" s="74"/>
      <c r="X2170" s="74"/>
      <c r="Y2170" s="74"/>
      <c r="Z2170" s="74"/>
      <c r="AA2170" s="42"/>
      <c r="AB2170" s="42">
        <f>(AV$3-AV2170)/AV$3*500+500</f>
        <v>457.74726066774144</v>
      </c>
      <c r="AC2170" s="43" t="e">
        <f t="shared" si="316"/>
        <v>#NUM!</v>
      </c>
      <c r="AD2170" s="43" t="s">
        <v>1215</v>
      </c>
      <c r="AE2170" s="44" t="e">
        <f t="shared" si="317"/>
        <v>#NUM!</v>
      </c>
      <c r="AF2170" s="43">
        <f t="shared" si="318"/>
        <v>0</v>
      </c>
      <c r="AG2170" s="75"/>
      <c r="AH2170" s="75"/>
      <c r="AI2170" s="75"/>
      <c r="AJ2170" s="75"/>
      <c r="AK2170" s="75"/>
      <c r="AL2170" s="75"/>
      <c r="AM2170" s="75"/>
      <c r="AN2170" s="75"/>
      <c r="AO2170" s="75"/>
      <c r="AP2170" s="75"/>
      <c r="AQ2170" s="75"/>
      <c r="AR2170" s="75"/>
      <c r="AS2170" s="75"/>
      <c r="AT2170" s="75"/>
      <c r="AU2170" s="94"/>
      <c r="AV2170" s="47">
        <v>0.17809027777777778</v>
      </c>
      <c r="AW2170" s="95"/>
    </row>
    <row r="2171" spans="1:50" ht="12" customHeight="1" x14ac:dyDescent="0.2">
      <c r="A2171" s="62">
        <v>2167</v>
      </c>
      <c r="B2171" s="63" t="str">
        <f t="shared" si="311"/>
        <v>M-A</v>
      </c>
      <c r="C2171" s="62">
        <f>COUNTIF($B$4:$B2171,$B2171)</f>
        <v>800</v>
      </c>
      <c r="D2171" s="64">
        <f t="shared" si="312"/>
        <v>462.64153777062069</v>
      </c>
      <c r="E2171" s="90" t="s">
        <v>849</v>
      </c>
      <c r="F2171" s="91" t="s">
        <v>1212</v>
      </c>
      <c r="G2171" s="92">
        <v>1983</v>
      </c>
      <c r="H2171" s="93" t="s">
        <v>2943</v>
      </c>
      <c r="I2171" s="92" t="s">
        <v>1680</v>
      </c>
      <c r="J2171" s="39">
        <f t="shared" si="313"/>
        <v>457.64153777062069</v>
      </c>
      <c r="K2171" s="40">
        <f t="shared" si="314"/>
        <v>1</v>
      </c>
      <c r="L2171" s="40">
        <f t="shared" si="315"/>
        <v>5</v>
      </c>
      <c r="M2171" s="74"/>
      <c r="N2171" s="74"/>
      <c r="O2171" s="74"/>
      <c r="P2171" s="74"/>
      <c r="Q2171" s="74"/>
      <c r="R2171" s="74"/>
      <c r="S2171" s="74"/>
      <c r="T2171" s="74"/>
      <c r="U2171" s="74"/>
      <c r="V2171" s="74"/>
      <c r="W2171" s="74"/>
      <c r="X2171" s="74"/>
      <c r="Y2171" s="74"/>
      <c r="Z2171" s="74"/>
      <c r="AA2171" s="42"/>
      <c r="AB2171" s="42">
        <f>(AV$3-AV2171)/AV$3*500+500</f>
        <v>457.64153777062069</v>
      </c>
      <c r="AC2171" s="43" t="e">
        <f t="shared" si="316"/>
        <v>#NUM!</v>
      </c>
      <c r="AD2171" s="43" t="s">
        <v>1215</v>
      </c>
      <c r="AE2171" s="44" t="e">
        <f t="shared" si="317"/>
        <v>#NUM!</v>
      </c>
      <c r="AF2171" s="43">
        <f t="shared" si="318"/>
        <v>0</v>
      </c>
      <c r="AG2171" s="75"/>
      <c r="AH2171" s="75"/>
      <c r="AI2171" s="75"/>
      <c r="AJ2171" s="75"/>
      <c r="AK2171" s="75"/>
      <c r="AL2171" s="75"/>
      <c r="AM2171" s="75"/>
      <c r="AN2171" s="75"/>
      <c r="AO2171" s="75"/>
      <c r="AP2171" s="75"/>
      <c r="AQ2171" s="75"/>
      <c r="AR2171" s="75"/>
      <c r="AS2171" s="75"/>
      <c r="AT2171" s="75"/>
      <c r="AU2171" s="94"/>
      <c r="AV2171" s="47">
        <v>0.17812500000000001</v>
      </c>
      <c r="AW2171" s="95"/>
      <c r="AX2171" s="56"/>
    </row>
    <row r="2172" spans="1:50" s="49" customFormat="1" ht="12" customHeight="1" x14ac:dyDescent="0.2">
      <c r="A2172" s="62">
        <v>2168</v>
      </c>
      <c r="B2172" s="63" t="str">
        <f t="shared" si="311"/>
        <v>M-C</v>
      </c>
      <c r="C2172" s="62">
        <f>COUNTIF($B$4:$B2172,$B2172)</f>
        <v>261</v>
      </c>
      <c r="D2172" s="64">
        <f t="shared" si="312"/>
        <v>462.60629680491371</v>
      </c>
      <c r="E2172" s="90" t="s">
        <v>850</v>
      </c>
      <c r="F2172" s="91" t="s">
        <v>1212</v>
      </c>
      <c r="G2172" s="92">
        <v>1965</v>
      </c>
      <c r="H2172" s="93" t="s">
        <v>851</v>
      </c>
      <c r="I2172" s="92" t="s">
        <v>1214</v>
      </c>
      <c r="J2172" s="39">
        <f t="shared" si="313"/>
        <v>457.60629680491371</v>
      </c>
      <c r="K2172" s="40">
        <f t="shared" si="314"/>
        <v>1</v>
      </c>
      <c r="L2172" s="40">
        <f t="shared" si="315"/>
        <v>5</v>
      </c>
      <c r="M2172" s="74"/>
      <c r="N2172" s="74"/>
      <c r="O2172" s="74"/>
      <c r="P2172" s="74"/>
      <c r="Q2172" s="74"/>
      <c r="R2172" s="74"/>
      <c r="S2172" s="74"/>
      <c r="T2172" s="74"/>
      <c r="U2172" s="74"/>
      <c r="V2172" s="74"/>
      <c r="W2172" s="74"/>
      <c r="X2172" s="74"/>
      <c r="Y2172" s="74"/>
      <c r="Z2172" s="74"/>
      <c r="AA2172" s="42"/>
      <c r="AB2172" s="42">
        <f>(AV$3-AV2172)/AV$3*500+500</f>
        <v>457.60629680491371</v>
      </c>
      <c r="AC2172" s="43" t="e">
        <f t="shared" si="316"/>
        <v>#NUM!</v>
      </c>
      <c r="AD2172" s="43" t="s">
        <v>1215</v>
      </c>
      <c r="AE2172" s="44" t="e">
        <f t="shared" si="317"/>
        <v>#NUM!</v>
      </c>
      <c r="AF2172" s="43">
        <f t="shared" si="318"/>
        <v>0</v>
      </c>
      <c r="AG2172" s="75"/>
      <c r="AH2172" s="75"/>
      <c r="AI2172" s="75"/>
      <c r="AJ2172" s="75"/>
      <c r="AK2172" s="75"/>
      <c r="AL2172" s="75"/>
      <c r="AM2172" s="75"/>
      <c r="AN2172" s="75"/>
      <c r="AO2172" s="75"/>
      <c r="AP2172" s="75"/>
      <c r="AQ2172" s="75"/>
      <c r="AR2172" s="75"/>
      <c r="AS2172" s="75"/>
      <c r="AT2172" s="75"/>
      <c r="AU2172" s="94"/>
      <c r="AV2172" s="47">
        <v>0.1781365740740741</v>
      </c>
      <c r="AW2172" s="95"/>
    </row>
    <row r="2173" spans="1:50" s="49" customFormat="1" ht="12" customHeight="1" x14ac:dyDescent="0.2">
      <c r="A2173" s="62">
        <v>2169</v>
      </c>
      <c r="B2173" s="63" t="str">
        <f t="shared" si="311"/>
        <v>M-E</v>
      </c>
      <c r="C2173" s="62">
        <f>COUNTIF($B$4:$B2173,$B2173)</f>
        <v>28</v>
      </c>
      <c r="D2173" s="64">
        <f t="shared" si="312"/>
        <v>462.52161937831551</v>
      </c>
      <c r="E2173" s="86" t="s">
        <v>852</v>
      </c>
      <c r="F2173" s="87" t="s">
        <v>1212</v>
      </c>
      <c r="G2173" s="87">
        <v>1948</v>
      </c>
      <c r="H2173" s="70" t="s">
        <v>1865</v>
      </c>
      <c r="I2173" s="87" t="s">
        <v>1214</v>
      </c>
      <c r="J2173" s="39">
        <f t="shared" si="313"/>
        <v>457.52161937831551</v>
      </c>
      <c r="K2173" s="40">
        <f t="shared" si="314"/>
        <v>1</v>
      </c>
      <c r="L2173" s="40">
        <f t="shared" si="315"/>
        <v>5</v>
      </c>
      <c r="M2173" s="41"/>
      <c r="N2173" s="41"/>
      <c r="O2173" s="41"/>
      <c r="P2173" s="42"/>
      <c r="Q2173" s="41"/>
      <c r="R2173" s="41"/>
      <c r="S2173" s="41">
        <f>(AM$3-AM2173)/AM$3*500+500</f>
        <v>457.52161937831551</v>
      </c>
      <c r="T2173" s="41"/>
      <c r="U2173" s="41"/>
      <c r="V2173" s="42"/>
      <c r="W2173" s="42"/>
      <c r="X2173" s="42"/>
      <c r="Y2173" s="42"/>
      <c r="Z2173" s="41"/>
      <c r="AA2173" s="42"/>
      <c r="AB2173" s="42"/>
      <c r="AC2173" s="43" t="e">
        <f t="shared" si="316"/>
        <v>#NUM!</v>
      </c>
      <c r="AD2173" s="43" t="s">
        <v>1215</v>
      </c>
      <c r="AE2173" s="44" t="e">
        <f t="shared" si="317"/>
        <v>#NUM!</v>
      </c>
      <c r="AF2173" s="43">
        <f t="shared" si="318"/>
        <v>0</v>
      </c>
      <c r="AG2173" s="45"/>
      <c r="AH2173" s="45"/>
      <c r="AI2173" s="45"/>
      <c r="AJ2173" s="45"/>
      <c r="AK2173" s="45"/>
      <c r="AL2173" s="45"/>
      <c r="AM2173" s="45">
        <v>8.172453703703704E-2</v>
      </c>
      <c r="AN2173" s="45"/>
      <c r="AO2173" s="45"/>
      <c r="AP2173" s="45"/>
      <c r="AQ2173" s="45"/>
      <c r="AR2173" s="45"/>
      <c r="AS2173" s="45"/>
      <c r="AT2173" s="45"/>
      <c r="AU2173" s="88"/>
      <c r="AV2173" s="50"/>
      <c r="AW2173" s="89"/>
    </row>
    <row r="2174" spans="1:50" s="49" customFormat="1" ht="12" customHeight="1" x14ac:dyDescent="0.2">
      <c r="A2174" s="62">
        <v>2170</v>
      </c>
      <c r="B2174" s="63" t="str">
        <f t="shared" si="311"/>
        <v>Ž-F</v>
      </c>
      <c r="C2174" s="62">
        <f>COUNTIF($B$4:$B2174,$B2174)</f>
        <v>176</v>
      </c>
      <c r="D2174" s="64">
        <f t="shared" si="312"/>
        <v>462.39485101067237</v>
      </c>
      <c r="E2174" s="90" t="s">
        <v>853</v>
      </c>
      <c r="F2174" s="91" t="s">
        <v>1247</v>
      </c>
      <c r="G2174" s="92">
        <v>1991</v>
      </c>
      <c r="H2174" s="70"/>
      <c r="I2174" s="92" t="s">
        <v>1214</v>
      </c>
      <c r="J2174" s="39">
        <f t="shared" si="313"/>
        <v>457.39485101067237</v>
      </c>
      <c r="K2174" s="40">
        <f t="shared" si="314"/>
        <v>1</v>
      </c>
      <c r="L2174" s="40">
        <f t="shared" si="315"/>
        <v>5</v>
      </c>
      <c r="M2174" s="74"/>
      <c r="N2174" s="74"/>
      <c r="O2174" s="74"/>
      <c r="P2174" s="74"/>
      <c r="Q2174" s="74"/>
      <c r="R2174" s="74"/>
      <c r="S2174" s="74"/>
      <c r="T2174" s="74"/>
      <c r="U2174" s="74"/>
      <c r="V2174" s="74"/>
      <c r="W2174" s="74"/>
      <c r="X2174" s="74"/>
      <c r="Y2174" s="74"/>
      <c r="Z2174" s="74"/>
      <c r="AA2174" s="42"/>
      <c r="AB2174" s="42">
        <f>(AV$3-AV2174)/AV$3*500+500</f>
        <v>457.39485101067237</v>
      </c>
      <c r="AC2174" s="43" t="e">
        <f t="shared" si="316"/>
        <v>#NUM!</v>
      </c>
      <c r="AD2174" s="43" t="s">
        <v>1215</v>
      </c>
      <c r="AE2174" s="44" t="e">
        <f t="shared" si="317"/>
        <v>#NUM!</v>
      </c>
      <c r="AF2174" s="43">
        <f t="shared" si="318"/>
        <v>0</v>
      </c>
      <c r="AG2174" s="75"/>
      <c r="AH2174" s="75"/>
      <c r="AI2174" s="75"/>
      <c r="AJ2174" s="75"/>
      <c r="AK2174" s="75"/>
      <c r="AL2174" s="75"/>
      <c r="AM2174" s="75"/>
      <c r="AN2174" s="75"/>
      <c r="AO2174" s="75"/>
      <c r="AP2174" s="75"/>
      <c r="AQ2174" s="75"/>
      <c r="AR2174" s="75"/>
      <c r="AS2174" s="75"/>
      <c r="AT2174" s="75"/>
      <c r="AU2174" s="94"/>
      <c r="AV2174" s="47">
        <v>0.1782060185185185</v>
      </c>
      <c r="AW2174" s="95"/>
    </row>
    <row r="2175" spans="1:50" s="49" customFormat="1" ht="12" customHeight="1" x14ac:dyDescent="0.2">
      <c r="A2175" s="62">
        <v>2171</v>
      </c>
      <c r="B2175" s="63" t="str">
        <f t="shared" si="311"/>
        <v>M-B</v>
      </c>
      <c r="C2175" s="62">
        <f>COUNTIF($B$4:$B2175,$B2175)</f>
        <v>626</v>
      </c>
      <c r="D2175" s="64">
        <f t="shared" si="312"/>
        <v>462.39236816842163</v>
      </c>
      <c r="E2175" s="86" t="s">
        <v>854</v>
      </c>
      <c r="F2175" s="87" t="s">
        <v>1212</v>
      </c>
      <c r="G2175" s="87">
        <v>1979</v>
      </c>
      <c r="H2175" s="65" t="s">
        <v>855</v>
      </c>
      <c r="I2175" s="87" t="s">
        <v>1214</v>
      </c>
      <c r="J2175" s="39">
        <f t="shared" si="313"/>
        <v>457.39236816842163</v>
      </c>
      <c r="K2175" s="40">
        <f t="shared" si="314"/>
        <v>1</v>
      </c>
      <c r="L2175" s="40">
        <f t="shared" si="315"/>
        <v>5</v>
      </c>
      <c r="M2175" s="41"/>
      <c r="N2175" s="41"/>
      <c r="O2175" s="41"/>
      <c r="P2175" s="42"/>
      <c r="Q2175" s="41"/>
      <c r="R2175" s="41"/>
      <c r="S2175" s="41"/>
      <c r="T2175" s="41"/>
      <c r="U2175" s="41"/>
      <c r="V2175" s="42"/>
      <c r="W2175" s="42"/>
      <c r="X2175" s="42">
        <f>(AR$3-AR2175)/AR$3*500+500</f>
        <v>457.39236816842163</v>
      </c>
      <c r="Y2175" s="42"/>
      <c r="Z2175" s="41"/>
      <c r="AA2175" s="42"/>
      <c r="AB2175" s="42"/>
      <c r="AC2175" s="43" t="e">
        <f t="shared" si="316"/>
        <v>#NUM!</v>
      </c>
      <c r="AD2175" s="43" t="s">
        <v>1215</v>
      </c>
      <c r="AE2175" s="44" t="e">
        <f t="shared" si="317"/>
        <v>#NUM!</v>
      </c>
      <c r="AF2175" s="43">
        <f t="shared" si="318"/>
        <v>0</v>
      </c>
      <c r="AG2175" s="45"/>
      <c r="AH2175" s="45"/>
      <c r="AI2175" s="45"/>
      <c r="AJ2175" s="45"/>
      <c r="AK2175" s="45"/>
      <c r="AL2175" s="45"/>
      <c r="AM2175" s="45"/>
      <c r="AN2175" s="45"/>
      <c r="AO2175" s="45"/>
      <c r="AP2175" s="45"/>
      <c r="AQ2175" s="45"/>
      <c r="AR2175" s="45">
        <v>4.6802662037037035E-2</v>
      </c>
      <c r="AS2175" s="45"/>
      <c r="AT2175" s="45"/>
      <c r="AU2175" s="88"/>
      <c r="AV2175" s="50"/>
      <c r="AW2175" s="89"/>
    </row>
    <row r="2176" spans="1:50" s="49" customFormat="1" ht="12" customHeight="1" x14ac:dyDescent="0.2">
      <c r="A2176" s="62">
        <v>2172</v>
      </c>
      <c r="B2176" s="63" t="str">
        <f t="shared" si="311"/>
        <v>Ž-G</v>
      </c>
      <c r="C2176" s="62">
        <f>COUNTIF($B$4:$B2176,$B2176)</f>
        <v>115</v>
      </c>
      <c r="D2176" s="64">
        <f t="shared" si="312"/>
        <v>462.26385969000052</v>
      </c>
      <c r="E2176" s="86" t="s">
        <v>856</v>
      </c>
      <c r="F2176" s="87" t="s">
        <v>1247</v>
      </c>
      <c r="G2176" s="87">
        <v>1976</v>
      </c>
      <c r="H2176" s="86" t="s">
        <v>857</v>
      </c>
      <c r="I2176" s="87" t="s">
        <v>1214</v>
      </c>
      <c r="J2176" s="39">
        <f t="shared" si="313"/>
        <v>457.26385969000052</v>
      </c>
      <c r="K2176" s="40">
        <f t="shared" si="314"/>
        <v>1</v>
      </c>
      <c r="L2176" s="40">
        <f t="shared" si="315"/>
        <v>5</v>
      </c>
      <c r="M2176" s="41"/>
      <c r="N2176" s="41"/>
      <c r="O2176" s="41"/>
      <c r="P2176" s="42"/>
      <c r="Q2176" s="41"/>
      <c r="R2176" s="41"/>
      <c r="S2176" s="41"/>
      <c r="T2176" s="41">
        <f>(AN$3-AN2176)/AN$3*500+500</f>
        <v>457.26385969000052</v>
      </c>
      <c r="U2176" s="41"/>
      <c r="V2176" s="42"/>
      <c r="W2176" s="42"/>
      <c r="X2176" s="42"/>
      <c r="Y2176" s="42"/>
      <c r="Z2176" s="41"/>
      <c r="AA2176" s="42"/>
      <c r="AB2176" s="42"/>
      <c r="AC2176" s="43" t="e">
        <f t="shared" si="316"/>
        <v>#NUM!</v>
      </c>
      <c r="AD2176" s="43" t="s">
        <v>1215</v>
      </c>
      <c r="AE2176" s="44" t="e">
        <f t="shared" si="317"/>
        <v>#NUM!</v>
      </c>
      <c r="AF2176" s="43">
        <f t="shared" si="318"/>
        <v>0</v>
      </c>
      <c r="AG2176" s="45"/>
      <c r="AH2176" s="45"/>
      <c r="AI2176" s="45"/>
      <c r="AJ2176" s="45"/>
      <c r="AK2176" s="45"/>
      <c r="AL2176" s="45"/>
      <c r="AM2176" s="45"/>
      <c r="AN2176" s="45">
        <v>3.8576388888888889E-2</v>
      </c>
      <c r="AO2176" s="45"/>
      <c r="AP2176" s="45"/>
      <c r="AQ2176" s="45"/>
      <c r="AR2176" s="45"/>
      <c r="AS2176" s="45"/>
      <c r="AT2176" s="45"/>
      <c r="AU2176" s="88"/>
      <c r="AV2176" s="50"/>
      <c r="AW2176" s="89"/>
    </row>
    <row r="2177" spans="1:50" s="49" customFormat="1" ht="12" customHeight="1" x14ac:dyDescent="0.2">
      <c r="A2177" s="62">
        <v>2173</v>
      </c>
      <c r="B2177" s="63" t="str">
        <f t="shared" si="311"/>
        <v>M-D</v>
      </c>
      <c r="C2177" s="62">
        <f>COUNTIF($B$4:$B2177,$B2177)</f>
        <v>88</v>
      </c>
      <c r="D2177" s="64">
        <f t="shared" si="312"/>
        <v>462.04244135360318</v>
      </c>
      <c r="E2177" s="90" t="s">
        <v>858</v>
      </c>
      <c r="F2177" s="91" t="s">
        <v>1212</v>
      </c>
      <c r="G2177" s="92">
        <v>1957</v>
      </c>
      <c r="H2177" s="93" t="s">
        <v>1374</v>
      </c>
      <c r="I2177" s="92" t="s">
        <v>1214</v>
      </c>
      <c r="J2177" s="39">
        <f t="shared" si="313"/>
        <v>457.04244135360318</v>
      </c>
      <c r="K2177" s="40">
        <f t="shared" si="314"/>
        <v>1</v>
      </c>
      <c r="L2177" s="40">
        <f t="shared" si="315"/>
        <v>5</v>
      </c>
      <c r="M2177" s="74"/>
      <c r="N2177" s="74"/>
      <c r="O2177" s="74"/>
      <c r="P2177" s="74"/>
      <c r="Q2177" s="74"/>
      <c r="R2177" s="74"/>
      <c r="S2177" s="74"/>
      <c r="T2177" s="74"/>
      <c r="U2177" s="74"/>
      <c r="V2177" s="74"/>
      <c r="W2177" s="74"/>
      <c r="X2177" s="74"/>
      <c r="Y2177" s="74"/>
      <c r="Z2177" s="74"/>
      <c r="AA2177" s="42"/>
      <c r="AB2177" s="42">
        <f>(AV$3-AV2177)/AV$3*500+500</f>
        <v>457.04244135360318</v>
      </c>
      <c r="AC2177" s="43" t="e">
        <f t="shared" si="316"/>
        <v>#NUM!</v>
      </c>
      <c r="AD2177" s="43" t="s">
        <v>1215</v>
      </c>
      <c r="AE2177" s="44" t="e">
        <f t="shared" si="317"/>
        <v>#NUM!</v>
      </c>
      <c r="AF2177" s="43">
        <f t="shared" si="318"/>
        <v>0</v>
      </c>
      <c r="AG2177" s="75"/>
      <c r="AH2177" s="75"/>
      <c r="AI2177" s="75"/>
      <c r="AJ2177" s="75"/>
      <c r="AK2177" s="75"/>
      <c r="AL2177" s="75"/>
      <c r="AM2177" s="75"/>
      <c r="AN2177" s="75"/>
      <c r="AO2177" s="75"/>
      <c r="AP2177" s="75"/>
      <c r="AQ2177" s="75"/>
      <c r="AR2177" s="75"/>
      <c r="AS2177" s="75"/>
      <c r="AT2177" s="75"/>
      <c r="AU2177" s="94"/>
      <c r="AV2177" s="47">
        <v>0.17832175925925928</v>
      </c>
      <c r="AW2177" s="95"/>
    </row>
    <row r="2178" spans="1:50" ht="12" customHeight="1" x14ac:dyDescent="0.2">
      <c r="A2178" s="62">
        <v>2174</v>
      </c>
      <c r="B2178" s="63" t="str">
        <f t="shared" si="311"/>
        <v>M-B</v>
      </c>
      <c r="C2178" s="62">
        <f>COUNTIF($B$4:$B2178,$B2178)</f>
        <v>627</v>
      </c>
      <c r="D2178" s="64">
        <f t="shared" si="312"/>
        <v>461.61954976512033</v>
      </c>
      <c r="E2178" s="90" t="s">
        <v>859</v>
      </c>
      <c r="F2178" s="91" t="s">
        <v>1212</v>
      </c>
      <c r="G2178" s="92">
        <v>1976</v>
      </c>
      <c r="H2178" s="93"/>
      <c r="I2178" s="92" t="s">
        <v>1214</v>
      </c>
      <c r="J2178" s="39">
        <f t="shared" si="313"/>
        <v>456.61954976512033</v>
      </c>
      <c r="K2178" s="40">
        <f t="shared" si="314"/>
        <v>1</v>
      </c>
      <c r="L2178" s="40">
        <f t="shared" si="315"/>
        <v>5</v>
      </c>
      <c r="M2178" s="74"/>
      <c r="N2178" s="74"/>
      <c r="O2178" s="74"/>
      <c r="P2178" s="74"/>
      <c r="Q2178" s="74"/>
      <c r="R2178" s="74"/>
      <c r="S2178" s="74"/>
      <c r="T2178" s="74"/>
      <c r="U2178" s="74"/>
      <c r="V2178" s="74"/>
      <c r="W2178" s="74"/>
      <c r="X2178" s="74"/>
      <c r="Y2178" s="74"/>
      <c r="Z2178" s="74"/>
      <c r="AA2178" s="42"/>
      <c r="AB2178" s="42">
        <f>(AV$3-AV2178)/AV$3*500+500</f>
        <v>456.61954976512033</v>
      </c>
      <c r="AC2178" s="43" t="e">
        <f t="shared" si="316"/>
        <v>#NUM!</v>
      </c>
      <c r="AD2178" s="43" t="s">
        <v>1215</v>
      </c>
      <c r="AE2178" s="44" t="e">
        <f t="shared" si="317"/>
        <v>#NUM!</v>
      </c>
      <c r="AF2178" s="43">
        <f t="shared" si="318"/>
        <v>0</v>
      </c>
      <c r="AG2178" s="75"/>
      <c r="AH2178" s="75"/>
      <c r="AI2178" s="75"/>
      <c r="AJ2178" s="75"/>
      <c r="AK2178" s="75"/>
      <c r="AL2178" s="75"/>
      <c r="AM2178" s="75"/>
      <c r="AN2178" s="75"/>
      <c r="AO2178" s="75"/>
      <c r="AP2178" s="75"/>
      <c r="AQ2178" s="75"/>
      <c r="AR2178" s="75"/>
      <c r="AS2178" s="75"/>
      <c r="AT2178" s="75"/>
      <c r="AU2178" s="94"/>
      <c r="AV2178" s="47">
        <v>0.17846064814814813</v>
      </c>
      <c r="AW2178" s="95"/>
      <c r="AX2178" s="56"/>
    </row>
    <row r="2179" spans="1:50" s="49" customFormat="1" ht="12" customHeight="1" x14ac:dyDescent="0.2">
      <c r="A2179" s="62">
        <v>2175</v>
      </c>
      <c r="B2179" s="63" t="str">
        <f t="shared" si="311"/>
        <v>M-A</v>
      </c>
      <c r="C2179" s="62">
        <f>COUNTIF($B$4:$B2179,$B2179)</f>
        <v>801</v>
      </c>
      <c r="D2179" s="64">
        <f t="shared" si="312"/>
        <v>461.47858590229259</v>
      </c>
      <c r="E2179" s="90" t="s">
        <v>860</v>
      </c>
      <c r="F2179" s="91" t="s">
        <v>1212</v>
      </c>
      <c r="G2179" s="92">
        <v>1990</v>
      </c>
      <c r="H2179" s="93"/>
      <c r="I2179" s="92" t="s">
        <v>1214</v>
      </c>
      <c r="J2179" s="39">
        <f t="shared" si="313"/>
        <v>456.47858590229259</v>
      </c>
      <c r="K2179" s="40">
        <f t="shared" si="314"/>
        <v>1</v>
      </c>
      <c r="L2179" s="40">
        <f t="shared" si="315"/>
        <v>5</v>
      </c>
      <c r="M2179" s="74"/>
      <c r="N2179" s="74"/>
      <c r="O2179" s="74"/>
      <c r="P2179" s="74"/>
      <c r="Q2179" s="74"/>
      <c r="R2179" s="74"/>
      <c r="S2179" s="74"/>
      <c r="T2179" s="74"/>
      <c r="U2179" s="74"/>
      <c r="V2179" s="74"/>
      <c r="W2179" s="74"/>
      <c r="X2179" s="74"/>
      <c r="Y2179" s="74"/>
      <c r="Z2179" s="74"/>
      <c r="AA2179" s="42"/>
      <c r="AB2179" s="42">
        <f>(AV$3-AV2179)/AV$3*500+500</f>
        <v>456.47858590229259</v>
      </c>
      <c r="AC2179" s="43" t="e">
        <f t="shared" si="316"/>
        <v>#NUM!</v>
      </c>
      <c r="AD2179" s="43" t="s">
        <v>1215</v>
      </c>
      <c r="AE2179" s="44" t="e">
        <f t="shared" si="317"/>
        <v>#NUM!</v>
      </c>
      <c r="AF2179" s="43">
        <f t="shared" si="318"/>
        <v>0</v>
      </c>
      <c r="AG2179" s="75"/>
      <c r="AH2179" s="75"/>
      <c r="AI2179" s="75"/>
      <c r="AJ2179" s="75"/>
      <c r="AK2179" s="75"/>
      <c r="AL2179" s="75"/>
      <c r="AM2179" s="75"/>
      <c r="AN2179" s="75"/>
      <c r="AO2179" s="75"/>
      <c r="AP2179" s="75"/>
      <c r="AQ2179" s="75"/>
      <c r="AR2179" s="75"/>
      <c r="AS2179" s="75"/>
      <c r="AT2179" s="75"/>
      <c r="AU2179" s="94"/>
      <c r="AV2179" s="47">
        <v>0.17850694444444445</v>
      </c>
      <c r="AW2179" s="95"/>
    </row>
    <row r="2180" spans="1:50" s="49" customFormat="1" ht="12" customHeight="1" x14ac:dyDescent="0.2">
      <c r="A2180" s="62">
        <v>2176</v>
      </c>
      <c r="B2180" s="63" t="str">
        <f t="shared" si="311"/>
        <v>M-B</v>
      </c>
      <c r="C2180" s="62">
        <f>COUNTIF($B$4:$B2180,$B2180)</f>
        <v>628</v>
      </c>
      <c r="D2180" s="64">
        <f t="shared" si="312"/>
        <v>461.1966581766373</v>
      </c>
      <c r="E2180" s="90" t="s">
        <v>861</v>
      </c>
      <c r="F2180" s="91" t="s">
        <v>1212</v>
      </c>
      <c r="G2180" s="92">
        <v>1973</v>
      </c>
      <c r="H2180" s="93"/>
      <c r="I2180" s="92" t="s">
        <v>1214</v>
      </c>
      <c r="J2180" s="39">
        <f t="shared" si="313"/>
        <v>456.1966581766373</v>
      </c>
      <c r="K2180" s="40">
        <f t="shared" si="314"/>
        <v>1</v>
      </c>
      <c r="L2180" s="40">
        <f t="shared" si="315"/>
        <v>5</v>
      </c>
      <c r="M2180" s="74"/>
      <c r="N2180" s="74"/>
      <c r="O2180" s="74"/>
      <c r="P2180" s="74"/>
      <c r="Q2180" s="74"/>
      <c r="R2180" s="74"/>
      <c r="S2180" s="74"/>
      <c r="T2180" s="74"/>
      <c r="U2180" s="74"/>
      <c r="V2180" s="74"/>
      <c r="W2180" s="74"/>
      <c r="X2180" s="74"/>
      <c r="Y2180" s="74"/>
      <c r="Z2180" s="74"/>
      <c r="AA2180" s="42"/>
      <c r="AB2180" s="42">
        <f>(AV$3-AV2180)/AV$3*500+500</f>
        <v>456.1966581766373</v>
      </c>
      <c r="AC2180" s="43" t="e">
        <f t="shared" si="316"/>
        <v>#NUM!</v>
      </c>
      <c r="AD2180" s="43" t="s">
        <v>1215</v>
      </c>
      <c r="AE2180" s="44" t="e">
        <f t="shared" si="317"/>
        <v>#NUM!</v>
      </c>
      <c r="AF2180" s="43">
        <f t="shared" si="318"/>
        <v>0</v>
      </c>
      <c r="AG2180" s="75"/>
      <c r="AH2180" s="75"/>
      <c r="AI2180" s="75"/>
      <c r="AJ2180" s="75"/>
      <c r="AK2180" s="75"/>
      <c r="AL2180" s="75"/>
      <c r="AM2180" s="75"/>
      <c r="AN2180" s="75"/>
      <c r="AO2180" s="75"/>
      <c r="AP2180" s="75"/>
      <c r="AQ2180" s="75"/>
      <c r="AR2180" s="75"/>
      <c r="AS2180" s="75"/>
      <c r="AT2180" s="75"/>
      <c r="AU2180" s="94"/>
      <c r="AV2180" s="47">
        <v>0.17859953703703704</v>
      </c>
      <c r="AW2180" s="95"/>
    </row>
    <row r="2181" spans="1:50" ht="12" customHeight="1" x14ac:dyDescent="0.2">
      <c r="A2181" s="62">
        <v>2177</v>
      </c>
      <c r="B2181" s="63" t="str">
        <f t="shared" ref="B2181:B2244" si="319">IF($F2181="m",IF($C$1-$G2181&gt;19,IF($C$1-$G2181&lt;40,"M-A",IF($C$1-$G2181&gt;49,IF($C$1-$G2181&gt;59,IF($C$1-$G2181&gt;69,"M-E","M-D"),"M-C"),"M-B")),"M-jun."),IF($C$1-$G2181&lt;40,"Ž-F",IF($C$1-$G2181&gt;49,IF($C$1-$G2181&gt;59,"Ž-I","Ž-H"),"Ž-G")))</f>
        <v>M-C</v>
      </c>
      <c r="C2181" s="62">
        <f>COUNTIF($B$4:$B2181,$B2181)</f>
        <v>262</v>
      </c>
      <c r="D2181" s="64">
        <f t="shared" ref="D2181:D2244" si="320">SUM(L2181:AB2181,-AF2181)</f>
        <v>460.86116124098839</v>
      </c>
      <c r="E2181" s="86" t="s">
        <v>862</v>
      </c>
      <c r="F2181" s="87" t="s">
        <v>1212</v>
      </c>
      <c r="G2181" s="87">
        <v>1960</v>
      </c>
      <c r="H2181" s="86" t="s">
        <v>863</v>
      </c>
      <c r="I2181" s="87" t="s">
        <v>1214</v>
      </c>
      <c r="J2181" s="39">
        <f t="shared" ref="J2181:J2244" si="321">AVERAGE(M2181:AB2181)</f>
        <v>455.86116124098839</v>
      </c>
      <c r="K2181" s="40">
        <f t="shared" ref="K2181:K2244" si="322">SUBTOTAL(2,M2181:AB2181)</f>
        <v>1</v>
      </c>
      <c r="L2181" s="40">
        <f t="shared" ref="L2181:L2244" si="323">K2181*5</f>
        <v>5</v>
      </c>
      <c r="M2181" s="41"/>
      <c r="N2181" s="41"/>
      <c r="O2181" s="41"/>
      <c r="P2181" s="42"/>
      <c r="Q2181" s="41"/>
      <c r="R2181" s="41"/>
      <c r="S2181" s="41"/>
      <c r="T2181" s="41"/>
      <c r="U2181" s="41"/>
      <c r="V2181" s="42"/>
      <c r="W2181" s="42"/>
      <c r="X2181" s="42"/>
      <c r="Y2181" s="42"/>
      <c r="Z2181" s="41"/>
      <c r="AA2181" s="42">
        <f>(AU$3-AU2181)/AU$3*500+500</f>
        <v>455.86116124098839</v>
      </c>
      <c r="AB2181" s="42"/>
      <c r="AC2181" s="43" t="e">
        <f t="shared" ref="AC2181:AC2244" si="324">LARGE(M2181:AB2181,6)</f>
        <v>#NUM!</v>
      </c>
      <c r="AD2181" s="43" t="s">
        <v>1215</v>
      </c>
      <c r="AE2181" s="44" t="e">
        <f t="shared" ref="AE2181:AE2244" si="325">CONCATENATE(AD2181,AC2181)</f>
        <v>#NUM!</v>
      </c>
      <c r="AF2181" s="43">
        <f t="shared" ref="AF2181:AF2244" si="326">SUMIF(M2181:AB2181,AE2181)</f>
        <v>0</v>
      </c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/>
      <c r="AU2181" s="88">
        <v>8.5539351851851853E-2</v>
      </c>
      <c r="AV2181" s="50"/>
      <c r="AW2181" s="89"/>
      <c r="AX2181" s="56"/>
    </row>
    <row r="2182" spans="1:50" s="49" customFormat="1" ht="12" customHeight="1" x14ac:dyDescent="0.2">
      <c r="A2182" s="62">
        <v>2178</v>
      </c>
      <c r="B2182" s="63" t="str">
        <f t="shared" si="319"/>
        <v>M-A</v>
      </c>
      <c r="C2182" s="62">
        <f>COUNTIF($B$4:$B2182,$B2182)</f>
        <v>802</v>
      </c>
      <c r="D2182" s="64">
        <f t="shared" si="320"/>
        <v>460.84424851956823</v>
      </c>
      <c r="E2182" s="90" t="s">
        <v>864</v>
      </c>
      <c r="F2182" s="91" t="s">
        <v>1212</v>
      </c>
      <c r="G2182" s="92">
        <v>1981</v>
      </c>
      <c r="H2182" s="70" t="s">
        <v>865</v>
      </c>
      <c r="I2182" s="92" t="s">
        <v>1387</v>
      </c>
      <c r="J2182" s="39">
        <f t="shared" si="321"/>
        <v>455.84424851956823</v>
      </c>
      <c r="K2182" s="40">
        <f t="shared" si="322"/>
        <v>1</v>
      </c>
      <c r="L2182" s="40">
        <f t="shared" si="323"/>
        <v>5</v>
      </c>
      <c r="M2182" s="74"/>
      <c r="N2182" s="74"/>
      <c r="O2182" s="74"/>
      <c r="P2182" s="74"/>
      <c r="Q2182" s="74"/>
      <c r="R2182" s="74"/>
      <c r="S2182" s="74"/>
      <c r="T2182" s="74"/>
      <c r="U2182" s="74"/>
      <c r="V2182" s="74"/>
      <c r="W2182" s="74"/>
      <c r="X2182" s="74"/>
      <c r="Y2182" s="74"/>
      <c r="Z2182" s="74"/>
      <c r="AA2182" s="42"/>
      <c r="AB2182" s="42">
        <f>(AV$3-AV2182)/AV$3*500+500</f>
        <v>455.84424851956823</v>
      </c>
      <c r="AC2182" s="43" t="e">
        <f t="shared" si="324"/>
        <v>#NUM!</v>
      </c>
      <c r="AD2182" s="43" t="s">
        <v>1215</v>
      </c>
      <c r="AE2182" s="44" t="e">
        <f t="shared" si="325"/>
        <v>#NUM!</v>
      </c>
      <c r="AF2182" s="43">
        <f t="shared" si="326"/>
        <v>0</v>
      </c>
      <c r="AG2182" s="75"/>
      <c r="AH2182" s="75"/>
      <c r="AI2182" s="75"/>
      <c r="AJ2182" s="75"/>
      <c r="AK2182" s="75"/>
      <c r="AL2182" s="75"/>
      <c r="AM2182" s="75"/>
      <c r="AN2182" s="75"/>
      <c r="AO2182" s="75"/>
      <c r="AP2182" s="75"/>
      <c r="AQ2182" s="75"/>
      <c r="AR2182" s="75"/>
      <c r="AS2182" s="75"/>
      <c r="AT2182" s="75"/>
      <c r="AU2182" s="94"/>
      <c r="AV2182" s="47">
        <v>0.17871527777777776</v>
      </c>
      <c r="AW2182" s="95"/>
    </row>
    <row r="2183" spans="1:50" s="49" customFormat="1" ht="12" customHeight="1" x14ac:dyDescent="0.2">
      <c r="A2183" s="62">
        <v>2179</v>
      </c>
      <c r="B2183" s="63" t="str">
        <f t="shared" si="319"/>
        <v>M-A</v>
      </c>
      <c r="C2183" s="62">
        <f>COUNTIF($B$4:$B2183,$B2183)</f>
        <v>803</v>
      </c>
      <c r="D2183" s="64">
        <f t="shared" si="320"/>
        <v>460.81993079289151</v>
      </c>
      <c r="E2183" s="86" t="s">
        <v>862</v>
      </c>
      <c r="F2183" s="87" t="s">
        <v>1212</v>
      </c>
      <c r="G2183" s="87">
        <v>1980</v>
      </c>
      <c r="H2183" s="70" t="s">
        <v>3366</v>
      </c>
      <c r="I2183" s="87" t="s">
        <v>1214</v>
      </c>
      <c r="J2183" s="39">
        <f t="shared" si="321"/>
        <v>455.81993079289151</v>
      </c>
      <c r="K2183" s="40">
        <f t="shared" si="322"/>
        <v>1</v>
      </c>
      <c r="L2183" s="40">
        <f t="shared" si="323"/>
        <v>5</v>
      </c>
      <c r="M2183" s="41"/>
      <c r="N2183" s="41"/>
      <c r="O2183" s="41"/>
      <c r="P2183" s="42"/>
      <c r="Q2183" s="41"/>
      <c r="R2183" s="41"/>
      <c r="S2183" s="41"/>
      <c r="T2183" s="41"/>
      <c r="U2183" s="41"/>
      <c r="V2183" s="42"/>
      <c r="W2183" s="42"/>
      <c r="X2183" s="42"/>
      <c r="Y2183" s="42"/>
      <c r="Z2183" s="41"/>
      <c r="AA2183" s="42">
        <f>(AU$3-AU2183)/AU$3*500+500</f>
        <v>455.81993079289151</v>
      </c>
      <c r="AB2183" s="42"/>
      <c r="AC2183" s="43" t="e">
        <f t="shared" si="324"/>
        <v>#NUM!</v>
      </c>
      <c r="AD2183" s="43" t="s">
        <v>1215</v>
      </c>
      <c r="AE2183" s="44" t="e">
        <f t="shared" si="325"/>
        <v>#NUM!</v>
      </c>
      <c r="AF2183" s="43">
        <f t="shared" si="326"/>
        <v>0</v>
      </c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/>
      <c r="AU2183" s="88">
        <v>8.5545833333333335E-2</v>
      </c>
      <c r="AV2183" s="50"/>
      <c r="AW2183" s="89"/>
    </row>
    <row r="2184" spans="1:50" s="49" customFormat="1" ht="12" customHeight="1" x14ac:dyDescent="0.2">
      <c r="A2184" s="62">
        <v>2180</v>
      </c>
      <c r="B2184" s="63" t="str">
        <f t="shared" si="319"/>
        <v>Ž-F</v>
      </c>
      <c r="C2184" s="62">
        <f>COUNTIF($B$4:$B2184,$B2184)</f>
        <v>177</v>
      </c>
      <c r="D2184" s="64">
        <f t="shared" si="320"/>
        <v>460.70982940540455</v>
      </c>
      <c r="E2184" s="86" t="s">
        <v>866</v>
      </c>
      <c r="F2184" s="87" t="s">
        <v>1247</v>
      </c>
      <c r="G2184" s="87">
        <v>1988</v>
      </c>
      <c r="H2184" s="93" t="s">
        <v>1443</v>
      </c>
      <c r="I2184" s="87" t="s">
        <v>1214</v>
      </c>
      <c r="J2184" s="39">
        <f t="shared" si="321"/>
        <v>455.70982940540455</v>
      </c>
      <c r="K2184" s="40">
        <f t="shared" si="322"/>
        <v>1</v>
      </c>
      <c r="L2184" s="40">
        <f t="shared" si="323"/>
        <v>5</v>
      </c>
      <c r="M2184" s="41"/>
      <c r="N2184" s="41"/>
      <c r="O2184" s="41"/>
      <c r="P2184" s="42">
        <f>(AJ$3-AJ2184)/AJ$3*500+500</f>
        <v>455.70982940540455</v>
      </c>
      <c r="Q2184" s="41"/>
      <c r="R2184" s="41"/>
      <c r="S2184" s="41"/>
      <c r="T2184" s="41"/>
      <c r="U2184" s="41"/>
      <c r="V2184" s="42"/>
      <c r="W2184" s="42"/>
      <c r="X2184" s="42"/>
      <c r="Y2184" s="42"/>
      <c r="Z2184" s="41"/>
      <c r="AA2184" s="42"/>
      <c r="AB2184" s="42"/>
      <c r="AC2184" s="43" t="e">
        <f t="shared" si="324"/>
        <v>#NUM!</v>
      </c>
      <c r="AD2184" s="43" t="s">
        <v>1215</v>
      </c>
      <c r="AE2184" s="44" t="e">
        <f t="shared" si="325"/>
        <v>#NUM!</v>
      </c>
      <c r="AF2184" s="43">
        <f t="shared" si="326"/>
        <v>0</v>
      </c>
      <c r="AG2184" s="45"/>
      <c r="AH2184" s="45"/>
      <c r="AI2184" s="45"/>
      <c r="AJ2184" s="45">
        <v>7.8634259260000006E-2</v>
      </c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/>
      <c r="AU2184" s="88"/>
      <c r="AV2184" s="50"/>
      <c r="AW2184" s="89"/>
    </row>
    <row r="2185" spans="1:50" ht="12" customHeight="1" x14ac:dyDescent="0.2">
      <c r="A2185" s="62">
        <v>2181</v>
      </c>
      <c r="B2185" s="63" t="str">
        <f t="shared" si="319"/>
        <v>M-C</v>
      </c>
      <c r="C2185" s="62">
        <f>COUNTIF($B$4:$B2185,$B2185)</f>
        <v>263</v>
      </c>
      <c r="D2185" s="64">
        <f t="shared" si="320"/>
        <v>460.65412705609441</v>
      </c>
      <c r="E2185" s="86" t="s">
        <v>867</v>
      </c>
      <c r="F2185" s="87" t="s">
        <v>1212</v>
      </c>
      <c r="G2185" s="87">
        <v>1969</v>
      </c>
      <c r="H2185" s="86" t="s">
        <v>868</v>
      </c>
      <c r="I2185" s="87" t="s">
        <v>1214</v>
      </c>
      <c r="J2185" s="39">
        <f t="shared" si="321"/>
        <v>455.65412705609441</v>
      </c>
      <c r="K2185" s="40">
        <f t="shared" si="322"/>
        <v>1</v>
      </c>
      <c r="L2185" s="40">
        <f t="shared" si="323"/>
        <v>5</v>
      </c>
      <c r="M2185" s="41"/>
      <c r="N2185" s="41"/>
      <c r="O2185" s="41">
        <f>(AI$3-AI2185)/AI$3*500+500</f>
        <v>455.65412705609441</v>
      </c>
      <c r="P2185" s="42"/>
      <c r="Q2185" s="41"/>
      <c r="R2185" s="41"/>
      <c r="S2185" s="41"/>
      <c r="T2185" s="41"/>
      <c r="U2185" s="41"/>
      <c r="V2185" s="42"/>
      <c r="W2185" s="42"/>
      <c r="X2185" s="42"/>
      <c r="Y2185" s="42"/>
      <c r="Z2185" s="41"/>
      <c r="AA2185" s="42"/>
      <c r="AB2185" s="42"/>
      <c r="AC2185" s="43" t="e">
        <f t="shared" si="324"/>
        <v>#NUM!</v>
      </c>
      <c r="AD2185" s="43" t="s">
        <v>1215</v>
      </c>
      <c r="AE2185" s="44" t="e">
        <f t="shared" si="325"/>
        <v>#NUM!</v>
      </c>
      <c r="AF2185" s="43">
        <f t="shared" si="326"/>
        <v>0</v>
      </c>
      <c r="AG2185" s="45"/>
      <c r="AH2185" s="45"/>
      <c r="AI2185" s="45">
        <v>3.7523148148148146E-2</v>
      </c>
      <c r="AJ2185" s="45"/>
      <c r="AK2185" s="45"/>
      <c r="AL2185" s="45"/>
      <c r="AM2185" s="45"/>
      <c r="AN2185" s="45"/>
      <c r="AO2185" s="45"/>
      <c r="AP2185" s="45"/>
      <c r="AQ2185" s="45"/>
      <c r="AR2185" s="45"/>
      <c r="AS2185" s="45"/>
      <c r="AT2185" s="45"/>
      <c r="AU2185" s="88"/>
      <c r="AV2185" s="50"/>
      <c r="AW2185" s="89"/>
      <c r="AX2185" s="56"/>
    </row>
    <row r="2186" spans="1:50" s="49" customFormat="1" ht="12" customHeight="1" x14ac:dyDescent="0.2">
      <c r="A2186" s="62">
        <v>2182</v>
      </c>
      <c r="B2186" s="63" t="str">
        <f t="shared" si="319"/>
        <v>M-B</v>
      </c>
      <c r="C2186" s="62">
        <f>COUNTIF($B$4:$B2186,$B2186)</f>
        <v>629</v>
      </c>
      <c r="D2186" s="64">
        <f t="shared" si="320"/>
        <v>460.59756175961974</v>
      </c>
      <c r="E2186" s="90" t="s">
        <v>869</v>
      </c>
      <c r="F2186" s="91" t="s">
        <v>1212</v>
      </c>
      <c r="G2186" s="92">
        <v>1972</v>
      </c>
      <c r="H2186" s="93" t="s">
        <v>3011</v>
      </c>
      <c r="I2186" s="92" t="s">
        <v>1680</v>
      </c>
      <c r="J2186" s="39">
        <f t="shared" si="321"/>
        <v>455.59756175961974</v>
      </c>
      <c r="K2186" s="40">
        <f t="shared" si="322"/>
        <v>1</v>
      </c>
      <c r="L2186" s="40">
        <f t="shared" si="323"/>
        <v>5</v>
      </c>
      <c r="M2186" s="74"/>
      <c r="N2186" s="74"/>
      <c r="O2186" s="74"/>
      <c r="P2186" s="74"/>
      <c r="Q2186" s="74"/>
      <c r="R2186" s="74"/>
      <c r="S2186" s="74"/>
      <c r="T2186" s="74"/>
      <c r="U2186" s="74"/>
      <c r="V2186" s="74"/>
      <c r="W2186" s="74"/>
      <c r="X2186" s="74"/>
      <c r="Y2186" s="74"/>
      <c r="Z2186" s="74"/>
      <c r="AA2186" s="42"/>
      <c r="AB2186" s="42">
        <f t="shared" ref="AB2186:AB2191" si="327">(AV$3-AV2186)/AV$3*500+500</f>
        <v>455.59756175961974</v>
      </c>
      <c r="AC2186" s="43" t="e">
        <f t="shared" si="324"/>
        <v>#NUM!</v>
      </c>
      <c r="AD2186" s="43" t="s">
        <v>1215</v>
      </c>
      <c r="AE2186" s="44" t="e">
        <f t="shared" si="325"/>
        <v>#NUM!</v>
      </c>
      <c r="AF2186" s="43">
        <f t="shared" si="326"/>
        <v>0</v>
      </c>
      <c r="AG2186" s="75"/>
      <c r="AH2186" s="75"/>
      <c r="AI2186" s="75"/>
      <c r="AJ2186" s="75"/>
      <c r="AK2186" s="75"/>
      <c r="AL2186" s="75"/>
      <c r="AM2186" s="75"/>
      <c r="AN2186" s="75"/>
      <c r="AO2186" s="75"/>
      <c r="AP2186" s="75"/>
      <c r="AQ2186" s="75"/>
      <c r="AR2186" s="75"/>
      <c r="AS2186" s="75"/>
      <c r="AT2186" s="75"/>
      <c r="AU2186" s="94"/>
      <c r="AV2186" s="47">
        <v>0.17879629629629631</v>
      </c>
      <c r="AW2186" s="95"/>
    </row>
    <row r="2187" spans="1:50" ht="12" customHeight="1" x14ac:dyDescent="0.2">
      <c r="A2187" s="62">
        <v>2183</v>
      </c>
      <c r="B2187" s="63" t="str">
        <f t="shared" si="319"/>
        <v>M-B</v>
      </c>
      <c r="C2187" s="62">
        <f>COUNTIF($B$4:$B2187,$B2187)</f>
        <v>630</v>
      </c>
      <c r="D2187" s="64">
        <f t="shared" si="320"/>
        <v>460.31563403396456</v>
      </c>
      <c r="E2187" s="90" t="s">
        <v>870</v>
      </c>
      <c r="F2187" s="91" t="s">
        <v>1212</v>
      </c>
      <c r="G2187" s="92">
        <v>1971</v>
      </c>
      <c r="H2187" s="70" t="s">
        <v>871</v>
      </c>
      <c r="I2187" s="92" t="s">
        <v>1673</v>
      </c>
      <c r="J2187" s="39">
        <f t="shared" si="321"/>
        <v>455.31563403396456</v>
      </c>
      <c r="K2187" s="40">
        <f t="shared" si="322"/>
        <v>1</v>
      </c>
      <c r="L2187" s="40">
        <f t="shared" si="323"/>
        <v>5</v>
      </c>
      <c r="M2187" s="74"/>
      <c r="N2187" s="74"/>
      <c r="O2187" s="74"/>
      <c r="P2187" s="74"/>
      <c r="Q2187" s="74"/>
      <c r="R2187" s="74"/>
      <c r="S2187" s="74"/>
      <c r="T2187" s="74"/>
      <c r="U2187" s="74"/>
      <c r="V2187" s="74"/>
      <c r="W2187" s="74"/>
      <c r="X2187" s="74"/>
      <c r="Y2187" s="74"/>
      <c r="Z2187" s="74"/>
      <c r="AA2187" s="42"/>
      <c r="AB2187" s="42">
        <f t="shared" si="327"/>
        <v>455.31563403396456</v>
      </c>
      <c r="AC2187" s="43" t="e">
        <f t="shared" si="324"/>
        <v>#NUM!</v>
      </c>
      <c r="AD2187" s="43" t="s">
        <v>1215</v>
      </c>
      <c r="AE2187" s="44" t="e">
        <f t="shared" si="325"/>
        <v>#NUM!</v>
      </c>
      <c r="AF2187" s="43">
        <f t="shared" si="326"/>
        <v>0</v>
      </c>
      <c r="AG2187" s="75"/>
      <c r="AH2187" s="75"/>
      <c r="AI2187" s="75"/>
      <c r="AJ2187" s="75"/>
      <c r="AK2187" s="75"/>
      <c r="AL2187" s="75"/>
      <c r="AM2187" s="75"/>
      <c r="AN2187" s="75"/>
      <c r="AO2187" s="75"/>
      <c r="AP2187" s="75"/>
      <c r="AQ2187" s="75"/>
      <c r="AR2187" s="75"/>
      <c r="AS2187" s="75"/>
      <c r="AT2187" s="75"/>
      <c r="AU2187" s="94"/>
      <c r="AV2187" s="47">
        <v>0.17888888888888888</v>
      </c>
      <c r="AW2187" s="95"/>
      <c r="AX2187" s="56"/>
    </row>
    <row r="2188" spans="1:50" s="49" customFormat="1" ht="12" customHeight="1" x14ac:dyDescent="0.2">
      <c r="A2188" s="62">
        <v>2184</v>
      </c>
      <c r="B2188" s="63" t="str">
        <f t="shared" si="319"/>
        <v>M-A</v>
      </c>
      <c r="C2188" s="62">
        <f>COUNTIF($B$4:$B2188,$B2188)</f>
        <v>804</v>
      </c>
      <c r="D2188" s="64">
        <f t="shared" si="320"/>
        <v>460.31563403396456</v>
      </c>
      <c r="E2188" s="90" t="s">
        <v>35</v>
      </c>
      <c r="F2188" s="91" t="s">
        <v>1212</v>
      </c>
      <c r="G2188" s="92">
        <v>1988</v>
      </c>
      <c r="H2188" s="70" t="s">
        <v>2298</v>
      </c>
      <c r="I2188" s="92" t="s">
        <v>1673</v>
      </c>
      <c r="J2188" s="39">
        <f t="shared" si="321"/>
        <v>455.31563403396456</v>
      </c>
      <c r="K2188" s="40">
        <f t="shared" si="322"/>
        <v>1</v>
      </c>
      <c r="L2188" s="40">
        <f t="shared" si="323"/>
        <v>5</v>
      </c>
      <c r="M2188" s="74"/>
      <c r="N2188" s="74"/>
      <c r="O2188" s="74"/>
      <c r="P2188" s="74"/>
      <c r="Q2188" s="74"/>
      <c r="R2188" s="74"/>
      <c r="S2188" s="74"/>
      <c r="T2188" s="74"/>
      <c r="U2188" s="74"/>
      <c r="V2188" s="74"/>
      <c r="W2188" s="74"/>
      <c r="X2188" s="74"/>
      <c r="Y2188" s="74"/>
      <c r="Z2188" s="74"/>
      <c r="AA2188" s="42"/>
      <c r="AB2188" s="42">
        <f t="shared" si="327"/>
        <v>455.31563403396456</v>
      </c>
      <c r="AC2188" s="43" t="e">
        <f t="shared" si="324"/>
        <v>#NUM!</v>
      </c>
      <c r="AD2188" s="43" t="s">
        <v>1215</v>
      </c>
      <c r="AE2188" s="44" t="e">
        <f t="shared" si="325"/>
        <v>#NUM!</v>
      </c>
      <c r="AF2188" s="43">
        <f t="shared" si="326"/>
        <v>0</v>
      </c>
      <c r="AG2188" s="75"/>
      <c r="AH2188" s="75"/>
      <c r="AI2188" s="75"/>
      <c r="AJ2188" s="75"/>
      <c r="AK2188" s="75"/>
      <c r="AL2188" s="75"/>
      <c r="AM2188" s="75"/>
      <c r="AN2188" s="75"/>
      <c r="AO2188" s="75"/>
      <c r="AP2188" s="75"/>
      <c r="AQ2188" s="75"/>
      <c r="AR2188" s="75"/>
      <c r="AS2188" s="75"/>
      <c r="AT2188" s="75"/>
      <c r="AU2188" s="94"/>
      <c r="AV2188" s="47">
        <v>0.17888888888888888</v>
      </c>
      <c r="AW2188" s="95"/>
    </row>
    <row r="2189" spans="1:50" s="49" customFormat="1" ht="12" customHeight="1" x14ac:dyDescent="0.2">
      <c r="A2189" s="62">
        <v>2185</v>
      </c>
      <c r="B2189" s="63" t="str">
        <f t="shared" si="319"/>
        <v>M-D</v>
      </c>
      <c r="C2189" s="62">
        <f>COUNTIF($B$4:$B2189,$B2189)</f>
        <v>89</v>
      </c>
      <c r="D2189" s="64">
        <f t="shared" si="320"/>
        <v>460.03370630830921</v>
      </c>
      <c r="E2189" s="90" t="s">
        <v>872</v>
      </c>
      <c r="F2189" s="91" t="s">
        <v>1212</v>
      </c>
      <c r="G2189" s="92">
        <v>1959</v>
      </c>
      <c r="H2189" s="70" t="s">
        <v>873</v>
      </c>
      <c r="I2189" s="92" t="s">
        <v>1214</v>
      </c>
      <c r="J2189" s="39">
        <f t="shared" si="321"/>
        <v>455.03370630830921</v>
      </c>
      <c r="K2189" s="40">
        <f t="shared" si="322"/>
        <v>1</v>
      </c>
      <c r="L2189" s="40">
        <f t="shared" si="323"/>
        <v>5</v>
      </c>
      <c r="M2189" s="74"/>
      <c r="N2189" s="74"/>
      <c r="O2189" s="74"/>
      <c r="P2189" s="74"/>
      <c r="Q2189" s="74"/>
      <c r="R2189" s="74"/>
      <c r="S2189" s="74"/>
      <c r="T2189" s="74"/>
      <c r="U2189" s="74"/>
      <c r="V2189" s="74"/>
      <c r="W2189" s="74"/>
      <c r="X2189" s="74"/>
      <c r="Y2189" s="74"/>
      <c r="Z2189" s="74"/>
      <c r="AA2189" s="42"/>
      <c r="AB2189" s="42">
        <f t="shared" si="327"/>
        <v>455.03370630830921</v>
      </c>
      <c r="AC2189" s="43" t="e">
        <f t="shared" si="324"/>
        <v>#NUM!</v>
      </c>
      <c r="AD2189" s="43" t="s">
        <v>1215</v>
      </c>
      <c r="AE2189" s="44" t="e">
        <f t="shared" si="325"/>
        <v>#NUM!</v>
      </c>
      <c r="AF2189" s="43">
        <f t="shared" si="326"/>
        <v>0</v>
      </c>
      <c r="AG2189" s="75"/>
      <c r="AH2189" s="75"/>
      <c r="AI2189" s="75"/>
      <c r="AJ2189" s="75"/>
      <c r="AK2189" s="75"/>
      <c r="AL2189" s="75"/>
      <c r="AM2189" s="75"/>
      <c r="AN2189" s="75"/>
      <c r="AO2189" s="75"/>
      <c r="AP2189" s="75"/>
      <c r="AQ2189" s="75"/>
      <c r="AR2189" s="75"/>
      <c r="AS2189" s="75"/>
      <c r="AT2189" s="75"/>
      <c r="AU2189" s="94"/>
      <c r="AV2189" s="47">
        <v>0.17898148148148149</v>
      </c>
      <c r="AW2189" s="95"/>
    </row>
    <row r="2190" spans="1:50" s="49" customFormat="1" ht="12" customHeight="1" x14ac:dyDescent="0.2">
      <c r="A2190" s="62">
        <v>2186</v>
      </c>
      <c r="B2190" s="63" t="str">
        <f t="shared" si="319"/>
        <v>M-A</v>
      </c>
      <c r="C2190" s="62">
        <f>COUNTIF($B$4:$B2190,$B2190)</f>
        <v>805</v>
      </c>
      <c r="D2190" s="64">
        <f t="shared" si="320"/>
        <v>459.99846534260229</v>
      </c>
      <c r="E2190" s="90" t="s">
        <v>874</v>
      </c>
      <c r="F2190" s="91" t="s">
        <v>1212</v>
      </c>
      <c r="G2190" s="92">
        <v>1986</v>
      </c>
      <c r="H2190" s="70" t="s">
        <v>875</v>
      </c>
      <c r="I2190" s="92" t="s">
        <v>1214</v>
      </c>
      <c r="J2190" s="39">
        <f t="shared" si="321"/>
        <v>454.99846534260229</v>
      </c>
      <c r="K2190" s="40">
        <f t="shared" si="322"/>
        <v>1</v>
      </c>
      <c r="L2190" s="40">
        <f t="shared" si="323"/>
        <v>5</v>
      </c>
      <c r="M2190" s="74"/>
      <c r="N2190" s="74"/>
      <c r="O2190" s="74"/>
      <c r="P2190" s="74"/>
      <c r="Q2190" s="74"/>
      <c r="R2190" s="74"/>
      <c r="S2190" s="74"/>
      <c r="T2190" s="74"/>
      <c r="U2190" s="74"/>
      <c r="V2190" s="74"/>
      <c r="W2190" s="74"/>
      <c r="X2190" s="74"/>
      <c r="Y2190" s="74"/>
      <c r="Z2190" s="74"/>
      <c r="AA2190" s="42"/>
      <c r="AB2190" s="42">
        <f t="shared" si="327"/>
        <v>454.99846534260229</v>
      </c>
      <c r="AC2190" s="43" t="e">
        <f t="shared" si="324"/>
        <v>#NUM!</v>
      </c>
      <c r="AD2190" s="43" t="s">
        <v>1215</v>
      </c>
      <c r="AE2190" s="44" t="e">
        <f t="shared" si="325"/>
        <v>#NUM!</v>
      </c>
      <c r="AF2190" s="43">
        <f t="shared" si="326"/>
        <v>0</v>
      </c>
      <c r="AG2190" s="75"/>
      <c r="AH2190" s="75"/>
      <c r="AI2190" s="75"/>
      <c r="AJ2190" s="75"/>
      <c r="AK2190" s="75"/>
      <c r="AL2190" s="75"/>
      <c r="AM2190" s="75"/>
      <c r="AN2190" s="75"/>
      <c r="AO2190" s="75"/>
      <c r="AP2190" s="75"/>
      <c r="AQ2190" s="75"/>
      <c r="AR2190" s="75"/>
      <c r="AS2190" s="75"/>
      <c r="AT2190" s="75"/>
      <c r="AU2190" s="94"/>
      <c r="AV2190" s="47">
        <v>0.17899305555555556</v>
      </c>
      <c r="AW2190" s="95"/>
    </row>
    <row r="2191" spans="1:50" s="49" customFormat="1" ht="12" customHeight="1" x14ac:dyDescent="0.2">
      <c r="A2191" s="62">
        <v>2187</v>
      </c>
      <c r="B2191" s="63" t="str">
        <f t="shared" si="319"/>
        <v>M-A</v>
      </c>
      <c r="C2191" s="62">
        <f>COUNTIF($B$4:$B2191,$B2191)</f>
        <v>806</v>
      </c>
      <c r="D2191" s="64">
        <f t="shared" si="320"/>
        <v>459.64605568553321</v>
      </c>
      <c r="E2191" s="90" t="s">
        <v>876</v>
      </c>
      <c r="F2191" s="91" t="s">
        <v>1212</v>
      </c>
      <c r="G2191" s="92">
        <v>1993</v>
      </c>
      <c r="H2191" s="70"/>
      <c r="I2191" s="92" t="s">
        <v>1214</v>
      </c>
      <c r="J2191" s="39">
        <f t="shared" si="321"/>
        <v>454.64605568553321</v>
      </c>
      <c r="K2191" s="40">
        <f t="shared" si="322"/>
        <v>1</v>
      </c>
      <c r="L2191" s="40">
        <f t="shared" si="323"/>
        <v>5</v>
      </c>
      <c r="M2191" s="74"/>
      <c r="N2191" s="74"/>
      <c r="O2191" s="74"/>
      <c r="P2191" s="74"/>
      <c r="Q2191" s="74"/>
      <c r="R2191" s="74"/>
      <c r="S2191" s="74"/>
      <c r="T2191" s="74"/>
      <c r="U2191" s="74"/>
      <c r="V2191" s="74"/>
      <c r="W2191" s="74"/>
      <c r="X2191" s="74"/>
      <c r="Y2191" s="74"/>
      <c r="Z2191" s="74"/>
      <c r="AA2191" s="42"/>
      <c r="AB2191" s="42">
        <f t="shared" si="327"/>
        <v>454.64605568553321</v>
      </c>
      <c r="AC2191" s="43" t="e">
        <f t="shared" si="324"/>
        <v>#NUM!</v>
      </c>
      <c r="AD2191" s="43" t="s">
        <v>1215</v>
      </c>
      <c r="AE2191" s="44" t="e">
        <f t="shared" si="325"/>
        <v>#NUM!</v>
      </c>
      <c r="AF2191" s="43">
        <f t="shared" si="326"/>
        <v>0</v>
      </c>
      <c r="AG2191" s="75"/>
      <c r="AH2191" s="75"/>
      <c r="AI2191" s="75"/>
      <c r="AJ2191" s="75"/>
      <c r="AK2191" s="75"/>
      <c r="AL2191" s="75"/>
      <c r="AM2191" s="75"/>
      <c r="AN2191" s="75"/>
      <c r="AO2191" s="75"/>
      <c r="AP2191" s="75"/>
      <c r="AQ2191" s="75"/>
      <c r="AR2191" s="75"/>
      <c r="AS2191" s="75"/>
      <c r="AT2191" s="75"/>
      <c r="AU2191" s="94"/>
      <c r="AV2191" s="47">
        <v>0.17910879629629628</v>
      </c>
      <c r="AW2191" s="95"/>
    </row>
    <row r="2192" spans="1:50" ht="12" customHeight="1" x14ac:dyDescent="0.2">
      <c r="A2192" s="62">
        <v>2188</v>
      </c>
      <c r="B2192" s="63" t="str">
        <f t="shared" si="319"/>
        <v>M-C</v>
      </c>
      <c r="C2192" s="62">
        <f>COUNTIF($B$4:$B2192,$B2192)</f>
        <v>264</v>
      </c>
      <c r="D2192" s="64">
        <f t="shared" si="320"/>
        <v>459.62970085522363</v>
      </c>
      <c r="E2192" s="86" t="s">
        <v>877</v>
      </c>
      <c r="F2192" s="87" t="s">
        <v>1212</v>
      </c>
      <c r="G2192" s="87">
        <v>1961</v>
      </c>
      <c r="H2192" s="70" t="s">
        <v>1926</v>
      </c>
      <c r="I2192" s="87" t="s">
        <v>1214</v>
      </c>
      <c r="J2192" s="39">
        <f t="shared" si="321"/>
        <v>454.62970085522363</v>
      </c>
      <c r="K2192" s="40">
        <f t="shared" si="322"/>
        <v>1</v>
      </c>
      <c r="L2192" s="40">
        <f t="shared" si="323"/>
        <v>5</v>
      </c>
      <c r="M2192" s="41"/>
      <c r="N2192" s="41"/>
      <c r="O2192" s="41"/>
      <c r="P2192" s="42"/>
      <c r="Q2192" s="41"/>
      <c r="R2192" s="41"/>
      <c r="S2192" s="41"/>
      <c r="T2192" s="41"/>
      <c r="U2192" s="41"/>
      <c r="V2192" s="42"/>
      <c r="W2192" s="42">
        <f>(AQ$3-AQ2192)/AQ$3*500+500</f>
        <v>454.62970085522363</v>
      </c>
      <c r="X2192" s="42"/>
      <c r="Y2192" s="42"/>
      <c r="Z2192" s="41"/>
      <c r="AA2192" s="42"/>
      <c r="AB2192" s="42"/>
      <c r="AC2192" s="43" t="e">
        <f t="shared" si="324"/>
        <v>#NUM!</v>
      </c>
      <c r="AD2192" s="43" t="s">
        <v>1215</v>
      </c>
      <c r="AE2192" s="44" t="e">
        <f t="shared" si="325"/>
        <v>#NUM!</v>
      </c>
      <c r="AF2192" s="43">
        <f t="shared" si="326"/>
        <v>0</v>
      </c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>
        <v>0.1223148148</v>
      </c>
      <c r="AR2192" s="45"/>
      <c r="AS2192" s="45"/>
      <c r="AT2192" s="45"/>
      <c r="AU2192" s="88"/>
      <c r="AV2192" s="50"/>
      <c r="AW2192" s="89"/>
      <c r="AX2192" s="56"/>
    </row>
    <row r="2193" spans="1:50" s="49" customFormat="1" ht="12" customHeight="1" x14ac:dyDescent="0.2">
      <c r="A2193" s="62">
        <v>2189</v>
      </c>
      <c r="B2193" s="63" t="str">
        <f t="shared" si="319"/>
        <v>M-B</v>
      </c>
      <c r="C2193" s="62">
        <f>COUNTIF($B$4:$B2193,$B2193)</f>
        <v>631</v>
      </c>
      <c r="D2193" s="64">
        <f t="shared" si="320"/>
        <v>459.60217759052006</v>
      </c>
      <c r="E2193" s="86" t="s">
        <v>878</v>
      </c>
      <c r="F2193" s="87" t="s">
        <v>1212</v>
      </c>
      <c r="G2193" s="87">
        <v>1974</v>
      </c>
      <c r="H2193" s="65" t="s">
        <v>1976</v>
      </c>
      <c r="I2193" s="87" t="s">
        <v>1214</v>
      </c>
      <c r="J2193" s="39">
        <f t="shared" si="321"/>
        <v>454.60217759052006</v>
      </c>
      <c r="K2193" s="40">
        <f t="shared" si="322"/>
        <v>1</v>
      </c>
      <c r="L2193" s="40">
        <f t="shared" si="323"/>
        <v>5</v>
      </c>
      <c r="M2193" s="41"/>
      <c r="N2193" s="41"/>
      <c r="O2193" s="41"/>
      <c r="P2193" s="42"/>
      <c r="Q2193" s="41"/>
      <c r="R2193" s="41"/>
      <c r="S2193" s="41">
        <f>(AM$3-AM2193)/AM$3*500+500</f>
        <v>454.60217759052006</v>
      </c>
      <c r="T2193" s="41"/>
      <c r="U2193" s="41"/>
      <c r="V2193" s="42"/>
      <c r="W2193" s="42"/>
      <c r="X2193" s="42"/>
      <c r="Y2193" s="42"/>
      <c r="Z2193" s="41"/>
      <c r="AA2193" s="42"/>
      <c r="AB2193" s="42"/>
      <c r="AC2193" s="43" t="e">
        <f t="shared" si="324"/>
        <v>#NUM!</v>
      </c>
      <c r="AD2193" s="43" t="s">
        <v>1215</v>
      </c>
      <c r="AE2193" s="44" t="e">
        <f t="shared" si="325"/>
        <v>#NUM!</v>
      </c>
      <c r="AF2193" s="43">
        <f t="shared" si="326"/>
        <v>0</v>
      </c>
      <c r="AG2193" s="45"/>
      <c r="AH2193" s="45"/>
      <c r="AI2193" s="45"/>
      <c r="AJ2193" s="45"/>
      <c r="AK2193" s="45"/>
      <c r="AL2193" s="45"/>
      <c r="AM2193" s="45">
        <v>8.216435185185185E-2</v>
      </c>
      <c r="AN2193" s="45"/>
      <c r="AO2193" s="45"/>
      <c r="AP2193" s="45"/>
      <c r="AQ2193" s="45"/>
      <c r="AR2193" s="45"/>
      <c r="AS2193" s="45"/>
      <c r="AT2193" s="45"/>
      <c r="AU2193" s="88"/>
      <c r="AV2193" s="50"/>
      <c r="AW2193" s="89"/>
    </row>
    <row r="2194" spans="1:50" ht="12" customHeight="1" x14ac:dyDescent="0.2">
      <c r="A2194" s="62">
        <v>2190</v>
      </c>
      <c r="B2194" s="63" t="str">
        <f t="shared" si="319"/>
        <v>M-A</v>
      </c>
      <c r="C2194" s="62">
        <f>COUNTIF($B$4:$B2194,$B2194)</f>
        <v>807</v>
      </c>
      <c r="D2194" s="64">
        <f t="shared" si="320"/>
        <v>459.57374485334026</v>
      </c>
      <c r="E2194" s="86" t="s">
        <v>879</v>
      </c>
      <c r="F2194" s="87" t="s">
        <v>1212</v>
      </c>
      <c r="G2194" s="87">
        <v>1988</v>
      </c>
      <c r="H2194" s="65" t="s">
        <v>1878</v>
      </c>
      <c r="I2194" s="87" t="s">
        <v>1214</v>
      </c>
      <c r="J2194" s="39">
        <f t="shared" si="321"/>
        <v>454.57374485334026</v>
      </c>
      <c r="K2194" s="40">
        <f t="shared" si="322"/>
        <v>1</v>
      </c>
      <c r="L2194" s="40">
        <f t="shared" si="323"/>
        <v>5</v>
      </c>
      <c r="M2194" s="41"/>
      <c r="N2194" s="41"/>
      <c r="O2194" s="41"/>
      <c r="P2194" s="42"/>
      <c r="Q2194" s="41"/>
      <c r="R2194" s="41"/>
      <c r="S2194" s="41"/>
      <c r="T2194" s="41"/>
      <c r="U2194" s="41"/>
      <c r="V2194" s="42"/>
      <c r="W2194" s="42"/>
      <c r="X2194" s="42"/>
      <c r="Y2194" s="42"/>
      <c r="Z2194" s="41">
        <f>(AT$3-AT2194)/AT$3*500+500</f>
        <v>454.57374485334026</v>
      </c>
      <c r="AA2194" s="42"/>
      <c r="AB2194" s="42"/>
      <c r="AC2194" s="43" t="e">
        <f t="shared" si="324"/>
        <v>#NUM!</v>
      </c>
      <c r="AD2194" s="43" t="s">
        <v>1215</v>
      </c>
      <c r="AE2194" s="44" t="e">
        <f t="shared" si="325"/>
        <v>#NUM!</v>
      </c>
      <c r="AF2194" s="43">
        <f t="shared" si="326"/>
        <v>0</v>
      </c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>
        <v>3.7673611111111109E-2</v>
      </c>
      <c r="AU2194" s="88"/>
      <c r="AV2194" s="50"/>
      <c r="AW2194" s="89"/>
      <c r="AX2194" s="56"/>
    </row>
    <row r="2195" spans="1:50" s="49" customFormat="1" ht="12" customHeight="1" x14ac:dyDescent="0.2">
      <c r="A2195" s="62">
        <v>2191</v>
      </c>
      <c r="B2195" s="63" t="str">
        <f t="shared" si="319"/>
        <v>M-D</v>
      </c>
      <c r="C2195" s="62">
        <f>COUNTIF($B$4:$B2195,$B2195)</f>
        <v>90</v>
      </c>
      <c r="D2195" s="64">
        <f t="shared" si="320"/>
        <v>459.54033278841246</v>
      </c>
      <c r="E2195" s="90" t="s">
        <v>880</v>
      </c>
      <c r="F2195" s="91" t="s">
        <v>1212</v>
      </c>
      <c r="G2195" s="92">
        <v>1958</v>
      </c>
      <c r="H2195" s="70" t="s">
        <v>881</v>
      </c>
      <c r="I2195" s="92" t="s">
        <v>1214</v>
      </c>
      <c r="J2195" s="39">
        <f t="shared" si="321"/>
        <v>454.54033278841246</v>
      </c>
      <c r="K2195" s="40">
        <f t="shared" si="322"/>
        <v>1</v>
      </c>
      <c r="L2195" s="40">
        <f t="shared" si="323"/>
        <v>5</v>
      </c>
      <c r="M2195" s="74"/>
      <c r="N2195" s="74"/>
      <c r="O2195" s="74"/>
      <c r="P2195" s="74"/>
      <c r="Q2195" s="74"/>
      <c r="R2195" s="74"/>
      <c r="S2195" s="74"/>
      <c r="T2195" s="74"/>
      <c r="U2195" s="74"/>
      <c r="V2195" s="74"/>
      <c r="W2195" s="74"/>
      <c r="X2195" s="74"/>
      <c r="Y2195" s="74"/>
      <c r="Z2195" s="74"/>
      <c r="AA2195" s="42"/>
      <c r="AB2195" s="42">
        <f>(AV$3-AV2195)/AV$3*500+500</f>
        <v>454.54033278841246</v>
      </c>
      <c r="AC2195" s="43" t="e">
        <f t="shared" si="324"/>
        <v>#NUM!</v>
      </c>
      <c r="AD2195" s="43" t="s">
        <v>1215</v>
      </c>
      <c r="AE2195" s="44" t="e">
        <f t="shared" si="325"/>
        <v>#NUM!</v>
      </c>
      <c r="AF2195" s="43">
        <f t="shared" si="326"/>
        <v>0</v>
      </c>
      <c r="AG2195" s="75"/>
      <c r="AH2195" s="75"/>
      <c r="AI2195" s="75"/>
      <c r="AJ2195" s="75"/>
      <c r="AK2195" s="75"/>
      <c r="AL2195" s="75"/>
      <c r="AM2195" s="75"/>
      <c r="AN2195" s="75"/>
      <c r="AO2195" s="75"/>
      <c r="AP2195" s="75"/>
      <c r="AQ2195" s="75"/>
      <c r="AR2195" s="75"/>
      <c r="AS2195" s="75"/>
      <c r="AT2195" s="75"/>
      <c r="AU2195" s="94"/>
      <c r="AV2195" s="47">
        <v>0.17914351851851851</v>
      </c>
      <c r="AW2195" s="95"/>
    </row>
    <row r="2196" spans="1:50" s="49" customFormat="1" ht="12" customHeight="1" x14ac:dyDescent="0.2">
      <c r="A2196" s="62">
        <v>2192</v>
      </c>
      <c r="B2196" s="63" t="str">
        <f t="shared" si="319"/>
        <v>Ž-F</v>
      </c>
      <c r="C2196" s="62">
        <f>COUNTIF($B$4:$B2196,$B2196)</f>
        <v>178</v>
      </c>
      <c r="D2196" s="64">
        <f t="shared" si="320"/>
        <v>459.49562855130569</v>
      </c>
      <c r="E2196" s="86" t="s">
        <v>882</v>
      </c>
      <c r="F2196" s="87" t="s">
        <v>1247</v>
      </c>
      <c r="G2196" s="87">
        <v>1982</v>
      </c>
      <c r="H2196" s="70" t="s">
        <v>1683</v>
      </c>
      <c r="I2196" s="87" t="s">
        <v>1214</v>
      </c>
      <c r="J2196" s="39">
        <f t="shared" si="321"/>
        <v>454.49562855130569</v>
      </c>
      <c r="K2196" s="40">
        <f t="shared" si="322"/>
        <v>1</v>
      </c>
      <c r="L2196" s="40">
        <f t="shared" si="323"/>
        <v>5</v>
      </c>
      <c r="M2196" s="41"/>
      <c r="N2196" s="41"/>
      <c r="O2196" s="41"/>
      <c r="P2196" s="42"/>
      <c r="Q2196" s="41"/>
      <c r="R2196" s="41"/>
      <c r="S2196" s="41"/>
      <c r="T2196" s="41">
        <f>(AN$3-AN2196)/AN$3*500+500</f>
        <v>454.49562855130569</v>
      </c>
      <c r="U2196" s="41"/>
      <c r="V2196" s="42"/>
      <c r="W2196" s="42"/>
      <c r="X2196" s="42"/>
      <c r="Y2196" s="42"/>
      <c r="Z2196" s="41"/>
      <c r="AA2196" s="42"/>
      <c r="AB2196" s="42"/>
      <c r="AC2196" s="43" t="e">
        <f t="shared" si="324"/>
        <v>#NUM!</v>
      </c>
      <c r="AD2196" s="43" t="s">
        <v>1215</v>
      </c>
      <c r="AE2196" s="44" t="e">
        <f t="shared" si="325"/>
        <v>#NUM!</v>
      </c>
      <c r="AF2196" s="43">
        <f t="shared" si="326"/>
        <v>0</v>
      </c>
      <c r="AG2196" s="45"/>
      <c r="AH2196" s="45"/>
      <c r="AI2196" s="45"/>
      <c r="AJ2196" s="45"/>
      <c r="AK2196" s="45"/>
      <c r="AL2196" s="45"/>
      <c r="AM2196" s="45"/>
      <c r="AN2196" s="45">
        <v>3.8773148148148147E-2</v>
      </c>
      <c r="AO2196" s="45"/>
      <c r="AP2196" s="45"/>
      <c r="AQ2196" s="45"/>
      <c r="AR2196" s="45"/>
      <c r="AS2196" s="45"/>
      <c r="AT2196" s="45"/>
      <c r="AU2196" s="88"/>
      <c r="AV2196" s="50"/>
      <c r="AW2196" s="89"/>
    </row>
    <row r="2197" spans="1:50" ht="12" customHeight="1" x14ac:dyDescent="0.2">
      <c r="A2197" s="62">
        <v>2193</v>
      </c>
      <c r="B2197" s="63" t="str">
        <f t="shared" si="319"/>
        <v>Ž-F</v>
      </c>
      <c r="C2197" s="62">
        <f>COUNTIF($B$4:$B2197,$B2197)</f>
        <v>179</v>
      </c>
      <c r="D2197" s="64">
        <f t="shared" si="320"/>
        <v>459.49562855130569</v>
      </c>
      <c r="E2197" s="86" t="s">
        <v>883</v>
      </c>
      <c r="F2197" s="87" t="s">
        <v>1247</v>
      </c>
      <c r="G2197" s="87">
        <v>1980</v>
      </c>
      <c r="H2197" s="70" t="s">
        <v>1683</v>
      </c>
      <c r="I2197" s="87" t="s">
        <v>1214</v>
      </c>
      <c r="J2197" s="39">
        <f t="shared" si="321"/>
        <v>454.49562855130569</v>
      </c>
      <c r="K2197" s="40">
        <f t="shared" si="322"/>
        <v>1</v>
      </c>
      <c r="L2197" s="40">
        <f t="shared" si="323"/>
        <v>5</v>
      </c>
      <c r="M2197" s="41"/>
      <c r="N2197" s="41"/>
      <c r="O2197" s="41"/>
      <c r="P2197" s="42"/>
      <c r="Q2197" s="41"/>
      <c r="R2197" s="41"/>
      <c r="S2197" s="41"/>
      <c r="T2197" s="41">
        <f>(AN$3-AN2197)/AN$3*500+500</f>
        <v>454.49562855130569</v>
      </c>
      <c r="U2197" s="41"/>
      <c r="V2197" s="42"/>
      <c r="W2197" s="42"/>
      <c r="X2197" s="42"/>
      <c r="Y2197" s="42"/>
      <c r="Z2197" s="41"/>
      <c r="AA2197" s="42"/>
      <c r="AB2197" s="42"/>
      <c r="AC2197" s="43" t="e">
        <f t="shared" si="324"/>
        <v>#NUM!</v>
      </c>
      <c r="AD2197" s="43" t="s">
        <v>1215</v>
      </c>
      <c r="AE2197" s="44" t="e">
        <f t="shared" si="325"/>
        <v>#NUM!</v>
      </c>
      <c r="AF2197" s="43">
        <f t="shared" si="326"/>
        <v>0</v>
      </c>
      <c r="AG2197" s="45"/>
      <c r="AH2197" s="45"/>
      <c r="AI2197" s="45"/>
      <c r="AJ2197" s="45"/>
      <c r="AK2197" s="45"/>
      <c r="AL2197" s="45"/>
      <c r="AM2197" s="45"/>
      <c r="AN2197" s="45">
        <v>3.8773148148148147E-2</v>
      </c>
      <c r="AO2197" s="45"/>
      <c r="AP2197" s="45"/>
      <c r="AQ2197" s="45"/>
      <c r="AR2197" s="45"/>
      <c r="AS2197" s="45"/>
      <c r="AT2197" s="45"/>
      <c r="AU2197" s="88"/>
      <c r="AV2197" s="50"/>
      <c r="AW2197" s="89"/>
      <c r="AX2197" s="56"/>
    </row>
    <row r="2198" spans="1:50" s="49" customFormat="1" ht="12" customHeight="1" x14ac:dyDescent="0.2">
      <c r="A2198" s="62">
        <v>2194</v>
      </c>
      <c r="B2198" s="63" t="str">
        <f t="shared" si="319"/>
        <v>M-B</v>
      </c>
      <c r="C2198" s="62">
        <f>COUNTIF($B$4:$B2198,$B2198)</f>
        <v>632</v>
      </c>
      <c r="D2198" s="64">
        <f t="shared" si="320"/>
        <v>459.4346098912917</v>
      </c>
      <c r="E2198" s="90" t="s">
        <v>884</v>
      </c>
      <c r="F2198" s="91" t="s">
        <v>1212</v>
      </c>
      <c r="G2198" s="92">
        <v>1977</v>
      </c>
      <c r="H2198" s="70" t="s">
        <v>885</v>
      </c>
      <c r="I2198" s="92" t="s">
        <v>1214</v>
      </c>
      <c r="J2198" s="39">
        <f t="shared" si="321"/>
        <v>454.4346098912917</v>
      </c>
      <c r="K2198" s="40">
        <f t="shared" si="322"/>
        <v>1</v>
      </c>
      <c r="L2198" s="40">
        <f t="shared" si="323"/>
        <v>5</v>
      </c>
      <c r="M2198" s="74"/>
      <c r="N2198" s="74"/>
      <c r="O2198" s="74"/>
      <c r="P2198" s="74"/>
      <c r="Q2198" s="74"/>
      <c r="R2198" s="74"/>
      <c r="S2198" s="74"/>
      <c r="T2198" s="74"/>
      <c r="U2198" s="74"/>
      <c r="V2198" s="74"/>
      <c r="W2198" s="74"/>
      <c r="X2198" s="74"/>
      <c r="Y2198" s="74"/>
      <c r="Z2198" s="74"/>
      <c r="AA2198" s="42"/>
      <c r="AB2198" s="42">
        <f>(AV$3-AV2198)/AV$3*500+500</f>
        <v>454.4346098912917</v>
      </c>
      <c r="AC2198" s="43" t="e">
        <f t="shared" si="324"/>
        <v>#NUM!</v>
      </c>
      <c r="AD2198" s="43" t="s">
        <v>1215</v>
      </c>
      <c r="AE2198" s="44" t="e">
        <f t="shared" si="325"/>
        <v>#NUM!</v>
      </c>
      <c r="AF2198" s="43">
        <f t="shared" si="326"/>
        <v>0</v>
      </c>
      <c r="AG2198" s="75"/>
      <c r="AH2198" s="75"/>
      <c r="AI2198" s="75"/>
      <c r="AJ2198" s="75"/>
      <c r="AK2198" s="75"/>
      <c r="AL2198" s="75"/>
      <c r="AM2198" s="75"/>
      <c r="AN2198" s="75"/>
      <c r="AO2198" s="75"/>
      <c r="AP2198" s="75"/>
      <c r="AQ2198" s="75"/>
      <c r="AR2198" s="75"/>
      <c r="AS2198" s="75"/>
      <c r="AT2198" s="75"/>
      <c r="AU2198" s="94"/>
      <c r="AV2198" s="47">
        <v>0.17917824074074074</v>
      </c>
      <c r="AW2198" s="95"/>
    </row>
    <row r="2199" spans="1:50" s="49" customFormat="1" ht="12" customHeight="1" x14ac:dyDescent="0.2">
      <c r="A2199" s="62">
        <v>2195</v>
      </c>
      <c r="B2199" s="63" t="str">
        <f t="shared" si="319"/>
        <v>M-B</v>
      </c>
      <c r="C2199" s="62">
        <f>COUNTIF($B$4:$B2199,$B2199)</f>
        <v>633</v>
      </c>
      <c r="D2199" s="64">
        <f t="shared" si="320"/>
        <v>459.33704167177245</v>
      </c>
      <c r="E2199" s="86" t="s">
        <v>886</v>
      </c>
      <c r="F2199" s="87" t="s">
        <v>1212</v>
      </c>
      <c r="G2199" s="87">
        <v>1973</v>
      </c>
      <c r="H2199" s="93" t="s">
        <v>1377</v>
      </c>
      <c r="I2199" s="87" t="s">
        <v>1214</v>
      </c>
      <c r="J2199" s="39">
        <f t="shared" si="321"/>
        <v>454.33704167177245</v>
      </c>
      <c r="K2199" s="40">
        <f t="shared" si="322"/>
        <v>1</v>
      </c>
      <c r="L2199" s="40">
        <f t="shared" si="323"/>
        <v>5</v>
      </c>
      <c r="M2199" s="41"/>
      <c r="N2199" s="41"/>
      <c r="O2199" s="41"/>
      <c r="P2199" s="42"/>
      <c r="Q2199" s="41"/>
      <c r="R2199" s="41"/>
      <c r="S2199" s="41"/>
      <c r="T2199" s="41"/>
      <c r="U2199" s="41">
        <f>(AO$3-AO2199)/AO$3*500+500</f>
        <v>454.33704167177245</v>
      </c>
      <c r="V2199" s="42"/>
      <c r="W2199" s="42"/>
      <c r="X2199" s="42"/>
      <c r="Y2199" s="42"/>
      <c r="Z2199" s="41"/>
      <c r="AA2199" s="42"/>
      <c r="AB2199" s="42"/>
      <c r="AC2199" s="43" t="e">
        <f t="shared" si="324"/>
        <v>#NUM!</v>
      </c>
      <c r="AD2199" s="43" t="s">
        <v>1215</v>
      </c>
      <c r="AE2199" s="44" t="e">
        <f t="shared" si="325"/>
        <v>#NUM!</v>
      </c>
      <c r="AF2199" s="43">
        <f t="shared" si="326"/>
        <v>0</v>
      </c>
      <c r="AG2199" s="45"/>
      <c r="AH2199" s="45"/>
      <c r="AI2199" s="45"/>
      <c r="AJ2199" s="45"/>
      <c r="AK2199" s="45"/>
      <c r="AL2199" s="45"/>
      <c r="AM2199" s="45"/>
      <c r="AN2199" s="45"/>
      <c r="AO2199" s="45">
        <v>6.0462962959999998E-2</v>
      </c>
      <c r="AP2199" s="45"/>
      <c r="AQ2199" s="45"/>
      <c r="AR2199" s="45"/>
      <c r="AS2199" s="45"/>
      <c r="AT2199" s="45"/>
      <c r="AU2199" s="88"/>
      <c r="AV2199" s="50"/>
      <c r="AW2199" s="89"/>
    </row>
    <row r="2200" spans="1:50" s="49" customFormat="1" ht="12" customHeight="1" x14ac:dyDescent="0.2">
      <c r="A2200" s="62">
        <v>2196</v>
      </c>
      <c r="B2200" s="63" t="str">
        <f t="shared" si="319"/>
        <v>M-A</v>
      </c>
      <c r="C2200" s="62">
        <f>COUNTIF($B$4:$B2200,$B2200)</f>
        <v>808</v>
      </c>
      <c r="D2200" s="64">
        <f t="shared" si="320"/>
        <v>459.2045807370946</v>
      </c>
      <c r="E2200" s="86" t="s">
        <v>887</v>
      </c>
      <c r="F2200" s="87" t="s">
        <v>1212</v>
      </c>
      <c r="G2200" s="87">
        <v>1992</v>
      </c>
      <c r="H2200" s="93" t="s">
        <v>1433</v>
      </c>
      <c r="I2200" s="87" t="s">
        <v>1214</v>
      </c>
      <c r="J2200" s="39">
        <f t="shared" si="321"/>
        <v>454.2045807370946</v>
      </c>
      <c r="K2200" s="40">
        <f t="shared" si="322"/>
        <v>1</v>
      </c>
      <c r="L2200" s="40">
        <f t="shared" si="323"/>
        <v>5</v>
      </c>
      <c r="M2200" s="41"/>
      <c r="N2200" s="41"/>
      <c r="O2200" s="41"/>
      <c r="P2200" s="42"/>
      <c r="Q2200" s="41"/>
      <c r="R2200" s="41"/>
      <c r="S2200" s="41"/>
      <c r="T2200" s="41"/>
      <c r="U2200" s="41"/>
      <c r="V2200" s="42"/>
      <c r="W2200" s="42"/>
      <c r="X2200" s="42"/>
      <c r="Y2200" s="42"/>
      <c r="Z2200" s="41"/>
      <c r="AA2200" s="42">
        <f>(AU$3-AU2200)/AU$3*500+500</f>
        <v>454.2045807370946</v>
      </c>
      <c r="AB2200" s="42"/>
      <c r="AC2200" s="43" t="e">
        <f t="shared" si="324"/>
        <v>#NUM!</v>
      </c>
      <c r="AD2200" s="43" t="s">
        <v>1215</v>
      </c>
      <c r="AE2200" s="44" t="e">
        <f t="shared" si="325"/>
        <v>#NUM!</v>
      </c>
      <c r="AF2200" s="43">
        <f t="shared" si="326"/>
        <v>0</v>
      </c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/>
      <c r="AU2200" s="88">
        <v>8.5799768518518518E-2</v>
      </c>
      <c r="AV2200" s="50"/>
      <c r="AW2200" s="89"/>
    </row>
    <row r="2201" spans="1:50" ht="12" customHeight="1" x14ac:dyDescent="0.2">
      <c r="A2201" s="62">
        <v>2197</v>
      </c>
      <c r="B2201" s="63" t="str">
        <f t="shared" si="319"/>
        <v>M-A</v>
      </c>
      <c r="C2201" s="62">
        <f>COUNTIF($B$4:$B2201,$B2201)</f>
        <v>809</v>
      </c>
      <c r="D2201" s="64">
        <f t="shared" si="320"/>
        <v>458.86868930303746</v>
      </c>
      <c r="E2201" s="86" t="s">
        <v>888</v>
      </c>
      <c r="F2201" s="87" t="s">
        <v>1212</v>
      </c>
      <c r="G2201" s="87">
        <v>1994</v>
      </c>
      <c r="H2201" s="93" t="s">
        <v>2178</v>
      </c>
      <c r="I2201" s="87" t="s">
        <v>1214</v>
      </c>
      <c r="J2201" s="39">
        <f t="shared" si="321"/>
        <v>453.86868930303746</v>
      </c>
      <c r="K2201" s="40">
        <f t="shared" si="322"/>
        <v>1</v>
      </c>
      <c r="L2201" s="40">
        <f t="shared" si="323"/>
        <v>5</v>
      </c>
      <c r="M2201" s="41"/>
      <c r="N2201" s="41"/>
      <c r="O2201" s="41"/>
      <c r="P2201" s="42"/>
      <c r="Q2201" s="41"/>
      <c r="R2201" s="41"/>
      <c r="S2201" s="41"/>
      <c r="T2201" s="41"/>
      <c r="U2201" s="41"/>
      <c r="V2201" s="42"/>
      <c r="W2201" s="42"/>
      <c r="X2201" s="42">
        <f>(AR$3-AR2201)/AR$3*500+500</f>
        <v>453.86868930303746</v>
      </c>
      <c r="Y2201" s="42"/>
      <c r="Z2201" s="41"/>
      <c r="AA2201" s="42"/>
      <c r="AB2201" s="42"/>
      <c r="AC2201" s="43" t="e">
        <f t="shared" si="324"/>
        <v>#NUM!</v>
      </c>
      <c r="AD2201" s="43" t="s">
        <v>1215</v>
      </c>
      <c r="AE2201" s="44" t="e">
        <f t="shared" si="325"/>
        <v>#NUM!</v>
      </c>
      <c r="AF2201" s="43">
        <f t="shared" si="326"/>
        <v>0</v>
      </c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>
        <v>4.710659722222222E-2</v>
      </c>
      <c r="AS2201" s="45"/>
      <c r="AT2201" s="45"/>
      <c r="AU2201" s="88"/>
      <c r="AV2201" s="50"/>
      <c r="AW2201" s="89"/>
      <c r="AX2201" s="56"/>
    </row>
    <row r="2202" spans="1:50" s="49" customFormat="1" ht="12" customHeight="1" x14ac:dyDescent="0.2">
      <c r="A2202" s="62">
        <v>2198</v>
      </c>
      <c r="B2202" s="63" t="str">
        <f t="shared" si="319"/>
        <v>M-C</v>
      </c>
      <c r="C2202" s="62">
        <f>COUNTIF($B$4:$B2202,$B2202)</f>
        <v>265</v>
      </c>
      <c r="D2202" s="64">
        <f t="shared" si="320"/>
        <v>458.83551347427419</v>
      </c>
      <c r="E2202" s="90" t="s">
        <v>889</v>
      </c>
      <c r="F2202" s="91" t="s">
        <v>1212</v>
      </c>
      <c r="G2202" s="92">
        <v>1965</v>
      </c>
      <c r="H2202" s="93" t="s">
        <v>478</v>
      </c>
      <c r="I2202" s="92" t="s">
        <v>1214</v>
      </c>
      <c r="J2202" s="39">
        <f t="shared" si="321"/>
        <v>453.83551347427419</v>
      </c>
      <c r="K2202" s="40">
        <f t="shared" si="322"/>
        <v>1</v>
      </c>
      <c r="L2202" s="40">
        <f t="shared" si="323"/>
        <v>5</v>
      </c>
      <c r="M2202" s="74"/>
      <c r="N2202" s="74"/>
      <c r="O2202" s="74"/>
      <c r="P2202" s="74"/>
      <c r="Q2202" s="74"/>
      <c r="R2202" s="74"/>
      <c r="S2202" s="74"/>
      <c r="T2202" s="74"/>
      <c r="U2202" s="74"/>
      <c r="V2202" s="74"/>
      <c r="W2202" s="74"/>
      <c r="X2202" s="74"/>
      <c r="Y2202" s="74"/>
      <c r="Z2202" s="74"/>
      <c r="AA2202" s="42"/>
      <c r="AB2202" s="42">
        <f>(AV$3-AV2202)/AV$3*500+500</f>
        <v>453.83551347427419</v>
      </c>
      <c r="AC2202" s="43" t="e">
        <f t="shared" si="324"/>
        <v>#NUM!</v>
      </c>
      <c r="AD2202" s="43" t="s">
        <v>1215</v>
      </c>
      <c r="AE2202" s="44" t="e">
        <f t="shared" si="325"/>
        <v>#NUM!</v>
      </c>
      <c r="AF2202" s="43">
        <f t="shared" si="326"/>
        <v>0</v>
      </c>
      <c r="AG2202" s="75"/>
      <c r="AH2202" s="75"/>
      <c r="AI2202" s="75"/>
      <c r="AJ2202" s="75"/>
      <c r="AK2202" s="75"/>
      <c r="AL2202" s="75"/>
      <c r="AM2202" s="75"/>
      <c r="AN2202" s="75"/>
      <c r="AO2202" s="75"/>
      <c r="AP2202" s="75"/>
      <c r="AQ2202" s="75"/>
      <c r="AR2202" s="75"/>
      <c r="AS2202" s="75"/>
      <c r="AT2202" s="75"/>
      <c r="AU2202" s="94"/>
      <c r="AV2202" s="47">
        <v>0.17937500000000001</v>
      </c>
      <c r="AW2202" s="95"/>
    </row>
    <row r="2203" spans="1:50" s="49" customFormat="1" ht="12" customHeight="1" x14ac:dyDescent="0.2">
      <c r="A2203" s="62">
        <v>2199</v>
      </c>
      <c r="B2203" s="63" t="str">
        <f t="shared" si="319"/>
        <v>Ž-F</v>
      </c>
      <c r="C2203" s="62">
        <f>COUNTIF($B$4:$B2203,$B2203)</f>
        <v>180</v>
      </c>
      <c r="D2203" s="64">
        <f t="shared" si="320"/>
        <v>458.80184761014795</v>
      </c>
      <c r="E2203" s="86" t="s">
        <v>890</v>
      </c>
      <c r="F2203" s="87" t="s">
        <v>1247</v>
      </c>
      <c r="G2203" s="87">
        <v>1996</v>
      </c>
      <c r="H2203" s="93" t="s">
        <v>1457</v>
      </c>
      <c r="I2203" s="87" t="s">
        <v>1214</v>
      </c>
      <c r="J2203" s="39">
        <f t="shared" si="321"/>
        <v>453.80184761014795</v>
      </c>
      <c r="K2203" s="40">
        <f t="shared" si="322"/>
        <v>1</v>
      </c>
      <c r="L2203" s="40">
        <f t="shared" si="323"/>
        <v>5</v>
      </c>
      <c r="M2203" s="41"/>
      <c r="N2203" s="41"/>
      <c r="O2203" s="41"/>
      <c r="P2203" s="42"/>
      <c r="Q2203" s="41"/>
      <c r="R2203" s="41"/>
      <c r="S2203" s="41"/>
      <c r="T2203" s="41"/>
      <c r="U2203" s="41"/>
      <c r="V2203" s="42"/>
      <c r="W2203" s="42"/>
      <c r="X2203" s="42"/>
      <c r="Y2203" s="42"/>
      <c r="Z2203" s="41"/>
      <c r="AA2203" s="42">
        <f>(AU$3-AU2203)/AU$3*500+500</f>
        <v>453.80184761014795</v>
      </c>
      <c r="AB2203" s="42"/>
      <c r="AC2203" s="43" t="e">
        <f t="shared" si="324"/>
        <v>#NUM!</v>
      </c>
      <c r="AD2203" s="43" t="s">
        <v>1215</v>
      </c>
      <c r="AE2203" s="44" t="e">
        <f t="shared" si="325"/>
        <v>#NUM!</v>
      </c>
      <c r="AF2203" s="43">
        <f t="shared" si="326"/>
        <v>0</v>
      </c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/>
      <c r="AU2203" s="88">
        <v>8.5863078703703702E-2</v>
      </c>
      <c r="AV2203" s="50"/>
      <c r="AW2203" s="89"/>
    </row>
    <row r="2204" spans="1:50" s="49" customFormat="1" ht="12" customHeight="1" x14ac:dyDescent="0.2">
      <c r="A2204" s="62">
        <v>2200</v>
      </c>
      <c r="B2204" s="63" t="str">
        <f t="shared" si="319"/>
        <v>M-C</v>
      </c>
      <c r="C2204" s="62">
        <f>COUNTIF($B$4:$B2204,$B2204)</f>
        <v>266</v>
      </c>
      <c r="D2204" s="64">
        <f t="shared" si="320"/>
        <v>458.75240174410629</v>
      </c>
      <c r="E2204" s="86" t="s">
        <v>891</v>
      </c>
      <c r="F2204" s="87" t="s">
        <v>1212</v>
      </c>
      <c r="G2204" s="87">
        <v>1963</v>
      </c>
      <c r="H2204" s="86" t="s">
        <v>892</v>
      </c>
      <c r="I2204" s="87" t="s">
        <v>1214</v>
      </c>
      <c r="J2204" s="39">
        <f t="shared" si="321"/>
        <v>453.75240174410629</v>
      </c>
      <c r="K2204" s="40">
        <f t="shared" si="322"/>
        <v>1</v>
      </c>
      <c r="L2204" s="40">
        <f t="shared" si="323"/>
        <v>5</v>
      </c>
      <c r="M2204" s="41"/>
      <c r="N2204" s="41"/>
      <c r="O2204" s="41"/>
      <c r="P2204" s="42"/>
      <c r="Q2204" s="41"/>
      <c r="R2204" s="41"/>
      <c r="S2204" s="41"/>
      <c r="T2204" s="41"/>
      <c r="U2204" s="41"/>
      <c r="V2204" s="42"/>
      <c r="W2204" s="42">
        <f>(AQ$3-AQ2204)/AQ$3*500+500</f>
        <v>453.75240174410629</v>
      </c>
      <c r="X2204" s="42"/>
      <c r="Y2204" s="42"/>
      <c r="Z2204" s="41"/>
      <c r="AA2204" s="42"/>
      <c r="AB2204" s="42"/>
      <c r="AC2204" s="43" t="e">
        <f t="shared" si="324"/>
        <v>#NUM!</v>
      </c>
      <c r="AD2204" s="43" t="s">
        <v>1215</v>
      </c>
      <c r="AE2204" s="44" t="e">
        <f t="shared" si="325"/>
        <v>#NUM!</v>
      </c>
      <c r="AF2204" s="43">
        <f t="shared" si="326"/>
        <v>0</v>
      </c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>
        <v>0.12251157410000001</v>
      </c>
      <c r="AR2204" s="45"/>
      <c r="AS2204" s="45"/>
      <c r="AT2204" s="45"/>
      <c r="AU2204" s="88"/>
      <c r="AV2204" s="50"/>
      <c r="AW2204" s="89"/>
    </row>
    <row r="2205" spans="1:50" s="49" customFormat="1" ht="12" customHeight="1" x14ac:dyDescent="0.2">
      <c r="A2205" s="62">
        <v>2201</v>
      </c>
      <c r="B2205" s="63" t="str">
        <f t="shared" si="319"/>
        <v>M-B</v>
      </c>
      <c r="C2205" s="62">
        <f>COUNTIF($B$4:$B2205,$B2205)</f>
        <v>634</v>
      </c>
      <c r="D2205" s="64">
        <f t="shared" si="320"/>
        <v>458.38887484998713</v>
      </c>
      <c r="E2205" s="86" t="s">
        <v>893</v>
      </c>
      <c r="F2205" s="87" t="s">
        <v>1212</v>
      </c>
      <c r="G2205" s="87">
        <v>1972</v>
      </c>
      <c r="H2205" s="86" t="s">
        <v>894</v>
      </c>
      <c r="I2205" s="87" t="s">
        <v>1214</v>
      </c>
      <c r="J2205" s="39">
        <f t="shared" si="321"/>
        <v>453.38887484998713</v>
      </c>
      <c r="K2205" s="40">
        <f t="shared" si="322"/>
        <v>1</v>
      </c>
      <c r="L2205" s="40">
        <f t="shared" si="323"/>
        <v>5</v>
      </c>
      <c r="M2205" s="41">
        <f>(AG$3-AG2205)/AG$3*500+500</f>
        <v>453.38887484998713</v>
      </c>
      <c r="N2205" s="41"/>
      <c r="O2205" s="41"/>
      <c r="P2205" s="42"/>
      <c r="Q2205" s="41"/>
      <c r="R2205" s="41"/>
      <c r="S2205" s="41"/>
      <c r="T2205" s="41"/>
      <c r="U2205" s="41"/>
      <c r="V2205" s="42"/>
      <c r="W2205" s="42"/>
      <c r="X2205" s="42"/>
      <c r="Y2205" s="42"/>
      <c r="Z2205" s="41"/>
      <c r="AA2205" s="42"/>
      <c r="AB2205" s="42"/>
      <c r="AC2205" s="43" t="e">
        <f t="shared" si="324"/>
        <v>#NUM!</v>
      </c>
      <c r="AD2205" s="43" t="s">
        <v>1215</v>
      </c>
      <c r="AE2205" s="44" t="e">
        <f t="shared" si="325"/>
        <v>#NUM!</v>
      </c>
      <c r="AF2205" s="43">
        <f t="shared" si="326"/>
        <v>0</v>
      </c>
      <c r="AG2205" s="45">
        <v>6.2835648150000006E-2</v>
      </c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/>
      <c r="AU2205" s="88"/>
      <c r="AV2205" s="50"/>
      <c r="AW2205" s="89"/>
    </row>
    <row r="2206" spans="1:50" s="49" customFormat="1" ht="12" customHeight="1" x14ac:dyDescent="0.2">
      <c r="A2206" s="62">
        <v>2202</v>
      </c>
      <c r="B2206" s="63" t="str">
        <f t="shared" si="319"/>
        <v>Ž-G</v>
      </c>
      <c r="C2206" s="62">
        <f>COUNTIF($B$4:$B2206,$B2206)</f>
        <v>116</v>
      </c>
      <c r="D2206" s="64">
        <f t="shared" si="320"/>
        <v>458.37738092008431</v>
      </c>
      <c r="E2206" s="90" t="s">
        <v>895</v>
      </c>
      <c r="F2206" s="91" t="s">
        <v>1247</v>
      </c>
      <c r="G2206" s="92">
        <v>1978</v>
      </c>
      <c r="H2206" s="93" t="s">
        <v>896</v>
      </c>
      <c r="I2206" s="92" t="s">
        <v>1214</v>
      </c>
      <c r="J2206" s="39">
        <f t="shared" si="321"/>
        <v>453.37738092008431</v>
      </c>
      <c r="K2206" s="40">
        <f t="shared" si="322"/>
        <v>1</v>
      </c>
      <c r="L2206" s="40">
        <f t="shared" si="323"/>
        <v>5</v>
      </c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42"/>
      <c r="AB2206" s="42">
        <f>(AV$3-AV2206)/AV$3*500+500</f>
        <v>453.37738092008431</v>
      </c>
      <c r="AC2206" s="43" t="e">
        <f t="shared" si="324"/>
        <v>#NUM!</v>
      </c>
      <c r="AD2206" s="43" t="s">
        <v>1215</v>
      </c>
      <c r="AE2206" s="44" t="e">
        <f t="shared" si="325"/>
        <v>#NUM!</v>
      </c>
      <c r="AF2206" s="43">
        <f t="shared" si="326"/>
        <v>0</v>
      </c>
      <c r="AG2206" s="75"/>
      <c r="AH2206" s="75"/>
      <c r="AI2206" s="75"/>
      <c r="AJ2206" s="75"/>
      <c r="AK2206" s="75"/>
      <c r="AL2206" s="75"/>
      <c r="AM2206" s="75"/>
      <c r="AN2206" s="75"/>
      <c r="AO2206" s="75"/>
      <c r="AP2206" s="75"/>
      <c r="AQ2206" s="75"/>
      <c r="AR2206" s="75"/>
      <c r="AS2206" s="75"/>
      <c r="AT2206" s="75"/>
      <c r="AU2206" s="94"/>
      <c r="AV2206" s="47">
        <v>0.17952546296296298</v>
      </c>
      <c r="AW2206" s="95"/>
    </row>
    <row r="2207" spans="1:50" s="49" customFormat="1" ht="12" customHeight="1" x14ac:dyDescent="0.2">
      <c r="A2207" s="62">
        <v>2203</v>
      </c>
      <c r="B2207" s="63" t="str">
        <f t="shared" si="319"/>
        <v>M-A</v>
      </c>
      <c r="C2207" s="62">
        <f>COUNTIF($B$4:$B2207,$B2207)</f>
        <v>810</v>
      </c>
      <c r="D2207" s="64">
        <f t="shared" si="320"/>
        <v>458.23641705725674</v>
      </c>
      <c r="E2207" s="90" t="s">
        <v>897</v>
      </c>
      <c r="F2207" s="91" t="s">
        <v>1212</v>
      </c>
      <c r="G2207" s="92">
        <v>1982</v>
      </c>
      <c r="H2207" s="70" t="s">
        <v>2948</v>
      </c>
      <c r="I2207" s="92" t="s">
        <v>1214</v>
      </c>
      <c r="J2207" s="39">
        <f t="shared" si="321"/>
        <v>453.23641705725674</v>
      </c>
      <c r="K2207" s="40">
        <f t="shared" si="322"/>
        <v>1</v>
      </c>
      <c r="L2207" s="40">
        <f t="shared" si="323"/>
        <v>5</v>
      </c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42"/>
      <c r="AB2207" s="42">
        <f>(AV$3-AV2207)/AV$3*500+500</f>
        <v>453.23641705725674</v>
      </c>
      <c r="AC2207" s="43" t="e">
        <f t="shared" si="324"/>
        <v>#NUM!</v>
      </c>
      <c r="AD2207" s="43" t="s">
        <v>1215</v>
      </c>
      <c r="AE2207" s="44" t="e">
        <f t="shared" si="325"/>
        <v>#NUM!</v>
      </c>
      <c r="AF2207" s="43">
        <f t="shared" si="326"/>
        <v>0</v>
      </c>
      <c r="AG2207" s="75"/>
      <c r="AH2207" s="75"/>
      <c r="AI2207" s="75"/>
      <c r="AJ2207" s="75"/>
      <c r="AK2207" s="75"/>
      <c r="AL2207" s="75"/>
      <c r="AM2207" s="75"/>
      <c r="AN2207" s="75"/>
      <c r="AO2207" s="75"/>
      <c r="AP2207" s="75"/>
      <c r="AQ2207" s="75"/>
      <c r="AR2207" s="75"/>
      <c r="AS2207" s="75"/>
      <c r="AT2207" s="75"/>
      <c r="AU2207" s="94"/>
      <c r="AV2207" s="47">
        <v>0.17957175925925925</v>
      </c>
      <c r="AW2207" s="95"/>
    </row>
    <row r="2208" spans="1:50" s="49" customFormat="1" ht="12" customHeight="1" x14ac:dyDescent="0.2">
      <c r="A2208" s="62">
        <v>2204</v>
      </c>
      <c r="B2208" s="63" t="str">
        <f t="shared" si="319"/>
        <v>Ž-G</v>
      </c>
      <c r="C2208" s="62">
        <f>COUNTIF($B$4:$B2208,$B2208)</f>
        <v>117</v>
      </c>
      <c r="D2208" s="64">
        <f t="shared" si="320"/>
        <v>458.09545319442907</v>
      </c>
      <c r="E2208" s="90" t="s">
        <v>898</v>
      </c>
      <c r="F2208" s="91" t="s">
        <v>1247</v>
      </c>
      <c r="G2208" s="92">
        <v>1974</v>
      </c>
      <c r="H2208" s="70"/>
      <c r="I2208" s="92" t="s">
        <v>1214</v>
      </c>
      <c r="J2208" s="39">
        <f t="shared" si="321"/>
        <v>453.09545319442907</v>
      </c>
      <c r="K2208" s="40">
        <f t="shared" si="322"/>
        <v>1</v>
      </c>
      <c r="L2208" s="40">
        <f t="shared" si="323"/>
        <v>5</v>
      </c>
      <c r="M2208" s="74"/>
      <c r="N2208" s="74"/>
      <c r="O2208" s="74"/>
      <c r="P2208" s="74"/>
      <c r="Q2208" s="74"/>
      <c r="R2208" s="74"/>
      <c r="S2208" s="74"/>
      <c r="T2208" s="74"/>
      <c r="U2208" s="74"/>
      <c r="V2208" s="74"/>
      <c r="W2208" s="74"/>
      <c r="X2208" s="74"/>
      <c r="Y2208" s="74"/>
      <c r="Z2208" s="74"/>
      <c r="AA2208" s="42"/>
      <c r="AB2208" s="42">
        <f>(AV$3-AV2208)/AV$3*500+500</f>
        <v>453.09545319442907</v>
      </c>
      <c r="AC2208" s="43" t="e">
        <f t="shared" si="324"/>
        <v>#NUM!</v>
      </c>
      <c r="AD2208" s="43" t="s">
        <v>1215</v>
      </c>
      <c r="AE2208" s="44" t="e">
        <f t="shared" si="325"/>
        <v>#NUM!</v>
      </c>
      <c r="AF2208" s="43">
        <f t="shared" si="326"/>
        <v>0</v>
      </c>
      <c r="AG2208" s="75"/>
      <c r="AH2208" s="75"/>
      <c r="AI2208" s="75"/>
      <c r="AJ2208" s="75"/>
      <c r="AK2208" s="75"/>
      <c r="AL2208" s="75"/>
      <c r="AM2208" s="75"/>
      <c r="AN2208" s="75"/>
      <c r="AO2208" s="75"/>
      <c r="AP2208" s="75"/>
      <c r="AQ2208" s="75"/>
      <c r="AR2208" s="75"/>
      <c r="AS2208" s="75"/>
      <c r="AT2208" s="75"/>
      <c r="AU2208" s="94"/>
      <c r="AV2208" s="47">
        <v>0.17961805555555554</v>
      </c>
      <c r="AW2208" s="95"/>
    </row>
    <row r="2209" spans="1:50" ht="12" customHeight="1" x14ac:dyDescent="0.2">
      <c r="A2209" s="62">
        <v>2205</v>
      </c>
      <c r="B2209" s="63" t="str">
        <f t="shared" si="319"/>
        <v>M-A</v>
      </c>
      <c r="C2209" s="62">
        <f>COUNTIF($B$4:$B2209,$B2209)</f>
        <v>811</v>
      </c>
      <c r="D2209" s="64">
        <f t="shared" si="320"/>
        <v>458.06021222872221</v>
      </c>
      <c r="E2209" s="90" t="s">
        <v>899</v>
      </c>
      <c r="F2209" s="91" t="s">
        <v>1212</v>
      </c>
      <c r="G2209" s="92">
        <v>1984</v>
      </c>
      <c r="H2209" s="70" t="s">
        <v>1970</v>
      </c>
      <c r="I2209" s="92" t="s">
        <v>1214</v>
      </c>
      <c r="J2209" s="39">
        <f t="shared" si="321"/>
        <v>453.06021222872221</v>
      </c>
      <c r="K2209" s="40">
        <f t="shared" si="322"/>
        <v>1</v>
      </c>
      <c r="L2209" s="40">
        <f t="shared" si="323"/>
        <v>5</v>
      </c>
      <c r="M2209" s="74"/>
      <c r="N2209" s="74"/>
      <c r="O2209" s="74"/>
      <c r="P2209" s="74"/>
      <c r="Q2209" s="74"/>
      <c r="R2209" s="74"/>
      <c r="S2209" s="74"/>
      <c r="T2209" s="74"/>
      <c r="U2209" s="74"/>
      <c r="V2209" s="74"/>
      <c r="W2209" s="74"/>
      <c r="X2209" s="74"/>
      <c r="Y2209" s="74"/>
      <c r="Z2209" s="74"/>
      <c r="AA2209" s="42"/>
      <c r="AB2209" s="42">
        <f>(AV$3-AV2209)/AV$3*500+500</f>
        <v>453.06021222872221</v>
      </c>
      <c r="AC2209" s="43" t="e">
        <f t="shared" si="324"/>
        <v>#NUM!</v>
      </c>
      <c r="AD2209" s="43" t="s">
        <v>1215</v>
      </c>
      <c r="AE2209" s="44" t="e">
        <f t="shared" si="325"/>
        <v>#NUM!</v>
      </c>
      <c r="AF2209" s="43">
        <f t="shared" si="326"/>
        <v>0</v>
      </c>
      <c r="AG2209" s="75"/>
      <c r="AH2209" s="75"/>
      <c r="AI2209" s="75"/>
      <c r="AJ2209" s="75"/>
      <c r="AK2209" s="75"/>
      <c r="AL2209" s="75"/>
      <c r="AM2209" s="75"/>
      <c r="AN2209" s="75"/>
      <c r="AO2209" s="75"/>
      <c r="AP2209" s="75"/>
      <c r="AQ2209" s="75"/>
      <c r="AR2209" s="75"/>
      <c r="AS2209" s="75"/>
      <c r="AT2209" s="75"/>
      <c r="AU2209" s="94"/>
      <c r="AV2209" s="47">
        <v>0.17962962962962961</v>
      </c>
      <c r="AW2209" s="95"/>
      <c r="AX2209" s="56"/>
    </row>
    <row r="2210" spans="1:50" ht="12" customHeight="1" x14ac:dyDescent="0.2">
      <c r="A2210" s="62">
        <v>2206</v>
      </c>
      <c r="B2210" s="63" t="str">
        <f t="shared" si="319"/>
        <v>M-B</v>
      </c>
      <c r="C2210" s="62">
        <f>COUNTIF($B$4:$B2210,$B2210)</f>
        <v>635</v>
      </c>
      <c r="D2210" s="64">
        <f t="shared" si="320"/>
        <v>457.78477344256316</v>
      </c>
      <c r="E2210" s="86" t="s">
        <v>900</v>
      </c>
      <c r="F2210" s="87" t="s">
        <v>1212</v>
      </c>
      <c r="G2210" s="87">
        <v>1976</v>
      </c>
      <c r="H2210" s="93" t="s">
        <v>2038</v>
      </c>
      <c r="I2210" s="87" t="s">
        <v>1680</v>
      </c>
      <c r="J2210" s="39">
        <f t="shared" si="321"/>
        <v>452.78477344256316</v>
      </c>
      <c r="K2210" s="40">
        <f t="shared" si="322"/>
        <v>1</v>
      </c>
      <c r="L2210" s="40">
        <f t="shared" si="323"/>
        <v>5</v>
      </c>
      <c r="M2210" s="41">
        <f>(AG$3-AG2210)/AG$3*500+500</f>
        <v>452.78477344256316</v>
      </c>
      <c r="N2210" s="41"/>
      <c r="O2210" s="41"/>
      <c r="P2210" s="42"/>
      <c r="Q2210" s="41"/>
      <c r="R2210" s="41"/>
      <c r="S2210" s="41"/>
      <c r="T2210" s="41"/>
      <c r="U2210" s="41"/>
      <c r="V2210" s="42"/>
      <c r="W2210" s="42"/>
      <c r="X2210" s="42"/>
      <c r="Y2210" s="42"/>
      <c r="Z2210" s="41"/>
      <c r="AA2210" s="42"/>
      <c r="AB2210" s="42"/>
      <c r="AC2210" s="43" t="e">
        <f t="shared" si="324"/>
        <v>#NUM!</v>
      </c>
      <c r="AD2210" s="43" t="s">
        <v>1215</v>
      </c>
      <c r="AE2210" s="44" t="e">
        <f t="shared" si="325"/>
        <v>#NUM!</v>
      </c>
      <c r="AF2210" s="43">
        <f t="shared" si="326"/>
        <v>0</v>
      </c>
      <c r="AG2210" s="45">
        <v>6.2905092590000003E-2</v>
      </c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/>
      <c r="AU2210" s="88"/>
      <c r="AV2210" s="50"/>
      <c r="AW2210" s="89"/>
      <c r="AX2210" s="56"/>
    </row>
    <row r="2211" spans="1:50" ht="12" customHeight="1" x14ac:dyDescent="0.2">
      <c r="A2211" s="62">
        <v>2207</v>
      </c>
      <c r="B2211" s="63" t="str">
        <f t="shared" si="319"/>
        <v>M-A</v>
      </c>
      <c r="C2211" s="62">
        <f>COUNTIF($B$4:$B2211,$B2211)</f>
        <v>812</v>
      </c>
      <c r="D2211" s="64">
        <f t="shared" si="320"/>
        <v>457.74304353735994</v>
      </c>
      <c r="E2211" s="90" t="s">
        <v>901</v>
      </c>
      <c r="F2211" s="91" t="s">
        <v>1212</v>
      </c>
      <c r="G2211" s="92">
        <v>1982</v>
      </c>
      <c r="H2211" s="93"/>
      <c r="I2211" s="92" t="s">
        <v>1214</v>
      </c>
      <c r="J2211" s="39">
        <f t="shared" si="321"/>
        <v>452.74304353735994</v>
      </c>
      <c r="K2211" s="40">
        <f t="shared" si="322"/>
        <v>1</v>
      </c>
      <c r="L2211" s="40">
        <f t="shared" si="323"/>
        <v>5</v>
      </c>
      <c r="M2211" s="74"/>
      <c r="N2211" s="74"/>
      <c r="O2211" s="74"/>
      <c r="P2211" s="74"/>
      <c r="Q2211" s="74"/>
      <c r="R2211" s="74"/>
      <c r="S2211" s="74"/>
      <c r="T2211" s="74"/>
      <c r="U2211" s="74"/>
      <c r="V2211" s="74"/>
      <c r="W2211" s="74"/>
      <c r="X2211" s="74"/>
      <c r="Y2211" s="74"/>
      <c r="Z2211" s="74"/>
      <c r="AA2211" s="42"/>
      <c r="AB2211" s="42">
        <f>(AV$3-AV2211)/AV$3*500+500</f>
        <v>452.74304353735994</v>
      </c>
      <c r="AC2211" s="43" t="e">
        <f t="shared" si="324"/>
        <v>#NUM!</v>
      </c>
      <c r="AD2211" s="43" t="s">
        <v>1215</v>
      </c>
      <c r="AE2211" s="44" t="e">
        <f t="shared" si="325"/>
        <v>#NUM!</v>
      </c>
      <c r="AF2211" s="43">
        <f t="shared" si="326"/>
        <v>0</v>
      </c>
      <c r="AG2211" s="75"/>
      <c r="AH2211" s="75"/>
      <c r="AI2211" s="75"/>
      <c r="AJ2211" s="75"/>
      <c r="AK2211" s="75"/>
      <c r="AL2211" s="75"/>
      <c r="AM2211" s="75"/>
      <c r="AN2211" s="75"/>
      <c r="AO2211" s="75"/>
      <c r="AP2211" s="75"/>
      <c r="AQ2211" s="75"/>
      <c r="AR2211" s="75"/>
      <c r="AS2211" s="75"/>
      <c r="AT2211" s="75"/>
      <c r="AU2211" s="94"/>
      <c r="AV2211" s="47">
        <v>0.17973379629629629</v>
      </c>
      <c r="AW2211" s="95"/>
      <c r="AX2211" s="56"/>
    </row>
    <row r="2212" spans="1:50" s="49" customFormat="1" ht="12" customHeight="1" x14ac:dyDescent="0.2">
      <c r="A2212" s="62">
        <v>2208</v>
      </c>
      <c r="B2212" s="63" t="str">
        <f t="shared" si="319"/>
        <v>M-B</v>
      </c>
      <c r="C2212" s="62">
        <f>COUNTIF($B$4:$B2212,$B2212)</f>
        <v>636</v>
      </c>
      <c r="D2212" s="64">
        <f t="shared" si="320"/>
        <v>457.70442016744425</v>
      </c>
      <c r="E2212" s="86" t="s">
        <v>902</v>
      </c>
      <c r="F2212" s="87" t="s">
        <v>1212</v>
      </c>
      <c r="G2212" s="87">
        <v>1976</v>
      </c>
      <c r="H2212" s="93" t="s">
        <v>241</v>
      </c>
      <c r="I2212" s="87" t="s">
        <v>1214</v>
      </c>
      <c r="J2212" s="39">
        <f t="shared" si="321"/>
        <v>452.70442016744425</v>
      </c>
      <c r="K2212" s="40">
        <f t="shared" si="322"/>
        <v>1</v>
      </c>
      <c r="L2212" s="40">
        <f t="shared" si="323"/>
        <v>5</v>
      </c>
      <c r="M2212" s="41"/>
      <c r="N2212" s="41"/>
      <c r="O2212" s="41"/>
      <c r="P2212" s="42"/>
      <c r="Q2212" s="41"/>
      <c r="R2212" s="41"/>
      <c r="S2212" s="41"/>
      <c r="T2212" s="41">
        <f>(AN$3-AN2212)/AN$3*500+500</f>
        <v>452.70442016744425</v>
      </c>
      <c r="U2212" s="41"/>
      <c r="V2212" s="42"/>
      <c r="W2212" s="42"/>
      <c r="X2212" s="42"/>
      <c r="Y2212" s="42"/>
      <c r="Z2212" s="41"/>
      <c r="AA2212" s="42"/>
      <c r="AB2212" s="42"/>
      <c r="AC2212" s="43" t="e">
        <f t="shared" si="324"/>
        <v>#NUM!</v>
      </c>
      <c r="AD2212" s="43" t="s">
        <v>1215</v>
      </c>
      <c r="AE2212" s="44" t="e">
        <f t="shared" si="325"/>
        <v>#NUM!</v>
      </c>
      <c r="AF2212" s="43">
        <f t="shared" si="326"/>
        <v>0</v>
      </c>
      <c r="AG2212" s="45"/>
      <c r="AH2212" s="45"/>
      <c r="AI2212" s="45"/>
      <c r="AJ2212" s="45"/>
      <c r="AK2212" s="45"/>
      <c r="AL2212" s="45"/>
      <c r="AM2212" s="45"/>
      <c r="AN2212" s="45">
        <v>3.8900462962962963E-2</v>
      </c>
      <c r="AO2212" s="45"/>
      <c r="AP2212" s="45"/>
      <c r="AQ2212" s="45"/>
      <c r="AR2212" s="45"/>
      <c r="AS2212" s="45"/>
      <c r="AT2212" s="45"/>
      <c r="AU2212" s="88"/>
      <c r="AV2212" s="50"/>
      <c r="AW2212" s="89"/>
    </row>
    <row r="2213" spans="1:50" s="49" customFormat="1" ht="12" customHeight="1" x14ac:dyDescent="0.2">
      <c r="A2213" s="62">
        <v>2209</v>
      </c>
      <c r="B2213" s="63" t="str">
        <f t="shared" si="319"/>
        <v>Ž-F</v>
      </c>
      <c r="C2213" s="62">
        <f>COUNTIF($B$4:$B2213,$B2213)</f>
        <v>181</v>
      </c>
      <c r="D2213" s="64">
        <f t="shared" si="320"/>
        <v>457.70442016744425</v>
      </c>
      <c r="E2213" s="86" t="s">
        <v>903</v>
      </c>
      <c r="F2213" s="87" t="s">
        <v>1247</v>
      </c>
      <c r="G2213" s="87">
        <v>1997</v>
      </c>
      <c r="H2213" s="93" t="s">
        <v>241</v>
      </c>
      <c r="I2213" s="87" t="s">
        <v>1214</v>
      </c>
      <c r="J2213" s="39">
        <f t="shared" si="321"/>
        <v>452.70442016744425</v>
      </c>
      <c r="K2213" s="40">
        <f t="shared" si="322"/>
        <v>1</v>
      </c>
      <c r="L2213" s="40">
        <f t="shared" si="323"/>
        <v>5</v>
      </c>
      <c r="M2213" s="41"/>
      <c r="N2213" s="41"/>
      <c r="O2213" s="41"/>
      <c r="P2213" s="42"/>
      <c r="Q2213" s="41"/>
      <c r="R2213" s="41"/>
      <c r="S2213" s="41"/>
      <c r="T2213" s="41">
        <f>(AN$3-AN2213)/AN$3*500+500</f>
        <v>452.70442016744425</v>
      </c>
      <c r="U2213" s="41"/>
      <c r="V2213" s="42"/>
      <c r="W2213" s="42"/>
      <c r="X2213" s="42"/>
      <c r="Y2213" s="42"/>
      <c r="Z2213" s="41"/>
      <c r="AA2213" s="42"/>
      <c r="AB2213" s="42"/>
      <c r="AC2213" s="43" t="e">
        <f t="shared" si="324"/>
        <v>#NUM!</v>
      </c>
      <c r="AD2213" s="43" t="s">
        <v>1215</v>
      </c>
      <c r="AE2213" s="44" t="e">
        <f t="shared" si="325"/>
        <v>#NUM!</v>
      </c>
      <c r="AF2213" s="43">
        <f t="shared" si="326"/>
        <v>0</v>
      </c>
      <c r="AG2213" s="45"/>
      <c r="AH2213" s="45"/>
      <c r="AI2213" s="45"/>
      <c r="AJ2213" s="45"/>
      <c r="AK2213" s="45"/>
      <c r="AL2213" s="45"/>
      <c r="AM2213" s="45"/>
      <c r="AN2213" s="45">
        <v>3.8900462962962963E-2</v>
      </c>
      <c r="AO2213" s="45"/>
      <c r="AP2213" s="45"/>
      <c r="AQ2213" s="45"/>
      <c r="AR2213" s="45"/>
      <c r="AS2213" s="45"/>
      <c r="AT2213" s="45"/>
      <c r="AU2213" s="88"/>
      <c r="AV2213" s="50"/>
      <c r="AW2213" s="89"/>
    </row>
    <row r="2214" spans="1:50" s="49" customFormat="1" ht="12" customHeight="1" x14ac:dyDescent="0.2">
      <c r="A2214" s="62">
        <v>2210</v>
      </c>
      <c r="B2214" s="63" t="str">
        <f t="shared" si="319"/>
        <v>M-A</v>
      </c>
      <c r="C2214" s="62">
        <f>COUNTIF($B$4:$B2214,$B2214)</f>
        <v>813</v>
      </c>
      <c r="D2214" s="64">
        <f t="shared" si="320"/>
        <v>457.60207967453221</v>
      </c>
      <c r="E2214" s="90" t="s">
        <v>904</v>
      </c>
      <c r="F2214" s="91" t="s">
        <v>1212</v>
      </c>
      <c r="G2214" s="92">
        <v>1982</v>
      </c>
      <c r="H2214" s="93"/>
      <c r="I2214" s="92" t="s">
        <v>1214</v>
      </c>
      <c r="J2214" s="39">
        <f t="shared" si="321"/>
        <v>452.60207967453221</v>
      </c>
      <c r="K2214" s="40">
        <f t="shared" si="322"/>
        <v>1</v>
      </c>
      <c r="L2214" s="40">
        <f t="shared" si="323"/>
        <v>5</v>
      </c>
      <c r="M2214" s="74"/>
      <c r="N2214" s="74"/>
      <c r="O2214" s="74"/>
      <c r="P2214" s="74"/>
      <c r="Q2214" s="74"/>
      <c r="R2214" s="74"/>
      <c r="S2214" s="74"/>
      <c r="T2214" s="74"/>
      <c r="U2214" s="74"/>
      <c r="V2214" s="74"/>
      <c r="W2214" s="74"/>
      <c r="X2214" s="74"/>
      <c r="Y2214" s="74"/>
      <c r="Z2214" s="74"/>
      <c r="AA2214" s="42"/>
      <c r="AB2214" s="42">
        <f>(AV$3-AV2214)/AV$3*500+500</f>
        <v>452.60207967453221</v>
      </c>
      <c r="AC2214" s="43" t="e">
        <f t="shared" si="324"/>
        <v>#NUM!</v>
      </c>
      <c r="AD2214" s="43" t="s">
        <v>1215</v>
      </c>
      <c r="AE2214" s="44" t="e">
        <f t="shared" si="325"/>
        <v>#NUM!</v>
      </c>
      <c r="AF2214" s="43">
        <f t="shared" si="326"/>
        <v>0</v>
      </c>
      <c r="AG2214" s="75"/>
      <c r="AH2214" s="75"/>
      <c r="AI2214" s="75"/>
      <c r="AJ2214" s="75"/>
      <c r="AK2214" s="75"/>
      <c r="AL2214" s="75"/>
      <c r="AM2214" s="75"/>
      <c r="AN2214" s="75"/>
      <c r="AO2214" s="75"/>
      <c r="AP2214" s="75"/>
      <c r="AQ2214" s="75"/>
      <c r="AR2214" s="75"/>
      <c r="AS2214" s="75"/>
      <c r="AT2214" s="75"/>
      <c r="AU2214" s="94"/>
      <c r="AV2214" s="47">
        <v>0.17978009259259262</v>
      </c>
      <c r="AW2214" s="95"/>
    </row>
    <row r="2215" spans="1:50" s="49" customFormat="1" ht="12" customHeight="1" x14ac:dyDescent="0.2">
      <c r="A2215" s="62">
        <v>2211</v>
      </c>
      <c r="B2215" s="63" t="str">
        <f t="shared" si="319"/>
        <v>M-A</v>
      </c>
      <c r="C2215" s="62">
        <f>COUNTIF($B$4:$B2215,$B2215)</f>
        <v>814</v>
      </c>
      <c r="D2215" s="64">
        <f t="shared" si="320"/>
        <v>457.43608901693779</v>
      </c>
      <c r="E2215" s="86" t="s">
        <v>905</v>
      </c>
      <c r="F2215" s="87" t="s">
        <v>1212</v>
      </c>
      <c r="G2215" s="87">
        <v>1990</v>
      </c>
      <c r="H2215" s="93" t="s">
        <v>1793</v>
      </c>
      <c r="I2215" s="87" t="s">
        <v>1214</v>
      </c>
      <c r="J2215" s="39">
        <f t="shared" si="321"/>
        <v>452.43608901693779</v>
      </c>
      <c r="K2215" s="40">
        <f t="shared" si="322"/>
        <v>1</v>
      </c>
      <c r="L2215" s="40">
        <f t="shared" si="323"/>
        <v>5</v>
      </c>
      <c r="M2215" s="41"/>
      <c r="N2215" s="41"/>
      <c r="O2215" s="41"/>
      <c r="P2215" s="42"/>
      <c r="Q2215" s="41"/>
      <c r="R2215" s="41"/>
      <c r="S2215" s="41"/>
      <c r="T2215" s="41"/>
      <c r="U2215" s="41"/>
      <c r="V2215" s="42"/>
      <c r="W2215" s="42"/>
      <c r="X2215" s="42"/>
      <c r="Y2215" s="42"/>
      <c r="Z2215" s="41"/>
      <c r="AA2215" s="42">
        <f>(AU$3-AU2215)/AU$3*500+500</f>
        <v>452.43608901693779</v>
      </c>
      <c r="AB2215" s="42"/>
      <c r="AC2215" s="43" t="e">
        <f t="shared" si="324"/>
        <v>#NUM!</v>
      </c>
      <c r="AD2215" s="43" t="s">
        <v>1215</v>
      </c>
      <c r="AE2215" s="44" t="e">
        <f t="shared" si="325"/>
        <v>#NUM!</v>
      </c>
      <c r="AF2215" s="43">
        <f t="shared" si="326"/>
        <v>0</v>
      </c>
      <c r="AG2215" s="45"/>
      <c r="AH2215" s="45"/>
      <c r="AI2215" s="45"/>
      <c r="AJ2215" s="45"/>
      <c r="AK2215" s="45"/>
      <c r="AL2215" s="45"/>
      <c r="AM2215" s="45"/>
      <c r="AN2215" s="45"/>
      <c r="AO2215" s="45"/>
      <c r="AP2215" s="45"/>
      <c r="AQ2215" s="45"/>
      <c r="AR2215" s="45"/>
      <c r="AS2215" s="45"/>
      <c r="AT2215" s="45"/>
      <c r="AU2215" s="88">
        <v>8.6077777777777767E-2</v>
      </c>
      <c r="AV2215" s="50"/>
      <c r="AW2215" s="89"/>
    </row>
    <row r="2216" spans="1:50" s="49" customFormat="1" ht="12" customHeight="1" x14ac:dyDescent="0.2">
      <c r="A2216" s="62">
        <v>2212</v>
      </c>
      <c r="B2216" s="63" t="str">
        <f t="shared" si="319"/>
        <v>M-C</v>
      </c>
      <c r="C2216" s="62">
        <f>COUNTIF($B$4:$B2216,$B2216)</f>
        <v>267</v>
      </c>
      <c r="D2216" s="64">
        <f t="shared" si="320"/>
        <v>457.24967001746313</v>
      </c>
      <c r="E2216" s="90" t="s">
        <v>906</v>
      </c>
      <c r="F2216" s="91" t="s">
        <v>1212</v>
      </c>
      <c r="G2216" s="92">
        <v>1965</v>
      </c>
      <c r="H2216" s="93"/>
      <c r="I2216" s="92" t="s">
        <v>1214</v>
      </c>
      <c r="J2216" s="39">
        <f t="shared" si="321"/>
        <v>452.24967001746313</v>
      </c>
      <c r="K2216" s="40">
        <f t="shared" si="322"/>
        <v>1</v>
      </c>
      <c r="L2216" s="40">
        <f t="shared" si="323"/>
        <v>5</v>
      </c>
      <c r="M2216" s="74"/>
      <c r="N2216" s="74"/>
      <c r="O2216" s="74"/>
      <c r="P2216" s="74"/>
      <c r="Q2216" s="74"/>
      <c r="R2216" s="74"/>
      <c r="S2216" s="74"/>
      <c r="T2216" s="74"/>
      <c r="U2216" s="74"/>
      <c r="V2216" s="74"/>
      <c r="W2216" s="74"/>
      <c r="X2216" s="74"/>
      <c r="Y2216" s="74"/>
      <c r="Z2216" s="74"/>
      <c r="AA2216" s="42"/>
      <c r="AB2216" s="42">
        <f>(AV$3-AV2216)/AV$3*500+500</f>
        <v>452.24967001746313</v>
      </c>
      <c r="AC2216" s="43" t="e">
        <f t="shared" si="324"/>
        <v>#NUM!</v>
      </c>
      <c r="AD2216" s="43" t="s">
        <v>1215</v>
      </c>
      <c r="AE2216" s="44" t="e">
        <f t="shared" si="325"/>
        <v>#NUM!</v>
      </c>
      <c r="AF2216" s="43">
        <f t="shared" si="326"/>
        <v>0</v>
      </c>
      <c r="AG2216" s="75"/>
      <c r="AH2216" s="75"/>
      <c r="AI2216" s="75"/>
      <c r="AJ2216" s="75"/>
      <c r="AK2216" s="75"/>
      <c r="AL2216" s="75"/>
      <c r="AM2216" s="75"/>
      <c r="AN2216" s="75"/>
      <c r="AO2216" s="75"/>
      <c r="AP2216" s="75"/>
      <c r="AQ2216" s="75"/>
      <c r="AR2216" s="75"/>
      <c r="AS2216" s="75"/>
      <c r="AT2216" s="75"/>
      <c r="AU2216" s="94"/>
      <c r="AV2216" s="47">
        <v>0.17989583333333334</v>
      </c>
      <c r="AW2216" s="95"/>
    </row>
    <row r="2217" spans="1:50" s="49" customFormat="1" ht="12" customHeight="1" x14ac:dyDescent="0.2">
      <c r="A2217" s="62">
        <v>2213</v>
      </c>
      <c r="B2217" s="63" t="str">
        <f t="shared" si="319"/>
        <v>M-A</v>
      </c>
      <c r="C2217" s="62">
        <f>COUNTIF($B$4:$B2217,$B2217)</f>
        <v>815</v>
      </c>
      <c r="D2217" s="64">
        <f t="shared" si="320"/>
        <v>457.24967001746313</v>
      </c>
      <c r="E2217" s="90" t="s">
        <v>907</v>
      </c>
      <c r="F2217" s="91" t="s">
        <v>1212</v>
      </c>
      <c r="G2217" s="92">
        <v>1986</v>
      </c>
      <c r="H2217" s="93"/>
      <c r="I2217" s="92" t="s">
        <v>1257</v>
      </c>
      <c r="J2217" s="39">
        <f t="shared" si="321"/>
        <v>452.24967001746313</v>
      </c>
      <c r="K2217" s="40">
        <f t="shared" si="322"/>
        <v>1</v>
      </c>
      <c r="L2217" s="40">
        <f t="shared" si="323"/>
        <v>5</v>
      </c>
      <c r="M2217" s="74"/>
      <c r="N2217" s="74"/>
      <c r="O2217" s="74"/>
      <c r="P2217" s="74"/>
      <c r="Q2217" s="74"/>
      <c r="R2217" s="74"/>
      <c r="S2217" s="74"/>
      <c r="T2217" s="74"/>
      <c r="U2217" s="74"/>
      <c r="V2217" s="74"/>
      <c r="W2217" s="74"/>
      <c r="X2217" s="74"/>
      <c r="Y2217" s="74"/>
      <c r="Z2217" s="74"/>
      <c r="AA2217" s="42"/>
      <c r="AB2217" s="42">
        <f>(AV$3-AV2217)/AV$3*500+500</f>
        <v>452.24967001746313</v>
      </c>
      <c r="AC2217" s="43" t="e">
        <f t="shared" si="324"/>
        <v>#NUM!</v>
      </c>
      <c r="AD2217" s="43" t="s">
        <v>1215</v>
      </c>
      <c r="AE2217" s="44" t="e">
        <f t="shared" si="325"/>
        <v>#NUM!</v>
      </c>
      <c r="AF2217" s="43">
        <f t="shared" si="326"/>
        <v>0</v>
      </c>
      <c r="AG2217" s="75"/>
      <c r="AH2217" s="75"/>
      <c r="AI2217" s="75"/>
      <c r="AJ2217" s="75"/>
      <c r="AK2217" s="75"/>
      <c r="AL2217" s="75"/>
      <c r="AM2217" s="75"/>
      <c r="AN2217" s="75"/>
      <c r="AO2217" s="75"/>
      <c r="AP2217" s="75"/>
      <c r="AQ2217" s="75"/>
      <c r="AR2217" s="75"/>
      <c r="AS2217" s="75"/>
      <c r="AT2217" s="75"/>
      <c r="AU2217" s="94"/>
      <c r="AV2217" s="47">
        <v>0.17989583333333334</v>
      </c>
      <c r="AW2217" s="95"/>
    </row>
    <row r="2218" spans="1:50" ht="12" customHeight="1" x14ac:dyDescent="0.2">
      <c r="A2218" s="62">
        <v>2214</v>
      </c>
      <c r="B2218" s="63" t="str">
        <f t="shared" si="319"/>
        <v>Ž-G</v>
      </c>
      <c r="C2218" s="62">
        <f>COUNTIF($B$4:$B2218,$B2218)</f>
        <v>118</v>
      </c>
      <c r="D2218" s="64">
        <f t="shared" si="320"/>
        <v>457.2464015085784</v>
      </c>
      <c r="E2218" s="86" t="s">
        <v>908</v>
      </c>
      <c r="F2218" s="87" t="s">
        <v>1247</v>
      </c>
      <c r="G2218" s="87">
        <v>1976</v>
      </c>
      <c r="H2218" s="93" t="s">
        <v>561</v>
      </c>
      <c r="I2218" s="87" t="s">
        <v>1214</v>
      </c>
      <c r="J2218" s="39">
        <f t="shared" si="321"/>
        <v>452.2464015085784</v>
      </c>
      <c r="K2218" s="40">
        <f t="shared" si="322"/>
        <v>1</v>
      </c>
      <c r="L2218" s="40">
        <f t="shared" si="323"/>
        <v>5</v>
      </c>
      <c r="M2218" s="41"/>
      <c r="N2218" s="41"/>
      <c r="O2218" s="41"/>
      <c r="P2218" s="42"/>
      <c r="Q2218" s="41"/>
      <c r="R2218" s="41"/>
      <c r="S2218" s="41"/>
      <c r="T2218" s="41"/>
      <c r="U2218" s="41"/>
      <c r="V2218" s="42"/>
      <c r="W2218" s="42"/>
      <c r="X2218" s="42">
        <f>(AR$3-AR2218)/AR$3*500+500</f>
        <v>452.2464015085784</v>
      </c>
      <c r="Y2218" s="42"/>
      <c r="Z2218" s="41"/>
      <c r="AA2218" s="42"/>
      <c r="AB2218" s="42"/>
      <c r="AC2218" s="43" t="e">
        <f t="shared" si="324"/>
        <v>#NUM!</v>
      </c>
      <c r="AD2218" s="43" t="s">
        <v>1215</v>
      </c>
      <c r="AE2218" s="44" t="e">
        <f t="shared" si="325"/>
        <v>#NUM!</v>
      </c>
      <c r="AF2218" s="43">
        <f t="shared" si="326"/>
        <v>0</v>
      </c>
      <c r="AG2218" s="45"/>
      <c r="AH2218" s="45"/>
      <c r="AI2218" s="45"/>
      <c r="AJ2218" s="45"/>
      <c r="AK2218" s="45"/>
      <c r="AL2218" s="45"/>
      <c r="AM2218" s="45"/>
      <c r="AN2218" s="45"/>
      <c r="AO2218" s="45"/>
      <c r="AP2218" s="45"/>
      <c r="AQ2218" s="45"/>
      <c r="AR2218" s="45">
        <v>4.7246527777777776E-2</v>
      </c>
      <c r="AS2218" s="45"/>
      <c r="AT2218" s="45"/>
      <c r="AU2218" s="88"/>
      <c r="AV2218" s="50"/>
      <c r="AW2218" s="89"/>
      <c r="AX2218" s="56"/>
    </row>
    <row r="2219" spans="1:50" ht="12" customHeight="1" x14ac:dyDescent="0.2">
      <c r="A2219" s="62">
        <v>2215</v>
      </c>
      <c r="B2219" s="63" t="str">
        <f t="shared" si="319"/>
        <v>Ž-F</v>
      </c>
      <c r="C2219" s="62">
        <f>COUNTIF($B$4:$B2219,$B2219)</f>
        <v>182</v>
      </c>
      <c r="D2219" s="64">
        <f t="shared" si="320"/>
        <v>457.05307166422199</v>
      </c>
      <c r="E2219" s="86" t="s">
        <v>909</v>
      </c>
      <c r="F2219" s="87" t="s">
        <v>1247</v>
      </c>
      <c r="G2219" s="87">
        <v>1988</v>
      </c>
      <c r="H2219" s="65" t="s">
        <v>910</v>
      </c>
      <c r="I2219" s="87" t="s">
        <v>1214</v>
      </c>
      <c r="J2219" s="39">
        <f t="shared" si="321"/>
        <v>452.05307166422199</v>
      </c>
      <c r="K2219" s="40">
        <f t="shared" si="322"/>
        <v>1</v>
      </c>
      <c r="L2219" s="40">
        <f t="shared" si="323"/>
        <v>5</v>
      </c>
      <c r="M2219" s="41"/>
      <c r="N2219" s="41"/>
      <c r="O2219" s="41"/>
      <c r="P2219" s="42"/>
      <c r="Q2219" s="41"/>
      <c r="R2219" s="41"/>
      <c r="S2219" s="41"/>
      <c r="T2219" s="41">
        <f>(AN$3-AN2219)/AN$3*500+500</f>
        <v>452.05307166422199</v>
      </c>
      <c r="U2219" s="41"/>
      <c r="V2219" s="42"/>
      <c r="W2219" s="42"/>
      <c r="X2219" s="42"/>
      <c r="Y2219" s="42"/>
      <c r="Z2219" s="41"/>
      <c r="AA2219" s="42"/>
      <c r="AB2219" s="42"/>
      <c r="AC2219" s="43" t="e">
        <f t="shared" si="324"/>
        <v>#NUM!</v>
      </c>
      <c r="AD2219" s="43" t="s">
        <v>1215</v>
      </c>
      <c r="AE2219" s="44" t="e">
        <f t="shared" si="325"/>
        <v>#NUM!</v>
      </c>
      <c r="AF2219" s="43">
        <f t="shared" si="326"/>
        <v>0</v>
      </c>
      <c r="AG2219" s="45"/>
      <c r="AH2219" s="45"/>
      <c r="AI2219" s="45"/>
      <c r="AJ2219" s="45"/>
      <c r="AK2219" s="45"/>
      <c r="AL2219" s="45"/>
      <c r="AM2219" s="45"/>
      <c r="AN2219" s="45">
        <v>3.8946759259259257E-2</v>
      </c>
      <c r="AO2219" s="45"/>
      <c r="AP2219" s="45"/>
      <c r="AQ2219" s="45"/>
      <c r="AR2219" s="45"/>
      <c r="AS2219" s="45"/>
      <c r="AT2219" s="45"/>
      <c r="AU2219" s="88"/>
      <c r="AV2219" s="50"/>
      <c r="AW2219" s="89"/>
      <c r="AX2219" s="56"/>
    </row>
    <row r="2220" spans="1:50" s="49" customFormat="1" ht="12" customHeight="1" x14ac:dyDescent="0.2">
      <c r="A2220" s="62">
        <v>2216</v>
      </c>
      <c r="B2220" s="63" t="str">
        <f t="shared" si="319"/>
        <v>M-A</v>
      </c>
      <c r="C2220" s="62">
        <f>COUNTIF($B$4:$B2220,$B2220)</f>
        <v>816</v>
      </c>
      <c r="D2220" s="64">
        <f t="shared" si="320"/>
        <v>457.05307166422199</v>
      </c>
      <c r="E2220" s="86" t="s">
        <v>911</v>
      </c>
      <c r="F2220" s="87" t="s">
        <v>1212</v>
      </c>
      <c r="G2220" s="87">
        <v>1985</v>
      </c>
      <c r="H2220" s="86" t="s">
        <v>912</v>
      </c>
      <c r="I2220" s="87" t="s">
        <v>1214</v>
      </c>
      <c r="J2220" s="39">
        <f t="shared" si="321"/>
        <v>452.05307166422199</v>
      </c>
      <c r="K2220" s="40">
        <f t="shared" si="322"/>
        <v>1</v>
      </c>
      <c r="L2220" s="40">
        <f t="shared" si="323"/>
        <v>5</v>
      </c>
      <c r="M2220" s="41"/>
      <c r="N2220" s="41"/>
      <c r="O2220" s="41"/>
      <c r="P2220" s="42"/>
      <c r="Q2220" s="41"/>
      <c r="R2220" s="41"/>
      <c r="S2220" s="41"/>
      <c r="T2220" s="41">
        <f>(AN$3-AN2220)/AN$3*500+500</f>
        <v>452.05307166422199</v>
      </c>
      <c r="U2220" s="41"/>
      <c r="V2220" s="42"/>
      <c r="W2220" s="42"/>
      <c r="X2220" s="42"/>
      <c r="Y2220" s="42"/>
      <c r="Z2220" s="41"/>
      <c r="AA2220" s="42"/>
      <c r="AB2220" s="42"/>
      <c r="AC2220" s="43" t="e">
        <f t="shared" si="324"/>
        <v>#NUM!</v>
      </c>
      <c r="AD2220" s="43" t="s">
        <v>1215</v>
      </c>
      <c r="AE2220" s="44" t="e">
        <f t="shared" si="325"/>
        <v>#NUM!</v>
      </c>
      <c r="AF2220" s="43">
        <f t="shared" si="326"/>
        <v>0</v>
      </c>
      <c r="AG2220" s="45"/>
      <c r="AH2220" s="45"/>
      <c r="AI2220" s="45"/>
      <c r="AJ2220" s="45"/>
      <c r="AK2220" s="45"/>
      <c r="AL2220" s="45"/>
      <c r="AM2220" s="45"/>
      <c r="AN2220" s="45">
        <v>3.8946759259259257E-2</v>
      </c>
      <c r="AO2220" s="45"/>
      <c r="AP2220" s="45"/>
      <c r="AQ2220" s="45"/>
      <c r="AR2220" s="45"/>
      <c r="AS2220" s="45"/>
      <c r="AT2220" s="45"/>
      <c r="AU2220" s="88"/>
      <c r="AV2220" s="50"/>
      <c r="AW2220" s="89"/>
    </row>
    <row r="2221" spans="1:50" s="49" customFormat="1" ht="12" customHeight="1" x14ac:dyDescent="0.2">
      <c r="A2221" s="62">
        <v>2217</v>
      </c>
      <c r="B2221" s="63" t="str">
        <f t="shared" si="319"/>
        <v>Ž-F</v>
      </c>
      <c r="C2221" s="62">
        <f>COUNTIF($B$4:$B2221,$B2221)</f>
        <v>183</v>
      </c>
      <c r="D2221" s="64">
        <f t="shared" si="320"/>
        <v>456.94619803276873</v>
      </c>
      <c r="E2221" s="86" t="s">
        <v>913</v>
      </c>
      <c r="F2221" s="87" t="s">
        <v>1247</v>
      </c>
      <c r="G2221" s="87">
        <v>1992</v>
      </c>
      <c r="H2221" s="93" t="s">
        <v>1666</v>
      </c>
      <c r="I2221" s="87" t="s">
        <v>1214</v>
      </c>
      <c r="J2221" s="39">
        <f t="shared" si="321"/>
        <v>451.94619803276873</v>
      </c>
      <c r="K2221" s="40">
        <f t="shared" si="322"/>
        <v>1</v>
      </c>
      <c r="L2221" s="40">
        <f t="shared" si="323"/>
        <v>5</v>
      </c>
      <c r="M2221" s="41"/>
      <c r="N2221" s="41"/>
      <c r="O2221" s="41"/>
      <c r="P2221" s="42"/>
      <c r="Q2221" s="41"/>
      <c r="R2221" s="41"/>
      <c r="S2221" s="41"/>
      <c r="T2221" s="41"/>
      <c r="U2221" s="41"/>
      <c r="V2221" s="42"/>
      <c r="W2221" s="42">
        <f>(AQ$3-AQ2221)/AQ$3*500+500</f>
        <v>451.94619803276873</v>
      </c>
      <c r="X2221" s="42"/>
      <c r="Y2221" s="42"/>
      <c r="Z2221" s="41"/>
      <c r="AA2221" s="42"/>
      <c r="AB2221" s="42"/>
      <c r="AC2221" s="43" t="e">
        <f t="shared" si="324"/>
        <v>#NUM!</v>
      </c>
      <c r="AD2221" s="43" t="s">
        <v>1215</v>
      </c>
      <c r="AE2221" s="44" t="e">
        <f t="shared" si="325"/>
        <v>#NUM!</v>
      </c>
      <c r="AF2221" s="43">
        <f t="shared" si="326"/>
        <v>0</v>
      </c>
      <c r="AG2221" s="45"/>
      <c r="AH2221" s="45"/>
      <c r="AI2221" s="45"/>
      <c r="AJ2221" s="45"/>
      <c r="AK2221" s="45"/>
      <c r="AL2221" s="45"/>
      <c r="AM2221" s="45"/>
      <c r="AN2221" s="45"/>
      <c r="AO2221" s="45"/>
      <c r="AP2221" s="45"/>
      <c r="AQ2221" s="45">
        <v>0.1229166667</v>
      </c>
      <c r="AR2221" s="45"/>
      <c r="AS2221" s="45"/>
      <c r="AT2221" s="45"/>
      <c r="AU2221" s="88"/>
      <c r="AV2221" s="50"/>
      <c r="AW2221" s="89"/>
    </row>
    <row r="2222" spans="1:50" s="49" customFormat="1" ht="12" customHeight="1" x14ac:dyDescent="0.2">
      <c r="A2222" s="62">
        <v>2218</v>
      </c>
      <c r="B2222" s="63" t="str">
        <f t="shared" si="319"/>
        <v>M-A</v>
      </c>
      <c r="C2222" s="62">
        <f>COUNTIF($B$4:$B2222,$B2222)</f>
        <v>817</v>
      </c>
      <c r="D2222" s="64">
        <f t="shared" si="320"/>
        <v>456.77793770552955</v>
      </c>
      <c r="E2222" s="86" t="s">
        <v>914</v>
      </c>
      <c r="F2222" s="87" t="s">
        <v>1212</v>
      </c>
      <c r="G2222" s="87">
        <v>1988</v>
      </c>
      <c r="H2222" s="93" t="s">
        <v>1261</v>
      </c>
      <c r="I2222" s="87" t="s">
        <v>1214</v>
      </c>
      <c r="J2222" s="39">
        <f t="shared" si="321"/>
        <v>451.77793770552955</v>
      </c>
      <c r="K2222" s="40">
        <f t="shared" si="322"/>
        <v>1</v>
      </c>
      <c r="L2222" s="40">
        <f t="shared" si="323"/>
        <v>5</v>
      </c>
      <c r="M2222" s="41">
        <f>(AG$3-AG2222)/AG$3*500+500</f>
        <v>451.77793770552955</v>
      </c>
      <c r="N2222" s="41"/>
      <c r="O2222" s="41"/>
      <c r="P2222" s="42"/>
      <c r="Q2222" s="41"/>
      <c r="R2222" s="41"/>
      <c r="S2222" s="41"/>
      <c r="T2222" s="41"/>
      <c r="U2222" s="41"/>
      <c r="V2222" s="42"/>
      <c r="W2222" s="42"/>
      <c r="X2222" s="42"/>
      <c r="Y2222" s="42"/>
      <c r="Z2222" s="41"/>
      <c r="AA2222" s="42"/>
      <c r="AB2222" s="42"/>
      <c r="AC2222" s="43" t="e">
        <f t="shared" si="324"/>
        <v>#NUM!</v>
      </c>
      <c r="AD2222" s="43" t="s">
        <v>1215</v>
      </c>
      <c r="AE2222" s="44" t="e">
        <f t="shared" si="325"/>
        <v>#NUM!</v>
      </c>
      <c r="AF2222" s="43">
        <f t="shared" si="326"/>
        <v>0</v>
      </c>
      <c r="AG2222" s="45">
        <v>6.3020833329999998E-2</v>
      </c>
      <c r="AH2222" s="45"/>
      <c r="AI2222" s="45"/>
      <c r="AJ2222" s="45"/>
      <c r="AK2222" s="45"/>
      <c r="AL2222" s="45"/>
      <c r="AM2222" s="45"/>
      <c r="AN2222" s="45"/>
      <c r="AO2222" s="45"/>
      <c r="AP2222" s="45"/>
      <c r="AQ2222" s="45"/>
      <c r="AR2222" s="45"/>
      <c r="AS2222" s="45"/>
      <c r="AT2222" s="45"/>
      <c r="AU2222" s="88"/>
      <c r="AV2222" s="50"/>
      <c r="AW2222" s="89"/>
    </row>
    <row r="2223" spans="1:50" s="49" customFormat="1" ht="12" customHeight="1" x14ac:dyDescent="0.2">
      <c r="A2223" s="62">
        <v>2219</v>
      </c>
      <c r="B2223" s="63" t="str">
        <f t="shared" si="319"/>
        <v>M-C</v>
      </c>
      <c r="C2223" s="62">
        <f>COUNTIF($B$4:$B2223,$B2223)</f>
        <v>268</v>
      </c>
      <c r="D2223" s="64">
        <f t="shared" si="320"/>
        <v>456.72105553185952</v>
      </c>
      <c r="E2223" s="90" t="s">
        <v>915</v>
      </c>
      <c r="F2223" s="91" t="s">
        <v>1212</v>
      </c>
      <c r="G2223" s="92">
        <v>1968</v>
      </c>
      <c r="H2223" s="93" t="s">
        <v>1445</v>
      </c>
      <c r="I2223" s="92" t="s">
        <v>1214</v>
      </c>
      <c r="J2223" s="39">
        <f t="shared" si="321"/>
        <v>451.72105553185952</v>
      </c>
      <c r="K2223" s="40">
        <f t="shared" si="322"/>
        <v>1</v>
      </c>
      <c r="L2223" s="40">
        <f t="shared" si="323"/>
        <v>5</v>
      </c>
      <c r="M2223" s="74"/>
      <c r="N2223" s="74"/>
      <c r="O2223" s="74"/>
      <c r="P2223" s="74"/>
      <c r="Q2223" s="74"/>
      <c r="R2223" s="74"/>
      <c r="S2223" s="74"/>
      <c r="T2223" s="74"/>
      <c r="U2223" s="74"/>
      <c r="V2223" s="74"/>
      <c r="W2223" s="74"/>
      <c r="X2223" s="74"/>
      <c r="Y2223" s="74"/>
      <c r="Z2223" s="74"/>
      <c r="AA2223" s="42"/>
      <c r="AB2223" s="42">
        <f>(AV$3-AV2223)/AV$3*500+500</f>
        <v>451.72105553185952</v>
      </c>
      <c r="AC2223" s="43" t="e">
        <f t="shared" si="324"/>
        <v>#NUM!</v>
      </c>
      <c r="AD2223" s="43" t="s">
        <v>1215</v>
      </c>
      <c r="AE2223" s="44" t="e">
        <f t="shared" si="325"/>
        <v>#NUM!</v>
      </c>
      <c r="AF2223" s="43">
        <f t="shared" si="326"/>
        <v>0</v>
      </c>
      <c r="AG2223" s="75"/>
      <c r="AH2223" s="75"/>
      <c r="AI2223" s="75"/>
      <c r="AJ2223" s="75"/>
      <c r="AK2223" s="75"/>
      <c r="AL2223" s="75"/>
      <c r="AM2223" s="75"/>
      <c r="AN2223" s="75"/>
      <c r="AO2223" s="75"/>
      <c r="AP2223" s="75"/>
      <c r="AQ2223" s="75"/>
      <c r="AR2223" s="75"/>
      <c r="AS2223" s="75"/>
      <c r="AT2223" s="75"/>
      <c r="AU2223" s="94"/>
      <c r="AV2223" s="47">
        <v>0.18006944444444442</v>
      </c>
      <c r="AW2223" s="95"/>
    </row>
    <row r="2224" spans="1:50" s="49" customFormat="1" ht="12" customHeight="1" x14ac:dyDescent="0.2">
      <c r="A2224" s="62">
        <v>2220</v>
      </c>
      <c r="B2224" s="63" t="str">
        <f t="shared" si="319"/>
        <v>Ž-H</v>
      </c>
      <c r="C2224" s="62">
        <f>COUNTIF($B$4:$B2224,$B2224)</f>
        <v>28</v>
      </c>
      <c r="D2224" s="64">
        <f t="shared" si="320"/>
        <v>456.67725407963172</v>
      </c>
      <c r="E2224" s="86" t="s">
        <v>916</v>
      </c>
      <c r="F2224" s="87" t="s">
        <v>1247</v>
      </c>
      <c r="G2224" s="87">
        <v>1967</v>
      </c>
      <c r="H2224" s="93" t="s">
        <v>1252</v>
      </c>
      <c r="I2224" s="87" t="s">
        <v>1214</v>
      </c>
      <c r="J2224" s="39">
        <f t="shared" si="321"/>
        <v>451.67725407963172</v>
      </c>
      <c r="K2224" s="40">
        <f t="shared" si="322"/>
        <v>1</v>
      </c>
      <c r="L2224" s="40">
        <f t="shared" si="323"/>
        <v>5</v>
      </c>
      <c r="M2224" s="41">
        <f>(AG$3-AG2224)/AG$3*500+500</f>
        <v>451.67725407963172</v>
      </c>
      <c r="N2224" s="41"/>
      <c r="O2224" s="41"/>
      <c r="P2224" s="42"/>
      <c r="Q2224" s="41"/>
      <c r="R2224" s="41"/>
      <c r="S2224" s="41"/>
      <c r="T2224" s="41"/>
      <c r="U2224" s="41"/>
      <c r="V2224" s="42"/>
      <c r="W2224" s="42"/>
      <c r="X2224" s="42"/>
      <c r="Y2224" s="42"/>
      <c r="Z2224" s="41"/>
      <c r="AA2224" s="42"/>
      <c r="AB2224" s="42"/>
      <c r="AC2224" s="43" t="e">
        <f t="shared" si="324"/>
        <v>#NUM!</v>
      </c>
      <c r="AD2224" s="43" t="s">
        <v>1215</v>
      </c>
      <c r="AE2224" s="44" t="e">
        <f t="shared" si="325"/>
        <v>#NUM!</v>
      </c>
      <c r="AF2224" s="43">
        <f t="shared" si="326"/>
        <v>0</v>
      </c>
      <c r="AG2224" s="45">
        <v>6.3032407410000005E-2</v>
      </c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88"/>
      <c r="AV2224" s="50"/>
      <c r="AW2224" s="89"/>
    </row>
    <row r="2225" spans="1:50" s="49" customFormat="1" ht="12" customHeight="1" x14ac:dyDescent="0.2">
      <c r="A2225" s="62">
        <v>2221</v>
      </c>
      <c r="B2225" s="63" t="str">
        <f t="shared" si="319"/>
        <v>M-C</v>
      </c>
      <c r="C2225" s="62">
        <f>COUNTIF($B$4:$B2225,$B2225)</f>
        <v>269</v>
      </c>
      <c r="D2225" s="64">
        <f t="shared" si="320"/>
        <v>456.58009166903179</v>
      </c>
      <c r="E2225" s="90" t="s">
        <v>917</v>
      </c>
      <c r="F2225" s="91" t="s">
        <v>1212</v>
      </c>
      <c r="G2225" s="92">
        <v>1963</v>
      </c>
      <c r="H2225" s="70"/>
      <c r="I2225" s="92" t="s">
        <v>1680</v>
      </c>
      <c r="J2225" s="39">
        <f t="shared" si="321"/>
        <v>451.58009166903179</v>
      </c>
      <c r="K2225" s="40">
        <f t="shared" si="322"/>
        <v>1</v>
      </c>
      <c r="L2225" s="40">
        <f t="shared" si="323"/>
        <v>5</v>
      </c>
      <c r="M2225" s="74"/>
      <c r="N2225" s="74"/>
      <c r="O2225" s="74"/>
      <c r="P2225" s="74"/>
      <c r="Q2225" s="74"/>
      <c r="R2225" s="74"/>
      <c r="S2225" s="74"/>
      <c r="T2225" s="74"/>
      <c r="U2225" s="74"/>
      <c r="V2225" s="74"/>
      <c r="W2225" s="74"/>
      <c r="X2225" s="74"/>
      <c r="Y2225" s="74"/>
      <c r="Z2225" s="74"/>
      <c r="AA2225" s="42"/>
      <c r="AB2225" s="42">
        <f>(AV$3-AV2225)/AV$3*500+500</f>
        <v>451.58009166903179</v>
      </c>
      <c r="AC2225" s="43" t="e">
        <f t="shared" si="324"/>
        <v>#NUM!</v>
      </c>
      <c r="AD2225" s="43" t="s">
        <v>1215</v>
      </c>
      <c r="AE2225" s="44" t="e">
        <f t="shared" si="325"/>
        <v>#NUM!</v>
      </c>
      <c r="AF2225" s="43">
        <f t="shared" si="326"/>
        <v>0</v>
      </c>
      <c r="AG2225" s="75"/>
      <c r="AH2225" s="75"/>
      <c r="AI2225" s="75"/>
      <c r="AJ2225" s="75"/>
      <c r="AK2225" s="75"/>
      <c r="AL2225" s="75"/>
      <c r="AM2225" s="75"/>
      <c r="AN2225" s="75"/>
      <c r="AO2225" s="75"/>
      <c r="AP2225" s="75"/>
      <c r="AQ2225" s="75"/>
      <c r="AR2225" s="75"/>
      <c r="AS2225" s="75"/>
      <c r="AT2225" s="75"/>
      <c r="AU2225" s="94"/>
      <c r="AV2225" s="47">
        <v>0.18011574074074074</v>
      </c>
      <c r="AW2225" s="95"/>
    </row>
    <row r="2226" spans="1:50" s="49" customFormat="1" ht="12" customHeight="1" x14ac:dyDescent="0.2">
      <c r="A2226" s="62">
        <v>2222</v>
      </c>
      <c r="B2226" s="63" t="str">
        <f t="shared" si="319"/>
        <v>M-B</v>
      </c>
      <c r="C2226" s="62">
        <f>COUNTIF($B$4:$B2226,$B2226)</f>
        <v>637</v>
      </c>
      <c r="D2226" s="64">
        <f t="shared" si="320"/>
        <v>456.55756279722971</v>
      </c>
      <c r="E2226" s="86" t="s">
        <v>918</v>
      </c>
      <c r="F2226" s="87" t="s">
        <v>1212</v>
      </c>
      <c r="G2226" s="87">
        <v>1970</v>
      </c>
      <c r="H2226" s="86" t="s">
        <v>919</v>
      </c>
      <c r="I2226" s="87" t="s">
        <v>1214</v>
      </c>
      <c r="J2226" s="39">
        <f t="shared" si="321"/>
        <v>451.55756279722971</v>
      </c>
      <c r="K2226" s="40">
        <f t="shared" si="322"/>
        <v>1</v>
      </c>
      <c r="L2226" s="40">
        <f t="shared" si="323"/>
        <v>5</v>
      </c>
      <c r="M2226" s="41"/>
      <c r="N2226" s="41"/>
      <c r="O2226" s="41"/>
      <c r="P2226" s="42"/>
      <c r="Q2226" s="41"/>
      <c r="R2226" s="41"/>
      <c r="S2226" s="41"/>
      <c r="T2226" s="41"/>
      <c r="U2226" s="41"/>
      <c r="V2226" s="42"/>
      <c r="W2226" s="42"/>
      <c r="X2226" s="42"/>
      <c r="Y2226" s="42"/>
      <c r="Z2226" s="41">
        <f>(AT$3-AT2226)/AT$3*500+500</f>
        <v>451.55756279722971</v>
      </c>
      <c r="AA2226" s="42"/>
      <c r="AB2226" s="42"/>
      <c r="AC2226" s="43" t="e">
        <f t="shared" si="324"/>
        <v>#NUM!</v>
      </c>
      <c r="AD2226" s="43" t="s">
        <v>1215</v>
      </c>
      <c r="AE2226" s="44" t="e">
        <f t="shared" si="325"/>
        <v>#NUM!</v>
      </c>
      <c r="AF2226" s="43">
        <f t="shared" si="326"/>
        <v>0</v>
      </c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>
        <v>3.788194444444444E-2</v>
      </c>
      <c r="AU2226" s="88"/>
      <c r="AV2226" s="50"/>
      <c r="AW2226" s="89"/>
    </row>
    <row r="2227" spans="1:50" s="49" customFormat="1" ht="12" customHeight="1" x14ac:dyDescent="0.2">
      <c r="A2227" s="62">
        <v>2223</v>
      </c>
      <c r="B2227" s="63" t="str">
        <f t="shared" si="319"/>
        <v>Ž-F</v>
      </c>
      <c r="C2227" s="62">
        <f>COUNTIF($B$4:$B2227,$B2227)</f>
        <v>184</v>
      </c>
      <c r="D2227" s="64">
        <f t="shared" si="320"/>
        <v>456.55110689885754</v>
      </c>
      <c r="E2227" s="86" t="s">
        <v>920</v>
      </c>
      <c r="F2227" s="87" t="s">
        <v>1247</v>
      </c>
      <c r="G2227" s="87">
        <v>1981</v>
      </c>
      <c r="H2227" s="93" t="s">
        <v>1377</v>
      </c>
      <c r="I2227" s="87" t="s">
        <v>1214</v>
      </c>
      <c r="J2227" s="39">
        <f t="shared" si="321"/>
        <v>451.55110689885754</v>
      </c>
      <c r="K2227" s="40">
        <f t="shared" si="322"/>
        <v>1</v>
      </c>
      <c r="L2227" s="40">
        <f t="shared" si="323"/>
        <v>5</v>
      </c>
      <c r="M2227" s="41"/>
      <c r="N2227" s="41"/>
      <c r="O2227" s="41"/>
      <c r="P2227" s="42"/>
      <c r="Q2227" s="41"/>
      <c r="R2227" s="41"/>
      <c r="S2227" s="41"/>
      <c r="T2227" s="41"/>
      <c r="U2227" s="41"/>
      <c r="V2227" s="42"/>
      <c r="W2227" s="42"/>
      <c r="X2227" s="42"/>
      <c r="Y2227" s="42"/>
      <c r="Z2227" s="41"/>
      <c r="AA2227" s="42">
        <f>(AU$3-AU2227)/AU$3*500+500</f>
        <v>451.55110689885754</v>
      </c>
      <c r="AB2227" s="42"/>
      <c r="AC2227" s="43" t="e">
        <f t="shared" si="324"/>
        <v>#NUM!</v>
      </c>
      <c r="AD2227" s="43" t="s">
        <v>1215</v>
      </c>
      <c r="AE2227" s="44" t="e">
        <f t="shared" si="325"/>
        <v>#NUM!</v>
      </c>
      <c r="AF2227" s="43">
        <f t="shared" si="326"/>
        <v>0</v>
      </c>
      <c r="AG2227" s="45"/>
      <c r="AH2227" s="45"/>
      <c r="AI2227" s="45"/>
      <c r="AJ2227" s="45"/>
      <c r="AK2227" s="45"/>
      <c r="AL2227" s="45"/>
      <c r="AM2227" s="45"/>
      <c r="AN2227" s="45"/>
      <c r="AO2227" s="45"/>
      <c r="AP2227" s="45"/>
      <c r="AQ2227" s="45"/>
      <c r="AR2227" s="45"/>
      <c r="AS2227" s="45"/>
      <c r="AT2227" s="45"/>
      <c r="AU2227" s="88">
        <v>8.6216898148148147E-2</v>
      </c>
      <c r="AV2227" s="50"/>
      <c r="AW2227" s="89"/>
    </row>
    <row r="2228" spans="1:50" ht="12" customHeight="1" x14ac:dyDescent="0.2">
      <c r="A2228" s="62">
        <v>2224</v>
      </c>
      <c r="B2228" s="63" t="str">
        <f t="shared" si="319"/>
        <v>M-A</v>
      </c>
      <c r="C2228" s="62">
        <f>COUNTIF($B$4:$B2228,$B2228)</f>
        <v>818</v>
      </c>
      <c r="D2228" s="64">
        <f t="shared" si="320"/>
        <v>456.50960973761801</v>
      </c>
      <c r="E2228" s="90" t="s">
        <v>921</v>
      </c>
      <c r="F2228" s="91" t="s">
        <v>1212</v>
      </c>
      <c r="G2228" s="92">
        <v>1993</v>
      </c>
      <c r="H2228" s="93" t="s">
        <v>922</v>
      </c>
      <c r="I2228" s="92" t="s">
        <v>1673</v>
      </c>
      <c r="J2228" s="39">
        <f t="shared" si="321"/>
        <v>451.50960973761801</v>
      </c>
      <c r="K2228" s="40">
        <f t="shared" si="322"/>
        <v>1</v>
      </c>
      <c r="L2228" s="40">
        <f t="shared" si="323"/>
        <v>5</v>
      </c>
      <c r="M2228" s="74"/>
      <c r="N2228" s="74"/>
      <c r="O2228" s="74"/>
      <c r="P2228" s="74"/>
      <c r="Q2228" s="74"/>
      <c r="R2228" s="74"/>
      <c r="S2228" s="74"/>
      <c r="T2228" s="74"/>
      <c r="U2228" s="74"/>
      <c r="V2228" s="74"/>
      <c r="W2228" s="74"/>
      <c r="X2228" s="74"/>
      <c r="Y2228" s="74"/>
      <c r="Z2228" s="74"/>
      <c r="AA2228" s="42"/>
      <c r="AB2228" s="42">
        <f>(AV$3-AV2228)/AV$3*500+500</f>
        <v>451.50960973761801</v>
      </c>
      <c r="AC2228" s="43" t="e">
        <f t="shared" si="324"/>
        <v>#NUM!</v>
      </c>
      <c r="AD2228" s="43" t="s">
        <v>1215</v>
      </c>
      <c r="AE2228" s="44" t="e">
        <f t="shared" si="325"/>
        <v>#NUM!</v>
      </c>
      <c r="AF2228" s="43">
        <f t="shared" si="326"/>
        <v>0</v>
      </c>
      <c r="AG2228" s="75"/>
      <c r="AH2228" s="75"/>
      <c r="AI2228" s="75"/>
      <c r="AJ2228" s="75"/>
      <c r="AK2228" s="75"/>
      <c r="AL2228" s="75"/>
      <c r="AM2228" s="75"/>
      <c r="AN2228" s="75"/>
      <c r="AO2228" s="75"/>
      <c r="AP2228" s="75"/>
      <c r="AQ2228" s="75"/>
      <c r="AR2228" s="75"/>
      <c r="AS2228" s="75"/>
      <c r="AT2228" s="75"/>
      <c r="AU2228" s="94"/>
      <c r="AV2228" s="47">
        <v>0.18013888888888888</v>
      </c>
      <c r="AW2228" s="95"/>
      <c r="AX2228" s="56"/>
    </row>
    <row r="2229" spans="1:50" s="49" customFormat="1" ht="12" customHeight="1" x14ac:dyDescent="0.2">
      <c r="A2229" s="62">
        <v>2225</v>
      </c>
      <c r="B2229" s="63" t="str">
        <f t="shared" si="319"/>
        <v>M-A</v>
      </c>
      <c r="C2229" s="62">
        <f>COUNTIF($B$4:$B2229,$B2229)</f>
        <v>819</v>
      </c>
      <c r="D2229" s="64">
        <f t="shared" si="320"/>
        <v>456.23888603519401</v>
      </c>
      <c r="E2229" s="86" t="s">
        <v>923</v>
      </c>
      <c r="F2229" s="87" t="s">
        <v>1212</v>
      </c>
      <c r="G2229" s="87">
        <v>1996</v>
      </c>
      <c r="H2229" s="93" t="s">
        <v>910</v>
      </c>
      <c r="I2229" s="87" t="s">
        <v>1214</v>
      </c>
      <c r="J2229" s="39">
        <f t="shared" si="321"/>
        <v>451.23888603519401</v>
      </c>
      <c r="K2229" s="40">
        <f t="shared" si="322"/>
        <v>1</v>
      </c>
      <c r="L2229" s="40">
        <f t="shared" si="323"/>
        <v>5</v>
      </c>
      <c r="M2229" s="41"/>
      <c r="N2229" s="41"/>
      <c r="O2229" s="41"/>
      <c r="P2229" s="42"/>
      <c r="Q2229" s="41"/>
      <c r="R2229" s="41"/>
      <c r="S2229" s="41"/>
      <c r="T2229" s="41">
        <f>(AN$3-AN2229)/AN$3*500+500</f>
        <v>451.23888603519401</v>
      </c>
      <c r="U2229" s="41"/>
      <c r="V2229" s="42"/>
      <c r="W2229" s="42"/>
      <c r="X2229" s="42"/>
      <c r="Y2229" s="42"/>
      <c r="Z2229" s="41"/>
      <c r="AA2229" s="42"/>
      <c r="AB2229" s="42"/>
      <c r="AC2229" s="43" t="e">
        <f t="shared" si="324"/>
        <v>#NUM!</v>
      </c>
      <c r="AD2229" s="43" t="s">
        <v>1215</v>
      </c>
      <c r="AE2229" s="44" t="e">
        <f t="shared" si="325"/>
        <v>#NUM!</v>
      </c>
      <c r="AF2229" s="43">
        <f t="shared" si="326"/>
        <v>0</v>
      </c>
      <c r="AG2229" s="45"/>
      <c r="AH2229" s="45"/>
      <c r="AI2229" s="45"/>
      <c r="AJ2229" s="45"/>
      <c r="AK2229" s="45"/>
      <c r="AL2229" s="45"/>
      <c r="AM2229" s="45"/>
      <c r="AN2229" s="45">
        <v>3.9004629629629632E-2</v>
      </c>
      <c r="AO2229" s="45"/>
      <c r="AP2229" s="45"/>
      <c r="AQ2229" s="45"/>
      <c r="AR2229" s="45"/>
      <c r="AS2229" s="45"/>
      <c r="AT2229" s="45"/>
      <c r="AU2229" s="88"/>
      <c r="AV2229" s="50"/>
      <c r="AW2229" s="89"/>
    </row>
    <row r="2230" spans="1:50" s="49" customFormat="1" ht="12" customHeight="1" x14ac:dyDescent="0.2">
      <c r="A2230" s="62">
        <v>2226</v>
      </c>
      <c r="B2230" s="63" t="str">
        <f t="shared" si="319"/>
        <v>M-A</v>
      </c>
      <c r="C2230" s="62">
        <f>COUNTIF($B$4:$B2230,$B2230)</f>
        <v>820</v>
      </c>
      <c r="D2230" s="64">
        <f t="shared" si="320"/>
        <v>456.22768201196266</v>
      </c>
      <c r="E2230" s="90" t="s">
        <v>924</v>
      </c>
      <c r="F2230" s="91" t="s">
        <v>1212</v>
      </c>
      <c r="G2230" s="92">
        <v>1993</v>
      </c>
      <c r="H2230" s="93"/>
      <c r="I2230" s="92" t="s">
        <v>1214</v>
      </c>
      <c r="J2230" s="39">
        <f t="shared" si="321"/>
        <v>451.22768201196266</v>
      </c>
      <c r="K2230" s="40">
        <f t="shared" si="322"/>
        <v>1</v>
      </c>
      <c r="L2230" s="40">
        <f t="shared" si="323"/>
        <v>5</v>
      </c>
      <c r="M2230" s="74"/>
      <c r="N2230" s="74"/>
      <c r="O2230" s="74"/>
      <c r="P2230" s="74"/>
      <c r="Q2230" s="74"/>
      <c r="R2230" s="74"/>
      <c r="S2230" s="74"/>
      <c r="T2230" s="74"/>
      <c r="U2230" s="74"/>
      <c r="V2230" s="74"/>
      <c r="W2230" s="74"/>
      <c r="X2230" s="74"/>
      <c r="Y2230" s="74"/>
      <c r="Z2230" s="74"/>
      <c r="AA2230" s="42"/>
      <c r="AB2230" s="42">
        <f t="shared" ref="AB2230:AB2238" si="328">(AV$3-AV2230)/AV$3*500+500</f>
        <v>451.22768201196266</v>
      </c>
      <c r="AC2230" s="43" t="e">
        <f t="shared" si="324"/>
        <v>#NUM!</v>
      </c>
      <c r="AD2230" s="43" t="s">
        <v>1215</v>
      </c>
      <c r="AE2230" s="44" t="e">
        <f t="shared" si="325"/>
        <v>#NUM!</v>
      </c>
      <c r="AF2230" s="43">
        <f t="shared" si="326"/>
        <v>0</v>
      </c>
      <c r="AG2230" s="75"/>
      <c r="AH2230" s="75"/>
      <c r="AI2230" s="75"/>
      <c r="AJ2230" s="75"/>
      <c r="AK2230" s="75"/>
      <c r="AL2230" s="75"/>
      <c r="AM2230" s="75"/>
      <c r="AN2230" s="75"/>
      <c r="AO2230" s="75"/>
      <c r="AP2230" s="75"/>
      <c r="AQ2230" s="75"/>
      <c r="AR2230" s="75"/>
      <c r="AS2230" s="75"/>
      <c r="AT2230" s="75"/>
      <c r="AU2230" s="94"/>
      <c r="AV2230" s="47">
        <v>0.18023148148148149</v>
      </c>
      <c r="AW2230" s="95"/>
    </row>
    <row r="2231" spans="1:50" s="49" customFormat="1" ht="12" customHeight="1" x14ac:dyDescent="0.2">
      <c r="A2231" s="62">
        <v>2227</v>
      </c>
      <c r="B2231" s="63" t="str">
        <f t="shared" si="319"/>
        <v>M-A</v>
      </c>
      <c r="C2231" s="62">
        <f>COUNTIF($B$4:$B2231,$B2231)</f>
        <v>821</v>
      </c>
      <c r="D2231" s="64">
        <f t="shared" si="320"/>
        <v>455.98099525201434</v>
      </c>
      <c r="E2231" s="90" t="s">
        <v>925</v>
      </c>
      <c r="F2231" s="91" t="s">
        <v>1212</v>
      </c>
      <c r="G2231" s="92">
        <v>1981</v>
      </c>
      <c r="H2231" s="93" t="s">
        <v>347</v>
      </c>
      <c r="I2231" s="92" t="s">
        <v>1214</v>
      </c>
      <c r="J2231" s="39">
        <f t="shared" si="321"/>
        <v>450.98099525201434</v>
      </c>
      <c r="K2231" s="40">
        <f t="shared" si="322"/>
        <v>1</v>
      </c>
      <c r="L2231" s="40">
        <f t="shared" si="323"/>
        <v>5</v>
      </c>
      <c r="M2231" s="74"/>
      <c r="N2231" s="74"/>
      <c r="O2231" s="74"/>
      <c r="P2231" s="74"/>
      <c r="Q2231" s="74"/>
      <c r="R2231" s="74"/>
      <c r="S2231" s="74"/>
      <c r="T2231" s="74"/>
      <c r="U2231" s="74"/>
      <c r="V2231" s="74"/>
      <c r="W2231" s="74"/>
      <c r="X2231" s="74"/>
      <c r="Y2231" s="74"/>
      <c r="Z2231" s="74"/>
      <c r="AA2231" s="42"/>
      <c r="AB2231" s="42">
        <f t="shared" si="328"/>
        <v>450.98099525201434</v>
      </c>
      <c r="AC2231" s="43" t="e">
        <f t="shared" si="324"/>
        <v>#NUM!</v>
      </c>
      <c r="AD2231" s="43" t="s">
        <v>1215</v>
      </c>
      <c r="AE2231" s="44" t="e">
        <f t="shared" si="325"/>
        <v>#NUM!</v>
      </c>
      <c r="AF2231" s="43">
        <f t="shared" si="326"/>
        <v>0</v>
      </c>
      <c r="AG2231" s="75"/>
      <c r="AH2231" s="75"/>
      <c r="AI2231" s="75"/>
      <c r="AJ2231" s="75"/>
      <c r="AK2231" s="75"/>
      <c r="AL2231" s="75"/>
      <c r="AM2231" s="75"/>
      <c r="AN2231" s="75"/>
      <c r="AO2231" s="75"/>
      <c r="AP2231" s="75"/>
      <c r="AQ2231" s="75"/>
      <c r="AR2231" s="75"/>
      <c r="AS2231" s="75"/>
      <c r="AT2231" s="75"/>
      <c r="AU2231" s="94"/>
      <c r="AV2231" s="47">
        <v>0.18031249999999999</v>
      </c>
      <c r="AW2231" s="95"/>
    </row>
    <row r="2232" spans="1:50" s="49" customFormat="1" ht="12" customHeight="1" x14ac:dyDescent="0.2">
      <c r="A2232" s="62">
        <v>2228</v>
      </c>
      <c r="B2232" s="63" t="str">
        <f t="shared" si="319"/>
        <v>M-B</v>
      </c>
      <c r="C2232" s="62">
        <f>COUNTIF($B$4:$B2232,$B2232)</f>
        <v>638</v>
      </c>
      <c r="D2232" s="64">
        <f t="shared" si="320"/>
        <v>455.98099525201434</v>
      </c>
      <c r="E2232" s="90" t="s">
        <v>926</v>
      </c>
      <c r="F2232" s="91" t="s">
        <v>1212</v>
      </c>
      <c r="G2232" s="92">
        <v>1978</v>
      </c>
      <c r="H2232" s="93" t="s">
        <v>927</v>
      </c>
      <c r="I2232" s="92" t="s">
        <v>928</v>
      </c>
      <c r="J2232" s="39">
        <f t="shared" si="321"/>
        <v>450.98099525201434</v>
      </c>
      <c r="K2232" s="40">
        <f t="shared" si="322"/>
        <v>1</v>
      </c>
      <c r="L2232" s="40">
        <f t="shared" si="323"/>
        <v>5</v>
      </c>
      <c r="M2232" s="74"/>
      <c r="N2232" s="74"/>
      <c r="O2232" s="74"/>
      <c r="P2232" s="74"/>
      <c r="Q2232" s="74"/>
      <c r="R2232" s="74"/>
      <c r="S2232" s="74"/>
      <c r="T2232" s="74"/>
      <c r="U2232" s="74"/>
      <c r="V2232" s="74"/>
      <c r="W2232" s="74"/>
      <c r="X2232" s="74"/>
      <c r="Y2232" s="74"/>
      <c r="Z2232" s="74"/>
      <c r="AA2232" s="42"/>
      <c r="AB2232" s="42">
        <f t="shared" si="328"/>
        <v>450.98099525201434</v>
      </c>
      <c r="AC2232" s="43" t="e">
        <f t="shared" si="324"/>
        <v>#NUM!</v>
      </c>
      <c r="AD2232" s="43" t="s">
        <v>1215</v>
      </c>
      <c r="AE2232" s="44" t="e">
        <f t="shared" si="325"/>
        <v>#NUM!</v>
      </c>
      <c r="AF2232" s="43">
        <f t="shared" si="326"/>
        <v>0</v>
      </c>
      <c r="AG2232" s="75"/>
      <c r="AH2232" s="75"/>
      <c r="AI2232" s="75"/>
      <c r="AJ2232" s="75"/>
      <c r="AK2232" s="75"/>
      <c r="AL2232" s="75"/>
      <c r="AM2232" s="75"/>
      <c r="AN2232" s="75"/>
      <c r="AO2232" s="75"/>
      <c r="AP2232" s="75"/>
      <c r="AQ2232" s="75"/>
      <c r="AR2232" s="75"/>
      <c r="AS2232" s="75"/>
      <c r="AT2232" s="75"/>
      <c r="AU2232" s="94"/>
      <c r="AV2232" s="47">
        <v>0.18031249999999999</v>
      </c>
      <c r="AW2232" s="95"/>
    </row>
    <row r="2233" spans="1:50" s="49" customFormat="1" ht="12" customHeight="1" x14ac:dyDescent="0.2">
      <c r="A2233" s="62">
        <v>2229</v>
      </c>
      <c r="B2233" s="63" t="str">
        <f t="shared" si="319"/>
        <v>M-B</v>
      </c>
      <c r="C2233" s="62">
        <f>COUNTIF($B$4:$B2233,$B2233)</f>
        <v>639</v>
      </c>
      <c r="D2233" s="64">
        <f t="shared" si="320"/>
        <v>455.94575428630748</v>
      </c>
      <c r="E2233" s="90" t="s">
        <v>929</v>
      </c>
      <c r="F2233" s="91" t="s">
        <v>1212</v>
      </c>
      <c r="G2233" s="92">
        <v>1978</v>
      </c>
      <c r="H2233" s="93"/>
      <c r="I2233" s="92" t="s">
        <v>1214</v>
      </c>
      <c r="J2233" s="39">
        <f t="shared" si="321"/>
        <v>450.94575428630748</v>
      </c>
      <c r="K2233" s="40">
        <f t="shared" si="322"/>
        <v>1</v>
      </c>
      <c r="L2233" s="40">
        <f t="shared" si="323"/>
        <v>5</v>
      </c>
      <c r="M2233" s="74"/>
      <c r="N2233" s="74"/>
      <c r="O2233" s="74"/>
      <c r="P2233" s="74"/>
      <c r="Q2233" s="74"/>
      <c r="R2233" s="74"/>
      <c r="S2233" s="74"/>
      <c r="T2233" s="74"/>
      <c r="U2233" s="74"/>
      <c r="V2233" s="74"/>
      <c r="W2233" s="74"/>
      <c r="X2233" s="74"/>
      <c r="Y2233" s="74"/>
      <c r="Z2233" s="74"/>
      <c r="AA2233" s="42"/>
      <c r="AB2233" s="42">
        <f t="shared" si="328"/>
        <v>450.94575428630748</v>
      </c>
      <c r="AC2233" s="43" t="e">
        <f t="shared" si="324"/>
        <v>#NUM!</v>
      </c>
      <c r="AD2233" s="43" t="s">
        <v>1215</v>
      </c>
      <c r="AE2233" s="44" t="e">
        <f t="shared" si="325"/>
        <v>#NUM!</v>
      </c>
      <c r="AF2233" s="43">
        <f t="shared" si="326"/>
        <v>0</v>
      </c>
      <c r="AG2233" s="75"/>
      <c r="AH2233" s="75"/>
      <c r="AI2233" s="75"/>
      <c r="AJ2233" s="75"/>
      <c r="AK2233" s="75"/>
      <c r="AL2233" s="75"/>
      <c r="AM2233" s="75"/>
      <c r="AN2233" s="75"/>
      <c r="AO2233" s="75"/>
      <c r="AP2233" s="75"/>
      <c r="AQ2233" s="75"/>
      <c r="AR2233" s="75"/>
      <c r="AS2233" s="75"/>
      <c r="AT2233" s="75"/>
      <c r="AU2233" s="94"/>
      <c r="AV2233" s="47">
        <v>0.18032407407407405</v>
      </c>
      <c r="AW2233" s="95"/>
    </row>
    <row r="2234" spans="1:50" s="49" customFormat="1" ht="12" customHeight="1" x14ac:dyDescent="0.2">
      <c r="A2234" s="62">
        <v>2230</v>
      </c>
      <c r="B2234" s="63" t="str">
        <f t="shared" si="319"/>
        <v>M-B</v>
      </c>
      <c r="C2234" s="62">
        <f>COUNTIF($B$4:$B2234,$B2234)</f>
        <v>640</v>
      </c>
      <c r="D2234" s="64">
        <f t="shared" si="320"/>
        <v>455.87527235489358</v>
      </c>
      <c r="E2234" s="90" t="s">
        <v>930</v>
      </c>
      <c r="F2234" s="91" t="s">
        <v>1212</v>
      </c>
      <c r="G2234" s="92">
        <v>1972</v>
      </c>
      <c r="H2234" s="70" t="s">
        <v>931</v>
      </c>
      <c r="I2234" s="92" t="s">
        <v>1214</v>
      </c>
      <c r="J2234" s="39">
        <f t="shared" si="321"/>
        <v>450.87527235489358</v>
      </c>
      <c r="K2234" s="40">
        <f t="shared" si="322"/>
        <v>1</v>
      </c>
      <c r="L2234" s="40">
        <f t="shared" si="323"/>
        <v>5</v>
      </c>
      <c r="M2234" s="74"/>
      <c r="N2234" s="74"/>
      <c r="O2234" s="74"/>
      <c r="P2234" s="74"/>
      <c r="Q2234" s="74"/>
      <c r="R2234" s="74"/>
      <c r="S2234" s="74"/>
      <c r="T2234" s="74"/>
      <c r="U2234" s="74"/>
      <c r="V2234" s="74"/>
      <c r="W2234" s="74"/>
      <c r="X2234" s="74"/>
      <c r="Y2234" s="74"/>
      <c r="Z2234" s="74"/>
      <c r="AA2234" s="42"/>
      <c r="AB2234" s="42">
        <f t="shared" si="328"/>
        <v>450.87527235489358</v>
      </c>
      <c r="AC2234" s="43" t="e">
        <f t="shared" si="324"/>
        <v>#NUM!</v>
      </c>
      <c r="AD2234" s="43" t="s">
        <v>1215</v>
      </c>
      <c r="AE2234" s="44" t="e">
        <f t="shared" si="325"/>
        <v>#NUM!</v>
      </c>
      <c r="AF2234" s="43">
        <f t="shared" si="326"/>
        <v>0</v>
      </c>
      <c r="AG2234" s="75"/>
      <c r="AH2234" s="75"/>
      <c r="AI2234" s="75"/>
      <c r="AJ2234" s="75"/>
      <c r="AK2234" s="75"/>
      <c r="AL2234" s="75"/>
      <c r="AM2234" s="75"/>
      <c r="AN2234" s="75"/>
      <c r="AO2234" s="75"/>
      <c r="AP2234" s="75"/>
      <c r="AQ2234" s="75"/>
      <c r="AR2234" s="75"/>
      <c r="AS2234" s="75"/>
      <c r="AT2234" s="75"/>
      <c r="AU2234" s="94"/>
      <c r="AV2234" s="47">
        <v>0.18034722222222221</v>
      </c>
      <c r="AW2234" s="95"/>
    </row>
    <row r="2235" spans="1:50" s="49" customFormat="1" ht="12" customHeight="1" x14ac:dyDescent="0.2">
      <c r="A2235" s="62">
        <v>2231</v>
      </c>
      <c r="B2235" s="63" t="str">
        <f t="shared" si="319"/>
        <v>M-A</v>
      </c>
      <c r="C2235" s="62">
        <f>COUNTIF($B$4:$B2235,$B2235)</f>
        <v>822</v>
      </c>
      <c r="D2235" s="64">
        <f t="shared" si="320"/>
        <v>455.87527235489358</v>
      </c>
      <c r="E2235" s="90" t="s">
        <v>932</v>
      </c>
      <c r="F2235" s="91" t="s">
        <v>1212</v>
      </c>
      <c r="G2235" s="92">
        <v>1983</v>
      </c>
      <c r="H2235" s="70" t="s">
        <v>3040</v>
      </c>
      <c r="I2235" s="92" t="s">
        <v>1214</v>
      </c>
      <c r="J2235" s="39">
        <f t="shared" si="321"/>
        <v>450.87527235489358</v>
      </c>
      <c r="K2235" s="40">
        <f t="shared" si="322"/>
        <v>1</v>
      </c>
      <c r="L2235" s="40">
        <f t="shared" si="323"/>
        <v>5</v>
      </c>
      <c r="M2235" s="74"/>
      <c r="N2235" s="74"/>
      <c r="O2235" s="74"/>
      <c r="P2235" s="74"/>
      <c r="Q2235" s="74"/>
      <c r="R2235" s="74"/>
      <c r="S2235" s="74"/>
      <c r="T2235" s="74"/>
      <c r="U2235" s="74"/>
      <c r="V2235" s="74"/>
      <c r="W2235" s="74"/>
      <c r="X2235" s="74"/>
      <c r="Y2235" s="74"/>
      <c r="Z2235" s="74"/>
      <c r="AA2235" s="42"/>
      <c r="AB2235" s="42">
        <f t="shared" si="328"/>
        <v>450.87527235489358</v>
      </c>
      <c r="AC2235" s="43" t="e">
        <f t="shared" si="324"/>
        <v>#NUM!</v>
      </c>
      <c r="AD2235" s="43" t="s">
        <v>1215</v>
      </c>
      <c r="AE2235" s="44" t="e">
        <f t="shared" si="325"/>
        <v>#NUM!</v>
      </c>
      <c r="AF2235" s="43">
        <f t="shared" si="326"/>
        <v>0</v>
      </c>
      <c r="AG2235" s="75"/>
      <c r="AH2235" s="75"/>
      <c r="AI2235" s="75"/>
      <c r="AJ2235" s="75"/>
      <c r="AK2235" s="75"/>
      <c r="AL2235" s="75"/>
      <c r="AM2235" s="75"/>
      <c r="AN2235" s="75"/>
      <c r="AO2235" s="75"/>
      <c r="AP2235" s="75"/>
      <c r="AQ2235" s="75"/>
      <c r="AR2235" s="75"/>
      <c r="AS2235" s="75"/>
      <c r="AT2235" s="75"/>
      <c r="AU2235" s="94"/>
      <c r="AV2235" s="47">
        <v>0.18034722222222221</v>
      </c>
      <c r="AW2235" s="95"/>
    </row>
    <row r="2236" spans="1:50" ht="12" customHeight="1" x14ac:dyDescent="0.2">
      <c r="A2236" s="62">
        <v>2232</v>
      </c>
      <c r="B2236" s="63" t="str">
        <f t="shared" si="319"/>
        <v>M-A</v>
      </c>
      <c r="C2236" s="62">
        <f>COUNTIF($B$4:$B2236,$B2236)</f>
        <v>823</v>
      </c>
      <c r="D2236" s="64">
        <f t="shared" si="320"/>
        <v>455.84003138918672</v>
      </c>
      <c r="E2236" s="90" t="s">
        <v>933</v>
      </c>
      <c r="F2236" s="91" t="s">
        <v>1212</v>
      </c>
      <c r="G2236" s="92">
        <v>1985</v>
      </c>
      <c r="H2236" s="93"/>
      <c r="I2236" s="92" t="s">
        <v>783</v>
      </c>
      <c r="J2236" s="39">
        <f t="shared" si="321"/>
        <v>450.84003138918672</v>
      </c>
      <c r="K2236" s="40">
        <f t="shared" si="322"/>
        <v>1</v>
      </c>
      <c r="L2236" s="40">
        <f t="shared" si="323"/>
        <v>5</v>
      </c>
      <c r="M2236" s="74"/>
      <c r="N2236" s="74"/>
      <c r="O2236" s="74"/>
      <c r="P2236" s="74"/>
      <c r="Q2236" s="74"/>
      <c r="R2236" s="74"/>
      <c r="S2236" s="74"/>
      <c r="T2236" s="74"/>
      <c r="U2236" s="74"/>
      <c r="V2236" s="74"/>
      <c r="W2236" s="74"/>
      <c r="X2236" s="74"/>
      <c r="Y2236" s="74"/>
      <c r="Z2236" s="74"/>
      <c r="AA2236" s="42"/>
      <c r="AB2236" s="42">
        <f t="shared" si="328"/>
        <v>450.84003138918672</v>
      </c>
      <c r="AC2236" s="43" t="e">
        <f t="shared" si="324"/>
        <v>#NUM!</v>
      </c>
      <c r="AD2236" s="43" t="s">
        <v>1215</v>
      </c>
      <c r="AE2236" s="44" t="e">
        <f t="shared" si="325"/>
        <v>#NUM!</v>
      </c>
      <c r="AF2236" s="43">
        <f t="shared" si="326"/>
        <v>0</v>
      </c>
      <c r="AG2236" s="75"/>
      <c r="AH2236" s="75"/>
      <c r="AI2236" s="75"/>
      <c r="AJ2236" s="75"/>
      <c r="AK2236" s="75"/>
      <c r="AL2236" s="75"/>
      <c r="AM2236" s="75"/>
      <c r="AN2236" s="75"/>
      <c r="AO2236" s="75"/>
      <c r="AP2236" s="75"/>
      <c r="AQ2236" s="75"/>
      <c r="AR2236" s="75"/>
      <c r="AS2236" s="75"/>
      <c r="AT2236" s="75"/>
      <c r="AU2236" s="94"/>
      <c r="AV2236" s="47">
        <v>0.18035879629629628</v>
      </c>
      <c r="AW2236" s="95"/>
      <c r="AX2236" s="56"/>
    </row>
    <row r="2237" spans="1:50" s="49" customFormat="1" ht="12" customHeight="1" x14ac:dyDescent="0.2">
      <c r="A2237" s="62">
        <v>2233</v>
      </c>
      <c r="B2237" s="63" t="str">
        <f t="shared" si="319"/>
        <v>M-A</v>
      </c>
      <c r="C2237" s="62">
        <f>COUNTIF($B$4:$B2237,$B2237)</f>
        <v>824</v>
      </c>
      <c r="D2237" s="64">
        <f t="shared" si="320"/>
        <v>455.80479042347974</v>
      </c>
      <c r="E2237" s="90" t="s">
        <v>934</v>
      </c>
      <c r="F2237" s="91" t="s">
        <v>1212</v>
      </c>
      <c r="G2237" s="92">
        <v>1990</v>
      </c>
      <c r="H2237" s="70" t="s">
        <v>2102</v>
      </c>
      <c r="I2237" s="92" t="s">
        <v>1214</v>
      </c>
      <c r="J2237" s="39">
        <f t="shared" si="321"/>
        <v>450.80479042347974</v>
      </c>
      <c r="K2237" s="40">
        <f t="shared" si="322"/>
        <v>1</v>
      </c>
      <c r="L2237" s="40">
        <f t="shared" si="323"/>
        <v>5</v>
      </c>
      <c r="M2237" s="74"/>
      <c r="N2237" s="74"/>
      <c r="O2237" s="74"/>
      <c r="P2237" s="74"/>
      <c r="Q2237" s="74"/>
      <c r="R2237" s="74"/>
      <c r="S2237" s="74"/>
      <c r="T2237" s="74"/>
      <c r="U2237" s="74"/>
      <c r="V2237" s="74"/>
      <c r="W2237" s="74"/>
      <c r="X2237" s="74"/>
      <c r="Y2237" s="74"/>
      <c r="Z2237" s="74"/>
      <c r="AA2237" s="42"/>
      <c r="AB2237" s="42">
        <f t="shared" si="328"/>
        <v>450.80479042347974</v>
      </c>
      <c r="AC2237" s="43" t="e">
        <f t="shared" si="324"/>
        <v>#NUM!</v>
      </c>
      <c r="AD2237" s="43" t="s">
        <v>1215</v>
      </c>
      <c r="AE2237" s="44" t="e">
        <f t="shared" si="325"/>
        <v>#NUM!</v>
      </c>
      <c r="AF2237" s="43">
        <f t="shared" si="326"/>
        <v>0</v>
      </c>
      <c r="AG2237" s="75"/>
      <c r="AH2237" s="75"/>
      <c r="AI2237" s="75"/>
      <c r="AJ2237" s="75"/>
      <c r="AK2237" s="75"/>
      <c r="AL2237" s="75"/>
      <c r="AM2237" s="75"/>
      <c r="AN2237" s="75"/>
      <c r="AO2237" s="75"/>
      <c r="AP2237" s="75"/>
      <c r="AQ2237" s="75"/>
      <c r="AR2237" s="75"/>
      <c r="AS2237" s="75"/>
      <c r="AT2237" s="75"/>
      <c r="AU2237" s="94"/>
      <c r="AV2237" s="47">
        <v>0.18037037037037038</v>
      </c>
      <c r="AW2237" s="95"/>
    </row>
    <row r="2238" spans="1:50" s="49" customFormat="1" ht="12" customHeight="1" x14ac:dyDescent="0.2">
      <c r="A2238" s="62">
        <v>2234</v>
      </c>
      <c r="B2238" s="63" t="str">
        <f t="shared" si="319"/>
        <v>M-A</v>
      </c>
      <c r="C2238" s="62">
        <f>COUNTIF($B$4:$B2238,$B2238)</f>
        <v>825</v>
      </c>
      <c r="D2238" s="64">
        <f t="shared" si="320"/>
        <v>455.69906752635899</v>
      </c>
      <c r="E2238" s="90" t="s">
        <v>935</v>
      </c>
      <c r="F2238" s="91" t="s">
        <v>1212</v>
      </c>
      <c r="G2238" s="92">
        <v>1995</v>
      </c>
      <c r="H2238" s="93" t="s">
        <v>936</v>
      </c>
      <c r="I2238" s="92" t="s">
        <v>1214</v>
      </c>
      <c r="J2238" s="39">
        <f t="shared" si="321"/>
        <v>450.69906752635899</v>
      </c>
      <c r="K2238" s="40">
        <f t="shared" si="322"/>
        <v>1</v>
      </c>
      <c r="L2238" s="40">
        <f t="shared" si="323"/>
        <v>5</v>
      </c>
      <c r="M2238" s="74"/>
      <c r="N2238" s="74"/>
      <c r="O2238" s="74"/>
      <c r="P2238" s="74"/>
      <c r="Q2238" s="74"/>
      <c r="R2238" s="74"/>
      <c r="S2238" s="74"/>
      <c r="T2238" s="74"/>
      <c r="U2238" s="74"/>
      <c r="V2238" s="74"/>
      <c r="W2238" s="74"/>
      <c r="X2238" s="74"/>
      <c r="Y2238" s="74"/>
      <c r="Z2238" s="74"/>
      <c r="AA2238" s="42"/>
      <c r="AB2238" s="42">
        <f t="shared" si="328"/>
        <v>450.69906752635899</v>
      </c>
      <c r="AC2238" s="43" t="e">
        <f t="shared" si="324"/>
        <v>#NUM!</v>
      </c>
      <c r="AD2238" s="43" t="s">
        <v>1215</v>
      </c>
      <c r="AE2238" s="44" t="e">
        <f t="shared" si="325"/>
        <v>#NUM!</v>
      </c>
      <c r="AF2238" s="43">
        <f t="shared" si="326"/>
        <v>0</v>
      </c>
      <c r="AG2238" s="75"/>
      <c r="AH2238" s="75"/>
      <c r="AI2238" s="75"/>
      <c r="AJ2238" s="75"/>
      <c r="AK2238" s="75"/>
      <c r="AL2238" s="75"/>
      <c r="AM2238" s="75"/>
      <c r="AN2238" s="75"/>
      <c r="AO2238" s="75"/>
      <c r="AP2238" s="75"/>
      <c r="AQ2238" s="75"/>
      <c r="AR2238" s="75"/>
      <c r="AS2238" s="75"/>
      <c r="AT2238" s="75"/>
      <c r="AU2238" s="94"/>
      <c r="AV2238" s="47">
        <v>0.1804050925925926</v>
      </c>
      <c r="AW2238" s="95"/>
    </row>
    <row r="2239" spans="1:50" ht="12" customHeight="1" x14ac:dyDescent="0.2">
      <c r="A2239" s="62">
        <v>2235</v>
      </c>
      <c r="B2239" s="63" t="str">
        <f t="shared" si="319"/>
        <v>M-C</v>
      </c>
      <c r="C2239" s="62">
        <f>COUNTIF($B$4:$B2239,$B2239)</f>
        <v>270</v>
      </c>
      <c r="D2239" s="64">
        <f t="shared" si="320"/>
        <v>455.4496294854207</v>
      </c>
      <c r="E2239" s="86" t="s">
        <v>937</v>
      </c>
      <c r="F2239" s="87" t="s">
        <v>1212</v>
      </c>
      <c r="G2239" s="87">
        <v>1969</v>
      </c>
      <c r="H2239" s="93" t="s">
        <v>1683</v>
      </c>
      <c r="I2239" s="87" t="s">
        <v>1214</v>
      </c>
      <c r="J2239" s="39">
        <f t="shared" si="321"/>
        <v>450.4496294854207</v>
      </c>
      <c r="K2239" s="40">
        <f t="shared" si="322"/>
        <v>1</v>
      </c>
      <c r="L2239" s="40">
        <f t="shared" si="323"/>
        <v>5</v>
      </c>
      <c r="M2239" s="41"/>
      <c r="N2239" s="41"/>
      <c r="O2239" s="41"/>
      <c r="P2239" s="42"/>
      <c r="Q2239" s="41"/>
      <c r="R2239" s="41"/>
      <c r="S2239" s="41"/>
      <c r="T2239" s="41"/>
      <c r="U2239" s="41"/>
      <c r="V2239" s="42"/>
      <c r="W2239" s="42">
        <f>(AQ$3-AQ2239)/AQ$3*500+500</f>
        <v>450.4496294854207</v>
      </c>
      <c r="X2239" s="42"/>
      <c r="Y2239" s="42"/>
      <c r="Z2239" s="41"/>
      <c r="AA2239" s="42"/>
      <c r="AB2239" s="42"/>
      <c r="AC2239" s="43" t="e">
        <f t="shared" si="324"/>
        <v>#NUM!</v>
      </c>
      <c r="AD2239" s="43" t="s">
        <v>1215</v>
      </c>
      <c r="AE2239" s="44" t="e">
        <f t="shared" si="325"/>
        <v>#NUM!</v>
      </c>
      <c r="AF2239" s="43">
        <f t="shared" si="326"/>
        <v>0</v>
      </c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>
        <v>0.1232523148</v>
      </c>
      <c r="AR2239" s="45"/>
      <c r="AS2239" s="45"/>
      <c r="AT2239" s="45"/>
      <c r="AU2239" s="88"/>
      <c r="AV2239" s="50"/>
      <c r="AW2239" s="89"/>
      <c r="AX2239" s="56"/>
    </row>
    <row r="2240" spans="1:50" s="49" customFormat="1" ht="12" customHeight="1" x14ac:dyDescent="0.2">
      <c r="A2240" s="62">
        <v>2236</v>
      </c>
      <c r="B2240" s="63" t="str">
        <f t="shared" si="319"/>
        <v>Ž-G</v>
      </c>
      <c r="C2240" s="62">
        <f>COUNTIF($B$4:$B2240,$B2240)</f>
        <v>119</v>
      </c>
      <c r="D2240" s="64">
        <f t="shared" si="320"/>
        <v>455.41713980070369</v>
      </c>
      <c r="E2240" s="90" t="s">
        <v>938</v>
      </c>
      <c r="F2240" s="91" t="s">
        <v>1247</v>
      </c>
      <c r="G2240" s="92">
        <v>1973</v>
      </c>
      <c r="H2240" s="93" t="s">
        <v>1707</v>
      </c>
      <c r="I2240" s="92" t="s">
        <v>1214</v>
      </c>
      <c r="J2240" s="39">
        <f t="shared" si="321"/>
        <v>450.41713980070369</v>
      </c>
      <c r="K2240" s="40">
        <f t="shared" si="322"/>
        <v>1</v>
      </c>
      <c r="L2240" s="40">
        <f t="shared" si="323"/>
        <v>5</v>
      </c>
      <c r="M2240" s="74"/>
      <c r="N2240" s="74"/>
      <c r="O2240" s="74"/>
      <c r="P2240" s="74"/>
      <c r="Q2240" s="74"/>
      <c r="R2240" s="74"/>
      <c r="S2240" s="74"/>
      <c r="T2240" s="74"/>
      <c r="U2240" s="74"/>
      <c r="V2240" s="74"/>
      <c r="W2240" s="74"/>
      <c r="X2240" s="74"/>
      <c r="Y2240" s="74"/>
      <c r="Z2240" s="74"/>
      <c r="AA2240" s="42"/>
      <c r="AB2240" s="42">
        <f>(AV$3-AV2240)/AV$3*500+500</f>
        <v>450.41713980070369</v>
      </c>
      <c r="AC2240" s="43" t="e">
        <f t="shared" si="324"/>
        <v>#NUM!</v>
      </c>
      <c r="AD2240" s="43" t="s">
        <v>1215</v>
      </c>
      <c r="AE2240" s="44" t="e">
        <f t="shared" si="325"/>
        <v>#NUM!</v>
      </c>
      <c r="AF2240" s="43">
        <f t="shared" si="326"/>
        <v>0</v>
      </c>
      <c r="AG2240" s="75"/>
      <c r="AH2240" s="75"/>
      <c r="AI2240" s="75"/>
      <c r="AJ2240" s="75"/>
      <c r="AK2240" s="75"/>
      <c r="AL2240" s="75"/>
      <c r="AM2240" s="75"/>
      <c r="AN2240" s="75"/>
      <c r="AO2240" s="75"/>
      <c r="AP2240" s="75"/>
      <c r="AQ2240" s="75"/>
      <c r="AR2240" s="75"/>
      <c r="AS2240" s="75"/>
      <c r="AT2240" s="75"/>
      <c r="AU2240" s="94"/>
      <c r="AV2240" s="47">
        <v>0.18049768518518519</v>
      </c>
      <c r="AW2240" s="95"/>
    </row>
    <row r="2241" spans="1:50" s="49" customFormat="1" ht="12" customHeight="1" x14ac:dyDescent="0.2">
      <c r="A2241" s="62">
        <v>2237</v>
      </c>
      <c r="B2241" s="63" t="str">
        <f t="shared" si="319"/>
        <v>M-B</v>
      </c>
      <c r="C2241" s="62">
        <f>COUNTIF($B$4:$B2241,$B2241)</f>
        <v>641</v>
      </c>
      <c r="D2241" s="64">
        <f t="shared" si="320"/>
        <v>455.38189883499672</v>
      </c>
      <c r="E2241" s="90" t="s">
        <v>939</v>
      </c>
      <c r="F2241" s="91" t="s">
        <v>1212</v>
      </c>
      <c r="G2241" s="92">
        <v>1976</v>
      </c>
      <c r="H2241" s="70" t="s">
        <v>940</v>
      </c>
      <c r="I2241" s="92" t="s">
        <v>1680</v>
      </c>
      <c r="J2241" s="39">
        <f t="shared" si="321"/>
        <v>450.38189883499672</v>
      </c>
      <c r="K2241" s="40">
        <f t="shared" si="322"/>
        <v>1</v>
      </c>
      <c r="L2241" s="40">
        <f t="shared" si="323"/>
        <v>5</v>
      </c>
      <c r="M2241" s="74"/>
      <c r="N2241" s="74"/>
      <c r="O2241" s="74"/>
      <c r="P2241" s="74"/>
      <c r="Q2241" s="74"/>
      <c r="R2241" s="74"/>
      <c r="S2241" s="74"/>
      <c r="T2241" s="74"/>
      <c r="U2241" s="74"/>
      <c r="V2241" s="74"/>
      <c r="W2241" s="74"/>
      <c r="X2241" s="74"/>
      <c r="Y2241" s="74"/>
      <c r="Z2241" s="74"/>
      <c r="AA2241" s="42"/>
      <c r="AB2241" s="42">
        <f>(AV$3-AV2241)/AV$3*500+500</f>
        <v>450.38189883499672</v>
      </c>
      <c r="AC2241" s="43" t="e">
        <f t="shared" si="324"/>
        <v>#NUM!</v>
      </c>
      <c r="AD2241" s="43" t="s">
        <v>1215</v>
      </c>
      <c r="AE2241" s="44" t="e">
        <f t="shared" si="325"/>
        <v>#NUM!</v>
      </c>
      <c r="AF2241" s="43">
        <f t="shared" si="326"/>
        <v>0</v>
      </c>
      <c r="AG2241" s="75"/>
      <c r="AH2241" s="75"/>
      <c r="AI2241" s="75"/>
      <c r="AJ2241" s="75"/>
      <c r="AK2241" s="75"/>
      <c r="AL2241" s="75"/>
      <c r="AM2241" s="75"/>
      <c r="AN2241" s="75"/>
      <c r="AO2241" s="75"/>
      <c r="AP2241" s="75"/>
      <c r="AQ2241" s="75"/>
      <c r="AR2241" s="75"/>
      <c r="AS2241" s="75"/>
      <c r="AT2241" s="75"/>
      <c r="AU2241" s="94"/>
      <c r="AV2241" s="47">
        <v>0.18050925925925929</v>
      </c>
      <c r="AW2241" s="95"/>
    </row>
    <row r="2242" spans="1:50" ht="12" customHeight="1" x14ac:dyDescent="0.2">
      <c r="A2242" s="62">
        <v>2238</v>
      </c>
      <c r="B2242" s="63" t="str">
        <f t="shared" si="319"/>
        <v>Ž-G</v>
      </c>
      <c r="C2242" s="62">
        <f>COUNTIF($B$4:$B2242,$B2242)</f>
        <v>120</v>
      </c>
      <c r="D2242" s="64">
        <f t="shared" si="320"/>
        <v>455.34665786928991</v>
      </c>
      <c r="E2242" s="90" t="s">
        <v>941</v>
      </c>
      <c r="F2242" s="91" t="s">
        <v>1247</v>
      </c>
      <c r="G2242" s="92">
        <v>1975</v>
      </c>
      <c r="H2242" s="93" t="s">
        <v>871</v>
      </c>
      <c r="I2242" s="92" t="s">
        <v>1673</v>
      </c>
      <c r="J2242" s="39">
        <f t="shared" si="321"/>
        <v>450.34665786928991</v>
      </c>
      <c r="K2242" s="40">
        <f t="shared" si="322"/>
        <v>1</v>
      </c>
      <c r="L2242" s="40">
        <f t="shared" si="323"/>
        <v>5</v>
      </c>
      <c r="M2242" s="74"/>
      <c r="N2242" s="74"/>
      <c r="O2242" s="74"/>
      <c r="P2242" s="74"/>
      <c r="Q2242" s="74"/>
      <c r="R2242" s="74"/>
      <c r="S2242" s="74"/>
      <c r="T2242" s="74"/>
      <c r="U2242" s="74"/>
      <c r="V2242" s="74"/>
      <c r="W2242" s="74"/>
      <c r="X2242" s="74"/>
      <c r="Y2242" s="74"/>
      <c r="Z2242" s="74"/>
      <c r="AA2242" s="42"/>
      <c r="AB2242" s="42">
        <f>(AV$3-AV2242)/AV$3*500+500</f>
        <v>450.34665786928991</v>
      </c>
      <c r="AC2242" s="43" t="e">
        <f t="shared" si="324"/>
        <v>#NUM!</v>
      </c>
      <c r="AD2242" s="43" t="s">
        <v>1215</v>
      </c>
      <c r="AE2242" s="44" t="e">
        <f t="shared" si="325"/>
        <v>#NUM!</v>
      </c>
      <c r="AF2242" s="43">
        <f t="shared" si="326"/>
        <v>0</v>
      </c>
      <c r="AG2242" s="75"/>
      <c r="AH2242" s="75"/>
      <c r="AI2242" s="75"/>
      <c r="AJ2242" s="75"/>
      <c r="AK2242" s="75"/>
      <c r="AL2242" s="75"/>
      <c r="AM2242" s="75"/>
      <c r="AN2242" s="75"/>
      <c r="AO2242" s="75"/>
      <c r="AP2242" s="75"/>
      <c r="AQ2242" s="75"/>
      <c r="AR2242" s="75"/>
      <c r="AS2242" s="75"/>
      <c r="AT2242" s="75"/>
      <c r="AU2242" s="94"/>
      <c r="AV2242" s="47">
        <v>0.18052083333333332</v>
      </c>
      <c r="AW2242" s="95"/>
      <c r="AX2242" s="56"/>
    </row>
    <row r="2243" spans="1:50" ht="12" customHeight="1" x14ac:dyDescent="0.2">
      <c r="A2243" s="62">
        <v>2239</v>
      </c>
      <c r="B2243" s="63" t="str">
        <f t="shared" si="319"/>
        <v>M-E</v>
      </c>
      <c r="C2243" s="62">
        <f>COUNTIF($B$4:$B2243,$B2243)</f>
        <v>29</v>
      </c>
      <c r="D2243" s="64">
        <f t="shared" si="320"/>
        <v>455.34665786928991</v>
      </c>
      <c r="E2243" s="90" t="s">
        <v>942</v>
      </c>
      <c r="F2243" s="91" t="s">
        <v>1212</v>
      </c>
      <c r="G2243" s="92">
        <v>1948</v>
      </c>
      <c r="H2243" s="93" t="s">
        <v>943</v>
      </c>
      <c r="I2243" s="92" t="s">
        <v>1214</v>
      </c>
      <c r="J2243" s="39">
        <f t="shared" si="321"/>
        <v>450.34665786928991</v>
      </c>
      <c r="K2243" s="40">
        <f t="shared" si="322"/>
        <v>1</v>
      </c>
      <c r="L2243" s="40">
        <f t="shared" si="323"/>
        <v>5</v>
      </c>
      <c r="M2243" s="74"/>
      <c r="N2243" s="74"/>
      <c r="O2243" s="74"/>
      <c r="P2243" s="74"/>
      <c r="Q2243" s="74"/>
      <c r="R2243" s="74"/>
      <c r="S2243" s="74"/>
      <c r="T2243" s="74"/>
      <c r="U2243" s="74"/>
      <c r="V2243" s="74"/>
      <c r="W2243" s="74"/>
      <c r="X2243" s="74"/>
      <c r="Y2243" s="74"/>
      <c r="Z2243" s="74"/>
      <c r="AA2243" s="42"/>
      <c r="AB2243" s="42">
        <f>(AV$3-AV2243)/AV$3*500+500</f>
        <v>450.34665786928991</v>
      </c>
      <c r="AC2243" s="43" t="e">
        <f t="shared" si="324"/>
        <v>#NUM!</v>
      </c>
      <c r="AD2243" s="43" t="s">
        <v>1215</v>
      </c>
      <c r="AE2243" s="44" t="e">
        <f t="shared" si="325"/>
        <v>#NUM!</v>
      </c>
      <c r="AF2243" s="43">
        <f t="shared" si="326"/>
        <v>0</v>
      </c>
      <c r="AG2243" s="75"/>
      <c r="AH2243" s="75"/>
      <c r="AI2243" s="75"/>
      <c r="AJ2243" s="75"/>
      <c r="AK2243" s="75"/>
      <c r="AL2243" s="75"/>
      <c r="AM2243" s="75"/>
      <c r="AN2243" s="75"/>
      <c r="AO2243" s="75"/>
      <c r="AP2243" s="75"/>
      <c r="AQ2243" s="75"/>
      <c r="AR2243" s="75"/>
      <c r="AS2243" s="75"/>
      <c r="AT2243" s="75"/>
      <c r="AU2243" s="94"/>
      <c r="AV2243" s="47">
        <v>0.18052083333333332</v>
      </c>
      <c r="AW2243" s="95"/>
      <c r="AX2243" s="56"/>
    </row>
    <row r="2244" spans="1:50" ht="12" customHeight="1" x14ac:dyDescent="0.2">
      <c r="A2244" s="62">
        <v>2240</v>
      </c>
      <c r="B2244" s="63" t="str">
        <f t="shared" si="319"/>
        <v>M-B</v>
      </c>
      <c r="C2244" s="62">
        <f>COUNTIF($B$4:$B2244,$B2244)</f>
        <v>642</v>
      </c>
      <c r="D2244" s="64">
        <f t="shared" si="320"/>
        <v>454.83783452883046</v>
      </c>
      <c r="E2244" s="86" t="s">
        <v>944</v>
      </c>
      <c r="F2244" s="87" t="s">
        <v>1212</v>
      </c>
      <c r="G2244" s="87">
        <v>1975</v>
      </c>
      <c r="H2244" s="93" t="s">
        <v>1433</v>
      </c>
      <c r="I2244" s="87" t="s">
        <v>1214</v>
      </c>
      <c r="J2244" s="39">
        <f t="shared" si="321"/>
        <v>449.83783452883046</v>
      </c>
      <c r="K2244" s="40">
        <f t="shared" si="322"/>
        <v>1</v>
      </c>
      <c r="L2244" s="40">
        <f t="shared" si="323"/>
        <v>5</v>
      </c>
      <c r="M2244" s="41"/>
      <c r="N2244" s="41"/>
      <c r="O2244" s="41"/>
      <c r="P2244" s="42"/>
      <c r="Q2244" s="41"/>
      <c r="R2244" s="41"/>
      <c r="S2244" s="41"/>
      <c r="T2244" s="41"/>
      <c r="U2244" s="41"/>
      <c r="V2244" s="42"/>
      <c r="W2244" s="42"/>
      <c r="X2244" s="42"/>
      <c r="Y2244" s="42"/>
      <c r="Z2244" s="41"/>
      <c r="AA2244" s="42">
        <f>(AU$3-AU2244)/AU$3*500+500</f>
        <v>449.83783452883046</v>
      </c>
      <c r="AB2244" s="42"/>
      <c r="AC2244" s="43" t="e">
        <f t="shared" si="324"/>
        <v>#NUM!</v>
      </c>
      <c r="AD2244" s="43" t="s">
        <v>1215</v>
      </c>
      <c r="AE2244" s="44" t="e">
        <f t="shared" si="325"/>
        <v>#NUM!</v>
      </c>
      <c r="AF2244" s="43">
        <f t="shared" si="326"/>
        <v>0</v>
      </c>
      <c r="AG2244" s="45"/>
      <c r="AH2244" s="45"/>
      <c r="AI2244" s="45"/>
      <c r="AJ2244" s="45"/>
      <c r="AK2244" s="45"/>
      <c r="AL2244" s="45"/>
      <c r="AM2244" s="45"/>
      <c r="AN2244" s="45"/>
      <c r="AO2244" s="45"/>
      <c r="AP2244" s="45"/>
      <c r="AQ2244" s="45"/>
      <c r="AR2244" s="45"/>
      <c r="AS2244" s="45"/>
      <c r="AT2244" s="45"/>
      <c r="AU2244" s="88">
        <v>8.6486226851851852E-2</v>
      </c>
      <c r="AV2244" s="50"/>
      <c r="AW2244" s="89"/>
      <c r="AX2244" s="56"/>
    </row>
    <row r="2245" spans="1:50" s="49" customFormat="1" ht="12" customHeight="1" x14ac:dyDescent="0.2">
      <c r="A2245" s="62">
        <v>2241</v>
      </c>
      <c r="B2245" s="63" t="str">
        <f t="shared" ref="B2245:B2308" si="329">IF($F2245="m",IF($C$1-$G2245&gt;19,IF($C$1-$G2245&lt;40,"M-A",IF($C$1-$G2245&gt;49,IF($C$1-$G2245&gt;59,IF($C$1-$G2245&gt;69,"M-E","M-D"),"M-C"),"M-B")),"M-jun."),IF($C$1-$G2245&lt;40,"Ž-F",IF($C$1-$G2245&gt;49,IF($C$1-$G2245&gt;59,"Ž-I","Ž-H"),"Ž-G")))</f>
        <v>M-A</v>
      </c>
      <c r="C2245" s="62">
        <f>COUNTIF($B$4:$B2245,$B2245)</f>
        <v>826</v>
      </c>
      <c r="D2245" s="64">
        <f t="shared" ref="D2245:D2308" si="330">SUM(L2245:AB2245,-AF2245)</f>
        <v>454.77747512733532</v>
      </c>
      <c r="E2245" s="86" t="s">
        <v>945</v>
      </c>
      <c r="F2245" s="87" t="s">
        <v>1212</v>
      </c>
      <c r="G2245" s="87">
        <v>1991</v>
      </c>
      <c r="H2245" s="93" t="s">
        <v>1278</v>
      </c>
      <c r="I2245" s="87" t="s">
        <v>1214</v>
      </c>
      <c r="J2245" s="39">
        <f t="shared" ref="J2245:J2308" si="331">AVERAGE(M2245:AB2245)</f>
        <v>449.77747512733532</v>
      </c>
      <c r="K2245" s="40">
        <f t="shared" ref="K2245:K2308" si="332">SUBTOTAL(2,M2245:AB2245)</f>
        <v>1</v>
      </c>
      <c r="L2245" s="40">
        <f t="shared" ref="L2245:L2308" si="333">K2245*5</f>
        <v>5</v>
      </c>
      <c r="M2245" s="41"/>
      <c r="N2245" s="41"/>
      <c r="O2245" s="41">
        <f>(AI$3-AI2245)/AI$3*500+500</f>
        <v>449.77747512733532</v>
      </c>
      <c r="P2245" s="42"/>
      <c r="Q2245" s="41"/>
      <c r="R2245" s="41"/>
      <c r="S2245" s="41"/>
      <c r="T2245" s="41"/>
      <c r="U2245" s="41"/>
      <c r="V2245" s="42"/>
      <c r="W2245" s="42"/>
      <c r="X2245" s="42"/>
      <c r="Y2245" s="42"/>
      <c r="Z2245" s="41"/>
      <c r="AA2245" s="42"/>
      <c r="AB2245" s="42"/>
      <c r="AC2245" s="43" t="e">
        <f t="shared" ref="AC2245:AC2308" si="334">LARGE(M2245:AB2245,6)</f>
        <v>#NUM!</v>
      </c>
      <c r="AD2245" s="43" t="s">
        <v>1215</v>
      </c>
      <c r="AE2245" s="44" t="e">
        <f t="shared" ref="AE2245:AE2308" si="335">CONCATENATE(AD2245,AC2245)</f>
        <v>#NUM!</v>
      </c>
      <c r="AF2245" s="43">
        <f t="shared" ref="AF2245:AF2308" si="336">SUMIF(M2245:AB2245,AE2245)</f>
        <v>0</v>
      </c>
      <c r="AG2245" s="45"/>
      <c r="AH2245" s="45"/>
      <c r="AI2245" s="45">
        <v>3.7928240740740742E-2</v>
      </c>
      <c r="AJ2245" s="45"/>
      <c r="AK2245" s="45"/>
      <c r="AL2245" s="45"/>
      <c r="AM2245" s="45"/>
      <c r="AN2245" s="45"/>
      <c r="AO2245" s="45"/>
      <c r="AP2245" s="45"/>
      <c r="AQ2245" s="45"/>
      <c r="AR2245" s="45"/>
      <c r="AS2245" s="45"/>
      <c r="AT2245" s="45"/>
      <c r="AU2245" s="88"/>
      <c r="AV2245" s="50"/>
      <c r="AW2245" s="89"/>
    </row>
    <row r="2246" spans="1:50" s="49" customFormat="1" ht="12" customHeight="1" x14ac:dyDescent="0.2">
      <c r="A2246" s="62">
        <v>2242</v>
      </c>
      <c r="B2246" s="63" t="str">
        <f t="shared" si="329"/>
        <v>Ž-G</v>
      </c>
      <c r="C2246" s="62">
        <f>COUNTIF($B$4:$B2246,$B2246)</f>
        <v>121</v>
      </c>
      <c r="D2246" s="64">
        <f t="shared" si="330"/>
        <v>454.60957078651364</v>
      </c>
      <c r="E2246" s="86" t="s">
        <v>946</v>
      </c>
      <c r="F2246" s="87" t="s">
        <v>1247</v>
      </c>
      <c r="G2246" s="87">
        <v>1973</v>
      </c>
      <c r="H2246" s="70" t="s">
        <v>1791</v>
      </c>
      <c r="I2246" s="87" t="s">
        <v>1214</v>
      </c>
      <c r="J2246" s="39">
        <f t="shared" si="331"/>
        <v>449.60957078651364</v>
      </c>
      <c r="K2246" s="40">
        <f t="shared" si="332"/>
        <v>1</v>
      </c>
      <c r="L2246" s="40">
        <f t="shared" si="333"/>
        <v>5</v>
      </c>
      <c r="M2246" s="41"/>
      <c r="N2246" s="41"/>
      <c r="O2246" s="41">
        <f>(AI$3-AI2246)/AI$3*500+500</f>
        <v>449.60957078651364</v>
      </c>
      <c r="P2246" s="42"/>
      <c r="Q2246" s="41"/>
      <c r="R2246" s="41"/>
      <c r="S2246" s="41"/>
      <c r="T2246" s="41"/>
      <c r="U2246" s="41"/>
      <c r="V2246" s="42"/>
      <c r="W2246" s="42"/>
      <c r="X2246" s="42"/>
      <c r="Y2246" s="42"/>
      <c r="Z2246" s="41"/>
      <c r="AA2246" s="42"/>
      <c r="AB2246" s="42"/>
      <c r="AC2246" s="43" t="e">
        <f t="shared" si="334"/>
        <v>#NUM!</v>
      </c>
      <c r="AD2246" s="43" t="s">
        <v>1215</v>
      </c>
      <c r="AE2246" s="44" t="e">
        <f t="shared" si="335"/>
        <v>#NUM!</v>
      </c>
      <c r="AF2246" s="43">
        <f t="shared" si="336"/>
        <v>0</v>
      </c>
      <c r="AG2246" s="45"/>
      <c r="AH2246" s="45"/>
      <c r="AI2246" s="45">
        <v>3.7939814814814815E-2</v>
      </c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88"/>
      <c r="AV2246" s="50"/>
      <c r="AW2246" s="89"/>
    </row>
    <row r="2247" spans="1:50" s="49" customFormat="1" ht="12" customHeight="1" x14ac:dyDescent="0.2">
      <c r="A2247" s="62">
        <v>2243</v>
      </c>
      <c r="B2247" s="63" t="str">
        <f t="shared" si="329"/>
        <v>M-B</v>
      </c>
      <c r="C2247" s="62">
        <f>COUNTIF($B$4:$B2247,$B2247)</f>
        <v>643</v>
      </c>
      <c r="D2247" s="64">
        <f t="shared" si="330"/>
        <v>454.43039276091019</v>
      </c>
      <c r="E2247" s="90" t="s">
        <v>947</v>
      </c>
      <c r="F2247" s="91" t="s">
        <v>1212</v>
      </c>
      <c r="G2247" s="92">
        <v>1976</v>
      </c>
      <c r="H2247" s="86" t="s">
        <v>948</v>
      </c>
      <c r="I2247" s="92" t="s">
        <v>1214</v>
      </c>
      <c r="J2247" s="39">
        <f t="shared" si="331"/>
        <v>449.43039276091019</v>
      </c>
      <c r="K2247" s="40">
        <f t="shared" si="332"/>
        <v>1</v>
      </c>
      <c r="L2247" s="40">
        <f t="shared" si="333"/>
        <v>5</v>
      </c>
      <c r="M2247" s="74"/>
      <c r="N2247" s="74"/>
      <c r="O2247" s="74"/>
      <c r="P2247" s="74"/>
      <c r="Q2247" s="74"/>
      <c r="R2247" s="74"/>
      <c r="S2247" s="74"/>
      <c r="T2247" s="74"/>
      <c r="U2247" s="74"/>
      <c r="V2247" s="74"/>
      <c r="W2247" s="74"/>
      <c r="X2247" s="74"/>
      <c r="Y2247" s="74"/>
      <c r="Z2247" s="74"/>
      <c r="AA2247" s="42"/>
      <c r="AB2247" s="42">
        <f>(AV$3-AV2247)/AV$3*500+500</f>
        <v>449.43039276091019</v>
      </c>
      <c r="AC2247" s="43" t="e">
        <f t="shared" si="334"/>
        <v>#NUM!</v>
      </c>
      <c r="AD2247" s="43" t="s">
        <v>1215</v>
      </c>
      <c r="AE2247" s="44" t="e">
        <f t="shared" si="335"/>
        <v>#NUM!</v>
      </c>
      <c r="AF2247" s="43">
        <f t="shared" si="336"/>
        <v>0</v>
      </c>
      <c r="AG2247" s="75"/>
      <c r="AH2247" s="75"/>
      <c r="AI2247" s="75"/>
      <c r="AJ2247" s="75"/>
      <c r="AK2247" s="75"/>
      <c r="AL2247" s="75"/>
      <c r="AM2247" s="75"/>
      <c r="AN2247" s="75"/>
      <c r="AO2247" s="75"/>
      <c r="AP2247" s="75"/>
      <c r="AQ2247" s="75"/>
      <c r="AR2247" s="75"/>
      <c r="AS2247" s="75"/>
      <c r="AT2247" s="75"/>
      <c r="AU2247" s="94"/>
      <c r="AV2247" s="47">
        <v>0.18082175925925925</v>
      </c>
      <c r="AW2247" s="95"/>
    </row>
    <row r="2248" spans="1:50" s="49" customFormat="1" ht="12" customHeight="1" x14ac:dyDescent="0.2">
      <c r="A2248" s="62">
        <v>2244</v>
      </c>
      <c r="B2248" s="63" t="str">
        <f t="shared" si="329"/>
        <v>M-C</v>
      </c>
      <c r="C2248" s="62">
        <f>COUNTIF($B$4:$B2248,$B2248)</f>
        <v>271</v>
      </c>
      <c r="D2248" s="64">
        <f t="shared" si="330"/>
        <v>454.35991082949636</v>
      </c>
      <c r="E2248" s="90" t="s">
        <v>949</v>
      </c>
      <c r="F2248" s="91" t="s">
        <v>1212</v>
      </c>
      <c r="G2248" s="92">
        <v>1961</v>
      </c>
      <c r="H2248" s="93"/>
      <c r="I2248" s="92" t="s">
        <v>2939</v>
      </c>
      <c r="J2248" s="39">
        <f t="shared" si="331"/>
        <v>449.35991082949636</v>
      </c>
      <c r="K2248" s="40">
        <f t="shared" si="332"/>
        <v>1</v>
      </c>
      <c r="L2248" s="40">
        <f t="shared" si="333"/>
        <v>5</v>
      </c>
      <c r="M2248" s="74"/>
      <c r="N2248" s="74"/>
      <c r="O2248" s="74"/>
      <c r="P2248" s="74"/>
      <c r="Q2248" s="74"/>
      <c r="R2248" s="74"/>
      <c r="S2248" s="74"/>
      <c r="T2248" s="74"/>
      <c r="U2248" s="74"/>
      <c r="V2248" s="74"/>
      <c r="W2248" s="74"/>
      <c r="X2248" s="74"/>
      <c r="Y2248" s="74"/>
      <c r="Z2248" s="74"/>
      <c r="AA2248" s="42"/>
      <c r="AB2248" s="42">
        <f>(AV$3-AV2248)/AV$3*500+500</f>
        <v>449.35991082949636</v>
      </c>
      <c r="AC2248" s="43" t="e">
        <f t="shared" si="334"/>
        <v>#NUM!</v>
      </c>
      <c r="AD2248" s="43" t="s">
        <v>1215</v>
      </c>
      <c r="AE2248" s="44" t="e">
        <f t="shared" si="335"/>
        <v>#NUM!</v>
      </c>
      <c r="AF2248" s="43">
        <f t="shared" si="336"/>
        <v>0</v>
      </c>
      <c r="AG2248" s="75"/>
      <c r="AH2248" s="75"/>
      <c r="AI2248" s="75"/>
      <c r="AJ2248" s="75"/>
      <c r="AK2248" s="75"/>
      <c r="AL2248" s="75"/>
      <c r="AM2248" s="75"/>
      <c r="AN2248" s="75"/>
      <c r="AO2248" s="75"/>
      <c r="AP2248" s="75"/>
      <c r="AQ2248" s="75"/>
      <c r="AR2248" s="75"/>
      <c r="AS2248" s="75"/>
      <c r="AT2248" s="75"/>
      <c r="AU2248" s="94"/>
      <c r="AV2248" s="47">
        <v>0.18084490740740741</v>
      </c>
      <c r="AW2248" s="95"/>
    </row>
    <row r="2249" spans="1:50" s="49" customFormat="1" ht="12" customHeight="1" x14ac:dyDescent="0.2">
      <c r="A2249" s="62">
        <v>2245</v>
      </c>
      <c r="B2249" s="63" t="str">
        <f t="shared" si="329"/>
        <v>M-B</v>
      </c>
      <c r="C2249" s="62">
        <f>COUNTIF($B$4:$B2249,$B2249)</f>
        <v>644</v>
      </c>
      <c r="D2249" s="64">
        <f t="shared" si="330"/>
        <v>454.19508129331967</v>
      </c>
      <c r="E2249" s="86" t="s">
        <v>950</v>
      </c>
      <c r="F2249" s="87" t="s">
        <v>1212</v>
      </c>
      <c r="G2249" s="87">
        <v>1978</v>
      </c>
      <c r="H2249" s="86" t="s">
        <v>951</v>
      </c>
      <c r="I2249" s="87" t="s">
        <v>1214</v>
      </c>
      <c r="J2249" s="39">
        <f t="shared" si="331"/>
        <v>449.19508129331967</v>
      </c>
      <c r="K2249" s="40">
        <f t="shared" si="332"/>
        <v>1</v>
      </c>
      <c r="L2249" s="40">
        <f t="shared" si="333"/>
        <v>5</v>
      </c>
      <c r="M2249" s="41"/>
      <c r="N2249" s="41"/>
      <c r="O2249" s="41"/>
      <c r="P2249" s="42"/>
      <c r="Q2249" s="41"/>
      <c r="R2249" s="41"/>
      <c r="S2249" s="41"/>
      <c r="T2249" s="41"/>
      <c r="U2249" s="41"/>
      <c r="V2249" s="42"/>
      <c r="W2249" s="42"/>
      <c r="X2249" s="42"/>
      <c r="Y2249" s="42"/>
      <c r="Z2249" s="41"/>
      <c r="AA2249" s="42">
        <f>(AU$3-AU2249)/AU$3*500+500</f>
        <v>449.19508129331967</v>
      </c>
      <c r="AB2249" s="42"/>
      <c r="AC2249" s="43" t="e">
        <f t="shared" si="334"/>
        <v>#NUM!</v>
      </c>
      <c r="AD2249" s="43" t="s">
        <v>1215</v>
      </c>
      <c r="AE2249" s="44" t="e">
        <f t="shared" si="335"/>
        <v>#NUM!</v>
      </c>
      <c r="AF2249" s="43">
        <f t="shared" si="336"/>
        <v>0</v>
      </c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88">
        <v>8.6587268518518515E-2</v>
      </c>
      <c r="AV2249" s="50"/>
      <c r="AW2249" s="89"/>
    </row>
    <row r="2250" spans="1:50" s="49" customFormat="1" ht="12" customHeight="1" x14ac:dyDescent="0.2">
      <c r="A2250" s="62">
        <v>2246</v>
      </c>
      <c r="B2250" s="63" t="str">
        <f t="shared" si="329"/>
        <v>Ž-F</v>
      </c>
      <c r="C2250" s="62">
        <f>COUNTIF($B$4:$B2250,$B2250)</f>
        <v>185</v>
      </c>
      <c r="D2250" s="64">
        <f t="shared" si="330"/>
        <v>454.05948119814036</v>
      </c>
      <c r="E2250" s="86" t="s">
        <v>952</v>
      </c>
      <c r="F2250" s="87" t="s">
        <v>1247</v>
      </c>
      <c r="G2250" s="87">
        <v>1985</v>
      </c>
      <c r="H2250" s="93" t="s">
        <v>1252</v>
      </c>
      <c r="I2250" s="87" t="s">
        <v>1214</v>
      </c>
      <c r="J2250" s="39">
        <f t="shared" si="331"/>
        <v>449.05948119814036</v>
      </c>
      <c r="K2250" s="40">
        <f t="shared" si="332"/>
        <v>1</v>
      </c>
      <c r="L2250" s="40">
        <f t="shared" si="333"/>
        <v>5</v>
      </c>
      <c r="M2250" s="41">
        <f>(AG$3-AG2250)/AG$3*500+500</f>
        <v>449.05948119814036</v>
      </c>
      <c r="N2250" s="41"/>
      <c r="O2250" s="41"/>
      <c r="P2250" s="42"/>
      <c r="Q2250" s="41"/>
      <c r="R2250" s="41"/>
      <c r="S2250" s="41"/>
      <c r="T2250" s="41"/>
      <c r="U2250" s="41"/>
      <c r="V2250" s="42"/>
      <c r="W2250" s="42"/>
      <c r="X2250" s="42"/>
      <c r="Y2250" s="42"/>
      <c r="Z2250" s="41"/>
      <c r="AA2250" s="42"/>
      <c r="AB2250" s="42"/>
      <c r="AC2250" s="43" t="e">
        <f t="shared" si="334"/>
        <v>#NUM!</v>
      </c>
      <c r="AD2250" s="43" t="s">
        <v>1215</v>
      </c>
      <c r="AE2250" s="44" t="e">
        <f t="shared" si="335"/>
        <v>#NUM!</v>
      </c>
      <c r="AF2250" s="43">
        <f t="shared" si="336"/>
        <v>0</v>
      </c>
      <c r="AG2250" s="45">
        <v>6.3333333330000005E-2</v>
      </c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88"/>
      <c r="AV2250" s="50"/>
      <c r="AW2250" s="89"/>
    </row>
    <row r="2251" spans="1:50" s="49" customFormat="1" ht="12" customHeight="1" x14ac:dyDescent="0.2">
      <c r="A2251" s="62">
        <v>2247</v>
      </c>
      <c r="B2251" s="63" t="str">
        <f t="shared" si="329"/>
        <v>M-A</v>
      </c>
      <c r="C2251" s="62">
        <f>COUNTIF($B$4:$B2251,$B2251)</f>
        <v>827</v>
      </c>
      <c r="D2251" s="64">
        <f t="shared" si="330"/>
        <v>453.33940028150016</v>
      </c>
      <c r="E2251" s="86" t="s">
        <v>953</v>
      </c>
      <c r="F2251" s="87" t="s">
        <v>1212</v>
      </c>
      <c r="G2251" s="87">
        <v>1984</v>
      </c>
      <c r="H2251" s="86" t="s">
        <v>954</v>
      </c>
      <c r="I2251" s="87" t="s">
        <v>1214</v>
      </c>
      <c r="J2251" s="39">
        <f t="shared" si="331"/>
        <v>448.33940028150016</v>
      </c>
      <c r="K2251" s="40">
        <f t="shared" si="332"/>
        <v>1</v>
      </c>
      <c r="L2251" s="40">
        <f t="shared" si="333"/>
        <v>5</v>
      </c>
      <c r="M2251" s="41"/>
      <c r="N2251" s="41"/>
      <c r="O2251" s="41"/>
      <c r="P2251" s="42">
        <f>(AJ$3-AJ2251)/AJ$3*500+500</f>
        <v>448.33940028150016</v>
      </c>
      <c r="Q2251" s="41"/>
      <c r="R2251" s="41"/>
      <c r="S2251" s="41"/>
      <c r="T2251" s="41"/>
      <c r="U2251" s="41"/>
      <c r="V2251" s="42"/>
      <c r="W2251" s="42"/>
      <c r="X2251" s="42"/>
      <c r="Y2251" s="42"/>
      <c r="Z2251" s="41"/>
      <c r="AA2251" s="42"/>
      <c r="AB2251" s="42"/>
      <c r="AC2251" s="43" t="e">
        <f t="shared" si="334"/>
        <v>#NUM!</v>
      </c>
      <c r="AD2251" s="43" t="s">
        <v>1215</v>
      </c>
      <c r="AE2251" s="44" t="e">
        <f t="shared" si="335"/>
        <v>#NUM!</v>
      </c>
      <c r="AF2251" s="43">
        <f t="shared" si="336"/>
        <v>0</v>
      </c>
      <c r="AG2251" s="45"/>
      <c r="AH2251" s="45"/>
      <c r="AI2251" s="45"/>
      <c r="AJ2251" s="45">
        <v>7.9699074070000001E-2</v>
      </c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88"/>
      <c r="AV2251" s="50"/>
      <c r="AW2251" s="89"/>
    </row>
    <row r="2252" spans="1:50" s="49" customFormat="1" ht="12" customHeight="1" x14ac:dyDescent="0.2">
      <c r="A2252" s="62">
        <v>2248</v>
      </c>
      <c r="B2252" s="63" t="str">
        <f t="shared" si="329"/>
        <v>M-B</v>
      </c>
      <c r="C2252" s="62">
        <f>COUNTIF($B$4:$B2252,$B2252)</f>
        <v>645</v>
      </c>
      <c r="D2252" s="64">
        <f t="shared" si="330"/>
        <v>453.10367863317487</v>
      </c>
      <c r="E2252" s="86" t="s">
        <v>955</v>
      </c>
      <c r="F2252" s="87" t="s">
        <v>1212</v>
      </c>
      <c r="G2252" s="87">
        <v>1978</v>
      </c>
      <c r="H2252" s="93" t="s">
        <v>1334</v>
      </c>
      <c r="I2252" s="87" t="s">
        <v>1214</v>
      </c>
      <c r="J2252" s="39">
        <f t="shared" si="331"/>
        <v>448.10367863317487</v>
      </c>
      <c r="K2252" s="40">
        <f t="shared" si="332"/>
        <v>1</v>
      </c>
      <c r="L2252" s="40">
        <f t="shared" si="333"/>
        <v>5</v>
      </c>
      <c r="M2252" s="41"/>
      <c r="N2252" s="41"/>
      <c r="O2252" s="41"/>
      <c r="P2252" s="42"/>
      <c r="Q2252" s="41"/>
      <c r="R2252" s="41">
        <f>(AL$3-AL2252)/AL$3*500+500</f>
        <v>448.10367863317487</v>
      </c>
      <c r="S2252" s="41"/>
      <c r="T2252" s="41"/>
      <c r="U2252" s="41"/>
      <c r="V2252" s="42"/>
      <c r="W2252" s="42"/>
      <c r="X2252" s="42"/>
      <c r="Y2252" s="42"/>
      <c r="Z2252" s="41"/>
      <c r="AA2252" s="42"/>
      <c r="AB2252" s="42"/>
      <c r="AC2252" s="43" t="e">
        <f t="shared" si="334"/>
        <v>#NUM!</v>
      </c>
      <c r="AD2252" s="43" t="s">
        <v>1215</v>
      </c>
      <c r="AE2252" s="44" t="e">
        <f t="shared" si="335"/>
        <v>#NUM!</v>
      </c>
      <c r="AF2252" s="43">
        <f t="shared" si="336"/>
        <v>0</v>
      </c>
      <c r="AG2252" s="45"/>
      <c r="AH2252" s="45"/>
      <c r="AI2252" s="45"/>
      <c r="AJ2252" s="45"/>
      <c r="AK2252" s="45"/>
      <c r="AL2252" s="45">
        <v>0.18997685189999999</v>
      </c>
      <c r="AM2252" s="45"/>
      <c r="AN2252" s="45"/>
      <c r="AO2252" s="45"/>
      <c r="AP2252" s="45"/>
      <c r="AQ2252" s="45"/>
      <c r="AR2252" s="45"/>
      <c r="AS2252" s="45"/>
      <c r="AT2252" s="45"/>
      <c r="AU2252" s="88"/>
      <c r="AV2252" s="50"/>
      <c r="AW2252" s="89"/>
    </row>
    <row r="2253" spans="1:50" s="49" customFormat="1" ht="12" customHeight="1" x14ac:dyDescent="0.2">
      <c r="A2253" s="62">
        <v>2249</v>
      </c>
      <c r="B2253" s="63" t="str">
        <f t="shared" si="329"/>
        <v>M-B</v>
      </c>
      <c r="C2253" s="62">
        <f>COUNTIF($B$4:$B2253,$B2253)</f>
        <v>646</v>
      </c>
      <c r="D2253" s="64">
        <f t="shared" si="330"/>
        <v>453.05599509834065</v>
      </c>
      <c r="E2253" s="90" t="s">
        <v>956</v>
      </c>
      <c r="F2253" s="91" t="s">
        <v>1212</v>
      </c>
      <c r="G2253" s="92">
        <v>1976</v>
      </c>
      <c r="H2253" s="93"/>
      <c r="I2253" s="92" t="s">
        <v>1214</v>
      </c>
      <c r="J2253" s="39">
        <f t="shared" si="331"/>
        <v>448.05599509834065</v>
      </c>
      <c r="K2253" s="40">
        <f t="shared" si="332"/>
        <v>1</v>
      </c>
      <c r="L2253" s="40">
        <f t="shared" si="333"/>
        <v>5</v>
      </c>
      <c r="M2253" s="74"/>
      <c r="N2253" s="74"/>
      <c r="O2253" s="74"/>
      <c r="P2253" s="74"/>
      <c r="Q2253" s="74"/>
      <c r="R2253" s="74"/>
      <c r="S2253" s="74"/>
      <c r="T2253" s="74"/>
      <c r="U2253" s="74"/>
      <c r="V2253" s="74"/>
      <c r="W2253" s="74"/>
      <c r="X2253" s="74"/>
      <c r="Y2253" s="74"/>
      <c r="Z2253" s="74"/>
      <c r="AA2253" s="42"/>
      <c r="AB2253" s="42">
        <f>(AV$3-AV2253)/AV$3*500+500</f>
        <v>448.05599509834065</v>
      </c>
      <c r="AC2253" s="43" t="e">
        <f t="shared" si="334"/>
        <v>#NUM!</v>
      </c>
      <c r="AD2253" s="43" t="s">
        <v>1215</v>
      </c>
      <c r="AE2253" s="44" t="e">
        <f t="shared" si="335"/>
        <v>#NUM!</v>
      </c>
      <c r="AF2253" s="43">
        <f t="shared" si="336"/>
        <v>0</v>
      </c>
      <c r="AG2253" s="75"/>
      <c r="AH2253" s="75"/>
      <c r="AI2253" s="75"/>
      <c r="AJ2253" s="75"/>
      <c r="AK2253" s="75"/>
      <c r="AL2253" s="75"/>
      <c r="AM2253" s="75"/>
      <c r="AN2253" s="75"/>
      <c r="AO2253" s="75"/>
      <c r="AP2253" s="75"/>
      <c r="AQ2253" s="75"/>
      <c r="AR2253" s="75"/>
      <c r="AS2253" s="75"/>
      <c r="AT2253" s="75"/>
      <c r="AU2253" s="94"/>
      <c r="AV2253" s="47">
        <v>0.18127314814814813</v>
      </c>
      <c r="AW2253" s="95"/>
    </row>
    <row r="2254" spans="1:50" s="49" customFormat="1" ht="12" customHeight="1" x14ac:dyDescent="0.2">
      <c r="A2254" s="62">
        <v>2250</v>
      </c>
      <c r="B2254" s="63" t="str">
        <f t="shared" si="329"/>
        <v>M-A</v>
      </c>
      <c r="C2254" s="62">
        <f>COUNTIF($B$4:$B2254,$B2254)</f>
        <v>828</v>
      </c>
      <c r="D2254" s="64">
        <f t="shared" si="330"/>
        <v>452.9305273782968</v>
      </c>
      <c r="E2254" s="86" t="s">
        <v>957</v>
      </c>
      <c r="F2254" s="87" t="s">
        <v>1212</v>
      </c>
      <c r="G2254" s="87">
        <v>1990</v>
      </c>
      <c r="H2254" s="93" t="s">
        <v>1195</v>
      </c>
      <c r="I2254" s="87" t="s">
        <v>1214</v>
      </c>
      <c r="J2254" s="39">
        <f t="shared" si="331"/>
        <v>447.9305273782968</v>
      </c>
      <c r="K2254" s="40">
        <f t="shared" si="332"/>
        <v>1</v>
      </c>
      <c r="L2254" s="40">
        <f t="shared" si="333"/>
        <v>5</v>
      </c>
      <c r="M2254" s="41"/>
      <c r="N2254" s="41"/>
      <c r="O2254" s="41">
        <f>(AI$3-AI2254)/AI$3*500+500</f>
        <v>447.9305273782968</v>
      </c>
      <c r="P2254" s="42"/>
      <c r="Q2254" s="41"/>
      <c r="R2254" s="41"/>
      <c r="S2254" s="41"/>
      <c r="T2254" s="41"/>
      <c r="U2254" s="41"/>
      <c r="V2254" s="42"/>
      <c r="W2254" s="42"/>
      <c r="X2254" s="42"/>
      <c r="Y2254" s="42"/>
      <c r="Z2254" s="41"/>
      <c r="AA2254" s="42"/>
      <c r="AB2254" s="42"/>
      <c r="AC2254" s="43" t="e">
        <f t="shared" si="334"/>
        <v>#NUM!</v>
      </c>
      <c r="AD2254" s="43" t="s">
        <v>1215</v>
      </c>
      <c r="AE2254" s="44" t="e">
        <f t="shared" si="335"/>
        <v>#NUM!</v>
      </c>
      <c r="AF2254" s="43">
        <f t="shared" si="336"/>
        <v>0</v>
      </c>
      <c r="AG2254" s="45"/>
      <c r="AH2254" s="45"/>
      <c r="AI2254" s="45">
        <v>3.8055555555555558E-2</v>
      </c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88"/>
      <c r="AV2254" s="50"/>
      <c r="AW2254" s="89"/>
    </row>
    <row r="2255" spans="1:50" s="49" customFormat="1" ht="12" customHeight="1" x14ac:dyDescent="0.2">
      <c r="A2255" s="62">
        <v>2251</v>
      </c>
      <c r="B2255" s="63" t="str">
        <f t="shared" si="329"/>
        <v>M-B</v>
      </c>
      <c r="C2255" s="62">
        <f>COUNTIF($B$4:$B2255,$B2255)</f>
        <v>647</v>
      </c>
      <c r="D2255" s="64">
        <f t="shared" si="330"/>
        <v>452.91503123551291</v>
      </c>
      <c r="E2255" s="90" t="s">
        <v>958</v>
      </c>
      <c r="F2255" s="91" t="s">
        <v>1212</v>
      </c>
      <c r="G2255" s="92">
        <v>1979</v>
      </c>
      <c r="H2255" s="70"/>
      <c r="I2255" s="92" t="s">
        <v>1214</v>
      </c>
      <c r="J2255" s="39">
        <f t="shared" si="331"/>
        <v>447.91503123551291</v>
      </c>
      <c r="K2255" s="40">
        <f t="shared" si="332"/>
        <v>1</v>
      </c>
      <c r="L2255" s="40">
        <f t="shared" si="333"/>
        <v>5</v>
      </c>
      <c r="M2255" s="74"/>
      <c r="N2255" s="74"/>
      <c r="O2255" s="74"/>
      <c r="P2255" s="74"/>
      <c r="Q2255" s="74"/>
      <c r="R2255" s="74"/>
      <c r="S2255" s="74"/>
      <c r="T2255" s="74"/>
      <c r="U2255" s="74"/>
      <c r="V2255" s="74"/>
      <c r="W2255" s="74"/>
      <c r="X2255" s="74"/>
      <c r="Y2255" s="74"/>
      <c r="Z2255" s="74"/>
      <c r="AA2255" s="42"/>
      <c r="AB2255" s="42">
        <f t="shared" ref="AB2255:AB2261" si="337">(AV$3-AV2255)/AV$3*500+500</f>
        <v>447.91503123551291</v>
      </c>
      <c r="AC2255" s="43" t="e">
        <f t="shared" si="334"/>
        <v>#NUM!</v>
      </c>
      <c r="AD2255" s="43" t="s">
        <v>1215</v>
      </c>
      <c r="AE2255" s="44" t="e">
        <f t="shared" si="335"/>
        <v>#NUM!</v>
      </c>
      <c r="AF2255" s="43">
        <f t="shared" si="336"/>
        <v>0</v>
      </c>
      <c r="AG2255" s="75"/>
      <c r="AH2255" s="75"/>
      <c r="AI2255" s="75"/>
      <c r="AJ2255" s="75"/>
      <c r="AK2255" s="75"/>
      <c r="AL2255" s="75"/>
      <c r="AM2255" s="75"/>
      <c r="AN2255" s="75"/>
      <c r="AO2255" s="75"/>
      <c r="AP2255" s="75"/>
      <c r="AQ2255" s="75"/>
      <c r="AR2255" s="75"/>
      <c r="AS2255" s="75"/>
      <c r="AT2255" s="75"/>
      <c r="AU2255" s="94"/>
      <c r="AV2255" s="47">
        <v>0.18131944444444445</v>
      </c>
      <c r="AW2255" s="95"/>
    </row>
    <row r="2256" spans="1:50" ht="12" customHeight="1" x14ac:dyDescent="0.2">
      <c r="A2256" s="62">
        <v>2252</v>
      </c>
      <c r="B2256" s="63" t="str">
        <f t="shared" si="329"/>
        <v>Ž-F</v>
      </c>
      <c r="C2256" s="62">
        <f>COUNTIF($B$4:$B2256,$B2256)</f>
        <v>186</v>
      </c>
      <c r="D2256" s="64">
        <f t="shared" si="330"/>
        <v>452.59786254415064</v>
      </c>
      <c r="E2256" s="90" t="s">
        <v>959</v>
      </c>
      <c r="F2256" s="91" t="s">
        <v>1247</v>
      </c>
      <c r="G2256" s="92">
        <v>1988</v>
      </c>
      <c r="H2256" s="93"/>
      <c r="I2256" s="92" t="s">
        <v>1214</v>
      </c>
      <c r="J2256" s="39">
        <f t="shared" si="331"/>
        <v>447.59786254415064</v>
      </c>
      <c r="K2256" s="40">
        <f t="shared" si="332"/>
        <v>1</v>
      </c>
      <c r="L2256" s="40">
        <f t="shared" si="333"/>
        <v>5</v>
      </c>
      <c r="M2256" s="74"/>
      <c r="N2256" s="74"/>
      <c r="O2256" s="74"/>
      <c r="P2256" s="74"/>
      <c r="Q2256" s="74"/>
      <c r="R2256" s="74"/>
      <c r="S2256" s="74"/>
      <c r="T2256" s="74"/>
      <c r="U2256" s="74"/>
      <c r="V2256" s="74"/>
      <c r="W2256" s="74"/>
      <c r="X2256" s="74"/>
      <c r="Y2256" s="74"/>
      <c r="Z2256" s="74"/>
      <c r="AA2256" s="42"/>
      <c r="AB2256" s="42">
        <f t="shared" si="337"/>
        <v>447.59786254415064</v>
      </c>
      <c r="AC2256" s="43" t="e">
        <f t="shared" si="334"/>
        <v>#NUM!</v>
      </c>
      <c r="AD2256" s="43" t="s">
        <v>1215</v>
      </c>
      <c r="AE2256" s="44" t="e">
        <f t="shared" si="335"/>
        <v>#NUM!</v>
      </c>
      <c r="AF2256" s="43">
        <f t="shared" si="336"/>
        <v>0</v>
      </c>
      <c r="AG2256" s="75"/>
      <c r="AH2256" s="75"/>
      <c r="AI2256" s="75"/>
      <c r="AJ2256" s="75"/>
      <c r="AK2256" s="75"/>
      <c r="AL2256" s="75"/>
      <c r="AM2256" s="75"/>
      <c r="AN2256" s="75"/>
      <c r="AO2256" s="75"/>
      <c r="AP2256" s="75"/>
      <c r="AQ2256" s="75"/>
      <c r="AR2256" s="75"/>
      <c r="AS2256" s="75"/>
      <c r="AT2256" s="75"/>
      <c r="AU2256" s="94"/>
      <c r="AV2256" s="47">
        <v>0.18142361111111113</v>
      </c>
      <c r="AW2256" s="95"/>
      <c r="AX2256" s="56"/>
    </row>
    <row r="2257" spans="1:50" s="49" customFormat="1" ht="12" customHeight="1" x14ac:dyDescent="0.2">
      <c r="A2257" s="62">
        <v>2253</v>
      </c>
      <c r="B2257" s="63" t="str">
        <f t="shared" si="329"/>
        <v>M-C</v>
      </c>
      <c r="C2257" s="62">
        <f>COUNTIF($B$4:$B2257,$B2257)</f>
        <v>272</v>
      </c>
      <c r="D2257" s="64">
        <f t="shared" si="330"/>
        <v>452.56262157844378</v>
      </c>
      <c r="E2257" s="90" t="s">
        <v>960</v>
      </c>
      <c r="F2257" s="91" t="s">
        <v>1212</v>
      </c>
      <c r="G2257" s="92">
        <v>1964</v>
      </c>
      <c r="H2257" s="93"/>
      <c r="I2257" s="92" t="s">
        <v>1257</v>
      </c>
      <c r="J2257" s="39">
        <f t="shared" si="331"/>
        <v>447.56262157844378</v>
      </c>
      <c r="K2257" s="40">
        <f t="shared" si="332"/>
        <v>1</v>
      </c>
      <c r="L2257" s="40">
        <f t="shared" si="333"/>
        <v>5</v>
      </c>
      <c r="M2257" s="74"/>
      <c r="N2257" s="74"/>
      <c r="O2257" s="74"/>
      <c r="P2257" s="74"/>
      <c r="Q2257" s="74"/>
      <c r="R2257" s="74"/>
      <c r="S2257" s="74"/>
      <c r="T2257" s="74"/>
      <c r="U2257" s="74"/>
      <c r="V2257" s="74"/>
      <c r="W2257" s="74"/>
      <c r="X2257" s="74"/>
      <c r="Y2257" s="74"/>
      <c r="Z2257" s="74"/>
      <c r="AA2257" s="42"/>
      <c r="AB2257" s="42">
        <f t="shared" si="337"/>
        <v>447.56262157844378</v>
      </c>
      <c r="AC2257" s="43" t="e">
        <f t="shared" si="334"/>
        <v>#NUM!</v>
      </c>
      <c r="AD2257" s="43" t="s">
        <v>1215</v>
      </c>
      <c r="AE2257" s="44" t="e">
        <f t="shared" si="335"/>
        <v>#NUM!</v>
      </c>
      <c r="AF2257" s="43">
        <f t="shared" si="336"/>
        <v>0</v>
      </c>
      <c r="AG2257" s="75"/>
      <c r="AH2257" s="75"/>
      <c r="AI2257" s="75"/>
      <c r="AJ2257" s="75"/>
      <c r="AK2257" s="75"/>
      <c r="AL2257" s="75"/>
      <c r="AM2257" s="75"/>
      <c r="AN2257" s="75"/>
      <c r="AO2257" s="75"/>
      <c r="AP2257" s="75"/>
      <c r="AQ2257" s="75"/>
      <c r="AR2257" s="75"/>
      <c r="AS2257" s="75"/>
      <c r="AT2257" s="75"/>
      <c r="AU2257" s="94"/>
      <c r="AV2257" s="47">
        <v>0.1814351851851852</v>
      </c>
      <c r="AW2257" s="95"/>
    </row>
    <row r="2258" spans="1:50" s="49" customFormat="1" ht="12" customHeight="1" x14ac:dyDescent="0.2">
      <c r="A2258" s="62">
        <v>2254</v>
      </c>
      <c r="B2258" s="63" t="str">
        <f t="shared" si="329"/>
        <v>M-B</v>
      </c>
      <c r="C2258" s="62">
        <f>COUNTIF($B$4:$B2258,$B2258)</f>
        <v>648</v>
      </c>
      <c r="D2258" s="64">
        <f t="shared" si="330"/>
        <v>452.42165771561622</v>
      </c>
      <c r="E2258" s="90" t="s">
        <v>961</v>
      </c>
      <c r="F2258" s="91" t="s">
        <v>1212</v>
      </c>
      <c r="G2258" s="92">
        <v>1975</v>
      </c>
      <c r="H2258" s="93" t="s">
        <v>38</v>
      </c>
      <c r="I2258" s="92" t="s">
        <v>1214</v>
      </c>
      <c r="J2258" s="39">
        <f t="shared" si="331"/>
        <v>447.42165771561622</v>
      </c>
      <c r="K2258" s="40">
        <f t="shared" si="332"/>
        <v>1</v>
      </c>
      <c r="L2258" s="40">
        <f t="shared" si="333"/>
        <v>5</v>
      </c>
      <c r="M2258" s="74"/>
      <c r="N2258" s="74"/>
      <c r="O2258" s="74"/>
      <c r="P2258" s="74"/>
      <c r="Q2258" s="74"/>
      <c r="R2258" s="74"/>
      <c r="S2258" s="74"/>
      <c r="T2258" s="74"/>
      <c r="U2258" s="74"/>
      <c r="V2258" s="74"/>
      <c r="W2258" s="74"/>
      <c r="X2258" s="74"/>
      <c r="Y2258" s="74"/>
      <c r="Z2258" s="74"/>
      <c r="AA2258" s="42"/>
      <c r="AB2258" s="42">
        <f t="shared" si="337"/>
        <v>447.42165771561622</v>
      </c>
      <c r="AC2258" s="43" t="e">
        <f t="shared" si="334"/>
        <v>#NUM!</v>
      </c>
      <c r="AD2258" s="43" t="s">
        <v>1215</v>
      </c>
      <c r="AE2258" s="44" t="e">
        <f t="shared" si="335"/>
        <v>#NUM!</v>
      </c>
      <c r="AF2258" s="43">
        <f t="shared" si="336"/>
        <v>0</v>
      </c>
      <c r="AG2258" s="75"/>
      <c r="AH2258" s="75"/>
      <c r="AI2258" s="75"/>
      <c r="AJ2258" s="75"/>
      <c r="AK2258" s="75"/>
      <c r="AL2258" s="75"/>
      <c r="AM2258" s="75"/>
      <c r="AN2258" s="75"/>
      <c r="AO2258" s="75"/>
      <c r="AP2258" s="75"/>
      <c r="AQ2258" s="75"/>
      <c r="AR2258" s="75"/>
      <c r="AS2258" s="75"/>
      <c r="AT2258" s="75"/>
      <c r="AU2258" s="94"/>
      <c r="AV2258" s="47">
        <v>0.18148148148148147</v>
      </c>
      <c r="AW2258" s="95"/>
    </row>
    <row r="2259" spans="1:50" s="49" customFormat="1" ht="12" customHeight="1" x14ac:dyDescent="0.2">
      <c r="A2259" s="62">
        <v>2255</v>
      </c>
      <c r="B2259" s="63" t="str">
        <f t="shared" si="329"/>
        <v>M-A</v>
      </c>
      <c r="C2259" s="62">
        <f>COUNTIF($B$4:$B2259,$B2259)</f>
        <v>829</v>
      </c>
      <c r="D2259" s="64">
        <f t="shared" si="330"/>
        <v>452.21021192137471</v>
      </c>
      <c r="E2259" s="90" t="s">
        <v>962</v>
      </c>
      <c r="F2259" s="91" t="s">
        <v>1212</v>
      </c>
      <c r="G2259" s="92">
        <v>1990</v>
      </c>
      <c r="H2259" s="93"/>
      <c r="I2259" s="92" t="s">
        <v>1214</v>
      </c>
      <c r="J2259" s="39">
        <f t="shared" si="331"/>
        <v>447.21021192137471</v>
      </c>
      <c r="K2259" s="40">
        <f t="shared" si="332"/>
        <v>1</v>
      </c>
      <c r="L2259" s="40">
        <f t="shared" si="333"/>
        <v>5</v>
      </c>
      <c r="M2259" s="74"/>
      <c r="N2259" s="74"/>
      <c r="O2259" s="74"/>
      <c r="P2259" s="74"/>
      <c r="Q2259" s="74"/>
      <c r="R2259" s="74"/>
      <c r="S2259" s="74"/>
      <c r="T2259" s="74"/>
      <c r="U2259" s="74"/>
      <c r="V2259" s="74"/>
      <c r="W2259" s="74"/>
      <c r="X2259" s="74"/>
      <c r="Y2259" s="74"/>
      <c r="Z2259" s="74"/>
      <c r="AA2259" s="42"/>
      <c r="AB2259" s="42">
        <f t="shared" si="337"/>
        <v>447.21021192137471</v>
      </c>
      <c r="AC2259" s="43" t="e">
        <f t="shared" si="334"/>
        <v>#NUM!</v>
      </c>
      <c r="AD2259" s="43" t="s">
        <v>1215</v>
      </c>
      <c r="AE2259" s="44" t="e">
        <f t="shared" si="335"/>
        <v>#NUM!</v>
      </c>
      <c r="AF2259" s="43">
        <f t="shared" si="336"/>
        <v>0</v>
      </c>
      <c r="AG2259" s="75"/>
      <c r="AH2259" s="75"/>
      <c r="AI2259" s="75"/>
      <c r="AJ2259" s="75"/>
      <c r="AK2259" s="75"/>
      <c r="AL2259" s="75"/>
      <c r="AM2259" s="75"/>
      <c r="AN2259" s="75"/>
      <c r="AO2259" s="75"/>
      <c r="AP2259" s="75"/>
      <c r="AQ2259" s="75"/>
      <c r="AR2259" s="75"/>
      <c r="AS2259" s="75"/>
      <c r="AT2259" s="75"/>
      <c r="AU2259" s="94"/>
      <c r="AV2259" s="47">
        <v>0.18155092592592592</v>
      </c>
      <c r="AW2259" s="95"/>
    </row>
    <row r="2260" spans="1:50" s="49" customFormat="1" ht="12" customHeight="1" x14ac:dyDescent="0.2">
      <c r="A2260" s="62">
        <v>2256</v>
      </c>
      <c r="B2260" s="63" t="str">
        <f t="shared" si="329"/>
        <v>M-B</v>
      </c>
      <c r="C2260" s="62">
        <f>COUNTIF($B$4:$B2260,$B2260)</f>
        <v>649</v>
      </c>
      <c r="D2260" s="64">
        <f t="shared" si="330"/>
        <v>452.06924805854709</v>
      </c>
      <c r="E2260" s="90" t="s">
        <v>963</v>
      </c>
      <c r="F2260" s="91" t="s">
        <v>1212</v>
      </c>
      <c r="G2260" s="92">
        <v>1971</v>
      </c>
      <c r="H2260" s="93" t="s">
        <v>964</v>
      </c>
      <c r="I2260" s="92" t="s">
        <v>454</v>
      </c>
      <c r="J2260" s="39">
        <f t="shared" si="331"/>
        <v>447.06924805854709</v>
      </c>
      <c r="K2260" s="40">
        <f t="shared" si="332"/>
        <v>1</v>
      </c>
      <c r="L2260" s="40">
        <f t="shared" si="333"/>
        <v>5</v>
      </c>
      <c r="M2260" s="74"/>
      <c r="N2260" s="74"/>
      <c r="O2260" s="74"/>
      <c r="P2260" s="74"/>
      <c r="Q2260" s="74"/>
      <c r="R2260" s="74"/>
      <c r="S2260" s="74"/>
      <c r="T2260" s="74"/>
      <c r="U2260" s="74"/>
      <c r="V2260" s="74"/>
      <c r="W2260" s="74"/>
      <c r="X2260" s="74"/>
      <c r="Y2260" s="74"/>
      <c r="Z2260" s="74"/>
      <c r="AA2260" s="42"/>
      <c r="AB2260" s="42">
        <f t="shared" si="337"/>
        <v>447.06924805854709</v>
      </c>
      <c r="AC2260" s="43" t="e">
        <f t="shared" si="334"/>
        <v>#NUM!</v>
      </c>
      <c r="AD2260" s="43" t="s">
        <v>1215</v>
      </c>
      <c r="AE2260" s="44" t="e">
        <f t="shared" si="335"/>
        <v>#NUM!</v>
      </c>
      <c r="AF2260" s="43">
        <f t="shared" si="336"/>
        <v>0</v>
      </c>
      <c r="AG2260" s="75"/>
      <c r="AH2260" s="75"/>
      <c r="AI2260" s="75"/>
      <c r="AJ2260" s="75"/>
      <c r="AK2260" s="75"/>
      <c r="AL2260" s="75"/>
      <c r="AM2260" s="75"/>
      <c r="AN2260" s="75"/>
      <c r="AO2260" s="75"/>
      <c r="AP2260" s="75"/>
      <c r="AQ2260" s="75"/>
      <c r="AR2260" s="75"/>
      <c r="AS2260" s="75"/>
      <c r="AT2260" s="75"/>
      <c r="AU2260" s="94"/>
      <c r="AV2260" s="47">
        <v>0.18159722222222222</v>
      </c>
      <c r="AW2260" s="95"/>
    </row>
    <row r="2261" spans="1:50" s="49" customFormat="1" ht="12" customHeight="1" x14ac:dyDescent="0.2">
      <c r="A2261" s="62">
        <v>2257</v>
      </c>
      <c r="B2261" s="63" t="str">
        <f t="shared" si="329"/>
        <v>M-B</v>
      </c>
      <c r="C2261" s="62">
        <f>COUNTIF($B$4:$B2261,$B2261)</f>
        <v>650</v>
      </c>
      <c r="D2261" s="64">
        <f t="shared" si="330"/>
        <v>451.85780226430558</v>
      </c>
      <c r="E2261" s="90" t="s">
        <v>965</v>
      </c>
      <c r="F2261" s="91" t="s">
        <v>1212</v>
      </c>
      <c r="G2261" s="92">
        <v>1973</v>
      </c>
      <c r="H2261" s="93" t="s">
        <v>966</v>
      </c>
      <c r="I2261" s="92" t="s">
        <v>1214</v>
      </c>
      <c r="J2261" s="39">
        <f t="shared" si="331"/>
        <v>446.85780226430558</v>
      </c>
      <c r="K2261" s="40">
        <f t="shared" si="332"/>
        <v>1</v>
      </c>
      <c r="L2261" s="40">
        <f t="shared" si="333"/>
        <v>5</v>
      </c>
      <c r="M2261" s="74"/>
      <c r="N2261" s="74"/>
      <c r="O2261" s="74"/>
      <c r="P2261" s="74"/>
      <c r="Q2261" s="74"/>
      <c r="R2261" s="74"/>
      <c r="S2261" s="74"/>
      <c r="T2261" s="74"/>
      <c r="U2261" s="74"/>
      <c r="V2261" s="74"/>
      <c r="W2261" s="74"/>
      <c r="X2261" s="74"/>
      <c r="Y2261" s="74"/>
      <c r="Z2261" s="74"/>
      <c r="AA2261" s="42"/>
      <c r="AB2261" s="42">
        <f t="shared" si="337"/>
        <v>446.85780226430558</v>
      </c>
      <c r="AC2261" s="43" t="e">
        <f t="shared" si="334"/>
        <v>#NUM!</v>
      </c>
      <c r="AD2261" s="43" t="s">
        <v>1215</v>
      </c>
      <c r="AE2261" s="44" t="e">
        <f t="shared" si="335"/>
        <v>#NUM!</v>
      </c>
      <c r="AF2261" s="43">
        <f t="shared" si="336"/>
        <v>0</v>
      </c>
      <c r="AG2261" s="75"/>
      <c r="AH2261" s="75"/>
      <c r="AI2261" s="75"/>
      <c r="AJ2261" s="75"/>
      <c r="AK2261" s="75"/>
      <c r="AL2261" s="75"/>
      <c r="AM2261" s="75"/>
      <c r="AN2261" s="75"/>
      <c r="AO2261" s="75"/>
      <c r="AP2261" s="75"/>
      <c r="AQ2261" s="75"/>
      <c r="AR2261" s="75"/>
      <c r="AS2261" s="75"/>
      <c r="AT2261" s="75"/>
      <c r="AU2261" s="94"/>
      <c r="AV2261" s="47">
        <v>0.18166666666666667</v>
      </c>
      <c r="AW2261" s="95"/>
    </row>
    <row r="2262" spans="1:50" s="49" customFormat="1" ht="12" customHeight="1" x14ac:dyDescent="0.2">
      <c r="A2262" s="62">
        <v>2258</v>
      </c>
      <c r="B2262" s="63" t="str">
        <f t="shared" si="329"/>
        <v>M-B</v>
      </c>
      <c r="C2262" s="62">
        <f>COUNTIF($B$4:$B2262,$B2262)</f>
        <v>651</v>
      </c>
      <c r="D2262" s="64">
        <f t="shared" si="330"/>
        <v>451.67944651263775</v>
      </c>
      <c r="E2262" s="86" t="s">
        <v>967</v>
      </c>
      <c r="F2262" s="87" t="s">
        <v>1212</v>
      </c>
      <c r="G2262" s="87">
        <v>1979</v>
      </c>
      <c r="H2262" s="93" t="s">
        <v>1683</v>
      </c>
      <c r="I2262" s="87" t="s">
        <v>1214</v>
      </c>
      <c r="J2262" s="39">
        <f t="shared" si="331"/>
        <v>446.67944651263775</v>
      </c>
      <c r="K2262" s="40">
        <f t="shared" si="332"/>
        <v>1</v>
      </c>
      <c r="L2262" s="40">
        <f t="shared" si="333"/>
        <v>5</v>
      </c>
      <c r="M2262" s="41"/>
      <c r="N2262" s="41"/>
      <c r="O2262" s="41"/>
      <c r="P2262" s="42"/>
      <c r="Q2262" s="41"/>
      <c r="R2262" s="41"/>
      <c r="S2262" s="41"/>
      <c r="T2262" s="41">
        <f>(AN$3-AN2262)/AN$3*500+500</f>
        <v>446.67944651263775</v>
      </c>
      <c r="U2262" s="41"/>
      <c r="V2262" s="42"/>
      <c r="W2262" s="42"/>
      <c r="X2262" s="42"/>
      <c r="Y2262" s="42"/>
      <c r="Z2262" s="41"/>
      <c r="AA2262" s="42"/>
      <c r="AB2262" s="42"/>
      <c r="AC2262" s="43" t="e">
        <f t="shared" si="334"/>
        <v>#NUM!</v>
      </c>
      <c r="AD2262" s="43" t="s">
        <v>1215</v>
      </c>
      <c r="AE2262" s="44" t="e">
        <f t="shared" si="335"/>
        <v>#NUM!</v>
      </c>
      <c r="AF2262" s="43">
        <f t="shared" si="336"/>
        <v>0</v>
      </c>
      <c r="AG2262" s="45"/>
      <c r="AH2262" s="45"/>
      <c r="AI2262" s="45"/>
      <c r="AJ2262" s="45"/>
      <c r="AK2262" s="45"/>
      <c r="AL2262" s="45"/>
      <c r="AM2262" s="45"/>
      <c r="AN2262" s="45">
        <v>3.9328703703703706E-2</v>
      </c>
      <c r="AO2262" s="45"/>
      <c r="AP2262" s="45"/>
      <c r="AQ2262" s="45"/>
      <c r="AR2262" s="45"/>
      <c r="AS2262" s="45"/>
      <c r="AT2262" s="45"/>
      <c r="AU2262" s="88"/>
      <c r="AV2262" s="50"/>
      <c r="AW2262" s="89"/>
    </row>
    <row r="2263" spans="1:50" s="49" customFormat="1" ht="12" customHeight="1" x14ac:dyDescent="0.2">
      <c r="A2263" s="62">
        <v>2259</v>
      </c>
      <c r="B2263" s="63" t="str">
        <f t="shared" si="329"/>
        <v>M-A</v>
      </c>
      <c r="C2263" s="62">
        <f>COUNTIF($B$4:$B2263,$B2263)</f>
        <v>830</v>
      </c>
      <c r="D2263" s="64">
        <f t="shared" si="330"/>
        <v>451.62185957727127</v>
      </c>
      <c r="E2263" s="86" t="s">
        <v>968</v>
      </c>
      <c r="F2263" s="87" t="s">
        <v>1212</v>
      </c>
      <c r="G2263" s="87">
        <v>1991</v>
      </c>
      <c r="H2263" s="93" t="s">
        <v>1377</v>
      </c>
      <c r="I2263" s="87" t="s">
        <v>1214</v>
      </c>
      <c r="J2263" s="39">
        <f t="shared" si="331"/>
        <v>446.62185957727127</v>
      </c>
      <c r="K2263" s="40">
        <f t="shared" si="332"/>
        <v>1</v>
      </c>
      <c r="L2263" s="40">
        <f t="shared" si="333"/>
        <v>5</v>
      </c>
      <c r="M2263" s="41"/>
      <c r="N2263" s="41"/>
      <c r="O2263" s="41"/>
      <c r="P2263" s="42"/>
      <c r="Q2263" s="41"/>
      <c r="R2263" s="41"/>
      <c r="S2263" s="41"/>
      <c r="T2263" s="41"/>
      <c r="U2263" s="41"/>
      <c r="V2263" s="42"/>
      <c r="W2263" s="42"/>
      <c r="X2263" s="42"/>
      <c r="Y2263" s="42"/>
      <c r="Z2263" s="41"/>
      <c r="AA2263" s="42">
        <f>(AU$3-AU2263)/AU$3*500+500</f>
        <v>446.62185957727127</v>
      </c>
      <c r="AB2263" s="42"/>
      <c r="AC2263" s="43" t="e">
        <f t="shared" si="334"/>
        <v>#NUM!</v>
      </c>
      <c r="AD2263" s="43" t="s">
        <v>1215</v>
      </c>
      <c r="AE2263" s="44" t="e">
        <f t="shared" si="335"/>
        <v>#NUM!</v>
      </c>
      <c r="AF2263" s="43">
        <f t="shared" si="336"/>
        <v>0</v>
      </c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88">
        <v>8.6991782407407403E-2</v>
      </c>
      <c r="AV2263" s="50"/>
      <c r="AW2263" s="89"/>
    </row>
    <row r="2264" spans="1:50" ht="12" customHeight="1" x14ac:dyDescent="0.2">
      <c r="A2264" s="62">
        <v>2260</v>
      </c>
      <c r="B2264" s="63" t="str">
        <f t="shared" si="329"/>
        <v>M-B</v>
      </c>
      <c r="C2264" s="62">
        <f>COUNTIF($B$4:$B2264,$B2264)</f>
        <v>652</v>
      </c>
      <c r="D2264" s="64">
        <f t="shared" si="330"/>
        <v>450.7300913616844</v>
      </c>
      <c r="E2264" s="90" t="s">
        <v>969</v>
      </c>
      <c r="F2264" s="91" t="s">
        <v>1212</v>
      </c>
      <c r="G2264" s="92">
        <v>1978</v>
      </c>
      <c r="H2264" s="70" t="s">
        <v>970</v>
      </c>
      <c r="I2264" s="92" t="s">
        <v>1214</v>
      </c>
      <c r="J2264" s="39">
        <f t="shared" si="331"/>
        <v>445.7300913616844</v>
      </c>
      <c r="K2264" s="40">
        <f t="shared" si="332"/>
        <v>1</v>
      </c>
      <c r="L2264" s="40">
        <f t="shared" si="333"/>
        <v>5</v>
      </c>
      <c r="M2264" s="74"/>
      <c r="N2264" s="74"/>
      <c r="O2264" s="74"/>
      <c r="P2264" s="74"/>
      <c r="Q2264" s="74"/>
      <c r="R2264" s="74"/>
      <c r="S2264" s="74"/>
      <c r="T2264" s="74"/>
      <c r="U2264" s="74"/>
      <c r="V2264" s="74"/>
      <c r="W2264" s="74"/>
      <c r="X2264" s="74"/>
      <c r="Y2264" s="74"/>
      <c r="Z2264" s="74"/>
      <c r="AA2264" s="42"/>
      <c r="AB2264" s="42">
        <f>(AV$3-AV2264)/AV$3*500+500</f>
        <v>445.7300913616844</v>
      </c>
      <c r="AC2264" s="43" t="e">
        <f t="shared" si="334"/>
        <v>#NUM!</v>
      </c>
      <c r="AD2264" s="43" t="s">
        <v>1215</v>
      </c>
      <c r="AE2264" s="44" t="e">
        <f t="shared" si="335"/>
        <v>#NUM!</v>
      </c>
      <c r="AF2264" s="43">
        <f t="shared" si="336"/>
        <v>0</v>
      </c>
      <c r="AG2264" s="75"/>
      <c r="AH2264" s="75"/>
      <c r="AI2264" s="75"/>
      <c r="AJ2264" s="75"/>
      <c r="AK2264" s="75"/>
      <c r="AL2264" s="75"/>
      <c r="AM2264" s="75"/>
      <c r="AN2264" s="75"/>
      <c r="AO2264" s="75"/>
      <c r="AP2264" s="75"/>
      <c r="AQ2264" s="75"/>
      <c r="AR2264" s="75"/>
      <c r="AS2264" s="75"/>
      <c r="AT2264" s="75"/>
      <c r="AU2264" s="94"/>
      <c r="AV2264" s="47">
        <v>0.18203703703703702</v>
      </c>
      <c r="AW2264" s="95"/>
      <c r="AX2264" s="56"/>
    </row>
    <row r="2265" spans="1:50" s="49" customFormat="1" ht="12" customHeight="1" x14ac:dyDescent="0.2">
      <c r="A2265" s="62">
        <v>2261</v>
      </c>
      <c r="B2265" s="63" t="str">
        <f t="shared" si="329"/>
        <v>Ž-F</v>
      </c>
      <c r="C2265" s="62">
        <f>COUNTIF($B$4:$B2265,$B2265)</f>
        <v>187</v>
      </c>
      <c r="D2265" s="64">
        <f t="shared" si="330"/>
        <v>450.69485039597743</v>
      </c>
      <c r="E2265" s="90" t="s">
        <v>971</v>
      </c>
      <c r="F2265" s="91" t="s">
        <v>1247</v>
      </c>
      <c r="G2265" s="92">
        <v>1989</v>
      </c>
      <c r="H2265" s="93"/>
      <c r="I2265" s="92" t="s">
        <v>1214</v>
      </c>
      <c r="J2265" s="39">
        <f t="shared" si="331"/>
        <v>445.69485039597743</v>
      </c>
      <c r="K2265" s="40">
        <f t="shared" si="332"/>
        <v>1</v>
      </c>
      <c r="L2265" s="40">
        <f t="shared" si="333"/>
        <v>5</v>
      </c>
      <c r="M2265" s="74"/>
      <c r="N2265" s="74"/>
      <c r="O2265" s="74"/>
      <c r="P2265" s="74"/>
      <c r="Q2265" s="74"/>
      <c r="R2265" s="74"/>
      <c r="S2265" s="74"/>
      <c r="T2265" s="74"/>
      <c r="U2265" s="74"/>
      <c r="V2265" s="74"/>
      <c r="W2265" s="74"/>
      <c r="X2265" s="74"/>
      <c r="Y2265" s="74"/>
      <c r="Z2265" s="74"/>
      <c r="AA2265" s="42"/>
      <c r="AB2265" s="42">
        <f>(AV$3-AV2265)/AV$3*500+500</f>
        <v>445.69485039597743</v>
      </c>
      <c r="AC2265" s="43" t="e">
        <f t="shared" si="334"/>
        <v>#NUM!</v>
      </c>
      <c r="AD2265" s="43" t="s">
        <v>1215</v>
      </c>
      <c r="AE2265" s="44" t="e">
        <f t="shared" si="335"/>
        <v>#NUM!</v>
      </c>
      <c r="AF2265" s="43">
        <f t="shared" si="336"/>
        <v>0</v>
      </c>
      <c r="AG2265" s="75"/>
      <c r="AH2265" s="75"/>
      <c r="AI2265" s="75"/>
      <c r="AJ2265" s="75"/>
      <c r="AK2265" s="75"/>
      <c r="AL2265" s="75"/>
      <c r="AM2265" s="75"/>
      <c r="AN2265" s="75"/>
      <c r="AO2265" s="75"/>
      <c r="AP2265" s="75"/>
      <c r="AQ2265" s="75"/>
      <c r="AR2265" s="75"/>
      <c r="AS2265" s="75"/>
      <c r="AT2265" s="75"/>
      <c r="AU2265" s="94"/>
      <c r="AV2265" s="47">
        <v>0.18204861111111112</v>
      </c>
      <c r="AW2265" s="95"/>
    </row>
    <row r="2266" spans="1:50" ht="12" customHeight="1" x14ac:dyDescent="0.2">
      <c r="A2266" s="62">
        <v>2262</v>
      </c>
      <c r="B2266" s="63" t="str">
        <f t="shared" si="329"/>
        <v>M-A</v>
      </c>
      <c r="C2266" s="62">
        <f>COUNTIF($B$4:$B2266,$B2266)</f>
        <v>831</v>
      </c>
      <c r="D2266" s="64">
        <f t="shared" si="330"/>
        <v>450.68165810906129</v>
      </c>
      <c r="E2266" s="86" t="s">
        <v>972</v>
      </c>
      <c r="F2266" s="87" t="s">
        <v>1212</v>
      </c>
      <c r="G2266" s="87">
        <v>1992</v>
      </c>
      <c r="H2266" s="86" t="s">
        <v>973</v>
      </c>
      <c r="I2266" s="87" t="s">
        <v>1214</v>
      </c>
      <c r="J2266" s="39">
        <f t="shared" si="331"/>
        <v>445.68165810906129</v>
      </c>
      <c r="K2266" s="40">
        <f t="shared" si="332"/>
        <v>1</v>
      </c>
      <c r="L2266" s="40">
        <f t="shared" si="333"/>
        <v>5</v>
      </c>
      <c r="M2266" s="41"/>
      <c r="N2266" s="41"/>
      <c r="O2266" s="41"/>
      <c r="P2266" s="42"/>
      <c r="Q2266" s="41"/>
      <c r="R2266" s="41"/>
      <c r="S2266" s="41"/>
      <c r="T2266" s="41"/>
      <c r="U2266" s="41"/>
      <c r="V2266" s="42"/>
      <c r="W2266" s="42"/>
      <c r="X2266" s="42"/>
      <c r="Y2266" s="42"/>
      <c r="Z2266" s="41"/>
      <c r="AA2266" s="42">
        <f>(AU$3-AU2266)/AU$3*500+500</f>
        <v>445.68165810906129</v>
      </c>
      <c r="AB2266" s="42"/>
      <c r="AC2266" s="43" t="e">
        <f t="shared" si="334"/>
        <v>#NUM!</v>
      </c>
      <c r="AD2266" s="43" t="s">
        <v>1215</v>
      </c>
      <c r="AE2266" s="44" t="e">
        <f t="shared" si="335"/>
        <v>#NUM!</v>
      </c>
      <c r="AF2266" s="43">
        <f t="shared" si="336"/>
        <v>0</v>
      </c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88">
        <v>8.7139583333333326E-2</v>
      </c>
      <c r="AV2266" s="50"/>
      <c r="AW2266" s="89"/>
      <c r="AX2266" s="56"/>
    </row>
    <row r="2267" spans="1:50" s="49" customFormat="1" ht="12" customHeight="1" x14ac:dyDescent="0.2">
      <c r="A2267" s="62">
        <v>2263</v>
      </c>
      <c r="B2267" s="63" t="str">
        <f t="shared" si="329"/>
        <v>M-A</v>
      </c>
      <c r="C2267" s="62">
        <f>COUNTIF($B$4:$B2267,$B2267)</f>
        <v>832</v>
      </c>
      <c r="D2267" s="64">
        <f t="shared" si="330"/>
        <v>450.55388653314981</v>
      </c>
      <c r="E2267" s="90" t="s">
        <v>974</v>
      </c>
      <c r="F2267" s="91" t="s">
        <v>1212</v>
      </c>
      <c r="G2267" s="92">
        <v>1981</v>
      </c>
      <c r="H2267" s="93"/>
      <c r="I2267" s="92" t="s">
        <v>1214</v>
      </c>
      <c r="J2267" s="39">
        <f t="shared" si="331"/>
        <v>445.55388653314981</v>
      </c>
      <c r="K2267" s="40">
        <f t="shared" si="332"/>
        <v>1</v>
      </c>
      <c r="L2267" s="40">
        <f t="shared" si="333"/>
        <v>5</v>
      </c>
      <c r="M2267" s="74"/>
      <c r="N2267" s="74"/>
      <c r="O2267" s="74"/>
      <c r="P2267" s="74"/>
      <c r="Q2267" s="74"/>
      <c r="R2267" s="74"/>
      <c r="S2267" s="74"/>
      <c r="T2267" s="74"/>
      <c r="U2267" s="74"/>
      <c r="V2267" s="74"/>
      <c r="W2267" s="74"/>
      <c r="X2267" s="74"/>
      <c r="Y2267" s="74"/>
      <c r="Z2267" s="74"/>
      <c r="AA2267" s="42"/>
      <c r="AB2267" s="42">
        <f>(AV$3-AV2267)/AV$3*500+500</f>
        <v>445.55388653314981</v>
      </c>
      <c r="AC2267" s="43" t="e">
        <f t="shared" si="334"/>
        <v>#NUM!</v>
      </c>
      <c r="AD2267" s="43" t="s">
        <v>1215</v>
      </c>
      <c r="AE2267" s="44" t="e">
        <f t="shared" si="335"/>
        <v>#NUM!</v>
      </c>
      <c r="AF2267" s="43">
        <f t="shared" si="336"/>
        <v>0</v>
      </c>
      <c r="AG2267" s="75"/>
      <c r="AH2267" s="75"/>
      <c r="AI2267" s="75"/>
      <c r="AJ2267" s="75"/>
      <c r="AK2267" s="75"/>
      <c r="AL2267" s="75"/>
      <c r="AM2267" s="75"/>
      <c r="AN2267" s="75"/>
      <c r="AO2267" s="75"/>
      <c r="AP2267" s="75"/>
      <c r="AQ2267" s="75"/>
      <c r="AR2267" s="75"/>
      <c r="AS2267" s="75"/>
      <c r="AT2267" s="75"/>
      <c r="AU2267" s="94"/>
      <c r="AV2267" s="47">
        <v>0.18209490740740741</v>
      </c>
      <c r="AW2267" s="95"/>
    </row>
    <row r="2268" spans="1:50" s="49" customFormat="1" ht="12" customHeight="1" x14ac:dyDescent="0.2">
      <c r="A2268" s="62">
        <v>2264</v>
      </c>
      <c r="B2268" s="63" t="str">
        <f t="shared" si="329"/>
        <v>Ž-G</v>
      </c>
      <c r="C2268" s="62">
        <f>COUNTIF($B$4:$B2268,$B2268)</f>
        <v>122</v>
      </c>
      <c r="D2268" s="64">
        <f t="shared" si="330"/>
        <v>450.48340460173597</v>
      </c>
      <c r="E2268" s="90" t="s">
        <v>975</v>
      </c>
      <c r="F2268" s="91" t="s">
        <v>1247</v>
      </c>
      <c r="G2268" s="92">
        <v>1979</v>
      </c>
      <c r="H2268" s="70" t="s">
        <v>3162</v>
      </c>
      <c r="I2268" s="92" t="s">
        <v>1214</v>
      </c>
      <c r="J2268" s="39">
        <f t="shared" si="331"/>
        <v>445.48340460173597</v>
      </c>
      <c r="K2268" s="40">
        <f t="shared" si="332"/>
        <v>1</v>
      </c>
      <c r="L2268" s="40">
        <f t="shared" si="333"/>
        <v>5</v>
      </c>
      <c r="M2268" s="74"/>
      <c r="N2268" s="74"/>
      <c r="O2268" s="74"/>
      <c r="P2268" s="74"/>
      <c r="Q2268" s="74"/>
      <c r="R2268" s="74"/>
      <c r="S2268" s="74"/>
      <c r="T2268" s="74"/>
      <c r="U2268" s="74"/>
      <c r="V2268" s="74"/>
      <c r="W2268" s="74"/>
      <c r="X2268" s="74"/>
      <c r="Y2268" s="74"/>
      <c r="Z2268" s="74"/>
      <c r="AA2268" s="42"/>
      <c r="AB2268" s="42">
        <f>(AV$3-AV2268)/AV$3*500+500</f>
        <v>445.48340460173597</v>
      </c>
      <c r="AC2268" s="43" t="e">
        <f t="shared" si="334"/>
        <v>#NUM!</v>
      </c>
      <c r="AD2268" s="43" t="s">
        <v>1215</v>
      </c>
      <c r="AE2268" s="44" t="e">
        <f t="shared" si="335"/>
        <v>#NUM!</v>
      </c>
      <c r="AF2268" s="43">
        <f t="shared" si="336"/>
        <v>0</v>
      </c>
      <c r="AG2268" s="75"/>
      <c r="AH2268" s="75"/>
      <c r="AI2268" s="75"/>
      <c r="AJ2268" s="75"/>
      <c r="AK2268" s="75"/>
      <c r="AL2268" s="75"/>
      <c r="AM2268" s="75"/>
      <c r="AN2268" s="75"/>
      <c r="AO2268" s="75"/>
      <c r="AP2268" s="75"/>
      <c r="AQ2268" s="75"/>
      <c r="AR2268" s="75"/>
      <c r="AS2268" s="75"/>
      <c r="AT2268" s="75"/>
      <c r="AU2268" s="94"/>
      <c r="AV2268" s="47">
        <v>0.18211805555555557</v>
      </c>
      <c r="AW2268" s="95"/>
    </row>
    <row r="2269" spans="1:50" ht="12" customHeight="1" x14ac:dyDescent="0.2">
      <c r="A2269" s="62">
        <v>2265</v>
      </c>
      <c r="B2269" s="63" t="str">
        <f t="shared" si="329"/>
        <v>Ž-H</v>
      </c>
      <c r="C2269" s="62">
        <f>COUNTIF($B$4:$B2269,$B2269)</f>
        <v>29</v>
      </c>
      <c r="D2269" s="64">
        <f t="shared" si="330"/>
        <v>450.41292267032213</v>
      </c>
      <c r="E2269" s="90" t="s">
        <v>976</v>
      </c>
      <c r="F2269" s="91" t="s">
        <v>1247</v>
      </c>
      <c r="G2269" s="92">
        <v>1965</v>
      </c>
      <c r="H2269" s="70" t="s">
        <v>977</v>
      </c>
      <c r="I2269" s="92" t="s">
        <v>1214</v>
      </c>
      <c r="J2269" s="39">
        <f t="shared" si="331"/>
        <v>445.41292267032213</v>
      </c>
      <c r="K2269" s="40">
        <f t="shared" si="332"/>
        <v>1</v>
      </c>
      <c r="L2269" s="40">
        <f t="shared" si="333"/>
        <v>5</v>
      </c>
      <c r="M2269" s="74"/>
      <c r="N2269" s="74"/>
      <c r="O2269" s="74"/>
      <c r="P2269" s="74"/>
      <c r="Q2269" s="74"/>
      <c r="R2269" s="74"/>
      <c r="S2269" s="74"/>
      <c r="T2269" s="74"/>
      <c r="U2269" s="74"/>
      <c r="V2269" s="74"/>
      <c r="W2269" s="74"/>
      <c r="X2269" s="74"/>
      <c r="Y2269" s="74"/>
      <c r="Z2269" s="74"/>
      <c r="AA2269" s="42"/>
      <c r="AB2269" s="42">
        <f>(AV$3-AV2269)/AV$3*500+500</f>
        <v>445.41292267032213</v>
      </c>
      <c r="AC2269" s="43" t="e">
        <f t="shared" si="334"/>
        <v>#NUM!</v>
      </c>
      <c r="AD2269" s="43" t="s">
        <v>1215</v>
      </c>
      <c r="AE2269" s="44" t="e">
        <f t="shared" si="335"/>
        <v>#NUM!</v>
      </c>
      <c r="AF2269" s="43">
        <f t="shared" si="336"/>
        <v>0</v>
      </c>
      <c r="AG2269" s="75"/>
      <c r="AH2269" s="75"/>
      <c r="AI2269" s="75"/>
      <c r="AJ2269" s="75"/>
      <c r="AK2269" s="75"/>
      <c r="AL2269" s="75"/>
      <c r="AM2269" s="75"/>
      <c r="AN2269" s="75"/>
      <c r="AO2269" s="75"/>
      <c r="AP2269" s="75"/>
      <c r="AQ2269" s="75"/>
      <c r="AR2269" s="75"/>
      <c r="AS2269" s="75"/>
      <c r="AT2269" s="75"/>
      <c r="AU2269" s="94"/>
      <c r="AV2269" s="47">
        <v>0.18214120370370371</v>
      </c>
      <c r="AW2269" s="95"/>
      <c r="AX2269" s="56"/>
    </row>
    <row r="2270" spans="1:50" s="49" customFormat="1" ht="12" customHeight="1" x14ac:dyDescent="0.2">
      <c r="A2270" s="62">
        <v>2266</v>
      </c>
      <c r="B2270" s="63" t="str">
        <f t="shared" si="329"/>
        <v>Ž-F</v>
      </c>
      <c r="C2270" s="62">
        <f>COUNTIF($B$4:$B2270,$B2270)</f>
        <v>188</v>
      </c>
      <c r="D2270" s="64">
        <f t="shared" si="330"/>
        <v>450.41292267032213</v>
      </c>
      <c r="E2270" s="90" t="s">
        <v>978</v>
      </c>
      <c r="F2270" s="91" t="s">
        <v>1247</v>
      </c>
      <c r="G2270" s="92">
        <v>1983</v>
      </c>
      <c r="H2270" s="93" t="s">
        <v>979</v>
      </c>
      <c r="I2270" s="92" t="s">
        <v>1214</v>
      </c>
      <c r="J2270" s="39">
        <f t="shared" si="331"/>
        <v>445.41292267032213</v>
      </c>
      <c r="K2270" s="40">
        <f t="shared" si="332"/>
        <v>1</v>
      </c>
      <c r="L2270" s="40">
        <f t="shared" si="333"/>
        <v>5</v>
      </c>
      <c r="M2270" s="74"/>
      <c r="N2270" s="74"/>
      <c r="O2270" s="74"/>
      <c r="P2270" s="74"/>
      <c r="Q2270" s="74"/>
      <c r="R2270" s="74"/>
      <c r="S2270" s="74"/>
      <c r="T2270" s="74"/>
      <c r="U2270" s="74"/>
      <c r="V2270" s="74"/>
      <c r="W2270" s="74"/>
      <c r="X2270" s="74"/>
      <c r="Y2270" s="74"/>
      <c r="Z2270" s="74"/>
      <c r="AA2270" s="42"/>
      <c r="AB2270" s="42">
        <f>(AV$3-AV2270)/AV$3*500+500</f>
        <v>445.41292267032213</v>
      </c>
      <c r="AC2270" s="43" t="e">
        <f t="shared" si="334"/>
        <v>#NUM!</v>
      </c>
      <c r="AD2270" s="43" t="s">
        <v>1215</v>
      </c>
      <c r="AE2270" s="44" t="e">
        <f t="shared" si="335"/>
        <v>#NUM!</v>
      </c>
      <c r="AF2270" s="43">
        <f t="shared" si="336"/>
        <v>0</v>
      </c>
      <c r="AG2270" s="75"/>
      <c r="AH2270" s="75"/>
      <c r="AI2270" s="75"/>
      <c r="AJ2270" s="75"/>
      <c r="AK2270" s="75"/>
      <c r="AL2270" s="75"/>
      <c r="AM2270" s="75"/>
      <c r="AN2270" s="75"/>
      <c r="AO2270" s="75"/>
      <c r="AP2270" s="75"/>
      <c r="AQ2270" s="75"/>
      <c r="AR2270" s="75"/>
      <c r="AS2270" s="75"/>
      <c r="AT2270" s="75"/>
      <c r="AU2270" s="94"/>
      <c r="AV2270" s="47">
        <v>0.18214120370370371</v>
      </c>
      <c r="AW2270" s="95"/>
    </row>
    <row r="2271" spans="1:50" s="49" customFormat="1" ht="12" customHeight="1" x14ac:dyDescent="0.2">
      <c r="A2271" s="62">
        <v>2267</v>
      </c>
      <c r="B2271" s="63" t="str">
        <f t="shared" si="329"/>
        <v>M-A</v>
      </c>
      <c r="C2271" s="62">
        <f>COUNTIF($B$4:$B2271,$B2271)</f>
        <v>833</v>
      </c>
      <c r="D2271" s="64">
        <f t="shared" si="330"/>
        <v>450.3869017523545</v>
      </c>
      <c r="E2271" s="86" t="s">
        <v>980</v>
      </c>
      <c r="F2271" s="87" t="s">
        <v>1212</v>
      </c>
      <c r="G2271" s="87">
        <v>1985</v>
      </c>
      <c r="H2271" s="70" t="s">
        <v>3023</v>
      </c>
      <c r="I2271" s="87" t="s">
        <v>1214</v>
      </c>
      <c r="J2271" s="39">
        <f t="shared" si="331"/>
        <v>445.3869017523545</v>
      </c>
      <c r="K2271" s="40">
        <f t="shared" si="332"/>
        <v>1</v>
      </c>
      <c r="L2271" s="40">
        <f t="shared" si="333"/>
        <v>5</v>
      </c>
      <c r="M2271" s="41"/>
      <c r="N2271" s="41"/>
      <c r="O2271" s="41"/>
      <c r="P2271" s="42"/>
      <c r="Q2271" s="41"/>
      <c r="R2271" s="41"/>
      <c r="S2271" s="41"/>
      <c r="T2271" s="41"/>
      <c r="U2271" s="41"/>
      <c r="V2271" s="42"/>
      <c r="W2271" s="42"/>
      <c r="X2271" s="42">
        <f>(AR$3-AR2271)/AR$3*500+500</f>
        <v>445.3869017523545</v>
      </c>
      <c r="Y2271" s="42"/>
      <c r="Z2271" s="41"/>
      <c r="AA2271" s="42"/>
      <c r="AB2271" s="42"/>
      <c r="AC2271" s="43" t="e">
        <f t="shared" si="334"/>
        <v>#NUM!</v>
      </c>
      <c r="AD2271" s="43" t="s">
        <v>1215</v>
      </c>
      <c r="AE2271" s="44" t="e">
        <f t="shared" si="335"/>
        <v>#NUM!</v>
      </c>
      <c r="AF2271" s="43">
        <f t="shared" si="336"/>
        <v>0</v>
      </c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>
        <v>4.7838194444444447E-2</v>
      </c>
      <c r="AS2271" s="45"/>
      <c r="AT2271" s="45"/>
      <c r="AU2271" s="88"/>
      <c r="AV2271" s="50"/>
      <c r="AW2271" s="89"/>
    </row>
    <row r="2272" spans="1:50" s="49" customFormat="1" ht="12" customHeight="1" x14ac:dyDescent="0.2">
      <c r="A2272" s="62">
        <v>2268</v>
      </c>
      <c r="B2272" s="63" t="str">
        <f t="shared" si="329"/>
        <v>Ž-G</v>
      </c>
      <c r="C2272" s="62">
        <f>COUNTIF($B$4:$B2272,$B2272)</f>
        <v>123</v>
      </c>
      <c r="D2272" s="64">
        <f t="shared" si="330"/>
        <v>450.09575397895998</v>
      </c>
      <c r="E2272" s="90" t="s">
        <v>981</v>
      </c>
      <c r="F2272" s="91" t="s">
        <v>1247</v>
      </c>
      <c r="G2272" s="92">
        <v>1972</v>
      </c>
      <c r="H2272" s="93"/>
      <c r="I2272" s="92" t="s">
        <v>1673</v>
      </c>
      <c r="J2272" s="39">
        <f t="shared" si="331"/>
        <v>445.09575397895998</v>
      </c>
      <c r="K2272" s="40">
        <f t="shared" si="332"/>
        <v>1</v>
      </c>
      <c r="L2272" s="40">
        <f t="shared" si="333"/>
        <v>5</v>
      </c>
      <c r="M2272" s="74"/>
      <c r="N2272" s="74"/>
      <c r="O2272" s="74"/>
      <c r="P2272" s="74"/>
      <c r="Q2272" s="74"/>
      <c r="R2272" s="74"/>
      <c r="S2272" s="74"/>
      <c r="T2272" s="74"/>
      <c r="U2272" s="74"/>
      <c r="V2272" s="74"/>
      <c r="W2272" s="74"/>
      <c r="X2272" s="74"/>
      <c r="Y2272" s="74"/>
      <c r="Z2272" s="74"/>
      <c r="AA2272" s="42"/>
      <c r="AB2272" s="42">
        <f>(AV$3-AV2272)/AV$3*500+500</f>
        <v>445.09575397895998</v>
      </c>
      <c r="AC2272" s="43" t="e">
        <f t="shared" si="334"/>
        <v>#NUM!</v>
      </c>
      <c r="AD2272" s="43" t="s">
        <v>1215</v>
      </c>
      <c r="AE2272" s="44" t="e">
        <f t="shared" si="335"/>
        <v>#NUM!</v>
      </c>
      <c r="AF2272" s="43">
        <f t="shared" si="336"/>
        <v>0</v>
      </c>
      <c r="AG2272" s="75"/>
      <c r="AH2272" s="75"/>
      <c r="AI2272" s="75"/>
      <c r="AJ2272" s="75"/>
      <c r="AK2272" s="75"/>
      <c r="AL2272" s="75"/>
      <c r="AM2272" s="75"/>
      <c r="AN2272" s="75"/>
      <c r="AO2272" s="75"/>
      <c r="AP2272" s="75"/>
      <c r="AQ2272" s="75"/>
      <c r="AR2272" s="75"/>
      <c r="AS2272" s="75"/>
      <c r="AT2272" s="75"/>
      <c r="AU2272" s="94"/>
      <c r="AV2272" s="47">
        <v>0.18224537037037036</v>
      </c>
      <c r="AW2272" s="95"/>
    </row>
    <row r="2273" spans="1:50" s="49" customFormat="1" ht="12" customHeight="1" x14ac:dyDescent="0.2">
      <c r="A2273" s="62">
        <v>2269</v>
      </c>
      <c r="B2273" s="63" t="str">
        <f t="shared" si="329"/>
        <v>M-A</v>
      </c>
      <c r="C2273" s="62">
        <f>COUNTIF($B$4:$B2273,$B2273)</f>
        <v>834</v>
      </c>
      <c r="D2273" s="64">
        <f t="shared" si="330"/>
        <v>450.03890487355045</v>
      </c>
      <c r="E2273" s="86" t="s">
        <v>982</v>
      </c>
      <c r="F2273" s="87" t="s">
        <v>1212</v>
      </c>
      <c r="G2273" s="87">
        <v>1987</v>
      </c>
      <c r="H2273" s="86" t="s">
        <v>983</v>
      </c>
      <c r="I2273" s="87" t="s">
        <v>1214</v>
      </c>
      <c r="J2273" s="39">
        <f t="shared" si="331"/>
        <v>445.03890487355045</v>
      </c>
      <c r="K2273" s="40">
        <f t="shared" si="332"/>
        <v>1</v>
      </c>
      <c r="L2273" s="40">
        <f t="shared" si="333"/>
        <v>5</v>
      </c>
      <c r="M2273" s="41"/>
      <c r="N2273" s="41"/>
      <c r="O2273" s="41"/>
      <c r="P2273" s="42"/>
      <c r="Q2273" s="41"/>
      <c r="R2273" s="41"/>
      <c r="S2273" s="41"/>
      <c r="T2273" s="41"/>
      <c r="U2273" s="41"/>
      <c r="V2273" s="42"/>
      <c r="W2273" s="42"/>
      <c r="X2273" s="42"/>
      <c r="Y2273" s="42"/>
      <c r="Z2273" s="41"/>
      <c r="AA2273" s="42">
        <f>(AU$3-AU2273)/AU$3*500+500</f>
        <v>445.03890487355045</v>
      </c>
      <c r="AB2273" s="42"/>
      <c r="AC2273" s="43" t="e">
        <f t="shared" si="334"/>
        <v>#NUM!</v>
      </c>
      <c r="AD2273" s="43" t="s">
        <v>1215</v>
      </c>
      <c r="AE2273" s="44" t="e">
        <f t="shared" si="335"/>
        <v>#NUM!</v>
      </c>
      <c r="AF2273" s="43">
        <f t="shared" si="336"/>
        <v>0</v>
      </c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88">
        <v>8.7240625000000002E-2</v>
      </c>
      <c r="AV2273" s="50"/>
      <c r="AW2273" s="89"/>
    </row>
    <row r="2274" spans="1:50" s="49" customFormat="1" ht="12" customHeight="1" x14ac:dyDescent="0.2">
      <c r="A2274" s="62">
        <v>2270</v>
      </c>
      <c r="B2274" s="63" t="str">
        <f t="shared" si="329"/>
        <v>M-A</v>
      </c>
      <c r="C2274" s="62">
        <f>COUNTIF($B$4:$B2274,$B2274)</f>
        <v>835</v>
      </c>
      <c r="D2274" s="64">
        <f t="shared" si="330"/>
        <v>450.02527204754614</v>
      </c>
      <c r="E2274" s="90" t="s">
        <v>984</v>
      </c>
      <c r="F2274" s="91" t="s">
        <v>1212</v>
      </c>
      <c r="G2274" s="92">
        <v>1989</v>
      </c>
      <c r="H2274" s="93"/>
      <c r="I2274" s="92" t="s">
        <v>1214</v>
      </c>
      <c r="J2274" s="39">
        <f t="shared" si="331"/>
        <v>445.02527204754614</v>
      </c>
      <c r="K2274" s="40">
        <f t="shared" si="332"/>
        <v>1</v>
      </c>
      <c r="L2274" s="40">
        <f t="shared" si="333"/>
        <v>5</v>
      </c>
      <c r="M2274" s="74"/>
      <c r="N2274" s="74"/>
      <c r="O2274" s="74"/>
      <c r="P2274" s="74"/>
      <c r="Q2274" s="74"/>
      <c r="R2274" s="74"/>
      <c r="S2274" s="74"/>
      <c r="T2274" s="74"/>
      <c r="U2274" s="74"/>
      <c r="V2274" s="74"/>
      <c r="W2274" s="74"/>
      <c r="X2274" s="74"/>
      <c r="Y2274" s="74"/>
      <c r="Z2274" s="74"/>
      <c r="AA2274" s="42"/>
      <c r="AB2274" s="42">
        <f>(AV$3-AV2274)/AV$3*500+500</f>
        <v>445.02527204754614</v>
      </c>
      <c r="AC2274" s="43" t="e">
        <f t="shared" si="334"/>
        <v>#NUM!</v>
      </c>
      <c r="AD2274" s="43" t="s">
        <v>1215</v>
      </c>
      <c r="AE2274" s="44" t="e">
        <f t="shared" si="335"/>
        <v>#NUM!</v>
      </c>
      <c r="AF2274" s="43">
        <f t="shared" si="336"/>
        <v>0</v>
      </c>
      <c r="AG2274" s="75"/>
      <c r="AH2274" s="75"/>
      <c r="AI2274" s="75"/>
      <c r="AJ2274" s="75"/>
      <c r="AK2274" s="75"/>
      <c r="AL2274" s="75"/>
      <c r="AM2274" s="75"/>
      <c r="AN2274" s="75"/>
      <c r="AO2274" s="75"/>
      <c r="AP2274" s="75"/>
      <c r="AQ2274" s="75"/>
      <c r="AR2274" s="75"/>
      <c r="AS2274" s="75"/>
      <c r="AT2274" s="75"/>
      <c r="AU2274" s="94"/>
      <c r="AV2274" s="47">
        <v>0.18226851851851852</v>
      </c>
      <c r="AW2274" s="95"/>
    </row>
    <row r="2275" spans="1:50" s="49" customFormat="1" ht="12" customHeight="1" x14ac:dyDescent="0.2">
      <c r="A2275" s="62">
        <v>2271</v>
      </c>
      <c r="B2275" s="63" t="str">
        <f t="shared" si="329"/>
        <v>M-A</v>
      </c>
      <c r="C2275" s="62">
        <f>COUNTIF($B$4:$B2275,$B2275)</f>
        <v>836</v>
      </c>
      <c r="D2275" s="64">
        <f t="shared" si="330"/>
        <v>449.97941241643048</v>
      </c>
      <c r="E2275" s="86" t="s">
        <v>985</v>
      </c>
      <c r="F2275" s="87" t="s">
        <v>1212</v>
      </c>
      <c r="G2275" s="87">
        <v>1993</v>
      </c>
      <c r="H2275" s="93" t="s">
        <v>3913</v>
      </c>
      <c r="I2275" s="87" t="s">
        <v>1214</v>
      </c>
      <c r="J2275" s="39">
        <f t="shared" si="331"/>
        <v>444.97941241643048</v>
      </c>
      <c r="K2275" s="40">
        <f t="shared" si="332"/>
        <v>1</v>
      </c>
      <c r="L2275" s="40">
        <f t="shared" si="333"/>
        <v>5</v>
      </c>
      <c r="M2275" s="41"/>
      <c r="N2275" s="41"/>
      <c r="O2275" s="41"/>
      <c r="P2275" s="42"/>
      <c r="Q2275" s="41"/>
      <c r="R2275" s="41"/>
      <c r="S2275" s="41"/>
      <c r="T2275" s="41"/>
      <c r="U2275" s="41"/>
      <c r="V2275" s="42"/>
      <c r="W2275" s="42">
        <f>(AQ$3-AQ2275)/AQ$3*500+500</f>
        <v>444.97941241643048</v>
      </c>
      <c r="X2275" s="42"/>
      <c r="Y2275" s="42"/>
      <c r="Z2275" s="41"/>
      <c r="AA2275" s="42"/>
      <c r="AB2275" s="42"/>
      <c r="AC2275" s="43" t="e">
        <f t="shared" si="334"/>
        <v>#NUM!</v>
      </c>
      <c r="AD2275" s="43" t="s">
        <v>1215</v>
      </c>
      <c r="AE2275" s="44" t="e">
        <f t="shared" si="335"/>
        <v>#NUM!</v>
      </c>
      <c r="AF2275" s="43">
        <f t="shared" si="336"/>
        <v>0</v>
      </c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>
        <v>0.1244791667</v>
      </c>
      <c r="AR2275" s="45"/>
      <c r="AS2275" s="45"/>
      <c r="AT2275" s="45"/>
      <c r="AU2275" s="88"/>
      <c r="AV2275" s="50"/>
      <c r="AW2275" s="89"/>
    </row>
    <row r="2276" spans="1:50" s="49" customFormat="1" ht="12" customHeight="1" x14ac:dyDescent="0.2">
      <c r="A2276" s="62">
        <v>2272</v>
      </c>
      <c r="B2276" s="63" t="str">
        <f t="shared" si="329"/>
        <v>M-C</v>
      </c>
      <c r="C2276" s="62">
        <f>COUNTIF($B$4:$B2276,$B2276)</f>
        <v>273</v>
      </c>
      <c r="D2276" s="64">
        <f t="shared" si="330"/>
        <v>449.90824924350648</v>
      </c>
      <c r="E2276" s="86" t="s">
        <v>986</v>
      </c>
      <c r="F2276" s="87" t="s">
        <v>1212</v>
      </c>
      <c r="G2276" s="87">
        <v>1962</v>
      </c>
      <c r="H2276" s="86" t="s">
        <v>987</v>
      </c>
      <c r="I2276" s="87" t="s">
        <v>1214</v>
      </c>
      <c r="J2276" s="39">
        <f t="shared" si="331"/>
        <v>444.90824924350648</v>
      </c>
      <c r="K2276" s="40">
        <f t="shared" si="332"/>
        <v>1</v>
      </c>
      <c r="L2276" s="40">
        <f t="shared" si="333"/>
        <v>5</v>
      </c>
      <c r="M2276" s="41"/>
      <c r="N2276" s="41"/>
      <c r="O2276" s="41">
        <f>(AI$3-AI2276)/AI$3*500+500</f>
        <v>444.90824924350648</v>
      </c>
      <c r="P2276" s="42"/>
      <c r="Q2276" s="41"/>
      <c r="R2276" s="41"/>
      <c r="S2276" s="41"/>
      <c r="T2276" s="41"/>
      <c r="U2276" s="41"/>
      <c r="V2276" s="42"/>
      <c r="W2276" s="42"/>
      <c r="X2276" s="42"/>
      <c r="Y2276" s="42"/>
      <c r="Z2276" s="41"/>
      <c r="AA2276" s="42"/>
      <c r="AB2276" s="42"/>
      <c r="AC2276" s="43" t="e">
        <f t="shared" si="334"/>
        <v>#NUM!</v>
      </c>
      <c r="AD2276" s="43" t="s">
        <v>1215</v>
      </c>
      <c r="AE2276" s="44" t="e">
        <f t="shared" si="335"/>
        <v>#NUM!</v>
      </c>
      <c r="AF2276" s="43">
        <f t="shared" si="336"/>
        <v>0</v>
      </c>
      <c r="AG2276" s="45"/>
      <c r="AH2276" s="45"/>
      <c r="AI2276" s="45">
        <v>3.8263888888888889E-2</v>
      </c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88"/>
      <c r="AV2276" s="50"/>
      <c r="AW2276" s="89"/>
    </row>
    <row r="2277" spans="1:50" ht="12" customHeight="1" x14ac:dyDescent="0.2">
      <c r="A2277" s="62">
        <v>2273</v>
      </c>
      <c r="B2277" s="63" t="str">
        <f t="shared" si="329"/>
        <v>Ž-G</v>
      </c>
      <c r="C2277" s="62">
        <f>COUNTIF($B$4:$B2277,$B2277)</f>
        <v>124</v>
      </c>
      <c r="D2277" s="64">
        <f t="shared" si="330"/>
        <v>449.8490672190116</v>
      </c>
      <c r="E2277" s="90" t="s">
        <v>988</v>
      </c>
      <c r="F2277" s="91" t="s">
        <v>1247</v>
      </c>
      <c r="G2277" s="92">
        <v>1970</v>
      </c>
      <c r="H2277" s="93" t="s">
        <v>3002</v>
      </c>
      <c r="I2277" s="92" t="s">
        <v>1214</v>
      </c>
      <c r="J2277" s="39">
        <f t="shared" si="331"/>
        <v>444.8490672190116</v>
      </c>
      <c r="K2277" s="40">
        <f t="shared" si="332"/>
        <v>1</v>
      </c>
      <c r="L2277" s="40">
        <f t="shared" si="333"/>
        <v>5</v>
      </c>
      <c r="M2277" s="74"/>
      <c r="N2277" s="74"/>
      <c r="O2277" s="74"/>
      <c r="P2277" s="74"/>
      <c r="Q2277" s="74"/>
      <c r="R2277" s="74"/>
      <c r="S2277" s="74"/>
      <c r="T2277" s="74"/>
      <c r="U2277" s="74"/>
      <c r="V2277" s="74"/>
      <c r="W2277" s="74"/>
      <c r="X2277" s="74"/>
      <c r="Y2277" s="74"/>
      <c r="Z2277" s="74"/>
      <c r="AA2277" s="42"/>
      <c r="AB2277" s="42">
        <f>(AV$3-AV2277)/AV$3*500+500</f>
        <v>444.8490672190116</v>
      </c>
      <c r="AC2277" s="43" t="e">
        <f t="shared" si="334"/>
        <v>#NUM!</v>
      </c>
      <c r="AD2277" s="43" t="s">
        <v>1215</v>
      </c>
      <c r="AE2277" s="44" t="e">
        <f t="shared" si="335"/>
        <v>#NUM!</v>
      </c>
      <c r="AF2277" s="43">
        <f t="shared" si="336"/>
        <v>0</v>
      </c>
      <c r="AG2277" s="75"/>
      <c r="AH2277" s="75"/>
      <c r="AI2277" s="75"/>
      <c r="AJ2277" s="75"/>
      <c r="AK2277" s="75"/>
      <c r="AL2277" s="75"/>
      <c r="AM2277" s="75"/>
      <c r="AN2277" s="75"/>
      <c r="AO2277" s="75"/>
      <c r="AP2277" s="75"/>
      <c r="AQ2277" s="75"/>
      <c r="AR2277" s="75"/>
      <c r="AS2277" s="75"/>
      <c r="AT2277" s="75"/>
      <c r="AU2277" s="94"/>
      <c r="AV2277" s="47">
        <v>0.18232638888888889</v>
      </c>
      <c r="AW2277" s="95"/>
      <c r="AX2277" s="56"/>
    </row>
    <row r="2278" spans="1:50" ht="12" customHeight="1" x14ac:dyDescent="0.2">
      <c r="A2278" s="62">
        <v>2274</v>
      </c>
      <c r="B2278" s="63" t="str">
        <f t="shared" si="329"/>
        <v>M-A</v>
      </c>
      <c r="C2278" s="62">
        <f>COUNTIF($B$4:$B2278,$B2278)</f>
        <v>837</v>
      </c>
      <c r="D2278" s="64">
        <f t="shared" si="330"/>
        <v>449.81382625330463</v>
      </c>
      <c r="E2278" s="90" t="s">
        <v>989</v>
      </c>
      <c r="F2278" s="91" t="s">
        <v>1212</v>
      </c>
      <c r="G2278" s="92">
        <v>1982</v>
      </c>
      <c r="H2278" s="93" t="s">
        <v>1407</v>
      </c>
      <c r="I2278" s="92" t="s">
        <v>1214</v>
      </c>
      <c r="J2278" s="39">
        <f t="shared" si="331"/>
        <v>444.81382625330463</v>
      </c>
      <c r="K2278" s="40">
        <f t="shared" si="332"/>
        <v>1</v>
      </c>
      <c r="L2278" s="40">
        <f t="shared" si="333"/>
        <v>5</v>
      </c>
      <c r="M2278" s="74"/>
      <c r="N2278" s="74"/>
      <c r="O2278" s="74"/>
      <c r="P2278" s="74"/>
      <c r="Q2278" s="74"/>
      <c r="R2278" s="74"/>
      <c r="S2278" s="74"/>
      <c r="T2278" s="74"/>
      <c r="U2278" s="74"/>
      <c r="V2278" s="74"/>
      <c r="W2278" s="74"/>
      <c r="X2278" s="74"/>
      <c r="Y2278" s="74"/>
      <c r="Z2278" s="74"/>
      <c r="AA2278" s="42"/>
      <c r="AB2278" s="42">
        <f>(AV$3-AV2278)/AV$3*500+500</f>
        <v>444.81382625330463</v>
      </c>
      <c r="AC2278" s="43" t="e">
        <f t="shared" si="334"/>
        <v>#NUM!</v>
      </c>
      <c r="AD2278" s="43" t="s">
        <v>1215</v>
      </c>
      <c r="AE2278" s="44" t="e">
        <f t="shared" si="335"/>
        <v>#NUM!</v>
      </c>
      <c r="AF2278" s="43">
        <f t="shared" si="336"/>
        <v>0</v>
      </c>
      <c r="AG2278" s="75"/>
      <c r="AH2278" s="75"/>
      <c r="AI2278" s="75"/>
      <c r="AJ2278" s="75"/>
      <c r="AK2278" s="75"/>
      <c r="AL2278" s="75"/>
      <c r="AM2278" s="75"/>
      <c r="AN2278" s="75"/>
      <c r="AO2278" s="75"/>
      <c r="AP2278" s="75"/>
      <c r="AQ2278" s="75"/>
      <c r="AR2278" s="75"/>
      <c r="AS2278" s="75"/>
      <c r="AT2278" s="75"/>
      <c r="AU2278" s="94"/>
      <c r="AV2278" s="47">
        <v>0.18233796296296298</v>
      </c>
      <c r="AW2278" s="95"/>
      <c r="AX2278" s="56"/>
    </row>
    <row r="2279" spans="1:50" ht="12" customHeight="1" x14ac:dyDescent="0.2">
      <c r="A2279" s="62">
        <v>2275</v>
      </c>
      <c r="B2279" s="63" t="str">
        <f t="shared" si="329"/>
        <v>M-B</v>
      </c>
      <c r="C2279" s="62">
        <f>COUNTIF($B$4:$B2279,$B2279)</f>
        <v>653</v>
      </c>
      <c r="D2279" s="64">
        <f t="shared" si="330"/>
        <v>449.81382625330463</v>
      </c>
      <c r="E2279" s="90" t="s">
        <v>990</v>
      </c>
      <c r="F2279" s="91" t="s">
        <v>1212</v>
      </c>
      <c r="G2279" s="92">
        <v>1979</v>
      </c>
      <c r="H2279" s="70" t="s">
        <v>1407</v>
      </c>
      <c r="I2279" s="92" t="s">
        <v>1214</v>
      </c>
      <c r="J2279" s="39">
        <f t="shared" si="331"/>
        <v>444.81382625330463</v>
      </c>
      <c r="K2279" s="40">
        <f t="shared" si="332"/>
        <v>1</v>
      </c>
      <c r="L2279" s="40">
        <f t="shared" si="333"/>
        <v>5</v>
      </c>
      <c r="M2279" s="74"/>
      <c r="N2279" s="74"/>
      <c r="O2279" s="74"/>
      <c r="P2279" s="74"/>
      <c r="Q2279" s="74"/>
      <c r="R2279" s="74"/>
      <c r="S2279" s="74"/>
      <c r="T2279" s="74"/>
      <c r="U2279" s="74"/>
      <c r="V2279" s="74"/>
      <c r="W2279" s="74"/>
      <c r="X2279" s="74"/>
      <c r="Y2279" s="74"/>
      <c r="Z2279" s="74"/>
      <c r="AA2279" s="42"/>
      <c r="AB2279" s="42">
        <f>(AV$3-AV2279)/AV$3*500+500</f>
        <v>444.81382625330463</v>
      </c>
      <c r="AC2279" s="43" t="e">
        <f t="shared" si="334"/>
        <v>#NUM!</v>
      </c>
      <c r="AD2279" s="43" t="s">
        <v>1215</v>
      </c>
      <c r="AE2279" s="44" t="e">
        <f t="shared" si="335"/>
        <v>#NUM!</v>
      </c>
      <c r="AF2279" s="43">
        <f t="shared" si="336"/>
        <v>0</v>
      </c>
      <c r="AG2279" s="75"/>
      <c r="AH2279" s="75"/>
      <c r="AI2279" s="75"/>
      <c r="AJ2279" s="75"/>
      <c r="AK2279" s="75"/>
      <c r="AL2279" s="75"/>
      <c r="AM2279" s="75"/>
      <c r="AN2279" s="75"/>
      <c r="AO2279" s="75"/>
      <c r="AP2279" s="75"/>
      <c r="AQ2279" s="75"/>
      <c r="AR2279" s="75"/>
      <c r="AS2279" s="75"/>
      <c r="AT2279" s="75"/>
      <c r="AU2279" s="94"/>
      <c r="AV2279" s="47">
        <v>0.18233796296296298</v>
      </c>
      <c r="AW2279" s="95"/>
      <c r="AX2279" s="56"/>
    </row>
    <row r="2280" spans="1:50" s="49" customFormat="1" ht="12" customHeight="1" x14ac:dyDescent="0.2">
      <c r="A2280" s="62">
        <v>2276</v>
      </c>
      <c r="B2280" s="63" t="str">
        <f t="shared" si="329"/>
        <v>Ž-F</v>
      </c>
      <c r="C2280" s="62">
        <f>COUNTIF($B$4:$B2280,$B2280)</f>
        <v>189</v>
      </c>
      <c r="D2280" s="64">
        <f t="shared" si="330"/>
        <v>449.65310568064353</v>
      </c>
      <c r="E2280" s="86" t="s">
        <v>991</v>
      </c>
      <c r="F2280" s="87" t="s">
        <v>1247</v>
      </c>
      <c r="G2280" s="87">
        <v>1983</v>
      </c>
      <c r="H2280" s="93" t="s">
        <v>1263</v>
      </c>
      <c r="I2280" s="87" t="s">
        <v>1214</v>
      </c>
      <c r="J2280" s="39">
        <f t="shared" si="331"/>
        <v>444.65310568064353</v>
      </c>
      <c r="K2280" s="40">
        <f t="shared" si="332"/>
        <v>1</v>
      </c>
      <c r="L2280" s="40">
        <f t="shared" si="333"/>
        <v>5</v>
      </c>
      <c r="M2280" s="41"/>
      <c r="N2280" s="41"/>
      <c r="O2280" s="41"/>
      <c r="P2280" s="42"/>
      <c r="Q2280" s="41"/>
      <c r="R2280" s="41"/>
      <c r="S2280" s="41"/>
      <c r="T2280" s="41"/>
      <c r="U2280" s="41"/>
      <c r="V2280" s="42"/>
      <c r="W2280" s="42"/>
      <c r="X2280" s="42"/>
      <c r="Y2280" s="42"/>
      <c r="Z2280" s="41"/>
      <c r="AA2280" s="42">
        <f>(AU$3-AU2280)/AU$3*500+500</f>
        <v>444.65310568064353</v>
      </c>
      <c r="AB2280" s="42"/>
      <c r="AC2280" s="43" t="e">
        <f t="shared" si="334"/>
        <v>#NUM!</v>
      </c>
      <c r="AD2280" s="43" t="s">
        <v>1215</v>
      </c>
      <c r="AE2280" s="44" t="e">
        <f t="shared" si="335"/>
        <v>#NUM!</v>
      </c>
      <c r="AF2280" s="43">
        <f t="shared" si="336"/>
        <v>0</v>
      </c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88">
        <v>8.7301273148148159E-2</v>
      </c>
      <c r="AV2280" s="50"/>
      <c r="AW2280" s="89"/>
    </row>
    <row r="2281" spans="1:50" s="49" customFormat="1" ht="12" customHeight="1" x14ac:dyDescent="0.2">
      <c r="A2281" s="62">
        <v>2277</v>
      </c>
      <c r="B2281" s="63" t="str">
        <f t="shared" si="329"/>
        <v>M-C</v>
      </c>
      <c r="C2281" s="62">
        <f>COUNTIF($B$4:$B2281,$B2281)</f>
        <v>274</v>
      </c>
      <c r="D2281" s="64">
        <f t="shared" si="330"/>
        <v>449.49665756194253</v>
      </c>
      <c r="E2281" s="90" t="s">
        <v>992</v>
      </c>
      <c r="F2281" s="91" t="s">
        <v>1212</v>
      </c>
      <c r="G2281" s="92">
        <v>1964</v>
      </c>
      <c r="H2281" s="93" t="s">
        <v>993</v>
      </c>
      <c r="I2281" s="92" t="s">
        <v>1673</v>
      </c>
      <c r="J2281" s="39">
        <f t="shared" si="331"/>
        <v>444.49665756194253</v>
      </c>
      <c r="K2281" s="40">
        <f t="shared" si="332"/>
        <v>1</v>
      </c>
      <c r="L2281" s="40">
        <f t="shared" si="333"/>
        <v>5</v>
      </c>
      <c r="M2281" s="74"/>
      <c r="N2281" s="74"/>
      <c r="O2281" s="74"/>
      <c r="P2281" s="74"/>
      <c r="Q2281" s="74"/>
      <c r="R2281" s="74"/>
      <c r="S2281" s="74"/>
      <c r="T2281" s="74"/>
      <c r="U2281" s="74"/>
      <c r="V2281" s="74"/>
      <c r="W2281" s="74"/>
      <c r="X2281" s="74"/>
      <c r="Y2281" s="74"/>
      <c r="Z2281" s="74"/>
      <c r="AA2281" s="42"/>
      <c r="AB2281" s="42">
        <f>(AV$3-AV2281)/AV$3*500+500</f>
        <v>444.49665756194253</v>
      </c>
      <c r="AC2281" s="43" t="e">
        <f t="shared" si="334"/>
        <v>#NUM!</v>
      </c>
      <c r="AD2281" s="43" t="s">
        <v>1215</v>
      </c>
      <c r="AE2281" s="44" t="e">
        <f t="shared" si="335"/>
        <v>#NUM!</v>
      </c>
      <c r="AF2281" s="43">
        <f t="shared" si="336"/>
        <v>0</v>
      </c>
      <c r="AG2281" s="75"/>
      <c r="AH2281" s="75"/>
      <c r="AI2281" s="75"/>
      <c r="AJ2281" s="75"/>
      <c r="AK2281" s="75"/>
      <c r="AL2281" s="75"/>
      <c r="AM2281" s="75"/>
      <c r="AN2281" s="75"/>
      <c r="AO2281" s="75"/>
      <c r="AP2281" s="75"/>
      <c r="AQ2281" s="75"/>
      <c r="AR2281" s="75"/>
      <c r="AS2281" s="75"/>
      <c r="AT2281" s="75"/>
      <c r="AU2281" s="94"/>
      <c r="AV2281" s="47">
        <v>0.18244212962962961</v>
      </c>
      <c r="AW2281" s="95"/>
    </row>
    <row r="2282" spans="1:50" s="49" customFormat="1" ht="12" customHeight="1" x14ac:dyDescent="0.2">
      <c r="A2282" s="62">
        <v>2278</v>
      </c>
      <c r="B2282" s="63" t="str">
        <f t="shared" si="329"/>
        <v>Ž-F</v>
      </c>
      <c r="C2282" s="62">
        <f>COUNTIF($B$4:$B2282,$B2282)</f>
        <v>190</v>
      </c>
      <c r="D2282" s="64">
        <f t="shared" si="330"/>
        <v>449.24346533572282</v>
      </c>
      <c r="E2282" s="86" t="s">
        <v>994</v>
      </c>
      <c r="F2282" s="87" t="s">
        <v>1247</v>
      </c>
      <c r="G2282" s="87">
        <v>1996</v>
      </c>
      <c r="H2282" s="93" t="s">
        <v>3060</v>
      </c>
      <c r="I2282" s="87" t="s">
        <v>1214</v>
      </c>
      <c r="J2282" s="39">
        <f t="shared" si="331"/>
        <v>444.24346533572282</v>
      </c>
      <c r="K2282" s="40">
        <f t="shared" si="332"/>
        <v>1</v>
      </c>
      <c r="L2282" s="40">
        <f t="shared" si="333"/>
        <v>5</v>
      </c>
      <c r="M2282" s="41"/>
      <c r="N2282" s="41">
        <f>(AH$3-AH2282)/AH$3*500+500</f>
        <v>444.24346533572282</v>
      </c>
      <c r="O2282" s="41"/>
      <c r="P2282" s="42"/>
      <c r="Q2282" s="41"/>
      <c r="R2282" s="41"/>
      <c r="S2282" s="41"/>
      <c r="T2282" s="41"/>
      <c r="U2282" s="41"/>
      <c r="V2282" s="42"/>
      <c r="W2282" s="42"/>
      <c r="X2282" s="42"/>
      <c r="Y2282" s="42"/>
      <c r="Z2282" s="41"/>
      <c r="AA2282" s="42"/>
      <c r="AB2282" s="42"/>
      <c r="AC2282" s="43" t="e">
        <f t="shared" si="334"/>
        <v>#NUM!</v>
      </c>
      <c r="AD2282" s="43" t="s">
        <v>1215</v>
      </c>
      <c r="AE2282" s="44" t="e">
        <f t="shared" si="335"/>
        <v>#NUM!</v>
      </c>
      <c r="AF2282" s="43">
        <f t="shared" si="336"/>
        <v>0</v>
      </c>
      <c r="AG2282" s="45"/>
      <c r="AH2282" s="45">
        <v>5.7581018519999999E-2</v>
      </c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88"/>
      <c r="AV2282" s="50"/>
      <c r="AW2282" s="89"/>
    </row>
    <row r="2283" spans="1:50" s="49" customFormat="1" ht="12" customHeight="1" x14ac:dyDescent="0.2">
      <c r="A2283" s="62">
        <v>2279</v>
      </c>
      <c r="B2283" s="63" t="str">
        <f t="shared" si="329"/>
        <v>M-A</v>
      </c>
      <c r="C2283" s="62">
        <f>COUNTIF($B$4:$B2283,$B2283)</f>
        <v>838</v>
      </c>
      <c r="D2283" s="64">
        <f t="shared" si="330"/>
        <v>449.22666959078623</v>
      </c>
      <c r="E2283" s="86" t="s">
        <v>995</v>
      </c>
      <c r="F2283" s="87" t="s">
        <v>1212</v>
      </c>
      <c r="G2283" s="87">
        <v>1985</v>
      </c>
      <c r="H2283" s="93" t="s">
        <v>1757</v>
      </c>
      <c r="I2283" s="87" t="s">
        <v>1214</v>
      </c>
      <c r="J2283" s="39">
        <f t="shared" si="331"/>
        <v>444.22666959078623</v>
      </c>
      <c r="K2283" s="40">
        <f t="shared" si="332"/>
        <v>1</v>
      </c>
      <c r="L2283" s="40">
        <f t="shared" si="333"/>
        <v>5</v>
      </c>
      <c r="M2283" s="41">
        <f>(AG$3-AG2283)/AG$3*500+500</f>
        <v>444.22666959078623</v>
      </c>
      <c r="N2283" s="41"/>
      <c r="O2283" s="41"/>
      <c r="P2283" s="42"/>
      <c r="Q2283" s="41"/>
      <c r="R2283" s="41"/>
      <c r="S2283" s="41"/>
      <c r="T2283" s="41"/>
      <c r="U2283" s="41"/>
      <c r="V2283" s="42"/>
      <c r="W2283" s="42"/>
      <c r="X2283" s="42"/>
      <c r="Y2283" s="42"/>
      <c r="Z2283" s="41"/>
      <c r="AA2283" s="42"/>
      <c r="AB2283" s="42"/>
      <c r="AC2283" s="43" t="e">
        <f t="shared" si="334"/>
        <v>#NUM!</v>
      </c>
      <c r="AD2283" s="43" t="s">
        <v>1215</v>
      </c>
      <c r="AE2283" s="44" t="e">
        <f t="shared" si="335"/>
        <v>#NUM!</v>
      </c>
      <c r="AF2283" s="43">
        <f t="shared" si="336"/>
        <v>0</v>
      </c>
      <c r="AG2283" s="45">
        <v>6.3888888889999995E-2</v>
      </c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88"/>
      <c r="AV2283" s="50"/>
      <c r="AW2283" s="89"/>
    </row>
    <row r="2284" spans="1:50" s="49" customFormat="1" ht="12" customHeight="1" x14ac:dyDescent="0.2">
      <c r="A2284" s="62">
        <v>2280</v>
      </c>
      <c r="B2284" s="63" t="str">
        <f t="shared" si="329"/>
        <v>M-D</v>
      </c>
      <c r="C2284" s="62">
        <f>COUNTIF($B$4:$B2284,$B2284)</f>
        <v>91</v>
      </c>
      <c r="D2284" s="64">
        <f t="shared" si="330"/>
        <v>449.10900693916642</v>
      </c>
      <c r="E2284" s="90" t="s">
        <v>996</v>
      </c>
      <c r="F2284" s="91" t="s">
        <v>1212</v>
      </c>
      <c r="G2284" s="92">
        <v>1952</v>
      </c>
      <c r="H2284" s="93" t="s">
        <v>997</v>
      </c>
      <c r="I2284" s="92" t="s">
        <v>1673</v>
      </c>
      <c r="J2284" s="39">
        <f t="shared" si="331"/>
        <v>444.10900693916642</v>
      </c>
      <c r="K2284" s="40">
        <f t="shared" si="332"/>
        <v>1</v>
      </c>
      <c r="L2284" s="40">
        <f t="shared" si="333"/>
        <v>5</v>
      </c>
      <c r="M2284" s="74"/>
      <c r="N2284" s="74"/>
      <c r="O2284" s="74"/>
      <c r="P2284" s="74"/>
      <c r="Q2284" s="74"/>
      <c r="R2284" s="74"/>
      <c r="S2284" s="74"/>
      <c r="T2284" s="74"/>
      <c r="U2284" s="74"/>
      <c r="V2284" s="74"/>
      <c r="W2284" s="74"/>
      <c r="X2284" s="74"/>
      <c r="Y2284" s="74"/>
      <c r="Z2284" s="74"/>
      <c r="AA2284" s="42"/>
      <c r="AB2284" s="42">
        <f>(AV$3-AV2284)/AV$3*500+500</f>
        <v>444.10900693916642</v>
      </c>
      <c r="AC2284" s="43" t="e">
        <f t="shared" si="334"/>
        <v>#NUM!</v>
      </c>
      <c r="AD2284" s="43" t="s">
        <v>1215</v>
      </c>
      <c r="AE2284" s="44" t="e">
        <f t="shared" si="335"/>
        <v>#NUM!</v>
      </c>
      <c r="AF2284" s="43">
        <f t="shared" si="336"/>
        <v>0</v>
      </c>
      <c r="AG2284" s="75"/>
      <c r="AH2284" s="75"/>
      <c r="AI2284" s="75"/>
      <c r="AJ2284" s="75"/>
      <c r="AK2284" s="75"/>
      <c r="AL2284" s="75"/>
      <c r="AM2284" s="75"/>
      <c r="AN2284" s="75"/>
      <c r="AO2284" s="75"/>
      <c r="AP2284" s="75"/>
      <c r="AQ2284" s="75"/>
      <c r="AR2284" s="75"/>
      <c r="AS2284" s="75"/>
      <c r="AT2284" s="75"/>
      <c r="AU2284" s="94"/>
      <c r="AV2284" s="47">
        <v>0.18256944444444445</v>
      </c>
      <c r="AW2284" s="95"/>
    </row>
    <row r="2285" spans="1:50" ht="12" customHeight="1" x14ac:dyDescent="0.2">
      <c r="A2285" s="62">
        <v>2281</v>
      </c>
      <c r="B2285" s="63" t="str">
        <f t="shared" si="329"/>
        <v>M-A</v>
      </c>
      <c r="C2285" s="62">
        <f>COUNTIF($B$4:$B2285,$B2285)</f>
        <v>839</v>
      </c>
      <c r="D2285" s="64">
        <f t="shared" si="330"/>
        <v>448.96804307633874</v>
      </c>
      <c r="E2285" s="90" t="s">
        <v>998</v>
      </c>
      <c r="F2285" s="91" t="s">
        <v>1212</v>
      </c>
      <c r="G2285" s="92">
        <v>1990</v>
      </c>
      <c r="H2285" s="70"/>
      <c r="I2285" s="92" t="s">
        <v>1214</v>
      </c>
      <c r="J2285" s="39">
        <f t="shared" si="331"/>
        <v>443.96804307633874</v>
      </c>
      <c r="K2285" s="40">
        <f t="shared" si="332"/>
        <v>1</v>
      </c>
      <c r="L2285" s="40">
        <f t="shared" si="333"/>
        <v>5</v>
      </c>
      <c r="M2285" s="74"/>
      <c r="N2285" s="74"/>
      <c r="O2285" s="74"/>
      <c r="P2285" s="74"/>
      <c r="Q2285" s="74"/>
      <c r="R2285" s="74"/>
      <c r="S2285" s="74"/>
      <c r="T2285" s="74"/>
      <c r="U2285" s="74"/>
      <c r="V2285" s="74"/>
      <c r="W2285" s="74"/>
      <c r="X2285" s="74"/>
      <c r="Y2285" s="74"/>
      <c r="Z2285" s="74"/>
      <c r="AA2285" s="42"/>
      <c r="AB2285" s="42">
        <f>(AV$3-AV2285)/AV$3*500+500</f>
        <v>443.96804307633874</v>
      </c>
      <c r="AC2285" s="43" t="e">
        <f t="shared" si="334"/>
        <v>#NUM!</v>
      </c>
      <c r="AD2285" s="43" t="s">
        <v>1215</v>
      </c>
      <c r="AE2285" s="44" t="e">
        <f t="shared" si="335"/>
        <v>#NUM!</v>
      </c>
      <c r="AF2285" s="43">
        <f t="shared" si="336"/>
        <v>0</v>
      </c>
      <c r="AG2285" s="75"/>
      <c r="AH2285" s="75"/>
      <c r="AI2285" s="75"/>
      <c r="AJ2285" s="75"/>
      <c r="AK2285" s="75"/>
      <c r="AL2285" s="75"/>
      <c r="AM2285" s="75"/>
      <c r="AN2285" s="75"/>
      <c r="AO2285" s="75"/>
      <c r="AP2285" s="75"/>
      <c r="AQ2285" s="75"/>
      <c r="AR2285" s="75"/>
      <c r="AS2285" s="75"/>
      <c r="AT2285" s="75"/>
      <c r="AU2285" s="94"/>
      <c r="AV2285" s="47">
        <v>0.18261574074074075</v>
      </c>
      <c r="AW2285" s="95"/>
      <c r="AX2285" s="56"/>
    </row>
    <row r="2286" spans="1:50" s="49" customFormat="1" ht="12" customHeight="1" x14ac:dyDescent="0.2">
      <c r="A2286" s="62">
        <v>2282</v>
      </c>
      <c r="B2286" s="63" t="str">
        <f t="shared" si="329"/>
        <v>M-C</v>
      </c>
      <c r="C2286" s="62">
        <f>COUNTIF($B$4:$B2286,$B2286)</f>
        <v>275</v>
      </c>
      <c r="D2286" s="64">
        <f t="shared" si="330"/>
        <v>448.95923136882402</v>
      </c>
      <c r="E2286" s="86" t="s">
        <v>999</v>
      </c>
      <c r="F2286" s="87" t="s">
        <v>1212</v>
      </c>
      <c r="G2286" s="87">
        <v>1960</v>
      </c>
      <c r="H2286" s="86" t="s">
        <v>1000</v>
      </c>
      <c r="I2286" s="87" t="s">
        <v>1214</v>
      </c>
      <c r="J2286" s="39">
        <f t="shared" si="331"/>
        <v>443.95923136882402</v>
      </c>
      <c r="K2286" s="40">
        <f t="shared" si="332"/>
        <v>1</v>
      </c>
      <c r="L2286" s="40">
        <f t="shared" si="333"/>
        <v>5</v>
      </c>
      <c r="M2286" s="41"/>
      <c r="N2286" s="41"/>
      <c r="O2286" s="41"/>
      <c r="P2286" s="42"/>
      <c r="Q2286" s="41"/>
      <c r="R2286" s="41"/>
      <c r="S2286" s="41"/>
      <c r="T2286" s="41"/>
      <c r="U2286" s="41"/>
      <c r="V2286" s="42"/>
      <c r="W2286" s="42"/>
      <c r="X2286" s="42"/>
      <c r="Y2286" s="42">
        <f>(AS$3-AS2286)/AS$3*500+500</f>
        <v>443.95923136882402</v>
      </c>
      <c r="Z2286" s="41"/>
      <c r="AA2286" s="42"/>
      <c r="AB2286" s="42"/>
      <c r="AC2286" s="43" t="e">
        <f t="shared" si="334"/>
        <v>#NUM!</v>
      </c>
      <c r="AD2286" s="43" t="s">
        <v>1215</v>
      </c>
      <c r="AE2286" s="44" t="e">
        <f t="shared" si="335"/>
        <v>#NUM!</v>
      </c>
      <c r="AF2286" s="43">
        <f t="shared" si="336"/>
        <v>0</v>
      </c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>
        <v>8.3425925925925917E-2</v>
      </c>
      <c r="AT2286" s="45"/>
      <c r="AU2286" s="88"/>
      <c r="AV2286" s="50"/>
      <c r="AW2286" s="89"/>
    </row>
    <row r="2287" spans="1:50" ht="12" customHeight="1" x14ac:dyDescent="0.2">
      <c r="A2287" s="62">
        <v>2283</v>
      </c>
      <c r="B2287" s="63" t="str">
        <f t="shared" si="329"/>
        <v>M-A</v>
      </c>
      <c r="C2287" s="62">
        <f>COUNTIF($B$4:$B2287,$B2287)</f>
        <v>840</v>
      </c>
      <c r="D2287" s="64">
        <f t="shared" si="330"/>
        <v>448.88208919781522</v>
      </c>
      <c r="E2287" s="86" t="s">
        <v>1001</v>
      </c>
      <c r="F2287" s="87" t="s">
        <v>1212</v>
      </c>
      <c r="G2287" s="87">
        <v>1995</v>
      </c>
      <c r="H2287" s="93" t="s">
        <v>1664</v>
      </c>
      <c r="I2287" s="87" t="s">
        <v>1214</v>
      </c>
      <c r="J2287" s="39">
        <f t="shared" si="331"/>
        <v>443.88208919781522</v>
      </c>
      <c r="K2287" s="40">
        <f t="shared" si="332"/>
        <v>1</v>
      </c>
      <c r="L2287" s="40">
        <f t="shared" si="333"/>
        <v>5</v>
      </c>
      <c r="M2287" s="41"/>
      <c r="N2287" s="41"/>
      <c r="O2287" s="41"/>
      <c r="P2287" s="42"/>
      <c r="Q2287" s="41"/>
      <c r="R2287" s="41"/>
      <c r="S2287" s="41"/>
      <c r="T2287" s="41"/>
      <c r="U2287" s="41"/>
      <c r="V2287" s="42"/>
      <c r="W2287" s="42"/>
      <c r="X2287" s="42"/>
      <c r="Y2287" s="42">
        <f>(AS$3-AS2287)/AS$3*500+500</f>
        <v>443.88208919781522</v>
      </c>
      <c r="Z2287" s="41"/>
      <c r="AA2287" s="42"/>
      <c r="AB2287" s="42"/>
      <c r="AC2287" s="43" t="e">
        <f t="shared" si="334"/>
        <v>#NUM!</v>
      </c>
      <c r="AD2287" s="43" t="s">
        <v>1215</v>
      </c>
      <c r="AE2287" s="44" t="e">
        <f t="shared" si="335"/>
        <v>#NUM!</v>
      </c>
      <c r="AF2287" s="43">
        <f t="shared" si="336"/>
        <v>0</v>
      </c>
      <c r="AG2287" s="45"/>
      <c r="AH2287" s="45"/>
      <c r="AI2287" s="45"/>
      <c r="AJ2287" s="45"/>
      <c r="AK2287" s="45"/>
      <c r="AL2287" s="45"/>
      <c r="AM2287" s="45"/>
      <c r="AN2287" s="45"/>
      <c r="AO2287" s="45"/>
      <c r="AP2287" s="45"/>
      <c r="AQ2287" s="45"/>
      <c r="AR2287" s="45"/>
      <c r="AS2287" s="45">
        <v>8.3437499999999998E-2</v>
      </c>
      <c r="AT2287" s="45"/>
      <c r="AU2287" s="88"/>
      <c r="AV2287" s="50"/>
      <c r="AW2287" s="89"/>
      <c r="AX2287" s="56"/>
    </row>
    <row r="2288" spans="1:50" ht="12" customHeight="1" x14ac:dyDescent="0.2">
      <c r="A2288" s="62">
        <v>2284</v>
      </c>
      <c r="B2288" s="63" t="str">
        <f t="shared" si="329"/>
        <v>M-B</v>
      </c>
      <c r="C2288" s="62">
        <f>COUNTIF($B$4:$B2288,$B2288)</f>
        <v>654</v>
      </c>
      <c r="D2288" s="64">
        <f t="shared" si="330"/>
        <v>448.82393526117653</v>
      </c>
      <c r="E2288" s="86" t="s">
        <v>1002</v>
      </c>
      <c r="F2288" s="87" t="s">
        <v>1212</v>
      </c>
      <c r="G2288" s="87">
        <v>1975</v>
      </c>
      <c r="H2288" s="93" t="s">
        <v>1270</v>
      </c>
      <c r="I2288" s="87" t="s">
        <v>1214</v>
      </c>
      <c r="J2288" s="39">
        <f t="shared" si="331"/>
        <v>443.82393526117653</v>
      </c>
      <c r="K2288" s="40">
        <f t="shared" si="332"/>
        <v>1</v>
      </c>
      <c r="L2288" s="40">
        <f t="shared" si="333"/>
        <v>5</v>
      </c>
      <c r="M2288" s="41">
        <f>(AG$3-AG2288)/AG$3*500+500</f>
        <v>443.82393526117653</v>
      </c>
      <c r="N2288" s="41"/>
      <c r="O2288" s="41"/>
      <c r="P2288" s="42"/>
      <c r="Q2288" s="41"/>
      <c r="R2288" s="41"/>
      <c r="S2288" s="41"/>
      <c r="T2288" s="41"/>
      <c r="U2288" s="41"/>
      <c r="V2288" s="42"/>
      <c r="W2288" s="42"/>
      <c r="X2288" s="42"/>
      <c r="Y2288" s="42"/>
      <c r="Z2288" s="41"/>
      <c r="AA2288" s="42"/>
      <c r="AB2288" s="42"/>
      <c r="AC2288" s="43" t="e">
        <f t="shared" si="334"/>
        <v>#NUM!</v>
      </c>
      <c r="AD2288" s="43" t="s">
        <v>1215</v>
      </c>
      <c r="AE2288" s="44" t="e">
        <f t="shared" si="335"/>
        <v>#NUM!</v>
      </c>
      <c r="AF2288" s="43">
        <f t="shared" si="336"/>
        <v>0</v>
      </c>
      <c r="AG2288" s="45">
        <v>6.3935185189999993E-2</v>
      </c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88"/>
      <c r="AV2288" s="50"/>
      <c r="AW2288" s="89"/>
      <c r="AX2288" s="56"/>
    </row>
    <row r="2289" spans="1:50" s="49" customFormat="1" ht="12" customHeight="1" x14ac:dyDescent="0.2">
      <c r="A2289" s="62">
        <v>2285</v>
      </c>
      <c r="B2289" s="63" t="str">
        <f t="shared" si="329"/>
        <v>M-B</v>
      </c>
      <c r="C2289" s="62">
        <f>COUNTIF($B$4:$B2289,$B2289)</f>
        <v>655</v>
      </c>
      <c r="D2289" s="64">
        <f t="shared" si="330"/>
        <v>448.50991052214897</v>
      </c>
      <c r="E2289" s="90" t="s">
        <v>1003</v>
      </c>
      <c r="F2289" s="91" t="s">
        <v>1212</v>
      </c>
      <c r="G2289" s="92">
        <v>1972</v>
      </c>
      <c r="H2289" s="70" t="s">
        <v>1004</v>
      </c>
      <c r="I2289" s="92" t="s">
        <v>1214</v>
      </c>
      <c r="J2289" s="39">
        <f t="shared" si="331"/>
        <v>443.50991052214897</v>
      </c>
      <c r="K2289" s="40">
        <f t="shared" si="332"/>
        <v>1</v>
      </c>
      <c r="L2289" s="40">
        <f t="shared" si="333"/>
        <v>5</v>
      </c>
      <c r="M2289" s="74"/>
      <c r="N2289" s="74"/>
      <c r="O2289" s="74"/>
      <c r="P2289" s="74"/>
      <c r="Q2289" s="74"/>
      <c r="R2289" s="74"/>
      <c r="S2289" s="74"/>
      <c r="T2289" s="74"/>
      <c r="U2289" s="74"/>
      <c r="V2289" s="74"/>
      <c r="W2289" s="74"/>
      <c r="X2289" s="74"/>
      <c r="Y2289" s="74"/>
      <c r="Z2289" s="74"/>
      <c r="AA2289" s="42"/>
      <c r="AB2289" s="42">
        <f>(AV$3-AV2289)/AV$3*500+500</f>
        <v>443.50991052214897</v>
      </c>
      <c r="AC2289" s="43" t="e">
        <f t="shared" si="334"/>
        <v>#NUM!</v>
      </c>
      <c r="AD2289" s="43" t="s">
        <v>1215</v>
      </c>
      <c r="AE2289" s="44" t="e">
        <f t="shared" si="335"/>
        <v>#NUM!</v>
      </c>
      <c r="AF2289" s="43">
        <f t="shared" si="336"/>
        <v>0</v>
      </c>
      <c r="AG2289" s="75"/>
      <c r="AH2289" s="75"/>
      <c r="AI2289" s="75"/>
      <c r="AJ2289" s="75"/>
      <c r="AK2289" s="75"/>
      <c r="AL2289" s="75"/>
      <c r="AM2289" s="75"/>
      <c r="AN2289" s="75"/>
      <c r="AO2289" s="75"/>
      <c r="AP2289" s="75"/>
      <c r="AQ2289" s="75"/>
      <c r="AR2289" s="75"/>
      <c r="AS2289" s="75"/>
      <c r="AT2289" s="75"/>
      <c r="AU2289" s="94"/>
      <c r="AV2289" s="47">
        <v>0.18276620370370369</v>
      </c>
      <c r="AW2289" s="95"/>
    </row>
    <row r="2290" spans="1:50" s="49" customFormat="1" ht="12" customHeight="1" x14ac:dyDescent="0.2">
      <c r="A2290" s="62">
        <v>2286</v>
      </c>
      <c r="B2290" s="63" t="str">
        <f t="shared" si="329"/>
        <v>M-A</v>
      </c>
      <c r="C2290" s="62">
        <f>COUNTIF($B$4:$B2290,$B2290)</f>
        <v>841</v>
      </c>
      <c r="D2290" s="64">
        <f t="shared" si="330"/>
        <v>448.43942859073508</v>
      </c>
      <c r="E2290" s="90" t="s">
        <v>1005</v>
      </c>
      <c r="F2290" s="91" t="s">
        <v>1212</v>
      </c>
      <c r="G2290" s="92">
        <v>1981</v>
      </c>
      <c r="H2290" s="93" t="s">
        <v>347</v>
      </c>
      <c r="I2290" s="92" t="s">
        <v>1214</v>
      </c>
      <c r="J2290" s="39">
        <f t="shared" si="331"/>
        <v>443.43942859073508</v>
      </c>
      <c r="K2290" s="40">
        <f t="shared" si="332"/>
        <v>1</v>
      </c>
      <c r="L2290" s="40">
        <f t="shared" si="333"/>
        <v>5</v>
      </c>
      <c r="M2290" s="74"/>
      <c r="N2290" s="74"/>
      <c r="O2290" s="74"/>
      <c r="P2290" s="74"/>
      <c r="Q2290" s="74"/>
      <c r="R2290" s="74"/>
      <c r="S2290" s="74"/>
      <c r="T2290" s="74"/>
      <c r="U2290" s="74"/>
      <c r="V2290" s="74"/>
      <c r="W2290" s="74"/>
      <c r="X2290" s="74"/>
      <c r="Y2290" s="74"/>
      <c r="Z2290" s="74"/>
      <c r="AA2290" s="42"/>
      <c r="AB2290" s="42">
        <f>(AV$3-AV2290)/AV$3*500+500</f>
        <v>443.43942859073508</v>
      </c>
      <c r="AC2290" s="43" t="e">
        <f t="shared" si="334"/>
        <v>#NUM!</v>
      </c>
      <c r="AD2290" s="43" t="s">
        <v>1215</v>
      </c>
      <c r="AE2290" s="44" t="e">
        <f t="shared" si="335"/>
        <v>#NUM!</v>
      </c>
      <c r="AF2290" s="43">
        <f t="shared" si="336"/>
        <v>0</v>
      </c>
      <c r="AG2290" s="75"/>
      <c r="AH2290" s="75"/>
      <c r="AI2290" s="75"/>
      <c r="AJ2290" s="75"/>
      <c r="AK2290" s="75"/>
      <c r="AL2290" s="75"/>
      <c r="AM2290" s="75"/>
      <c r="AN2290" s="75"/>
      <c r="AO2290" s="75"/>
      <c r="AP2290" s="75"/>
      <c r="AQ2290" s="75"/>
      <c r="AR2290" s="75"/>
      <c r="AS2290" s="75"/>
      <c r="AT2290" s="75"/>
      <c r="AU2290" s="94"/>
      <c r="AV2290" s="47">
        <v>0.18278935185185186</v>
      </c>
      <c r="AW2290" s="95"/>
    </row>
    <row r="2291" spans="1:50" s="49" customFormat="1" ht="12" customHeight="1" x14ac:dyDescent="0.2">
      <c r="A2291" s="62">
        <v>2287</v>
      </c>
      <c r="B2291" s="63" t="str">
        <f t="shared" si="329"/>
        <v>M-C</v>
      </c>
      <c r="C2291" s="62">
        <f>COUNTIF($B$4:$B2291,$B2291)</f>
        <v>276</v>
      </c>
      <c r="D2291" s="64">
        <f t="shared" si="330"/>
        <v>448.12225989937292</v>
      </c>
      <c r="E2291" s="90" t="s">
        <v>1006</v>
      </c>
      <c r="F2291" s="91" t="s">
        <v>1212</v>
      </c>
      <c r="G2291" s="92">
        <v>1960</v>
      </c>
      <c r="H2291" s="93" t="s">
        <v>1007</v>
      </c>
      <c r="I2291" s="92" t="s">
        <v>2963</v>
      </c>
      <c r="J2291" s="39">
        <f t="shared" si="331"/>
        <v>443.12225989937292</v>
      </c>
      <c r="K2291" s="40">
        <f t="shared" si="332"/>
        <v>1</v>
      </c>
      <c r="L2291" s="40">
        <f t="shared" si="333"/>
        <v>5</v>
      </c>
      <c r="M2291" s="74"/>
      <c r="N2291" s="74"/>
      <c r="O2291" s="74"/>
      <c r="P2291" s="74"/>
      <c r="Q2291" s="74"/>
      <c r="R2291" s="74"/>
      <c r="S2291" s="74"/>
      <c r="T2291" s="74"/>
      <c r="U2291" s="74"/>
      <c r="V2291" s="74"/>
      <c r="W2291" s="74"/>
      <c r="X2291" s="74"/>
      <c r="Y2291" s="74"/>
      <c r="Z2291" s="74"/>
      <c r="AA2291" s="42"/>
      <c r="AB2291" s="42">
        <f>(AV$3-AV2291)/AV$3*500+500</f>
        <v>443.12225989937292</v>
      </c>
      <c r="AC2291" s="43" t="e">
        <f t="shared" si="334"/>
        <v>#NUM!</v>
      </c>
      <c r="AD2291" s="43" t="s">
        <v>1215</v>
      </c>
      <c r="AE2291" s="44" t="e">
        <f t="shared" si="335"/>
        <v>#NUM!</v>
      </c>
      <c r="AF2291" s="43">
        <f t="shared" si="336"/>
        <v>0</v>
      </c>
      <c r="AG2291" s="75"/>
      <c r="AH2291" s="75"/>
      <c r="AI2291" s="75"/>
      <c r="AJ2291" s="75"/>
      <c r="AK2291" s="75"/>
      <c r="AL2291" s="75"/>
      <c r="AM2291" s="75"/>
      <c r="AN2291" s="75"/>
      <c r="AO2291" s="75"/>
      <c r="AP2291" s="75"/>
      <c r="AQ2291" s="75"/>
      <c r="AR2291" s="75"/>
      <c r="AS2291" s="75"/>
      <c r="AT2291" s="75"/>
      <c r="AU2291" s="94"/>
      <c r="AV2291" s="47">
        <v>0.18289351851851851</v>
      </c>
      <c r="AW2291" s="95"/>
    </row>
    <row r="2292" spans="1:50" s="49" customFormat="1" ht="12" customHeight="1" x14ac:dyDescent="0.2">
      <c r="A2292" s="62">
        <v>2288</v>
      </c>
      <c r="B2292" s="63" t="str">
        <f t="shared" si="329"/>
        <v>Ž-F</v>
      </c>
      <c r="C2292" s="62">
        <f>COUNTIF($B$4:$B2292,$B2292)</f>
        <v>191</v>
      </c>
      <c r="D2292" s="64">
        <f t="shared" si="330"/>
        <v>447.91081410513141</v>
      </c>
      <c r="E2292" s="90" t="s">
        <v>1008</v>
      </c>
      <c r="F2292" s="91" t="s">
        <v>1247</v>
      </c>
      <c r="G2292" s="92">
        <v>1987</v>
      </c>
      <c r="H2292" s="93"/>
      <c r="I2292" s="92" t="s">
        <v>1214</v>
      </c>
      <c r="J2292" s="39">
        <f t="shared" si="331"/>
        <v>442.91081410513141</v>
      </c>
      <c r="K2292" s="40">
        <f t="shared" si="332"/>
        <v>1</v>
      </c>
      <c r="L2292" s="40">
        <f t="shared" si="333"/>
        <v>5</v>
      </c>
      <c r="M2292" s="74"/>
      <c r="N2292" s="74"/>
      <c r="O2292" s="74"/>
      <c r="P2292" s="74"/>
      <c r="Q2292" s="74"/>
      <c r="R2292" s="74"/>
      <c r="S2292" s="74"/>
      <c r="T2292" s="74"/>
      <c r="U2292" s="74"/>
      <c r="V2292" s="74"/>
      <c r="W2292" s="74"/>
      <c r="X2292" s="74"/>
      <c r="Y2292" s="74"/>
      <c r="Z2292" s="74"/>
      <c r="AA2292" s="42"/>
      <c r="AB2292" s="42">
        <f>(AV$3-AV2292)/AV$3*500+500</f>
        <v>442.91081410513141</v>
      </c>
      <c r="AC2292" s="43" t="e">
        <f t="shared" si="334"/>
        <v>#NUM!</v>
      </c>
      <c r="AD2292" s="43" t="s">
        <v>1215</v>
      </c>
      <c r="AE2292" s="44" t="e">
        <f t="shared" si="335"/>
        <v>#NUM!</v>
      </c>
      <c r="AF2292" s="43">
        <f t="shared" si="336"/>
        <v>0</v>
      </c>
      <c r="AG2292" s="75"/>
      <c r="AH2292" s="75"/>
      <c r="AI2292" s="75"/>
      <c r="AJ2292" s="75"/>
      <c r="AK2292" s="75"/>
      <c r="AL2292" s="75"/>
      <c r="AM2292" s="75"/>
      <c r="AN2292" s="75"/>
      <c r="AO2292" s="75"/>
      <c r="AP2292" s="75"/>
      <c r="AQ2292" s="75"/>
      <c r="AR2292" s="75"/>
      <c r="AS2292" s="75"/>
      <c r="AT2292" s="75"/>
      <c r="AU2292" s="94"/>
      <c r="AV2292" s="47">
        <v>0.18296296296296297</v>
      </c>
      <c r="AW2292" s="95"/>
    </row>
    <row r="2293" spans="1:50" s="49" customFormat="1" ht="12" customHeight="1" x14ac:dyDescent="0.2">
      <c r="A2293" s="62">
        <v>2289</v>
      </c>
      <c r="B2293" s="63" t="str">
        <f t="shared" si="329"/>
        <v>M-A</v>
      </c>
      <c r="C2293" s="62">
        <f>COUNTIF($B$4:$B2293,$B2293)</f>
        <v>842</v>
      </c>
      <c r="D2293" s="64">
        <f t="shared" si="330"/>
        <v>447.72549281282454</v>
      </c>
      <c r="E2293" s="86" t="s">
        <v>1009</v>
      </c>
      <c r="F2293" s="87" t="s">
        <v>1212</v>
      </c>
      <c r="G2293" s="87">
        <v>1992</v>
      </c>
      <c r="H2293" s="93" t="s">
        <v>1263</v>
      </c>
      <c r="I2293" s="87" t="s">
        <v>1214</v>
      </c>
      <c r="J2293" s="39">
        <f t="shared" si="331"/>
        <v>442.72549281282454</v>
      </c>
      <c r="K2293" s="40">
        <f t="shared" si="332"/>
        <v>1</v>
      </c>
      <c r="L2293" s="40">
        <f t="shared" si="333"/>
        <v>5</v>
      </c>
      <c r="M2293" s="41"/>
      <c r="N2293" s="41"/>
      <c r="O2293" s="41">
        <f>(AI$3-AI2293)/AI$3*500+500</f>
        <v>442.72549281282454</v>
      </c>
      <c r="P2293" s="42"/>
      <c r="Q2293" s="41"/>
      <c r="R2293" s="41"/>
      <c r="S2293" s="41"/>
      <c r="T2293" s="41"/>
      <c r="U2293" s="41"/>
      <c r="V2293" s="42"/>
      <c r="W2293" s="42"/>
      <c r="X2293" s="42"/>
      <c r="Y2293" s="42"/>
      <c r="Z2293" s="41"/>
      <c r="AA2293" s="42"/>
      <c r="AB2293" s="42"/>
      <c r="AC2293" s="43" t="e">
        <f t="shared" si="334"/>
        <v>#NUM!</v>
      </c>
      <c r="AD2293" s="43" t="s">
        <v>1215</v>
      </c>
      <c r="AE2293" s="44" t="e">
        <f t="shared" si="335"/>
        <v>#NUM!</v>
      </c>
      <c r="AF2293" s="43">
        <f t="shared" si="336"/>
        <v>0</v>
      </c>
      <c r="AG2293" s="45"/>
      <c r="AH2293" s="45"/>
      <c r="AI2293" s="45">
        <v>3.8414351851851852E-2</v>
      </c>
      <c r="AJ2293" s="45"/>
      <c r="AK2293" s="45"/>
      <c r="AL2293" s="45"/>
      <c r="AM2293" s="45"/>
      <c r="AN2293" s="45"/>
      <c r="AO2293" s="45"/>
      <c r="AP2293" s="45"/>
      <c r="AQ2293" s="45"/>
      <c r="AR2293" s="45"/>
      <c r="AS2293" s="45"/>
      <c r="AT2293" s="45"/>
      <c r="AU2293" s="88"/>
      <c r="AV2293" s="50"/>
      <c r="AW2293" s="89"/>
    </row>
    <row r="2294" spans="1:50" s="49" customFormat="1" ht="12" customHeight="1" x14ac:dyDescent="0.2">
      <c r="A2294" s="62">
        <v>2290</v>
      </c>
      <c r="B2294" s="63" t="str">
        <f t="shared" si="329"/>
        <v>Ž-F</v>
      </c>
      <c r="C2294" s="62">
        <f>COUNTIF($B$4:$B2294,$B2294)</f>
        <v>192</v>
      </c>
      <c r="D2294" s="64">
        <f t="shared" si="330"/>
        <v>447.7164159852357</v>
      </c>
      <c r="E2294" s="86" t="s">
        <v>1010</v>
      </c>
      <c r="F2294" s="87" t="s">
        <v>1247</v>
      </c>
      <c r="G2294" s="87">
        <v>1980</v>
      </c>
      <c r="H2294" s="70" t="s">
        <v>1323</v>
      </c>
      <c r="I2294" s="87" t="s">
        <v>1214</v>
      </c>
      <c r="J2294" s="39">
        <f t="shared" si="331"/>
        <v>442.7164159852357</v>
      </c>
      <c r="K2294" s="40">
        <f t="shared" si="332"/>
        <v>1</v>
      </c>
      <c r="L2294" s="40">
        <f t="shared" si="333"/>
        <v>5</v>
      </c>
      <c r="M2294" s="41">
        <f>(AG$3-AG2294)/AG$3*500+500</f>
        <v>442.7164159852357</v>
      </c>
      <c r="N2294" s="41"/>
      <c r="O2294" s="41"/>
      <c r="P2294" s="42"/>
      <c r="Q2294" s="41"/>
      <c r="R2294" s="41"/>
      <c r="S2294" s="41"/>
      <c r="T2294" s="41"/>
      <c r="U2294" s="41"/>
      <c r="V2294" s="42"/>
      <c r="W2294" s="42"/>
      <c r="X2294" s="42"/>
      <c r="Y2294" s="42"/>
      <c r="Z2294" s="41"/>
      <c r="AA2294" s="42"/>
      <c r="AB2294" s="42"/>
      <c r="AC2294" s="43" t="e">
        <f t="shared" si="334"/>
        <v>#NUM!</v>
      </c>
      <c r="AD2294" s="43" t="s">
        <v>1215</v>
      </c>
      <c r="AE2294" s="44" t="e">
        <f t="shared" si="335"/>
        <v>#NUM!</v>
      </c>
      <c r="AF2294" s="43">
        <f t="shared" si="336"/>
        <v>0</v>
      </c>
      <c r="AG2294" s="45">
        <v>6.4062499999999994E-2</v>
      </c>
      <c r="AH2294" s="45"/>
      <c r="AI2294" s="45"/>
      <c r="AJ2294" s="45"/>
      <c r="AK2294" s="45"/>
      <c r="AL2294" s="45"/>
      <c r="AM2294" s="45"/>
      <c r="AN2294" s="45"/>
      <c r="AO2294" s="45"/>
      <c r="AP2294" s="45"/>
      <c r="AQ2294" s="45"/>
      <c r="AR2294" s="45"/>
      <c r="AS2294" s="45"/>
      <c r="AT2294" s="45"/>
      <c r="AU2294" s="88"/>
      <c r="AV2294" s="50"/>
      <c r="AW2294" s="89"/>
    </row>
    <row r="2295" spans="1:50" s="49" customFormat="1" ht="12" customHeight="1" x14ac:dyDescent="0.2">
      <c r="A2295" s="62">
        <v>2291</v>
      </c>
      <c r="B2295" s="63" t="str">
        <f t="shared" si="329"/>
        <v>M-B</v>
      </c>
      <c r="C2295" s="62">
        <f>COUNTIF($B$4:$B2295,$B2295)</f>
        <v>656</v>
      </c>
      <c r="D2295" s="64">
        <f t="shared" si="330"/>
        <v>447.34439777298553</v>
      </c>
      <c r="E2295" s="86" t="s">
        <v>1011</v>
      </c>
      <c r="F2295" s="87" t="s">
        <v>1212</v>
      </c>
      <c r="G2295" s="87">
        <v>1977</v>
      </c>
      <c r="H2295" s="86" t="s">
        <v>1012</v>
      </c>
      <c r="I2295" s="87" t="s">
        <v>1214</v>
      </c>
      <c r="J2295" s="39">
        <f t="shared" si="331"/>
        <v>442.34439777298553</v>
      </c>
      <c r="K2295" s="40">
        <f t="shared" si="332"/>
        <v>1</v>
      </c>
      <c r="L2295" s="40">
        <f t="shared" si="333"/>
        <v>5</v>
      </c>
      <c r="M2295" s="41"/>
      <c r="N2295" s="41">
        <f>(AH$3-AH2295)/AH$3*500+500</f>
        <v>442.34439777298553</v>
      </c>
      <c r="O2295" s="41"/>
      <c r="P2295" s="42"/>
      <c r="Q2295" s="41"/>
      <c r="R2295" s="41"/>
      <c r="S2295" s="41"/>
      <c r="T2295" s="41"/>
      <c r="U2295" s="41"/>
      <c r="V2295" s="42"/>
      <c r="W2295" s="42"/>
      <c r="X2295" s="42"/>
      <c r="Y2295" s="42"/>
      <c r="Z2295" s="41"/>
      <c r="AA2295" s="42"/>
      <c r="AB2295" s="42"/>
      <c r="AC2295" s="43" t="e">
        <f t="shared" si="334"/>
        <v>#NUM!</v>
      </c>
      <c r="AD2295" s="43" t="s">
        <v>1215</v>
      </c>
      <c r="AE2295" s="44" t="e">
        <f t="shared" si="335"/>
        <v>#NUM!</v>
      </c>
      <c r="AF2295" s="43">
        <f t="shared" si="336"/>
        <v>0</v>
      </c>
      <c r="AG2295" s="45"/>
      <c r="AH2295" s="45">
        <v>5.7777777779999998E-2</v>
      </c>
      <c r="AI2295" s="45"/>
      <c r="AJ2295" s="45"/>
      <c r="AK2295" s="45"/>
      <c r="AL2295" s="45"/>
      <c r="AM2295" s="45"/>
      <c r="AN2295" s="45"/>
      <c r="AO2295" s="45"/>
      <c r="AP2295" s="45"/>
      <c r="AQ2295" s="45"/>
      <c r="AR2295" s="45"/>
      <c r="AS2295" s="45"/>
      <c r="AT2295" s="45"/>
      <c r="AU2295" s="88"/>
      <c r="AV2295" s="50"/>
      <c r="AW2295" s="89"/>
    </row>
    <row r="2296" spans="1:50" s="49" customFormat="1" ht="12" customHeight="1" x14ac:dyDescent="0.2">
      <c r="A2296" s="62">
        <v>2292</v>
      </c>
      <c r="B2296" s="63" t="str">
        <f t="shared" si="329"/>
        <v>M-B</v>
      </c>
      <c r="C2296" s="62">
        <f>COUNTIF($B$4:$B2296,$B2296)</f>
        <v>657</v>
      </c>
      <c r="D2296" s="64">
        <f t="shared" si="330"/>
        <v>447.24123575670006</v>
      </c>
      <c r="E2296" s="90" t="s">
        <v>1013</v>
      </c>
      <c r="F2296" s="91" t="s">
        <v>1212</v>
      </c>
      <c r="G2296" s="92">
        <v>1974</v>
      </c>
      <c r="H2296" s="93"/>
      <c r="I2296" s="92" t="s">
        <v>515</v>
      </c>
      <c r="J2296" s="39">
        <f t="shared" si="331"/>
        <v>442.24123575670006</v>
      </c>
      <c r="K2296" s="40">
        <f t="shared" si="332"/>
        <v>1</v>
      </c>
      <c r="L2296" s="40">
        <f t="shared" si="333"/>
        <v>5</v>
      </c>
      <c r="M2296" s="74"/>
      <c r="N2296" s="74"/>
      <c r="O2296" s="74"/>
      <c r="P2296" s="74"/>
      <c r="Q2296" s="74"/>
      <c r="R2296" s="74"/>
      <c r="S2296" s="74"/>
      <c r="T2296" s="74"/>
      <c r="U2296" s="74"/>
      <c r="V2296" s="74"/>
      <c r="W2296" s="74"/>
      <c r="X2296" s="74"/>
      <c r="Y2296" s="74"/>
      <c r="Z2296" s="74"/>
      <c r="AA2296" s="42"/>
      <c r="AB2296" s="42">
        <f>(AV$3-AV2296)/AV$3*500+500</f>
        <v>442.24123575670006</v>
      </c>
      <c r="AC2296" s="43" t="e">
        <f t="shared" si="334"/>
        <v>#NUM!</v>
      </c>
      <c r="AD2296" s="43" t="s">
        <v>1215</v>
      </c>
      <c r="AE2296" s="44" t="e">
        <f t="shared" si="335"/>
        <v>#NUM!</v>
      </c>
      <c r="AF2296" s="43">
        <f t="shared" si="336"/>
        <v>0</v>
      </c>
      <c r="AG2296" s="75"/>
      <c r="AH2296" s="75"/>
      <c r="AI2296" s="75"/>
      <c r="AJ2296" s="75"/>
      <c r="AK2296" s="75"/>
      <c r="AL2296" s="75"/>
      <c r="AM2296" s="75"/>
      <c r="AN2296" s="75"/>
      <c r="AO2296" s="75"/>
      <c r="AP2296" s="75"/>
      <c r="AQ2296" s="75"/>
      <c r="AR2296" s="75"/>
      <c r="AS2296" s="75"/>
      <c r="AT2296" s="75"/>
      <c r="AU2296" s="94"/>
      <c r="AV2296" s="47">
        <v>0.18318287037037037</v>
      </c>
      <c r="AW2296" s="95"/>
    </row>
    <row r="2297" spans="1:50" s="49" customFormat="1" ht="12" customHeight="1" x14ac:dyDescent="0.2">
      <c r="A2297" s="62">
        <v>2293</v>
      </c>
      <c r="B2297" s="63" t="str">
        <f t="shared" si="329"/>
        <v>M-D</v>
      </c>
      <c r="C2297" s="62">
        <f>COUNTIF($B$4:$B2297,$B2297)</f>
        <v>92</v>
      </c>
      <c r="D2297" s="64">
        <f t="shared" si="330"/>
        <v>447.21299811671884</v>
      </c>
      <c r="E2297" s="86" t="s">
        <v>1014</v>
      </c>
      <c r="F2297" s="87" t="s">
        <v>1212</v>
      </c>
      <c r="G2297" s="87">
        <v>1956</v>
      </c>
      <c r="H2297" s="93" t="s">
        <v>1263</v>
      </c>
      <c r="I2297" s="87" t="s">
        <v>1214</v>
      </c>
      <c r="J2297" s="39">
        <f t="shared" si="331"/>
        <v>442.21299811671884</v>
      </c>
      <c r="K2297" s="40">
        <f t="shared" si="332"/>
        <v>1</v>
      </c>
      <c r="L2297" s="40">
        <f t="shared" si="333"/>
        <v>5</v>
      </c>
      <c r="M2297" s="41">
        <f>(AG$3-AG2297)/AG$3*500+500</f>
        <v>442.21299811671884</v>
      </c>
      <c r="N2297" s="41"/>
      <c r="O2297" s="41"/>
      <c r="P2297" s="42"/>
      <c r="Q2297" s="41"/>
      <c r="R2297" s="41"/>
      <c r="S2297" s="41"/>
      <c r="T2297" s="41"/>
      <c r="U2297" s="41"/>
      <c r="V2297" s="42"/>
      <c r="W2297" s="42"/>
      <c r="X2297" s="42"/>
      <c r="Y2297" s="42"/>
      <c r="Z2297" s="41"/>
      <c r="AA2297" s="42"/>
      <c r="AB2297" s="42"/>
      <c r="AC2297" s="43" t="e">
        <f t="shared" si="334"/>
        <v>#NUM!</v>
      </c>
      <c r="AD2297" s="43" t="s">
        <v>1215</v>
      </c>
      <c r="AE2297" s="44" t="e">
        <f t="shared" si="335"/>
        <v>#NUM!</v>
      </c>
      <c r="AF2297" s="43">
        <f t="shared" si="336"/>
        <v>0</v>
      </c>
      <c r="AG2297" s="45">
        <v>6.4120370369999999E-2</v>
      </c>
      <c r="AH2297" s="45"/>
      <c r="AI2297" s="45"/>
      <c r="AJ2297" s="45"/>
      <c r="AK2297" s="45"/>
      <c r="AL2297" s="45"/>
      <c r="AM2297" s="45"/>
      <c r="AN2297" s="45"/>
      <c r="AO2297" s="45"/>
      <c r="AP2297" s="45"/>
      <c r="AQ2297" s="45"/>
      <c r="AR2297" s="45"/>
      <c r="AS2297" s="45"/>
      <c r="AT2297" s="45"/>
      <c r="AU2297" s="88"/>
      <c r="AV2297" s="50"/>
      <c r="AW2297" s="89"/>
    </row>
    <row r="2298" spans="1:50" ht="12" customHeight="1" x14ac:dyDescent="0.2">
      <c r="A2298" s="62">
        <v>2294</v>
      </c>
      <c r="B2298" s="63" t="str">
        <f t="shared" si="329"/>
        <v>M-B</v>
      </c>
      <c r="C2298" s="62">
        <f>COUNTIF($B$4:$B2298,$B2298)</f>
        <v>658</v>
      </c>
      <c r="D2298" s="64">
        <f t="shared" si="330"/>
        <v>447.17075382528628</v>
      </c>
      <c r="E2298" s="90" t="s">
        <v>1015</v>
      </c>
      <c r="F2298" s="91" t="s">
        <v>1212</v>
      </c>
      <c r="G2298" s="92">
        <v>1971</v>
      </c>
      <c r="H2298" s="93" t="s">
        <v>1016</v>
      </c>
      <c r="I2298" s="92" t="s">
        <v>1673</v>
      </c>
      <c r="J2298" s="39">
        <f t="shared" si="331"/>
        <v>442.17075382528628</v>
      </c>
      <c r="K2298" s="40">
        <f t="shared" si="332"/>
        <v>1</v>
      </c>
      <c r="L2298" s="40">
        <f t="shared" si="333"/>
        <v>5</v>
      </c>
      <c r="M2298" s="74"/>
      <c r="N2298" s="74"/>
      <c r="O2298" s="74"/>
      <c r="P2298" s="74"/>
      <c r="Q2298" s="74"/>
      <c r="R2298" s="74"/>
      <c r="S2298" s="74"/>
      <c r="T2298" s="74"/>
      <c r="U2298" s="74"/>
      <c r="V2298" s="74"/>
      <c r="W2298" s="74"/>
      <c r="X2298" s="74"/>
      <c r="Y2298" s="74"/>
      <c r="Z2298" s="74"/>
      <c r="AA2298" s="42"/>
      <c r="AB2298" s="42">
        <f>(AV$3-AV2298)/AV$3*500+500</f>
        <v>442.17075382528628</v>
      </c>
      <c r="AC2298" s="43" t="e">
        <f t="shared" si="334"/>
        <v>#NUM!</v>
      </c>
      <c r="AD2298" s="43" t="s">
        <v>1215</v>
      </c>
      <c r="AE2298" s="44" t="e">
        <f t="shared" si="335"/>
        <v>#NUM!</v>
      </c>
      <c r="AF2298" s="43">
        <f t="shared" si="336"/>
        <v>0</v>
      </c>
      <c r="AG2298" s="75"/>
      <c r="AH2298" s="75"/>
      <c r="AI2298" s="75"/>
      <c r="AJ2298" s="75"/>
      <c r="AK2298" s="75"/>
      <c r="AL2298" s="75"/>
      <c r="AM2298" s="75"/>
      <c r="AN2298" s="75"/>
      <c r="AO2298" s="75"/>
      <c r="AP2298" s="75"/>
      <c r="AQ2298" s="75"/>
      <c r="AR2298" s="75"/>
      <c r="AS2298" s="75"/>
      <c r="AT2298" s="75"/>
      <c r="AU2298" s="94"/>
      <c r="AV2298" s="47">
        <v>0.1832060185185185</v>
      </c>
      <c r="AW2298" s="95"/>
      <c r="AX2298" s="56"/>
    </row>
    <row r="2299" spans="1:50" s="49" customFormat="1" ht="12" customHeight="1" x14ac:dyDescent="0.2">
      <c r="A2299" s="62">
        <v>2295</v>
      </c>
      <c r="B2299" s="63" t="str">
        <f t="shared" si="329"/>
        <v>M-B</v>
      </c>
      <c r="C2299" s="62">
        <f>COUNTIF($B$4:$B2299,$B2299)</f>
        <v>659</v>
      </c>
      <c r="D2299" s="64">
        <f t="shared" si="330"/>
        <v>447.13551285957931</v>
      </c>
      <c r="E2299" s="90" t="s">
        <v>1017</v>
      </c>
      <c r="F2299" s="91" t="s">
        <v>1212</v>
      </c>
      <c r="G2299" s="92">
        <v>1975</v>
      </c>
      <c r="H2299" s="93"/>
      <c r="I2299" s="92" t="s">
        <v>1214</v>
      </c>
      <c r="J2299" s="39">
        <f t="shared" si="331"/>
        <v>442.13551285957931</v>
      </c>
      <c r="K2299" s="40">
        <f t="shared" si="332"/>
        <v>1</v>
      </c>
      <c r="L2299" s="40">
        <f t="shared" si="333"/>
        <v>5</v>
      </c>
      <c r="M2299" s="74"/>
      <c r="N2299" s="74"/>
      <c r="O2299" s="74"/>
      <c r="P2299" s="74"/>
      <c r="Q2299" s="74"/>
      <c r="R2299" s="74"/>
      <c r="S2299" s="74"/>
      <c r="T2299" s="74"/>
      <c r="U2299" s="74"/>
      <c r="V2299" s="74"/>
      <c r="W2299" s="74"/>
      <c r="X2299" s="74"/>
      <c r="Y2299" s="74"/>
      <c r="Z2299" s="74"/>
      <c r="AA2299" s="42"/>
      <c r="AB2299" s="42">
        <f>(AV$3-AV2299)/AV$3*500+500</f>
        <v>442.13551285957931</v>
      </c>
      <c r="AC2299" s="43" t="e">
        <f t="shared" si="334"/>
        <v>#NUM!</v>
      </c>
      <c r="AD2299" s="43" t="s">
        <v>1215</v>
      </c>
      <c r="AE2299" s="44" t="e">
        <f t="shared" si="335"/>
        <v>#NUM!</v>
      </c>
      <c r="AF2299" s="43">
        <f t="shared" si="336"/>
        <v>0</v>
      </c>
      <c r="AG2299" s="75"/>
      <c r="AH2299" s="75"/>
      <c r="AI2299" s="75"/>
      <c r="AJ2299" s="75"/>
      <c r="AK2299" s="75"/>
      <c r="AL2299" s="75"/>
      <c r="AM2299" s="75"/>
      <c r="AN2299" s="75"/>
      <c r="AO2299" s="75"/>
      <c r="AP2299" s="75"/>
      <c r="AQ2299" s="75"/>
      <c r="AR2299" s="75"/>
      <c r="AS2299" s="75"/>
      <c r="AT2299" s="75"/>
      <c r="AU2299" s="94"/>
      <c r="AV2299" s="47">
        <v>0.1832175925925926</v>
      </c>
      <c r="AW2299" s="95"/>
    </row>
    <row r="2300" spans="1:50" s="49" customFormat="1" ht="12" customHeight="1" x14ac:dyDescent="0.2">
      <c r="A2300" s="62">
        <v>2296</v>
      </c>
      <c r="B2300" s="63" t="str">
        <f t="shared" si="329"/>
        <v>M-C</v>
      </c>
      <c r="C2300" s="62">
        <f>COUNTIF($B$4:$B2300,$B2300)</f>
        <v>277</v>
      </c>
      <c r="D2300" s="64">
        <f t="shared" si="330"/>
        <v>446.99963184240659</v>
      </c>
      <c r="E2300" s="86" t="s">
        <v>1018</v>
      </c>
      <c r="F2300" s="87" t="s">
        <v>1212</v>
      </c>
      <c r="G2300" s="87">
        <v>1960</v>
      </c>
      <c r="H2300" s="86" t="s">
        <v>1019</v>
      </c>
      <c r="I2300" s="87" t="s">
        <v>1214</v>
      </c>
      <c r="J2300" s="39">
        <f t="shared" si="331"/>
        <v>441.99963184240659</v>
      </c>
      <c r="K2300" s="40">
        <f t="shared" si="332"/>
        <v>1</v>
      </c>
      <c r="L2300" s="40">
        <f t="shared" si="333"/>
        <v>5</v>
      </c>
      <c r="M2300" s="41"/>
      <c r="N2300" s="41"/>
      <c r="O2300" s="41"/>
      <c r="P2300" s="42"/>
      <c r="Q2300" s="41"/>
      <c r="R2300" s="41"/>
      <c r="S2300" s="41"/>
      <c r="T2300" s="41"/>
      <c r="U2300" s="41"/>
      <c r="V2300" s="42"/>
      <c r="W2300" s="42"/>
      <c r="X2300" s="42"/>
      <c r="Y2300" s="42"/>
      <c r="Z2300" s="41"/>
      <c r="AA2300" s="42">
        <f>(AU$3-AU2300)/AU$3*500+500</f>
        <v>441.99963184240659</v>
      </c>
      <c r="AB2300" s="42"/>
      <c r="AC2300" s="43" t="e">
        <f t="shared" si="334"/>
        <v>#NUM!</v>
      </c>
      <c r="AD2300" s="43" t="s">
        <v>1215</v>
      </c>
      <c r="AE2300" s="44" t="e">
        <f t="shared" si="335"/>
        <v>#NUM!</v>
      </c>
      <c r="AF2300" s="43">
        <f t="shared" si="336"/>
        <v>0</v>
      </c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88">
        <v>8.7718402777777774E-2</v>
      </c>
      <c r="AV2300" s="50"/>
      <c r="AW2300" s="89"/>
    </row>
    <row r="2301" spans="1:50" s="49" customFormat="1" ht="12" customHeight="1" x14ac:dyDescent="0.2">
      <c r="A2301" s="62">
        <v>2297</v>
      </c>
      <c r="B2301" s="63" t="str">
        <f t="shared" si="329"/>
        <v>M-A</v>
      </c>
      <c r="C2301" s="62">
        <f>COUNTIF($B$4:$B2301,$B2301)</f>
        <v>843</v>
      </c>
      <c r="D2301" s="64">
        <f t="shared" si="330"/>
        <v>446.81834416821704</v>
      </c>
      <c r="E2301" s="90" t="s">
        <v>1020</v>
      </c>
      <c r="F2301" s="91" t="s">
        <v>1212</v>
      </c>
      <c r="G2301" s="92">
        <v>1992</v>
      </c>
      <c r="H2301" s="93"/>
      <c r="I2301" s="92" t="s">
        <v>1214</v>
      </c>
      <c r="J2301" s="39">
        <f t="shared" si="331"/>
        <v>441.81834416821704</v>
      </c>
      <c r="K2301" s="40">
        <f t="shared" si="332"/>
        <v>1</v>
      </c>
      <c r="L2301" s="40">
        <f t="shared" si="333"/>
        <v>5</v>
      </c>
      <c r="M2301" s="74"/>
      <c r="N2301" s="74"/>
      <c r="O2301" s="74"/>
      <c r="P2301" s="74"/>
      <c r="Q2301" s="74"/>
      <c r="R2301" s="74"/>
      <c r="S2301" s="74"/>
      <c r="T2301" s="74"/>
      <c r="U2301" s="74"/>
      <c r="V2301" s="74"/>
      <c r="W2301" s="74"/>
      <c r="X2301" s="74"/>
      <c r="Y2301" s="74"/>
      <c r="Z2301" s="74"/>
      <c r="AA2301" s="42"/>
      <c r="AB2301" s="42">
        <f>(AV$3-AV2301)/AV$3*500+500</f>
        <v>441.81834416821704</v>
      </c>
      <c r="AC2301" s="43" t="e">
        <f t="shared" si="334"/>
        <v>#NUM!</v>
      </c>
      <c r="AD2301" s="43" t="s">
        <v>1215</v>
      </c>
      <c r="AE2301" s="44" t="e">
        <f t="shared" si="335"/>
        <v>#NUM!</v>
      </c>
      <c r="AF2301" s="43">
        <f t="shared" si="336"/>
        <v>0</v>
      </c>
      <c r="AG2301" s="75"/>
      <c r="AH2301" s="75"/>
      <c r="AI2301" s="75"/>
      <c r="AJ2301" s="75"/>
      <c r="AK2301" s="75"/>
      <c r="AL2301" s="75"/>
      <c r="AM2301" s="75"/>
      <c r="AN2301" s="75"/>
      <c r="AO2301" s="75"/>
      <c r="AP2301" s="75"/>
      <c r="AQ2301" s="75"/>
      <c r="AR2301" s="75"/>
      <c r="AS2301" s="75"/>
      <c r="AT2301" s="75"/>
      <c r="AU2301" s="94"/>
      <c r="AV2301" s="47">
        <v>0.18332175925925928</v>
      </c>
      <c r="AW2301" s="95"/>
    </row>
    <row r="2302" spans="1:50" s="49" customFormat="1" ht="12" customHeight="1" x14ac:dyDescent="0.2">
      <c r="A2302" s="62">
        <v>2298</v>
      </c>
      <c r="B2302" s="63" t="str">
        <f t="shared" si="329"/>
        <v>M-C</v>
      </c>
      <c r="C2302" s="62">
        <f>COUNTIF($B$4:$B2302,$B2302)</f>
        <v>278</v>
      </c>
      <c r="D2302" s="64">
        <f t="shared" si="330"/>
        <v>446.67738030538948</v>
      </c>
      <c r="E2302" s="90" t="s">
        <v>1021</v>
      </c>
      <c r="F2302" s="91" t="s">
        <v>1212</v>
      </c>
      <c r="G2302" s="92">
        <v>1966</v>
      </c>
      <c r="H2302" s="93"/>
      <c r="I2302" s="92" t="s">
        <v>1214</v>
      </c>
      <c r="J2302" s="39">
        <f t="shared" si="331"/>
        <v>441.67738030538948</v>
      </c>
      <c r="K2302" s="40">
        <f t="shared" si="332"/>
        <v>1</v>
      </c>
      <c r="L2302" s="40">
        <f t="shared" si="333"/>
        <v>5</v>
      </c>
      <c r="M2302" s="74"/>
      <c r="N2302" s="74"/>
      <c r="O2302" s="74"/>
      <c r="P2302" s="74"/>
      <c r="Q2302" s="74"/>
      <c r="R2302" s="74"/>
      <c r="S2302" s="74"/>
      <c r="T2302" s="74"/>
      <c r="U2302" s="74"/>
      <c r="V2302" s="74"/>
      <c r="W2302" s="74"/>
      <c r="X2302" s="74"/>
      <c r="Y2302" s="74"/>
      <c r="Z2302" s="74"/>
      <c r="AA2302" s="42"/>
      <c r="AB2302" s="42">
        <f>(AV$3-AV2302)/AV$3*500+500</f>
        <v>441.67738030538948</v>
      </c>
      <c r="AC2302" s="43" t="e">
        <f t="shared" si="334"/>
        <v>#NUM!</v>
      </c>
      <c r="AD2302" s="43" t="s">
        <v>1215</v>
      </c>
      <c r="AE2302" s="44" t="e">
        <f t="shared" si="335"/>
        <v>#NUM!</v>
      </c>
      <c r="AF2302" s="43">
        <f t="shared" si="336"/>
        <v>0</v>
      </c>
      <c r="AG2302" s="75"/>
      <c r="AH2302" s="75"/>
      <c r="AI2302" s="75"/>
      <c r="AJ2302" s="75"/>
      <c r="AK2302" s="75"/>
      <c r="AL2302" s="75"/>
      <c r="AM2302" s="75"/>
      <c r="AN2302" s="75"/>
      <c r="AO2302" s="75"/>
      <c r="AP2302" s="75"/>
      <c r="AQ2302" s="75"/>
      <c r="AR2302" s="75"/>
      <c r="AS2302" s="75"/>
      <c r="AT2302" s="75"/>
      <c r="AU2302" s="94"/>
      <c r="AV2302" s="47">
        <v>0.18336805555555555</v>
      </c>
      <c r="AW2302" s="95"/>
    </row>
    <row r="2303" spans="1:50" s="49" customFormat="1" ht="12" customHeight="1" x14ac:dyDescent="0.2">
      <c r="A2303" s="62">
        <v>2299</v>
      </c>
      <c r="B2303" s="63" t="str">
        <f t="shared" si="329"/>
        <v>Ž-F</v>
      </c>
      <c r="C2303" s="62">
        <f>COUNTIF($B$4:$B2303,$B2303)</f>
        <v>193</v>
      </c>
      <c r="D2303" s="64">
        <f t="shared" si="330"/>
        <v>446.67738030538948</v>
      </c>
      <c r="E2303" s="90" t="s">
        <v>1022</v>
      </c>
      <c r="F2303" s="91" t="s">
        <v>1247</v>
      </c>
      <c r="G2303" s="92">
        <v>1992</v>
      </c>
      <c r="H2303" s="93"/>
      <c r="I2303" s="92" t="s">
        <v>1214</v>
      </c>
      <c r="J2303" s="39">
        <f t="shared" si="331"/>
        <v>441.67738030538948</v>
      </c>
      <c r="K2303" s="40">
        <f t="shared" si="332"/>
        <v>1</v>
      </c>
      <c r="L2303" s="40">
        <f t="shared" si="333"/>
        <v>5</v>
      </c>
      <c r="M2303" s="74"/>
      <c r="N2303" s="74"/>
      <c r="O2303" s="74"/>
      <c r="P2303" s="74"/>
      <c r="Q2303" s="74"/>
      <c r="R2303" s="74"/>
      <c r="S2303" s="74"/>
      <c r="T2303" s="74"/>
      <c r="U2303" s="74"/>
      <c r="V2303" s="74"/>
      <c r="W2303" s="74"/>
      <c r="X2303" s="74"/>
      <c r="Y2303" s="74"/>
      <c r="Z2303" s="74"/>
      <c r="AA2303" s="42"/>
      <c r="AB2303" s="42">
        <f>(AV$3-AV2303)/AV$3*500+500</f>
        <v>441.67738030538948</v>
      </c>
      <c r="AC2303" s="43" t="e">
        <f t="shared" si="334"/>
        <v>#NUM!</v>
      </c>
      <c r="AD2303" s="43" t="s">
        <v>1215</v>
      </c>
      <c r="AE2303" s="44" t="e">
        <f t="shared" si="335"/>
        <v>#NUM!</v>
      </c>
      <c r="AF2303" s="43">
        <f t="shared" si="336"/>
        <v>0</v>
      </c>
      <c r="AG2303" s="75"/>
      <c r="AH2303" s="75"/>
      <c r="AI2303" s="75"/>
      <c r="AJ2303" s="75"/>
      <c r="AK2303" s="75"/>
      <c r="AL2303" s="75"/>
      <c r="AM2303" s="75"/>
      <c r="AN2303" s="75"/>
      <c r="AO2303" s="75"/>
      <c r="AP2303" s="75"/>
      <c r="AQ2303" s="75"/>
      <c r="AR2303" s="75"/>
      <c r="AS2303" s="75"/>
      <c r="AT2303" s="75"/>
      <c r="AU2303" s="94"/>
      <c r="AV2303" s="47">
        <v>0.18336805555555555</v>
      </c>
      <c r="AW2303" s="95"/>
    </row>
    <row r="2304" spans="1:50" s="49" customFormat="1" ht="12" customHeight="1" x14ac:dyDescent="0.2">
      <c r="A2304" s="62">
        <v>2300</v>
      </c>
      <c r="B2304" s="63" t="str">
        <f t="shared" si="329"/>
        <v>M-B</v>
      </c>
      <c r="C2304" s="62">
        <f>COUNTIF($B$4:$B2304,$B2304)</f>
        <v>660</v>
      </c>
      <c r="D2304" s="64">
        <f t="shared" si="330"/>
        <v>446.63149561266482</v>
      </c>
      <c r="E2304" s="86" t="s">
        <v>1023</v>
      </c>
      <c r="F2304" s="87" t="s">
        <v>1212</v>
      </c>
      <c r="G2304" s="87">
        <v>1970</v>
      </c>
      <c r="H2304" s="93" t="s">
        <v>1683</v>
      </c>
      <c r="I2304" s="87" t="s">
        <v>1214</v>
      </c>
      <c r="J2304" s="39">
        <f t="shared" si="331"/>
        <v>441.63149561266482</v>
      </c>
      <c r="K2304" s="40">
        <f t="shared" si="332"/>
        <v>1</v>
      </c>
      <c r="L2304" s="40">
        <f t="shared" si="333"/>
        <v>5</v>
      </c>
      <c r="M2304" s="41"/>
      <c r="N2304" s="41"/>
      <c r="O2304" s="41"/>
      <c r="P2304" s="42"/>
      <c r="Q2304" s="41"/>
      <c r="R2304" s="41"/>
      <c r="S2304" s="41"/>
      <c r="T2304" s="41">
        <f>(AN$3-AN2304)/AN$3*500+500</f>
        <v>441.63149561266482</v>
      </c>
      <c r="U2304" s="41"/>
      <c r="V2304" s="42"/>
      <c r="W2304" s="42"/>
      <c r="X2304" s="42"/>
      <c r="Y2304" s="42"/>
      <c r="Z2304" s="41"/>
      <c r="AA2304" s="42"/>
      <c r="AB2304" s="42"/>
      <c r="AC2304" s="43" t="e">
        <f t="shared" si="334"/>
        <v>#NUM!</v>
      </c>
      <c r="AD2304" s="43" t="s">
        <v>1215</v>
      </c>
      <c r="AE2304" s="44" t="e">
        <f t="shared" si="335"/>
        <v>#NUM!</v>
      </c>
      <c r="AF2304" s="43">
        <f t="shared" si="336"/>
        <v>0</v>
      </c>
      <c r="AG2304" s="45"/>
      <c r="AH2304" s="45"/>
      <c r="AI2304" s="45"/>
      <c r="AJ2304" s="45"/>
      <c r="AK2304" s="45"/>
      <c r="AL2304" s="45"/>
      <c r="AM2304" s="45"/>
      <c r="AN2304" s="45">
        <v>3.9687500000000001E-2</v>
      </c>
      <c r="AO2304" s="45"/>
      <c r="AP2304" s="45"/>
      <c r="AQ2304" s="45"/>
      <c r="AR2304" s="45"/>
      <c r="AS2304" s="45"/>
      <c r="AT2304" s="45"/>
      <c r="AU2304" s="88"/>
      <c r="AV2304" s="50"/>
      <c r="AW2304" s="89"/>
    </row>
    <row r="2305" spans="1:50" s="49" customFormat="1" ht="12" customHeight="1" x14ac:dyDescent="0.2">
      <c r="A2305" s="62">
        <v>2301</v>
      </c>
      <c r="B2305" s="63" t="str">
        <f t="shared" si="329"/>
        <v>Ž-G</v>
      </c>
      <c r="C2305" s="62">
        <f>COUNTIF($B$4:$B2305,$B2305)</f>
        <v>125</v>
      </c>
      <c r="D2305" s="64">
        <f t="shared" si="330"/>
        <v>446.63149561266482</v>
      </c>
      <c r="E2305" s="86" t="s">
        <v>1024</v>
      </c>
      <c r="F2305" s="87" t="s">
        <v>1247</v>
      </c>
      <c r="G2305" s="87">
        <v>1970</v>
      </c>
      <c r="H2305" s="93" t="s">
        <v>1683</v>
      </c>
      <c r="I2305" s="87" t="s">
        <v>1214</v>
      </c>
      <c r="J2305" s="39">
        <f t="shared" si="331"/>
        <v>441.63149561266482</v>
      </c>
      <c r="K2305" s="40">
        <f t="shared" si="332"/>
        <v>1</v>
      </c>
      <c r="L2305" s="40">
        <f t="shared" si="333"/>
        <v>5</v>
      </c>
      <c r="M2305" s="41"/>
      <c r="N2305" s="41"/>
      <c r="O2305" s="41"/>
      <c r="P2305" s="42"/>
      <c r="Q2305" s="41"/>
      <c r="R2305" s="41"/>
      <c r="S2305" s="41"/>
      <c r="T2305" s="41">
        <f>(AN$3-AN2305)/AN$3*500+500</f>
        <v>441.63149561266482</v>
      </c>
      <c r="U2305" s="41"/>
      <c r="V2305" s="42"/>
      <c r="W2305" s="42"/>
      <c r="X2305" s="42"/>
      <c r="Y2305" s="42"/>
      <c r="Z2305" s="41"/>
      <c r="AA2305" s="42"/>
      <c r="AB2305" s="42"/>
      <c r="AC2305" s="43" t="e">
        <f t="shared" si="334"/>
        <v>#NUM!</v>
      </c>
      <c r="AD2305" s="43" t="s">
        <v>1215</v>
      </c>
      <c r="AE2305" s="44" t="e">
        <f t="shared" si="335"/>
        <v>#NUM!</v>
      </c>
      <c r="AF2305" s="43">
        <f t="shared" si="336"/>
        <v>0</v>
      </c>
      <c r="AG2305" s="45"/>
      <c r="AH2305" s="45"/>
      <c r="AI2305" s="45"/>
      <c r="AJ2305" s="45"/>
      <c r="AK2305" s="45"/>
      <c r="AL2305" s="45"/>
      <c r="AM2305" s="45"/>
      <c r="AN2305" s="45">
        <v>3.9687500000000001E-2</v>
      </c>
      <c r="AO2305" s="45"/>
      <c r="AP2305" s="45"/>
      <c r="AQ2305" s="45"/>
      <c r="AR2305" s="45"/>
      <c r="AS2305" s="45"/>
      <c r="AT2305" s="45"/>
      <c r="AU2305" s="88"/>
      <c r="AV2305" s="50"/>
      <c r="AW2305" s="89"/>
    </row>
    <row r="2306" spans="1:50" s="49" customFormat="1" ht="12" customHeight="1" x14ac:dyDescent="0.2">
      <c r="A2306" s="62">
        <v>2302</v>
      </c>
      <c r="B2306" s="63" t="str">
        <f t="shared" si="329"/>
        <v>M-B</v>
      </c>
      <c r="C2306" s="62">
        <f>COUNTIF($B$4:$B2306,$B2306)</f>
        <v>661</v>
      </c>
      <c r="D2306" s="64">
        <f t="shared" si="330"/>
        <v>446.55996644234858</v>
      </c>
      <c r="E2306" s="86" t="s">
        <v>1025</v>
      </c>
      <c r="F2306" s="87" t="s">
        <v>1212</v>
      </c>
      <c r="G2306" s="87">
        <v>1971</v>
      </c>
      <c r="H2306" s="93" t="s">
        <v>1457</v>
      </c>
      <c r="I2306" s="87" t="s">
        <v>1214</v>
      </c>
      <c r="J2306" s="39">
        <f t="shared" si="331"/>
        <v>441.55996644234858</v>
      </c>
      <c r="K2306" s="40">
        <f t="shared" si="332"/>
        <v>1</v>
      </c>
      <c r="L2306" s="40">
        <f t="shared" si="333"/>
        <v>5</v>
      </c>
      <c r="M2306" s="41"/>
      <c r="N2306" s="41"/>
      <c r="O2306" s="41"/>
      <c r="P2306" s="42"/>
      <c r="Q2306" s="41"/>
      <c r="R2306" s="41"/>
      <c r="S2306" s="41"/>
      <c r="T2306" s="41"/>
      <c r="U2306" s="41"/>
      <c r="V2306" s="42"/>
      <c r="W2306" s="42"/>
      <c r="X2306" s="42">
        <f>(AR$3-AR2306)/AR$3*500+500</f>
        <v>441.55996644234858</v>
      </c>
      <c r="Y2306" s="42"/>
      <c r="Z2306" s="41"/>
      <c r="AA2306" s="42"/>
      <c r="AB2306" s="42"/>
      <c r="AC2306" s="43" t="e">
        <f t="shared" si="334"/>
        <v>#NUM!</v>
      </c>
      <c r="AD2306" s="43" t="s">
        <v>1215</v>
      </c>
      <c r="AE2306" s="44" t="e">
        <f t="shared" si="335"/>
        <v>#NUM!</v>
      </c>
      <c r="AF2306" s="43">
        <f t="shared" si="336"/>
        <v>0</v>
      </c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>
        <v>4.8168287037037037E-2</v>
      </c>
      <c r="AS2306" s="45"/>
      <c r="AT2306" s="45"/>
      <c r="AU2306" s="88"/>
      <c r="AV2306" s="50"/>
      <c r="AW2306" s="89"/>
    </row>
    <row r="2307" spans="1:50" s="49" customFormat="1" ht="12" customHeight="1" x14ac:dyDescent="0.2">
      <c r="A2307" s="62">
        <v>2303</v>
      </c>
      <c r="B2307" s="63" t="str">
        <f t="shared" si="329"/>
        <v>M-A</v>
      </c>
      <c r="C2307" s="62">
        <f>COUNTIF($B$4:$B2307,$B2307)</f>
        <v>844</v>
      </c>
      <c r="D2307" s="64">
        <f t="shared" si="330"/>
        <v>446.30582136105363</v>
      </c>
      <c r="E2307" s="86" t="s">
        <v>1026</v>
      </c>
      <c r="F2307" s="87" t="s">
        <v>1212</v>
      </c>
      <c r="G2307" s="87">
        <v>1980</v>
      </c>
      <c r="H2307" s="93" t="s">
        <v>1683</v>
      </c>
      <c r="I2307" s="87" t="s">
        <v>1214</v>
      </c>
      <c r="J2307" s="39">
        <f t="shared" si="331"/>
        <v>441.30582136105363</v>
      </c>
      <c r="K2307" s="40">
        <f t="shared" si="332"/>
        <v>1</v>
      </c>
      <c r="L2307" s="40">
        <f t="shared" si="333"/>
        <v>5</v>
      </c>
      <c r="M2307" s="41"/>
      <c r="N2307" s="41"/>
      <c r="O2307" s="41"/>
      <c r="P2307" s="42"/>
      <c r="Q2307" s="41"/>
      <c r="R2307" s="41"/>
      <c r="S2307" s="41"/>
      <c r="T2307" s="41">
        <f>(AN$3-AN2307)/AN$3*500+500</f>
        <v>441.30582136105363</v>
      </c>
      <c r="U2307" s="41"/>
      <c r="V2307" s="42"/>
      <c r="W2307" s="42"/>
      <c r="X2307" s="42"/>
      <c r="Y2307" s="42"/>
      <c r="Z2307" s="41"/>
      <c r="AA2307" s="42"/>
      <c r="AB2307" s="42"/>
      <c r="AC2307" s="43" t="e">
        <f t="shared" si="334"/>
        <v>#NUM!</v>
      </c>
      <c r="AD2307" s="43" t="s">
        <v>1215</v>
      </c>
      <c r="AE2307" s="44" t="e">
        <f t="shared" si="335"/>
        <v>#NUM!</v>
      </c>
      <c r="AF2307" s="43">
        <f t="shared" si="336"/>
        <v>0</v>
      </c>
      <c r="AG2307" s="45"/>
      <c r="AH2307" s="45"/>
      <c r="AI2307" s="45"/>
      <c r="AJ2307" s="45"/>
      <c r="AK2307" s="45"/>
      <c r="AL2307" s="45"/>
      <c r="AM2307" s="45"/>
      <c r="AN2307" s="45">
        <v>3.9710648148148148E-2</v>
      </c>
      <c r="AO2307" s="45"/>
      <c r="AP2307" s="45"/>
      <c r="AQ2307" s="45"/>
      <c r="AR2307" s="45"/>
      <c r="AS2307" s="45"/>
      <c r="AT2307" s="45"/>
      <c r="AU2307" s="88"/>
      <c r="AV2307" s="50"/>
      <c r="AW2307" s="89"/>
    </row>
    <row r="2308" spans="1:50" ht="12" customHeight="1" x14ac:dyDescent="0.2">
      <c r="A2308" s="62">
        <v>2304</v>
      </c>
      <c r="B2308" s="63" t="str">
        <f t="shared" si="329"/>
        <v>M-B</v>
      </c>
      <c r="C2308" s="62">
        <f>COUNTIF($B$4:$B2308,$B2308)</f>
        <v>662</v>
      </c>
      <c r="D2308" s="64">
        <f t="shared" si="330"/>
        <v>446.11352485407883</v>
      </c>
      <c r="E2308" s="90" t="s">
        <v>1027</v>
      </c>
      <c r="F2308" s="91" t="s">
        <v>1212</v>
      </c>
      <c r="G2308" s="92">
        <v>1978</v>
      </c>
      <c r="H2308" s="93" t="s">
        <v>1981</v>
      </c>
      <c r="I2308" s="92" t="s">
        <v>1214</v>
      </c>
      <c r="J2308" s="39">
        <f t="shared" si="331"/>
        <v>441.11352485407883</v>
      </c>
      <c r="K2308" s="40">
        <f t="shared" si="332"/>
        <v>1</v>
      </c>
      <c r="L2308" s="40">
        <f t="shared" si="333"/>
        <v>5</v>
      </c>
      <c r="M2308" s="74"/>
      <c r="N2308" s="74"/>
      <c r="O2308" s="74"/>
      <c r="P2308" s="74"/>
      <c r="Q2308" s="74"/>
      <c r="R2308" s="74"/>
      <c r="S2308" s="74"/>
      <c r="T2308" s="74"/>
      <c r="U2308" s="74"/>
      <c r="V2308" s="74"/>
      <c r="W2308" s="74"/>
      <c r="X2308" s="74"/>
      <c r="Y2308" s="74"/>
      <c r="Z2308" s="74"/>
      <c r="AA2308" s="42"/>
      <c r="AB2308" s="42">
        <f>(AV$3-AV2308)/AV$3*500+500</f>
        <v>441.11352485407883</v>
      </c>
      <c r="AC2308" s="43" t="e">
        <f t="shared" si="334"/>
        <v>#NUM!</v>
      </c>
      <c r="AD2308" s="43" t="s">
        <v>1215</v>
      </c>
      <c r="AE2308" s="44" t="e">
        <f t="shared" si="335"/>
        <v>#NUM!</v>
      </c>
      <c r="AF2308" s="43">
        <f t="shared" si="336"/>
        <v>0</v>
      </c>
      <c r="AG2308" s="75"/>
      <c r="AH2308" s="75"/>
      <c r="AI2308" s="75"/>
      <c r="AJ2308" s="75"/>
      <c r="AK2308" s="75"/>
      <c r="AL2308" s="75"/>
      <c r="AM2308" s="75"/>
      <c r="AN2308" s="75"/>
      <c r="AO2308" s="75"/>
      <c r="AP2308" s="75"/>
      <c r="AQ2308" s="75"/>
      <c r="AR2308" s="75"/>
      <c r="AS2308" s="75"/>
      <c r="AT2308" s="75"/>
      <c r="AU2308" s="94"/>
      <c r="AV2308" s="47">
        <v>0.18355324074074075</v>
      </c>
      <c r="AW2308" s="95"/>
      <c r="AX2308" s="56"/>
    </row>
    <row r="2309" spans="1:50" s="49" customFormat="1" ht="12" customHeight="1" x14ac:dyDescent="0.2">
      <c r="A2309" s="62">
        <v>2305</v>
      </c>
      <c r="B2309" s="63" t="str">
        <f t="shared" ref="B2309:B2372" si="338">IF($F2309="m",IF($C$1-$G2309&gt;19,IF($C$1-$G2309&lt;40,"M-A",IF($C$1-$G2309&gt;49,IF($C$1-$G2309&gt;59,IF($C$1-$G2309&gt;69,"M-E","M-D"),"M-C"),"M-B")),"M-jun."),IF($C$1-$G2309&lt;40,"Ž-F",IF($C$1-$G2309&gt;49,IF($C$1-$G2309&gt;59,"Ž-I","Ž-H"),"Ž-G")))</f>
        <v>M-A</v>
      </c>
      <c r="C2309" s="62">
        <f>COUNTIF($B$4:$B2309,$B2309)</f>
        <v>845</v>
      </c>
      <c r="D2309" s="64">
        <f t="shared" ref="D2309:D2372" si="339">SUM(L2309:AB2309,-AF2309)</f>
        <v>446.11352485407883</v>
      </c>
      <c r="E2309" s="90" t="s">
        <v>1028</v>
      </c>
      <c r="F2309" s="91" t="s">
        <v>1212</v>
      </c>
      <c r="G2309" s="92">
        <v>1982</v>
      </c>
      <c r="H2309" s="93" t="s">
        <v>2286</v>
      </c>
      <c r="I2309" s="92" t="s">
        <v>1214</v>
      </c>
      <c r="J2309" s="39">
        <f t="shared" ref="J2309:J2372" si="340">AVERAGE(M2309:AB2309)</f>
        <v>441.11352485407883</v>
      </c>
      <c r="K2309" s="40">
        <f t="shared" ref="K2309:K2372" si="341">SUBTOTAL(2,M2309:AB2309)</f>
        <v>1</v>
      </c>
      <c r="L2309" s="40">
        <f t="shared" ref="L2309:L2372" si="342">K2309*5</f>
        <v>5</v>
      </c>
      <c r="M2309" s="74"/>
      <c r="N2309" s="74"/>
      <c r="O2309" s="74"/>
      <c r="P2309" s="74"/>
      <c r="Q2309" s="74"/>
      <c r="R2309" s="74"/>
      <c r="S2309" s="74"/>
      <c r="T2309" s="74"/>
      <c r="U2309" s="74"/>
      <c r="V2309" s="74"/>
      <c r="W2309" s="74"/>
      <c r="X2309" s="74"/>
      <c r="Y2309" s="74"/>
      <c r="Z2309" s="74"/>
      <c r="AA2309" s="42"/>
      <c r="AB2309" s="42">
        <f>(AV$3-AV2309)/AV$3*500+500</f>
        <v>441.11352485407883</v>
      </c>
      <c r="AC2309" s="43" t="e">
        <f t="shared" ref="AC2309:AC2372" si="343">LARGE(M2309:AB2309,6)</f>
        <v>#NUM!</v>
      </c>
      <c r="AD2309" s="43" t="s">
        <v>1215</v>
      </c>
      <c r="AE2309" s="44" t="e">
        <f t="shared" ref="AE2309:AE2372" si="344">CONCATENATE(AD2309,AC2309)</f>
        <v>#NUM!</v>
      </c>
      <c r="AF2309" s="43">
        <f t="shared" ref="AF2309:AF2372" si="345">SUMIF(M2309:AB2309,AE2309)</f>
        <v>0</v>
      </c>
      <c r="AG2309" s="75"/>
      <c r="AH2309" s="75"/>
      <c r="AI2309" s="75"/>
      <c r="AJ2309" s="75"/>
      <c r="AK2309" s="75"/>
      <c r="AL2309" s="75"/>
      <c r="AM2309" s="75"/>
      <c r="AN2309" s="75"/>
      <c r="AO2309" s="75"/>
      <c r="AP2309" s="75"/>
      <c r="AQ2309" s="75"/>
      <c r="AR2309" s="75"/>
      <c r="AS2309" s="75"/>
      <c r="AT2309" s="75"/>
      <c r="AU2309" s="94"/>
      <c r="AV2309" s="47">
        <v>0.18355324074074075</v>
      </c>
      <c r="AW2309" s="95"/>
    </row>
    <row r="2310" spans="1:50" s="49" customFormat="1" ht="12" customHeight="1" x14ac:dyDescent="0.2">
      <c r="A2310" s="62">
        <v>2306</v>
      </c>
      <c r="B2310" s="63" t="str">
        <f t="shared" si="338"/>
        <v>M-A</v>
      </c>
      <c r="C2310" s="62">
        <f>COUNTIF($B$4:$B2310,$B2310)</f>
        <v>846</v>
      </c>
      <c r="D2310" s="64">
        <f t="shared" si="339"/>
        <v>445.76111519700976</v>
      </c>
      <c r="E2310" s="90" t="s">
        <v>1029</v>
      </c>
      <c r="F2310" s="91" t="s">
        <v>1212</v>
      </c>
      <c r="G2310" s="92">
        <v>1986</v>
      </c>
      <c r="H2310" s="93"/>
      <c r="I2310" s="92" t="s">
        <v>1214</v>
      </c>
      <c r="J2310" s="39">
        <f t="shared" si="340"/>
        <v>440.76111519700976</v>
      </c>
      <c r="K2310" s="40">
        <f t="shared" si="341"/>
        <v>1</v>
      </c>
      <c r="L2310" s="40">
        <f t="shared" si="342"/>
        <v>5</v>
      </c>
      <c r="M2310" s="74"/>
      <c r="N2310" s="74"/>
      <c r="O2310" s="74"/>
      <c r="P2310" s="74"/>
      <c r="Q2310" s="74"/>
      <c r="R2310" s="74"/>
      <c r="S2310" s="74"/>
      <c r="T2310" s="74"/>
      <c r="U2310" s="74"/>
      <c r="V2310" s="74"/>
      <c r="W2310" s="74"/>
      <c r="X2310" s="74"/>
      <c r="Y2310" s="74"/>
      <c r="Z2310" s="74"/>
      <c r="AA2310" s="42"/>
      <c r="AB2310" s="42">
        <f>(AV$3-AV2310)/AV$3*500+500</f>
        <v>440.76111519700976</v>
      </c>
      <c r="AC2310" s="43" t="e">
        <f t="shared" si="343"/>
        <v>#NUM!</v>
      </c>
      <c r="AD2310" s="43" t="s">
        <v>1215</v>
      </c>
      <c r="AE2310" s="44" t="e">
        <f t="shared" si="344"/>
        <v>#NUM!</v>
      </c>
      <c r="AF2310" s="43">
        <f t="shared" si="345"/>
        <v>0</v>
      </c>
      <c r="AG2310" s="75"/>
      <c r="AH2310" s="75"/>
      <c r="AI2310" s="75"/>
      <c r="AJ2310" s="75"/>
      <c r="AK2310" s="75"/>
      <c r="AL2310" s="75"/>
      <c r="AM2310" s="75"/>
      <c r="AN2310" s="75"/>
      <c r="AO2310" s="75"/>
      <c r="AP2310" s="75"/>
      <c r="AQ2310" s="75"/>
      <c r="AR2310" s="75"/>
      <c r="AS2310" s="75"/>
      <c r="AT2310" s="75"/>
      <c r="AU2310" s="94"/>
      <c r="AV2310" s="47">
        <v>0.18366898148148147</v>
      </c>
      <c r="AW2310" s="95"/>
    </row>
    <row r="2311" spans="1:50" s="49" customFormat="1" ht="12" customHeight="1" x14ac:dyDescent="0.2">
      <c r="A2311" s="62">
        <v>2307</v>
      </c>
      <c r="B2311" s="63" t="str">
        <f t="shared" si="338"/>
        <v>M-A</v>
      </c>
      <c r="C2311" s="62">
        <f>COUNTIF($B$4:$B2311,$B2311)</f>
        <v>847</v>
      </c>
      <c r="D2311" s="64">
        <f t="shared" si="339"/>
        <v>445.65368641883566</v>
      </c>
      <c r="E2311" s="86" t="s">
        <v>1030</v>
      </c>
      <c r="F2311" s="87" t="s">
        <v>1212</v>
      </c>
      <c r="G2311" s="87">
        <v>1980</v>
      </c>
      <c r="H2311" s="93" t="s">
        <v>1280</v>
      </c>
      <c r="I2311" s="87" t="s">
        <v>1214</v>
      </c>
      <c r="J2311" s="39">
        <f t="shared" si="340"/>
        <v>440.65368641883566</v>
      </c>
      <c r="K2311" s="40">
        <f t="shared" si="341"/>
        <v>1</v>
      </c>
      <c r="L2311" s="40">
        <f t="shared" si="342"/>
        <v>5</v>
      </c>
      <c r="M2311" s="41"/>
      <c r="N2311" s="41"/>
      <c r="O2311" s="41"/>
      <c r="P2311" s="42"/>
      <c r="Q2311" s="41"/>
      <c r="R2311" s="41"/>
      <c r="S2311" s="41"/>
      <c r="T2311" s="41"/>
      <c r="U2311" s="41">
        <f>(AO$3-AO2311)/AO$3*500+500</f>
        <v>440.65368641883566</v>
      </c>
      <c r="V2311" s="42"/>
      <c r="W2311" s="42"/>
      <c r="X2311" s="42"/>
      <c r="Y2311" s="42"/>
      <c r="Z2311" s="41"/>
      <c r="AA2311" s="42"/>
      <c r="AB2311" s="42"/>
      <c r="AC2311" s="43" t="e">
        <f t="shared" si="343"/>
        <v>#NUM!</v>
      </c>
      <c r="AD2311" s="43" t="s">
        <v>1215</v>
      </c>
      <c r="AE2311" s="44" t="e">
        <f t="shared" si="344"/>
        <v>#NUM!</v>
      </c>
      <c r="AF2311" s="43">
        <f t="shared" si="345"/>
        <v>0</v>
      </c>
      <c r="AG2311" s="45"/>
      <c r="AH2311" s="45"/>
      <c r="AI2311" s="45"/>
      <c r="AJ2311" s="45"/>
      <c r="AK2311" s="45"/>
      <c r="AL2311" s="45"/>
      <c r="AM2311" s="45"/>
      <c r="AN2311" s="45"/>
      <c r="AO2311" s="45">
        <v>6.1979166670000002E-2</v>
      </c>
      <c r="AP2311" s="45"/>
      <c r="AQ2311" s="45"/>
      <c r="AR2311" s="45"/>
      <c r="AS2311" s="45"/>
      <c r="AT2311" s="45"/>
      <c r="AU2311" s="88"/>
      <c r="AV2311" s="50"/>
      <c r="AW2311" s="89"/>
    </row>
    <row r="2312" spans="1:50" ht="12" customHeight="1" x14ac:dyDescent="0.2">
      <c r="A2312" s="62">
        <v>2308</v>
      </c>
      <c r="B2312" s="63" t="str">
        <f t="shared" si="338"/>
        <v>M-C</v>
      </c>
      <c r="C2312" s="62">
        <f>COUNTIF($B$4:$B2312,$B2312)</f>
        <v>279</v>
      </c>
      <c r="D2312" s="64">
        <f t="shared" si="339"/>
        <v>445.65368641883566</v>
      </c>
      <c r="E2312" s="86" t="s">
        <v>1031</v>
      </c>
      <c r="F2312" s="87" t="s">
        <v>1212</v>
      </c>
      <c r="G2312" s="87">
        <v>1963</v>
      </c>
      <c r="H2312" s="93" t="s">
        <v>1280</v>
      </c>
      <c r="I2312" s="87" t="s">
        <v>1214</v>
      </c>
      <c r="J2312" s="39">
        <f t="shared" si="340"/>
        <v>440.65368641883566</v>
      </c>
      <c r="K2312" s="40">
        <f t="shared" si="341"/>
        <v>1</v>
      </c>
      <c r="L2312" s="40">
        <f t="shared" si="342"/>
        <v>5</v>
      </c>
      <c r="M2312" s="41"/>
      <c r="N2312" s="41"/>
      <c r="O2312" s="41"/>
      <c r="P2312" s="42"/>
      <c r="Q2312" s="41"/>
      <c r="R2312" s="41"/>
      <c r="S2312" s="41"/>
      <c r="T2312" s="41"/>
      <c r="U2312" s="41">
        <f>(AO$3-AO2312)/AO$3*500+500</f>
        <v>440.65368641883566</v>
      </c>
      <c r="V2312" s="42"/>
      <c r="W2312" s="42"/>
      <c r="X2312" s="42"/>
      <c r="Y2312" s="42"/>
      <c r="Z2312" s="41"/>
      <c r="AA2312" s="42"/>
      <c r="AB2312" s="42"/>
      <c r="AC2312" s="43" t="e">
        <f t="shared" si="343"/>
        <v>#NUM!</v>
      </c>
      <c r="AD2312" s="43" t="s">
        <v>1215</v>
      </c>
      <c r="AE2312" s="44" t="e">
        <f t="shared" si="344"/>
        <v>#NUM!</v>
      </c>
      <c r="AF2312" s="43">
        <f t="shared" si="345"/>
        <v>0</v>
      </c>
      <c r="AG2312" s="45"/>
      <c r="AH2312" s="45"/>
      <c r="AI2312" s="45"/>
      <c r="AJ2312" s="45"/>
      <c r="AK2312" s="45"/>
      <c r="AL2312" s="45"/>
      <c r="AM2312" s="45"/>
      <c r="AN2312" s="45"/>
      <c r="AO2312" s="45">
        <v>6.1979166670000002E-2</v>
      </c>
      <c r="AP2312" s="45"/>
      <c r="AQ2312" s="45"/>
      <c r="AR2312" s="45"/>
      <c r="AS2312" s="45"/>
      <c r="AT2312" s="45"/>
      <c r="AU2312" s="88"/>
      <c r="AV2312" s="50"/>
      <c r="AW2312" s="89"/>
      <c r="AX2312" s="56"/>
    </row>
    <row r="2313" spans="1:50" ht="12" customHeight="1" x14ac:dyDescent="0.2">
      <c r="A2313" s="62">
        <v>2309</v>
      </c>
      <c r="B2313" s="63" t="str">
        <f t="shared" si="338"/>
        <v>Ž-F</v>
      </c>
      <c r="C2313" s="62">
        <f>COUNTIF($B$4:$B2313,$B2313)</f>
        <v>194</v>
      </c>
      <c r="D2313" s="64">
        <f t="shared" si="339"/>
        <v>445.23250071140609</v>
      </c>
      <c r="E2313" s="90" t="s">
        <v>1032</v>
      </c>
      <c r="F2313" s="91" t="s">
        <v>1247</v>
      </c>
      <c r="G2313" s="92">
        <v>1981</v>
      </c>
      <c r="H2313" s="93" t="s">
        <v>1033</v>
      </c>
      <c r="I2313" s="92" t="s">
        <v>1214</v>
      </c>
      <c r="J2313" s="39">
        <f t="shared" si="340"/>
        <v>440.23250071140609</v>
      </c>
      <c r="K2313" s="40">
        <f t="shared" si="341"/>
        <v>1</v>
      </c>
      <c r="L2313" s="40">
        <f t="shared" si="342"/>
        <v>5</v>
      </c>
      <c r="M2313" s="74"/>
      <c r="N2313" s="74"/>
      <c r="O2313" s="74"/>
      <c r="P2313" s="74"/>
      <c r="Q2313" s="74"/>
      <c r="R2313" s="74"/>
      <c r="S2313" s="74"/>
      <c r="T2313" s="74"/>
      <c r="U2313" s="74"/>
      <c r="V2313" s="74"/>
      <c r="W2313" s="74"/>
      <c r="X2313" s="74"/>
      <c r="Y2313" s="74"/>
      <c r="Z2313" s="74"/>
      <c r="AA2313" s="42"/>
      <c r="AB2313" s="42">
        <f>(AV$3-AV2313)/AV$3*500+500</f>
        <v>440.23250071140609</v>
      </c>
      <c r="AC2313" s="43" t="e">
        <f t="shared" si="343"/>
        <v>#NUM!</v>
      </c>
      <c r="AD2313" s="43" t="s">
        <v>1215</v>
      </c>
      <c r="AE2313" s="44" t="e">
        <f t="shared" si="344"/>
        <v>#NUM!</v>
      </c>
      <c r="AF2313" s="43">
        <f t="shared" si="345"/>
        <v>0</v>
      </c>
      <c r="AG2313" s="75"/>
      <c r="AH2313" s="75"/>
      <c r="AI2313" s="75"/>
      <c r="AJ2313" s="75"/>
      <c r="AK2313" s="75"/>
      <c r="AL2313" s="75"/>
      <c r="AM2313" s="75"/>
      <c r="AN2313" s="75"/>
      <c r="AO2313" s="75"/>
      <c r="AP2313" s="75"/>
      <c r="AQ2313" s="75"/>
      <c r="AR2313" s="75"/>
      <c r="AS2313" s="75"/>
      <c r="AT2313" s="75"/>
      <c r="AU2313" s="94"/>
      <c r="AV2313" s="47">
        <v>0.18384259259259259</v>
      </c>
      <c r="AW2313" s="95"/>
      <c r="AX2313" s="56"/>
    </row>
    <row r="2314" spans="1:50" ht="12" customHeight="1" x14ac:dyDescent="0.2">
      <c r="A2314" s="62">
        <v>2310</v>
      </c>
      <c r="B2314" s="63" t="str">
        <f t="shared" si="338"/>
        <v>M-C</v>
      </c>
      <c r="C2314" s="62">
        <f>COUNTIF($B$4:$B2314,$B2314)</f>
        <v>280</v>
      </c>
      <c r="D2314" s="64">
        <f t="shared" si="339"/>
        <v>445.21786186353512</v>
      </c>
      <c r="E2314" s="86" t="s">
        <v>1034</v>
      </c>
      <c r="F2314" s="87" t="s">
        <v>1212</v>
      </c>
      <c r="G2314" s="87">
        <v>1969</v>
      </c>
      <c r="H2314" s="86" t="s">
        <v>1035</v>
      </c>
      <c r="I2314" s="87" t="s">
        <v>1214</v>
      </c>
      <c r="J2314" s="39">
        <f t="shared" si="340"/>
        <v>440.21786186353512</v>
      </c>
      <c r="K2314" s="40">
        <f t="shared" si="341"/>
        <v>1</v>
      </c>
      <c r="L2314" s="40">
        <f t="shared" si="342"/>
        <v>5</v>
      </c>
      <c r="M2314" s="41"/>
      <c r="N2314" s="41"/>
      <c r="O2314" s="41"/>
      <c r="P2314" s="42"/>
      <c r="Q2314" s="41">
        <f>(AK$3-AK2314)/AK$3*500+500</f>
        <v>440.21786186353512</v>
      </c>
      <c r="R2314" s="41"/>
      <c r="S2314" s="41"/>
      <c r="T2314" s="41"/>
      <c r="U2314" s="41"/>
      <c r="V2314" s="42"/>
      <c r="W2314" s="42"/>
      <c r="X2314" s="42"/>
      <c r="Y2314" s="42"/>
      <c r="Z2314" s="41"/>
      <c r="AA2314" s="42"/>
      <c r="AB2314" s="42"/>
      <c r="AC2314" s="43" t="e">
        <f t="shared" si="343"/>
        <v>#NUM!</v>
      </c>
      <c r="AD2314" s="43" t="s">
        <v>1215</v>
      </c>
      <c r="AE2314" s="44" t="e">
        <f t="shared" si="344"/>
        <v>#NUM!</v>
      </c>
      <c r="AF2314" s="43">
        <f t="shared" si="345"/>
        <v>0</v>
      </c>
      <c r="AG2314" s="45"/>
      <c r="AH2314" s="45"/>
      <c r="AI2314" s="45"/>
      <c r="AJ2314" s="45"/>
      <c r="AK2314" s="45">
        <v>0.18973379630000001</v>
      </c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88"/>
      <c r="AV2314" s="50"/>
      <c r="AW2314" s="89"/>
      <c r="AX2314" s="56"/>
    </row>
    <row r="2315" spans="1:50" ht="12" customHeight="1" x14ac:dyDescent="0.2">
      <c r="A2315" s="62">
        <v>2311</v>
      </c>
      <c r="B2315" s="63" t="str">
        <f t="shared" si="338"/>
        <v>Ž-G</v>
      </c>
      <c r="C2315" s="62">
        <f>COUNTIF($B$4:$B2315,$B2315)</f>
        <v>126</v>
      </c>
      <c r="D2315" s="64">
        <f t="shared" si="339"/>
        <v>445.19725974569923</v>
      </c>
      <c r="E2315" s="90" t="s">
        <v>1036</v>
      </c>
      <c r="F2315" s="91" t="s">
        <v>1247</v>
      </c>
      <c r="G2315" s="92">
        <v>1977</v>
      </c>
      <c r="H2315" s="93" t="s">
        <v>1037</v>
      </c>
      <c r="I2315" s="92" t="s">
        <v>1214</v>
      </c>
      <c r="J2315" s="39">
        <f t="shared" si="340"/>
        <v>440.19725974569923</v>
      </c>
      <c r="K2315" s="40">
        <f t="shared" si="341"/>
        <v>1</v>
      </c>
      <c r="L2315" s="40">
        <f t="shared" si="342"/>
        <v>5</v>
      </c>
      <c r="M2315" s="74"/>
      <c r="N2315" s="74"/>
      <c r="O2315" s="74"/>
      <c r="P2315" s="74"/>
      <c r="Q2315" s="74"/>
      <c r="R2315" s="74"/>
      <c r="S2315" s="74"/>
      <c r="T2315" s="74"/>
      <c r="U2315" s="74"/>
      <c r="V2315" s="74"/>
      <c r="W2315" s="74"/>
      <c r="X2315" s="74"/>
      <c r="Y2315" s="74"/>
      <c r="Z2315" s="74"/>
      <c r="AA2315" s="42"/>
      <c r="AB2315" s="42">
        <f>(AV$3-AV2315)/AV$3*500+500</f>
        <v>440.19725974569923</v>
      </c>
      <c r="AC2315" s="43" t="e">
        <f t="shared" si="343"/>
        <v>#NUM!</v>
      </c>
      <c r="AD2315" s="43" t="s">
        <v>1215</v>
      </c>
      <c r="AE2315" s="44" t="e">
        <f t="shared" si="344"/>
        <v>#NUM!</v>
      </c>
      <c r="AF2315" s="43">
        <f t="shared" si="345"/>
        <v>0</v>
      </c>
      <c r="AG2315" s="75"/>
      <c r="AH2315" s="75"/>
      <c r="AI2315" s="75"/>
      <c r="AJ2315" s="75"/>
      <c r="AK2315" s="75"/>
      <c r="AL2315" s="75"/>
      <c r="AM2315" s="75"/>
      <c r="AN2315" s="75"/>
      <c r="AO2315" s="75"/>
      <c r="AP2315" s="75"/>
      <c r="AQ2315" s="75"/>
      <c r="AR2315" s="75"/>
      <c r="AS2315" s="75"/>
      <c r="AT2315" s="75"/>
      <c r="AU2315" s="94"/>
      <c r="AV2315" s="47">
        <v>0.18385416666666665</v>
      </c>
      <c r="AW2315" s="95"/>
      <c r="AX2315" s="56"/>
    </row>
    <row r="2316" spans="1:50" s="49" customFormat="1" ht="12" customHeight="1" x14ac:dyDescent="0.2">
      <c r="A2316" s="62">
        <v>2312</v>
      </c>
      <c r="B2316" s="63" t="str">
        <f t="shared" si="338"/>
        <v>M-C</v>
      </c>
      <c r="C2316" s="62">
        <f>COUNTIF($B$4:$B2316,$B2316)</f>
        <v>281</v>
      </c>
      <c r="D2316" s="64">
        <f t="shared" si="339"/>
        <v>445.02105491716458</v>
      </c>
      <c r="E2316" s="90" t="s">
        <v>1038</v>
      </c>
      <c r="F2316" s="91" t="s">
        <v>1212</v>
      </c>
      <c r="G2316" s="92">
        <v>1969</v>
      </c>
      <c r="H2316" s="93"/>
      <c r="I2316" s="92" t="s">
        <v>1214</v>
      </c>
      <c r="J2316" s="39">
        <f t="shared" si="340"/>
        <v>440.02105491716458</v>
      </c>
      <c r="K2316" s="40">
        <f t="shared" si="341"/>
        <v>1</v>
      </c>
      <c r="L2316" s="40">
        <f t="shared" si="342"/>
        <v>5</v>
      </c>
      <c r="M2316" s="74"/>
      <c r="N2316" s="74"/>
      <c r="O2316" s="74"/>
      <c r="P2316" s="74"/>
      <c r="Q2316" s="74"/>
      <c r="R2316" s="74"/>
      <c r="S2316" s="74"/>
      <c r="T2316" s="74"/>
      <c r="U2316" s="74"/>
      <c r="V2316" s="74"/>
      <c r="W2316" s="74"/>
      <c r="X2316" s="74"/>
      <c r="Y2316" s="74"/>
      <c r="Z2316" s="74"/>
      <c r="AA2316" s="42"/>
      <c r="AB2316" s="42">
        <f>(AV$3-AV2316)/AV$3*500+500</f>
        <v>440.02105491716458</v>
      </c>
      <c r="AC2316" s="43" t="e">
        <f t="shared" si="343"/>
        <v>#NUM!</v>
      </c>
      <c r="AD2316" s="43" t="s">
        <v>1215</v>
      </c>
      <c r="AE2316" s="44" t="e">
        <f t="shared" si="344"/>
        <v>#NUM!</v>
      </c>
      <c r="AF2316" s="43">
        <f t="shared" si="345"/>
        <v>0</v>
      </c>
      <c r="AG2316" s="75"/>
      <c r="AH2316" s="75"/>
      <c r="AI2316" s="75"/>
      <c r="AJ2316" s="75"/>
      <c r="AK2316" s="75"/>
      <c r="AL2316" s="75"/>
      <c r="AM2316" s="75"/>
      <c r="AN2316" s="75"/>
      <c r="AO2316" s="75"/>
      <c r="AP2316" s="75"/>
      <c r="AQ2316" s="75"/>
      <c r="AR2316" s="75"/>
      <c r="AS2316" s="75"/>
      <c r="AT2316" s="75"/>
      <c r="AU2316" s="94"/>
      <c r="AV2316" s="47">
        <v>0.18391203703703704</v>
      </c>
      <c r="AW2316" s="95"/>
    </row>
    <row r="2317" spans="1:50" s="49" customFormat="1" ht="12" customHeight="1" x14ac:dyDescent="0.2">
      <c r="A2317" s="62">
        <v>2313</v>
      </c>
      <c r="B2317" s="63" t="str">
        <f t="shared" si="338"/>
        <v>Ž-F</v>
      </c>
      <c r="C2317" s="62">
        <f>COUNTIF($B$4:$B2317,$B2317)</f>
        <v>195</v>
      </c>
      <c r="D2317" s="64">
        <f t="shared" si="339"/>
        <v>445.00312435460899</v>
      </c>
      <c r="E2317" s="86" t="s">
        <v>1039</v>
      </c>
      <c r="F2317" s="87" t="s">
        <v>1247</v>
      </c>
      <c r="G2317" s="87">
        <v>1981</v>
      </c>
      <c r="H2317" s="93" t="s">
        <v>1683</v>
      </c>
      <c r="I2317" s="87" t="s">
        <v>1214</v>
      </c>
      <c r="J2317" s="39">
        <f t="shared" si="340"/>
        <v>440.00312435460899</v>
      </c>
      <c r="K2317" s="40">
        <f t="shared" si="341"/>
        <v>1</v>
      </c>
      <c r="L2317" s="40">
        <f t="shared" si="342"/>
        <v>5</v>
      </c>
      <c r="M2317" s="41"/>
      <c r="N2317" s="41"/>
      <c r="O2317" s="41"/>
      <c r="P2317" s="42"/>
      <c r="Q2317" s="41"/>
      <c r="R2317" s="41"/>
      <c r="S2317" s="41"/>
      <c r="T2317" s="41">
        <f>(AN$3-AN2317)/AN$3*500+500</f>
        <v>440.00312435460899</v>
      </c>
      <c r="U2317" s="41"/>
      <c r="V2317" s="42"/>
      <c r="W2317" s="42"/>
      <c r="X2317" s="42"/>
      <c r="Y2317" s="42"/>
      <c r="Z2317" s="41"/>
      <c r="AA2317" s="42"/>
      <c r="AB2317" s="42"/>
      <c r="AC2317" s="43" t="e">
        <f t="shared" si="343"/>
        <v>#NUM!</v>
      </c>
      <c r="AD2317" s="43" t="s">
        <v>1215</v>
      </c>
      <c r="AE2317" s="44" t="e">
        <f t="shared" si="344"/>
        <v>#NUM!</v>
      </c>
      <c r="AF2317" s="43">
        <f t="shared" si="345"/>
        <v>0</v>
      </c>
      <c r="AG2317" s="45"/>
      <c r="AH2317" s="45"/>
      <c r="AI2317" s="45"/>
      <c r="AJ2317" s="45"/>
      <c r="AK2317" s="45"/>
      <c r="AL2317" s="45"/>
      <c r="AM2317" s="45"/>
      <c r="AN2317" s="45">
        <v>3.9803240740740743E-2</v>
      </c>
      <c r="AO2317" s="45"/>
      <c r="AP2317" s="45"/>
      <c r="AQ2317" s="45"/>
      <c r="AR2317" s="45"/>
      <c r="AS2317" s="45"/>
      <c r="AT2317" s="45"/>
      <c r="AU2317" s="88"/>
      <c r="AV2317" s="50"/>
      <c r="AW2317" s="89"/>
    </row>
    <row r="2318" spans="1:50" s="49" customFormat="1" ht="12" customHeight="1" x14ac:dyDescent="0.2">
      <c r="A2318" s="62">
        <v>2314</v>
      </c>
      <c r="B2318" s="63" t="str">
        <f t="shared" si="338"/>
        <v>M-A</v>
      </c>
      <c r="C2318" s="62">
        <f>COUNTIF($B$4:$B2318,$B2318)</f>
        <v>848</v>
      </c>
      <c r="D2318" s="64">
        <f t="shared" si="339"/>
        <v>444.99795947784656</v>
      </c>
      <c r="E2318" s="86" t="s">
        <v>1040</v>
      </c>
      <c r="F2318" s="87" t="s">
        <v>1212</v>
      </c>
      <c r="G2318" s="87">
        <v>1982</v>
      </c>
      <c r="H2318" s="93" t="s">
        <v>1235</v>
      </c>
      <c r="I2318" s="87" t="s">
        <v>1214</v>
      </c>
      <c r="J2318" s="39">
        <f t="shared" si="340"/>
        <v>439.99795947784656</v>
      </c>
      <c r="K2318" s="40">
        <f t="shared" si="341"/>
        <v>1</v>
      </c>
      <c r="L2318" s="40">
        <f t="shared" si="342"/>
        <v>5</v>
      </c>
      <c r="M2318" s="41">
        <f>(AG$3-AG2318)/AG$3*500+500</f>
        <v>439.99795947784656</v>
      </c>
      <c r="N2318" s="41"/>
      <c r="O2318" s="41"/>
      <c r="P2318" s="42"/>
      <c r="Q2318" s="41"/>
      <c r="R2318" s="41"/>
      <c r="S2318" s="41"/>
      <c r="T2318" s="41"/>
      <c r="U2318" s="41"/>
      <c r="V2318" s="42"/>
      <c r="W2318" s="42"/>
      <c r="X2318" s="42"/>
      <c r="Y2318" s="42"/>
      <c r="Z2318" s="41"/>
      <c r="AA2318" s="42"/>
      <c r="AB2318" s="42"/>
      <c r="AC2318" s="43" t="e">
        <f t="shared" si="343"/>
        <v>#NUM!</v>
      </c>
      <c r="AD2318" s="43" t="s">
        <v>1215</v>
      </c>
      <c r="AE2318" s="44" t="e">
        <f t="shared" si="344"/>
        <v>#NUM!</v>
      </c>
      <c r="AF2318" s="43">
        <f t="shared" si="345"/>
        <v>0</v>
      </c>
      <c r="AG2318" s="45">
        <v>6.4375000000000002E-2</v>
      </c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88"/>
      <c r="AV2318" s="50"/>
      <c r="AW2318" s="89"/>
    </row>
    <row r="2319" spans="1:50" s="49" customFormat="1" ht="12" customHeight="1" x14ac:dyDescent="0.2">
      <c r="A2319" s="62">
        <v>2315</v>
      </c>
      <c r="B2319" s="63" t="str">
        <f t="shared" si="338"/>
        <v>M-A</v>
      </c>
      <c r="C2319" s="62">
        <f>COUNTIF($B$4:$B2319,$B2319)</f>
        <v>849</v>
      </c>
      <c r="D2319" s="64">
        <f t="shared" si="339"/>
        <v>444.9505729857508</v>
      </c>
      <c r="E2319" s="90" t="s">
        <v>1041</v>
      </c>
      <c r="F2319" s="91" t="s">
        <v>1212</v>
      </c>
      <c r="G2319" s="92">
        <v>1989</v>
      </c>
      <c r="H2319" s="93"/>
      <c r="I2319" s="92" t="s">
        <v>3117</v>
      </c>
      <c r="J2319" s="39">
        <f t="shared" si="340"/>
        <v>439.9505729857508</v>
      </c>
      <c r="K2319" s="40">
        <f t="shared" si="341"/>
        <v>1</v>
      </c>
      <c r="L2319" s="40">
        <f t="shared" si="342"/>
        <v>5</v>
      </c>
      <c r="M2319" s="74"/>
      <c r="N2319" s="74"/>
      <c r="O2319" s="74"/>
      <c r="P2319" s="74"/>
      <c r="Q2319" s="74"/>
      <c r="R2319" s="74"/>
      <c r="S2319" s="74"/>
      <c r="T2319" s="74"/>
      <c r="U2319" s="74"/>
      <c r="V2319" s="74"/>
      <c r="W2319" s="74"/>
      <c r="X2319" s="74"/>
      <c r="Y2319" s="74"/>
      <c r="Z2319" s="74"/>
      <c r="AA2319" s="42"/>
      <c r="AB2319" s="42">
        <f>(AV$3-AV2319)/AV$3*500+500</f>
        <v>439.9505729857508</v>
      </c>
      <c r="AC2319" s="43" t="e">
        <f t="shared" si="343"/>
        <v>#NUM!</v>
      </c>
      <c r="AD2319" s="43" t="s">
        <v>1215</v>
      </c>
      <c r="AE2319" s="44" t="e">
        <f t="shared" si="344"/>
        <v>#NUM!</v>
      </c>
      <c r="AF2319" s="43">
        <f t="shared" si="345"/>
        <v>0</v>
      </c>
      <c r="AG2319" s="75"/>
      <c r="AH2319" s="75"/>
      <c r="AI2319" s="75"/>
      <c r="AJ2319" s="75"/>
      <c r="AK2319" s="75"/>
      <c r="AL2319" s="75"/>
      <c r="AM2319" s="75"/>
      <c r="AN2319" s="75"/>
      <c r="AO2319" s="75"/>
      <c r="AP2319" s="75"/>
      <c r="AQ2319" s="75"/>
      <c r="AR2319" s="75"/>
      <c r="AS2319" s="75"/>
      <c r="AT2319" s="75"/>
      <c r="AU2319" s="94"/>
      <c r="AV2319" s="47">
        <v>0.18393518518518517</v>
      </c>
      <c r="AW2319" s="95"/>
    </row>
    <row r="2320" spans="1:50" s="49" customFormat="1" ht="12" customHeight="1" x14ac:dyDescent="0.2">
      <c r="A2320" s="62">
        <v>2316</v>
      </c>
      <c r="B2320" s="63" t="str">
        <f t="shared" si="338"/>
        <v>M-B</v>
      </c>
      <c r="C2320" s="62">
        <f>COUNTIF($B$4:$B2320,$B2320)</f>
        <v>663</v>
      </c>
      <c r="D2320" s="64">
        <f t="shared" si="339"/>
        <v>444.89727593893952</v>
      </c>
      <c r="E2320" s="86" t="s">
        <v>1042</v>
      </c>
      <c r="F2320" s="87" t="s">
        <v>1212</v>
      </c>
      <c r="G2320" s="87">
        <v>1976</v>
      </c>
      <c r="H2320" s="93" t="s">
        <v>1543</v>
      </c>
      <c r="I2320" s="87" t="s">
        <v>1214</v>
      </c>
      <c r="J2320" s="39">
        <f t="shared" si="340"/>
        <v>439.89727593893952</v>
      </c>
      <c r="K2320" s="40">
        <f t="shared" si="341"/>
        <v>1</v>
      </c>
      <c r="L2320" s="40">
        <f t="shared" si="342"/>
        <v>5</v>
      </c>
      <c r="M2320" s="41">
        <f>(AG$3-AG2320)/AG$3*500+500</f>
        <v>439.89727593893952</v>
      </c>
      <c r="N2320" s="41"/>
      <c r="O2320" s="41"/>
      <c r="P2320" s="42"/>
      <c r="Q2320" s="41"/>
      <c r="R2320" s="41"/>
      <c r="S2320" s="41"/>
      <c r="T2320" s="41"/>
      <c r="U2320" s="41"/>
      <c r="V2320" s="42"/>
      <c r="W2320" s="42"/>
      <c r="X2320" s="42"/>
      <c r="Y2320" s="42"/>
      <c r="Z2320" s="41"/>
      <c r="AA2320" s="42"/>
      <c r="AB2320" s="42"/>
      <c r="AC2320" s="43" t="e">
        <f t="shared" si="343"/>
        <v>#NUM!</v>
      </c>
      <c r="AD2320" s="43" t="s">
        <v>1215</v>
      </c>
      <c r="AE2320" s="44" t="e">
        <f t="shared" si="344"/>
        <v>#NUM!</v>
      </c>
      <c r="AF2320" s="43">
        <f t="shared" si="345"/>
        <v>0</v>
      </c>
      <c r="AG2320" s="45">
        <v>6.4386574069999994E-2</v>
      </c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88"/>
      <c r="AV2320" s="50"/>
      <c r="AW2320" s="89"/>
    </row>
    <row r="2321" spans="1:50" s="49" customFormat="1" ht="12" customHeight="1" x14ac:dyDescent="0.2">
      <c r="A2321" s="62">
        <v>2317</v>
      </c>
      <c r="B2321" s="63" t="str">
        <f t="shared" si="338"/>
        <v>M-B</v>
      </c>
      <c r="C2321" s="62">
        <f>COUNTIF($B$4:$B2321,$B2321)</f>
        <v>664</v>
      </c>
      <c r="D2321" s="64">
        <f t="shared" si="339"/>
        <v>444.80263796524241</v>
      </c>
      <c r="E2321" s="86" t="s">
        <v>1043</v>
      </c>
      <c r="F2321" s="87" t="s">
        <v>1212</v>
      </c>
      <c r="G2321" s="87">
        <v>1978</v>
      </c>
      <c r="H2321" s="93" t="s">
        <v>1377</v>
      </c>
      <c r="I2321" s="87" t="s">
        <v>1214</v>
      </c>
      <c r="J2321" s="39">
        <f t="shared" si="340"/>
        <v>439.80263796524241</v>
      </c>
      <c r="K2321" s="40">
        <f t="shared" si="341"/>
        <v>1</v>
      </c>
      <c r="L2321" s="40">
        <f t="shared" si="342"/>
        <v>5</v>
      </c>
      <c r="M2321" s="41"/>
      <c r="N2321" s="41"/>
      <c r="O2321" s="41"/>
      <c r="P2321" s="42"/>
      <c r="Q2321" s="41"/>
      <c r="R2321" s="41"/>
      <c r="S2321" s="41"/>
      <c r="T2321" s="41"/>
      <c r="U2321" s="41"/>
      <c r="V2321" s="42"/>
      <c r="W2321" s="42"/>
      <c r="X2321" s="42"/>
      <c r="Y2321" s="42"/>
      <c r="Z2321" s="41"/>
      <c r="AA2321" s="42">
        <f>(AU$3-AU2321)/AU$3*500+500</f>
        <v>439.80263796524241</v>
      </c>
      <c r="AB2321" s="42"/>
      <c r="AC2321" s="43" t="e">
        <f t="shared" si="343"/>
        <v>#NUM!</v>
      </c>
      <c r="AD2321" s="43" t="s">
        <v>1215</v>
      </c>
      <c r="AE2321" s="44" t="e">
        <f t="shared" si="344"/>
        <v>#NUM!</v>
      </c>
      <c r="AF2321" s="43">
        <f t="shared" si="345"/>
        <v>0</v>
      </c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88">
        <v>8.8063773148148158E-2</v>
      </c>
      <c r="AV2321" s="50"/>
      <c r="AW2321" s="89"/>
    </row>
    <row r="2322" spans="1:50" s="49" customFormat="1" ht="12" customHeight="1" x14ac:dyDescent="0.2">
      <c r="A2322" s="62">
        <v>2318</v>
      </c>
      <c r="B2322" s="63" t="str">
        <f t="shared" si="338"/>
        <v>M-A</v>
      </c>
      <c r="C2322" s="62">
        <f>COUNTIF($B$4:$B2322,$B2322)</f>
        <v>850</v>
      </c>
      <c r="D2322" s="64">
        <f t="shared" si="339"/>
        <v>444.77245138717143</v>
      </c>
      <c r="E2322" s="86" t="s">
        <v>1044</v>
      </c>
      <c r="F2322" s="87" t="s">
        <v>1212</v>
      </c>
      <c r="G2322" s="87">
        <v>1984</v>
      </c>
      <c r="H2322" s="93" t="s">
        <v>1377</v>
      </c>
      <c r="I2322" s="87" t="s">
        <v>1214</v>
      </c>
      <c r="J2322" s="39">
        <f t="shared" si="340"/>
        <v>439.77245138717143</v>
      </c>
      <c r="K2322" s="40">
        <f t="shared" si="341"/>
        <v>1</v>
      </c>
      <c r="L2322" s="40">
        <f t="shared" si="342"/>
        <v>5</v>
      </c>
      <c r="M2322" s="41"/>
      <c r="N2322" s="41"/>
      <c r="O2322" s="41"/>
      <c r="P2322" s="42"/>
      <c r="Q2322" s="41"/>
      <c r="R2322" s="41"/>
      <c r="S2322" s="41"/>
      <c r="T2322" s="41"/>
      <c r="U2322" s="41"/>
      <c r="V2322" s="42"/>
      <c r="W2322" s="42"/>
      <c r="X2322" s="42"/>
      <c r="Y2322" s="42"/>
      <c r="Z2322" s="41"/>
      <c r="AA2322" s="42">
        <f>(AU$3-AU2322)/AU$3*500+500</f>
        <v>439.77245138717143</v>
      </c>
      <c r="AB2322" s="42"/>
      <c r="AC2322" s="43" t="e">
        <f t="shared" si="343"/>
        <v>#NUM!</v>
      </c>
      <c r="AD2322" s="43" t="s">
        <v>1215</v>
      </c>
      <c r="AE2322" s="44" t="e">
        <f t="shared" si="344"/>
        <v>#NUM!</v>
      </c>
      <c r="AF2322" s="43">
        <f t="shared" si="345"/>
        <v>0</v>
      </c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88">
        <v>8.8068518518518532E-2</v>
      </c>
      <c r="AV2322" s="50"/>
      <c r="AW2322" s="89"/>
    </row>
    <row r="2323" spans="1:50" s="49" customFormat="1" ht="12" customHeight="1" x14ac:dyDescent="0.2">
      <c r="A2323" s="62">
        <v>2319</v>
      </c>
      <c r="B2323" s="63" t="str">
        <f t="shared" si="338"/>
        <v>M-A</v>
      </c>
      <c r="C2323" s="62">
        <f>COUNTIF($B$4:$B2323,$B2323)</f>
        <v>851</v>
      </c>
      <c r="D2323" s="64">
        <f t="shared" si="339"/>
        <v>444.47500315447235</v>
      </c>
      <c r="E2323" s="86" t="s">
        <v>1045</v>
      </c>
      <c r="F2323" s="87" t="s">
        <v>1212</v>
      </c>
      <c r="G2323" s="87">
        <v>1995</v>
      </c>
      <c r="H2323" s="86" t="s">
        <v>1046</v>
      </c>
      <c r="I2323" s="87" t="s">
        <v>1673</v>
      </c>
      <c r="J2323" s="39">
        <f t="shared" si="340"/>
        <v>439.47500315447235</v>
      </c>
      <c r="K2323" s="40">
        <f t="shared" si="341"/>
        <v>1</v>
      </c>
      <c r="L2323" s="40">
        <f t="shared" si="342"/>
        <v>5</v>
      </c>
      <c r="M2323" s="41"/>
      <c r="N2323" s="41"/>
      <c r="O2323" s="41"/>
      <c r="P2323" s="42"/>
      <c r="Q2323" s="41"/>
      <c r="R2323" s="41"/>
      <c r="S2323" s="41"/>
      <c r="T2323" s="41"/>
      <c r="U2323" s="41"/>
      <c r="V2323" s="42"/>
      <c r="W2323" s="42"/>
      <c r="X2323" s="42"/>
      <c r="Y2323" s="42"/>
      <c r="Z2323" s="41"/>
      <c r="AA2323" s="42">
        <f>(AU$3-AU2323)/AU$3*500+500</f>
        <v>439.47500315447235</v>
      </c>
      <c r="AB2323" s="42"/>
      <c r="AC2323" s="43" t="e">
        <f t="shared" si="343"/>
        <v>#NUM!</v>
      </c>
      <c r="AD2323" s="43" t="s">
        <v>1215</v>
      </c>
      <c r="AE2323" s="44" t="e">
        <f t="shared" si="344"/>
        <v>#NUM!</v>
      </c>
      <c r="AF2323" s="43">
        <f t="shared" si="345"/>
        <v>0</v>
      </c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88">
        <v>8.8115277777777778E-2</v>
      </c>
      <c r="AV2323" s="50"/>
      <c r="AW2323" s="89"/>
    </row>
    <row r="2324" spans="1:50" s="49" customFormat="1" ht="12" customHeight="1" x14ac:dyDescent="0.2">
      <c r="A2324" s="62">
        <v>2320</v>
      </c>
      <c r="B2324" s="63" t="str">
        <f t="shared" si="338"/>
        <v>Ž-F</v>
      </c>
      <c r="C2324" s="62">
        <f>COUNTIF($B$4:$B2324,$B2324)</f>
        <v>196</v>
      </c>
      <c r="D2324" s="64">
        <f t="shared" si="339"/>
        <v>444.37045451822661</v>
      </c>
      <c r="E2324" s="86" t="s">
        <v>1047</v>
      </c>
      <c r="F2324" s="87" t="s">
        <v>1247</v>
      </c>
      <c r="G2324" s="87">
        <v>1982</v>
      </c>
      <c r="H2324" s="86" t="s">
        <v>1048</v>
      </c>
      <c r="I2324" s="87" t="s">
        <v>1214</v>
      </c>
      <c r="J2324" s="39">
        <f t="shared" si="340"/>
        <v>439.37045451822661</v>
      </c>
      <c r="K2324" s="40">
        <f t="shared" si="341"/>
        <v>1</v>
      </c>
      <c r="L2324" s="40">
        <f t="shared" si="342"/>
        <v>5</v>
      </c>
      <c r="M2324" s="41"/>
      <c r="N2324" s="41"/>
      <c r="O2324" s="41"/>
      <c r="P2324" s="42"/>
      <c r="Q2324" s="41"/>
      <c r="R2324" s="41"/>
      <c r="S2324" s="41"/>
      <c r="T2324" s="41"/>
      <c r="U2324" s="41"/>
      <c r="V2324" s="42"/>
      <c r="W2324" s="42"/>
      <c r="X2324" s="42"/>
      <c r="Y2324" s="42"/>
      <c r="Z2324" s="41"/>
      <c r="AA2324" s="42">
        <f>(AU$3-AU2324)/AU$3*500+500</f>
        <v>439.37045451822661</v>
      </c>
      <c r="AB2324" s="42"/>
      <c r="AC2324" s="43" t="e">
        <f t="shared" si="343"/>
        <v>#NUM!</v>
      </c>
      <c r="AD2324" s="43" t="s">
        <v>1215</v>
      </c>
      <c r="AE2324" s="44" t="e">
        <f t="shared" si="344"/>
        <v>#NUM!</v>
      </c>
      <c r="AF2324" s="43">
        <f t="shared" si="345"/>
        <v>0</v>
      </c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88">
        <v>8.813171296296296E-2</v>
      </c>
      <c r="AV2324" s="50"/>
      <c r="AW2324" s="89"/>
    </row>
    <row r="2325" spans="1:50" ht="12" customHeight="1" x14ac:dyDescent="0.2">
      <c r="A2325" s="62">
        <v>2321</v>
      </c>
      <c r="B2325" s="63" t="str">
        <f t="shared" si="338"/>
        <v>Ž-F</v>
      </c>
      <c r="C2325" s="62">
        <f>COUNTIF($B$4:$B2325,$B2325)</f>
        <v>197</v>
      </c>
      <c r="D2325" s="64">
        <f t="shared" si="339"/>
        <v>444.0373022127514</v>
      </c>
      <c r="E2325" s="86" t="s">
        <v>1049</v>
      </c>
      <c r="F2325" s="87" t="s">
        <v>1247</v>
      </c>
      <c r="G2325" s="87">
        <v>2004</v>
      </c>
      <c r="H2325" s="86" t="s">
        <v>1050</v>
      </c>
      <c r="I2325" s="87" t="s">
        <v>1214</v>
      </c>
      <c r="J2325" s="39">
        <f t="shared" si="340"/>
        <v>439.0373022127514</v>
      </c>
      <c r="K2325" s="40">
        <f t="shared" si="341"/>
        <v>1</v>
      </c>
      <c r="L2325" s="40">
        <f t="shared" si="342"/>
        <v>5</v>
      </c>
      <c r="M2325" s="41"/>
      <c r="N2325" s="41"/>
      <c r="O2325" s="41"/>
      <c r="P2325" s="42"/>
      <c r="Q2325" s="41"/>
      <c r="R2325" s="41"/>
      <c r="S2325" s="41"/>
      <c r="T2325" s="41"/>
      <c r="U2325" s="41"/>
      <c r="V2325" s="42"/>
      <c r="W2325" s="42"/>
      <c r="X2325" s="42">
        <f>(AR$3-AR2325)/AR$3*500+500</f>
        <v>439.0373022127514</v>
      </c>
      <c r="Y2325" s="42"/>
      <c r="Z2325" s="41"/>
      <c r="AA2325" s="42"/>
      <c r="AB2325" s="42"/>
      <c r="AC2325" s="43" t="e">
        <f t="shared" si="343"/>
        <v>#NUM!</v>
      </c>
      <c r="AD2325" s="43" t="s">
        <v>1215</v>
      </c>
      <c r="AE2325" s="44" t="e">
        <f t="shared" si="344"/>
        <v>#NUM!</v>
      </c>
      <c r="AF2325" s="43">
        <f t="shared" si="345"/>
        <v>0</v>
      </c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>
        <v>4.8385879629629626E-2</v>
      </c>
      <c r="AS2325" s="45"/>
      <c r="AT2325" s="45"/>
      <c r="AU2325" s="88"/>
      <c r="AV2325" s="50"/>
      <c r="AW2325" s="89"/>
      <c r="AX2325" s="56"/>
    </row>
    <row r="2326" spans="1:50" s="49" customFormat="1" ht="12" customHeight="1" x14ac:dyDescent="0.2">
      <c r="A2326" s="62">
        <v>2322</v>
      </c>
      <c r="B2326" s="63" t="str">
        <f t="shared" si="338"/>
        <v>Ž-F</v>
      </c>
      <c r="C2326" s="62">
        <f>COUNTIF($B$4:$B2326,$B2326)</f>
        <v>198</v>
      </c>
      <c r="D2326" s="64">
        <f t="shared" si="339"/>
        <v>443.98860789797925</v>
      </c>
      <c r="E2326" s="86" t="s">
        <v>1051</v>
      </c>
      <c r="F2326" s="87" t="s">
        <v>1247</v>
      </c>
      <c r="G2326" s="87">
        <v>1983</v>
      </c>
      <c r="H2326" s="93" t="s">
        <v>1235</v>
      </c>
      <c r="I2326" s="87" t="s">
        <v>1214</v>
      </c>
      <c r="J2326" s="39">
        <f t="shared" si="340"/>
        <v>438.98860789797925</v>
      </c>
      <c r="K2326" s="40">
        <f t="shared" si="341"/>
        <v>1</v>
      </c>
      <c r="L2326" s="40">
        <f t="shared" si="342"/>
        <v>5</v>
      </c>
      <c r="M2326" s="41"/>
      <c r="N2326" s="41"/>
      <c r="O2326" s="41"/>
      <c r="P2326" s="42"/>
      <c r="Q2326" s="41"/>
      <c r="R2326" s="41"/>
      <c r="S2326" s="41"/>
      <c r="T2326" s="41"/>
      <c r="U2326" s="41"/>
      <c r="V2326" s="42">
        <f>(AP$3-AP2326)/AP$3*500+500</f>
        <v>438.98860789797925</v>
      </c>
      <c r="W2326" s="42"/>
      <c r="X2326" s="42"/>
      <c r="Y2326" s="42"/>
      <c r="Z2326" s="41"/>
      <c r="AA2326" s="42"/>
      <c r="AB2326" s="42"/>
      <c r="AC2326" s="43" t="e">
        <f t="shared" si="343"/>
        <v>#NUM!</v>
      </c>
      <c r="AD2326" s="43" t="s">
        <v>1215</v>
      </c>
      <c r="AE2326" s="44" t="e">
        <f t="shared" si="344"/>
        <v>#NUM!</v>
      </c>
      <c r="AF2326" s="43">
        <f t="shared" si="345"/>
        <v>0</v>
      </c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>
        <v>3.936342592592592E-2</v>
      </c>
      <c r="AQ2326" s="45"/>
      <c r="AR2326" s="45"/>
      <c r="AS2326" s="45"/>
      <c r="AT2326" s="45"/>
      <c r="AU2326" s="88"/>
      <c r="AV2326" s="50"/>
      <c r="AW2326" s="89"/>
    </row>
    <row r="2327" spans="1:50" s="49" customFormat="1" ht="12" customHeight="1" x14ac:dyDescent="0.2">
      <c r="A2327" s="62">
        <v>2323</v>
      </c>
      <c r="B2327" s="63" t="str">
        <f t="shared" si="338"/>
        <v>Ž-G</v>
      </c>
      <c r="C2327" s="62">
        <f>COUNTIF($B$4:$B2327,$B2327)</f>
        <v>127</v>
      </c>
      <c r="D2327" s="64">
        <f t="shared" si="339"/>
        <v>443.86326447396993</v>
      </c>
      <c r="E2327" s="86" t="s">
        <v>1052</v>
      </c>
      <c r="F2327" s="87" t="s">
        <v>1247</v>
      </c>
      <c r="G2327" s="87">
        <v>1971</v>
      </c>
      <c r="H2327" s="86" t="s">
        <v>1053</v>
      </c>
      <c r="I2327" s="87" t="s">
        <v>1214</v>
      </c>
      <c r="J2327" s="39">
        <f t="shared" si="340"/>
        <v>438.86326447396993</v>
      </c>
      <c r="K2327" s="40">
        <f t="shared" si="341"/>
        <v>1</v>
      </c>
      <c r="L2327" s="40">
        <f t="shared" si="342"/>
        <v>5</v>
      </c>
      <c r="M2327" s="41"/>
      <c r="N2327" s="41"/>
      <c r="O2327" s="41"/>
      <c r="P2327" s="42"/>
      <c r="Q2327" s="41"/>
      <c r="R2327" s="41"/>
      <c r="S2327" s="41"/>
      <c r="T2327" s="41">
        <f>(AN$3-AN2327)/AN$3*500+500</f>
        <v>438.86326447396993</v>
      </c>
      <c r="U2327" s="41"/>
      <c r="V2327" s="42"/>
      <c r="W2327" s="42"/>
      <c r="X2327" s="42"/>
      <c r="Y2327" s="42"/>
      <c r="Z2327" s="41"/>
      <c r="AA2327" s="42"/>
      <c r="AB2327" s="42"/>
      <c r="AC2327" s="43" t="e">
        <f t="shared" si="343"/>
        <v>#NUM!</v>
      </c>
      <c r="AD2327" s="43" t="s">
        <v>1215</v>
      </c>
      <c r="AE2327" s="44" t="e">
        <f t="shared" si="344"/>
        <v>#NUM!</v>
      </c>
      <c r="AF2327" s="43">
        <f t="shared" si="345"/>
        <v>0</v>
      </c>
      <c r="AG2327" s="45"/>
      <c r="AH2327" s="45"/>
      <c r="AI2327" s="45"/>
      <c r="AJ2327" s="45"/>
      <c r="AK2327" s="45"/>
      <c r="AL2327" s="45"/>
      <c r="AM2327" s="45"/>
      <c r="AN2327" s="45">
        <v>3.9884259259259258E-2</v>
      </c>
      <c r="AO2327" s="45"/>
      <c r="AP2327" s="45"/>
      <c r="AQ2327" s="45"/>
      <c r="AR2327" s="45"/>
      <c r="AS2327" s="45"/>
      <c r="AT2327" s="45"/>
      <c r="AU2327" s="88"/>
      <c r="AV2327" s="50"/>
      <c r="AW2327" s="89"/>
    </row>
    <row r="2328" spans="1:50" s="49" customFormat="1" ht="12" customHeight="1" x14ac:dyDescent="0.2">
      <c r="A2328" s="62">
        <v>2324</v>
      </c>
      <c r="B2328" s="63" t="str">
        <f t="shared" si="338"/>
        <v>M-B</v>
      </c>
      <c r="C2328" s="62">
        <f>COUNTIF($B$4:$B2328,$B2328)</f>
        <v>665</v>
      </c>
      <c r="D2328" s="64">
        <f t="shared" si="339"/>
        <v>443.85810304883648</v>
      </c>
      <c r="E2328" s="90" t="s">
        <v>1054</v>
      </c>
      <c r="F2328" s="91" t="s">
        <v>1212</v>
      </c>
      <c r="G2328" s="92">
        <v>1975</v>
      </c>
      <c r="H2328" s="93">
        <v>6300</v>
      </c>
      <c r="I2328" s="92" t="s">
        <v>1680</v>
      </c>
      <c r="J2328" s="39">
        <f t="shared" si="340"/>
        <v>438.85810304883648</v>
      </c>
      <c r="K2328" s="40">
        <f t="shared" si="341"/>
        <v>1</v>
      </c>
      <c r="L2328" s="40">
        <f t="shared" si="342"/>
        <v>5</v>
      </c>
      <c r="M2328" s="74"/>
      <c r="N2328" s="74"/>
      <c r="O2328" s="74"/>
      <c r="P2328" s="74"/>
      <c r="Q2328" s="74"/>
      <c r="R2328" s="74"/>
      <c r="S2328" s="74"/>
      <c r="T2328" s="74"/>
      <c r="U2328" s="74"/>
      <c r="V2328" s="74"/>
      <c r="W2328" s="74"/>
      <c r="X2328" s="74"/>
      <c r="Y2328" s="74"/>
      <c r="Z2328" s="74"/>
      <c r="AA2328" s="42"/>
      <c r="AB2328" s="42">
        <f>(AV$3-AV2328)/AV$3*500+500</f>
        <v>438.85810304883648</v>
      </c>
      <c r="AC2328" s="43" t="e">
        <f t="shared" si="343"/>
        <v>#NUM!</v>
      </c>
      <c r="AD2328" s="43" t="s">
        <v>1215</v>
      </c>
      <c r="AE2328" s="44" t="e">
        <f t="shared" si="344"/>
        <v>#NUM!</v>
      </c>
      <c r="AF2328" s="43">
        <f t="shared" si="345"/>
        <v>0</v>
      </c>
      <c r="AG2328" s="75"/>
      <c r="AH2328" s="75"/>
      <c r="AI2328" s="75"/>
      <c r="AJ2328" s="75"/>
      <c r="AK2328" s="75"/>
      <c r="AL2328" s="75"/>
      <c r="AM2328" s="75"/>
      <c r="AN2328" s="75"/>
      <c r="AO2328" s="75"/>
      <c r="AP2328" s="75"/>
      <c r="AQ2328" s="75"/>
      <c r="AR2328" s="75"/>
      <c r="AS2328" s="75"/>
      <c r="AT2328" s="75"/>
      <c r="AU2328" s="94"/>
      <c r="AV2328" s="47">
        <v>0.18429398148148149</v>
      </c>
      <c r="AW2328" s="95"/>
    </row>
    <row r="2329" spans="1:50" ht="12" customHeight="1" x14ac:dyDescent="0.2">
      <c r="A2329" s="62">
        <v>2325</v>
      </c>
      <c r="B2329" s="63" t="str">
        <f t="shared" si="338"/>
        <v>M-A</v>
      </c>
      <c r="C2329" s="62">
        <f>COUNTIF($B$4:$B2329,$B2329)</f>
        <v>852</v>
      </c>
      <c r="D2329" s="64">
        <f t="shared" si="339"/>
        <v>443.53759022235874</v>
      </c>
      <c r="E2329" s="86" t="s">
        <v>1055</v>
      </c>
      <c r="F2329" s="87" t="s">
        <v>1212</v>
      </c>
      <c r="G2329" s="87">
        <v>1983</v>
      </c>
      <c r="H2329" s="93" t="s">
        <v>1683</v>
      </c>
      <c r="I2329" s="87" t="s">
        <v>1214</v>
      </c>
      <c r="J2329" s="39">
        <f t="shared" si="340"/>
        <v>438.53759022235874</v>
      </c>
      <c r="K2329" s="40">
        <f t="shared" si="341"/>
        <v>1</v>
      </c>
      <c r="L2329" s="40">
        <f t="shared" si="342"/>
        <v>5</v>
      </c>
      <c r="M2329" s="41"/>
      <c r="N2329" s="41"/>
      <c r="O2329" s="41"/>
      <c r="P2329" s="42"/>
      <c r="Q2329" s="41"/>
      <c r="R2329" s="41"/>
      <c r="S2329" s="41"/>
      <c r="T2329" s="41">
        <f>(AN$3-AN2329)/AN$3*500+500</f>
        <v>438.53759022235874</v>
      </c>
      <c r="U2329" s="41"/>
      <c r="V2329" s="42"/>
      <c r="W2329" s="42"/>
      <c r="X2329" s="42"/>
      <c r="Y2329" s="42"/>
      <c r="Z2329" s="41"/>
      <c r="AA2329" s="42"/>
      <c r="AB2329" s="42"/>
      <c r="AC2329" s="43" t="e">
        <f t="shared" si="343"/>
        <v>#NUM!</v>
      </c>
      <c r="AD2329" s="43" t="s">
        <v>1215</v>
      </c>
      <c r="AE2329" s="44" t="e">
        <f t="shared" si="344"/>
        <v>#NUM!</v>
      </c>
      <c r="AF2329" s="43">
        <f t="shared" si="345"/>
        <v>0</v>
      </c>
      <c r="AG2329" s="45"/>
      <c r="AH2329" s="45"/>
      <c r="AI2329" s="45"/>
      <c r="AJ2329" s="45"/>
      <c r="AK2329" s="45"/>
      <c r="AL2329" s="45"/>
      <c r="AM2329" s="45"/>
      <c r="AN2329" s="45">
        <v>3.9907407407407412E-2</v>
      </c>
      <c r="AO2329" s="45"/>
      <c r="AP2329" s="45"/>
      <c r="AQ2329" s="45"/>
      <c r="AR2329" s="45"/>
      <c r="AS2329" s="45"/>
      <c r="AT2329" s="45"/>
      <c r="AU2329" s="88"/>
      <c r="AV2329" s="50"/>
      <c r="AW2329" s="89"/>
      <c r="AX2329" s="56"/>
    </row>
    <row r="2330" spans="1:50" s="49" customFormat="1" ht="12" customHeight="1" x14ac:dyDescent="0.2">
      <c r="A2330" s="62">
        <v>2326</v>
      </c>
      <c r="B2330" s="63" t="str">
        <f t="shared" si="338"/>
        <v>M-C</v>
      </c>
      <c r="C2330" s="62">
        <f>COUNTIF($B$4:$B2330,$B2330)</f>
        <v>282</v>
      </c>
      <c r="D2330" s="64">
        <f t="shared" si="339"/>
        <v>443.18565516858399</v>
      </c>
      <c r="E2330" s="86" t="s">
        <v>1056</v>
      </c>
      <c r="F2330" s="87" t="s">
        <v>1212</v>
      </c>
      <c r="G2330" s="87">
        <v>1961</v>
      </c>
      <c r="H2330" s="86" t="s">
        <v>1057</v>
      </c>
      <c r="I2330" s="87" t="s">
        <v>1214</v>
      </c>
      <c r="J2330" s="39">
        <f t="shared" si="340"/>
        <v>438.18565516858399</v>
      </c>
      <c r="K2330" s="40">
        <f t="shared" si="341"/>
        <v>1</v>
      </c>
      <c r="L2330" s="40">
        <f t="shared" si="342"/>
        <v>5</v>
      </c>
      <c r="M2330" s="41">
        <f>(AG$3-AG2330)/AG$3*500+500</f>
        <v>438.18565516858399</v>
      </c>
      <c r="N2330" s="41"/>
      <c r="O2330" s="41"/>
      <c r="P2330" s="42"/>
      <c r="Q2330" s="41"/>
      <c r="R2330" s="41"/>
      <c r="S2330" s="41"/>
      <c r="T2330" s="41"/>
      <c r="U2330" s="41"/>
      <c r="V2330" s="42"/>
      <c r="W2330" s="42"/>
      <c r="X2330" s="42"/>
      <c r="Y2330" s="42"/>
      <c r="Z2330" s="41"/>
      <c r="AA2330" s="42"/>
      <c r="AB2330" s="42"/>
      <c r="AC2330" s="43" t="e">
        <f t="shared" si="343"/>
        <v>#NUM!</v>
      </c>
      <c r="AD2330" s="43" t="s">
        <v>1215</v>
      </c>
      <c r="AE2330" s="44" t="e">
        <f t="shared" si="344"/>
        <v>#NUM!</v>
      </c>
      <c r="AF2330" s="43">
        <f t="shared" si="345"/>
        <v>0</v>
      </c>
      <c r="AG2330" s="45">
        <v>6.4583333330000006E-2</v>
      </c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88"/>
      <c r="AV2330" s="50"/>
      <c r="AW2330" s="89"/>
    </row>
    <row r="2331" spans="1:50" s="49" customFormat="1" ht="12" customHeight="1" x14ac:dyDescent="0.2">
      <c r="A2331" s="62">
        <v>2327</v>
      </c>
      <c r="B2331" s="63" t="str">
        <f t="shared" si="338"/>
        <v>M-C</v>
      </c>
      <c r="C2331" s="62">
        <f>COUNTIF($B$4:$B2331,$B2331)</f>
        <v>283</v>
      </c>
      <c r="D2331" s="64">
        <f t="shared" si="339"/>
        <v>443.11660714127942</v>
      </c>
      <c r="E2331" s="86" t="s">
        <v>1058</v>
      </c>
      <c r="F2331" s="87" t="s">
        <v>1212</v>
      </c>
      <c r="G2331" s="87">
        <v>1963</v>
      </c>
      <c r="H2331" s="86" t="s">
        <v>1059</v>
      </c>
      <c r="I2331" s="87" t="s">
        <v>1680</v>
      </c>
      <c r="J2331" s="39">
        <f t="shared" si="340"/>
        <v>438.11660714127942</v>
      </c>
      <c r="K2331" s="40">
        <f t="shared" si="341"/>
        <v>1</v>
      </c>
      <c r="L2331" s="40">
        <f t="shared" si="342"/>
        <v>5</v>
      </c>
      <c r="M2331" s="41"/>
      <c r="N2331" s="41"/>
      <c r="O2331" s="41"/>
      <c r="P2331" s="42"/>
      <c r="Q2331" s="41"/>
      <c r="R2331" s="41"/>
      <c r="S2331" s="41"/>
      <c r="T2331" s="41"/>
      <c r="U2331" s="41"/>
      <c r="V2331" s="42"/>
      <c r="W2331" s="42"/>
      <c r="X2331" s="42"/>
      <c r="Y2331" s="42"/>
      <c r="Z2331" s="41"/>
      <c r="AA2331" s="42">
        <f>(AU$3-AU2331)/AU$3*500+500</f>
        <v>438.11660714127942</v>
      </c>
      <c r="AB2331" s="42"/>
      <c r="AC2331" s="43" t="e">
        <f t="shared" si="343"/>
        <v>#NUM!</v>
      </c>
      <c r="AD2331" s="43" t="s">
        <v>1215</v>
      </c>
      <c r="AE2331" s="44" t="e">
        <f t="shared" si="344"/>
        <v>#NUM!</v>
      </c>
      <c r="AF2331" s="43">
        <f t="shared" si="345"/>
        <v>0</v>
      </c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88">
        <v>8.8328819444444442E-2</v>
      </c>
      <c r="AV2331" s="50"/>
      <c r="AW2331" s="89"/>
    </row>
    <row r="2332" spans="1:50" s="49" customFormat="1" ht="12" customHeight="1" x14ac:dyDescent="0.2">
      <c r="A2332" s="62">
        <v>2328</v>
      </c>
      <c r="B2332" s="63" t="str">
        <f t="shared" si="338"/>
        <v>M-A</v>
      </c>
      <c r="C2332" s="62">
        <f>COUNTIF($B$4:$B2332,$B2332)</f>
        <v>853</v>
      </c>
      <c r="D2332" s="64">
        <f t="shared" si="339"/>
        <v>442.97707890616374</v>
      </c>
      <c r="E2332" s="90" t="s">
        <v>1060</v>
      </c>
      <c r="F2332" s="91" t="s">
        <v>1212</v>
      </c>
      <c r="G2332" s="92">
        <v>1981</v>
      </c>
      <c r="H2332" s="86" t="s">
        <v>1970</v>
      </c>
      <c r="I2332" s="92" t="s">
        <v>1214</v>
      </c>
      <c r="J2332" s="39">
        <f t="shared" si="340"/>
        <v>437.97707890616374</v>
      </c>
      <c r="K2332" s="40">
        <f t="shared" si="341"/>
        <v>1</v>
      </c>
      <c r="L2332" s="40">
        <f t="shared" si="342"/>
        <v>5</v>
      </c>
      <c r="M2332" s="74"/>
      <c r="N2332" s="74"/>
      <c r="O2332" s="74"/>
      <c r="P2332" s="74"/>
      <c r="Q2332" s="74"/>
      <c r="R2332" s="74"/>
      <c r="S2332" s="74"/>
      <c r="T2332" s="74"/>
      <c r="U2332" s="74"/>
      <c r="V2332" s="74"/>
      <c r="W2332" s="74"/>
      <c r="X2332" s="74"/>
      <c r="Y2332" s="74"/>
      <c r="Z2332" s="74"/>
      <c r="AA2332" s="42"/>
      <c r="AB2332" s="42">
        <f>(AV$3-AV2332)/AV$3*500+500</f>
        <v>437.97707890616374</v>
      </c>
      <c r="AC2332" s="43" t="e">
        <f t="shared" si="343"/>
        <v>#NUM!</v>
      </c>
      <c r="AD2332" s="43" t="s">
        <v>1215</v>
      </c>
      <c r="AE2332" s="44" t="e">
        <f t="shared" si="344"/>
        <v>#NUM!</v>
      </c>
      <c r="AF2332" s="43">
        <f t="shared" si="345"/>
        <v>0</v>
      </c>
      <c r="AG2332" s="75"/>
      <c r="AH2332" s="75"/>
      <c r="AI2332" s="75"/>
      <c r="AJ2332" s="75"/>
      <c r="AK2332" s="75"/>
      <c r="AL2332" s="75"/>
      <c r="AM2332" s="75"/>
      <c r="AN2332" s="75"/>
      <c r="AO2332" s="75"/>
      <c r="AP2332" s="75"/>
      <c r="AQ2332" s="75"/>
      <c r="AR2332" s="75"/>
      <c r="AS2332" s="75"/>
      <c r="AT2332" s="75"/>
      <c r="AU2332" s="94"/>
      <c r="AV2332" s="47">
        <v>0.18458333333333332</v>
      </c>
      <c r="AW2332" s="95"/>
    </row>
    <row r="2333" spans="1:50" s="49" customFormat="1" ht="12" customHeight="1" x14ac:dyDescent="0.2">
      <c r="A2333" s="62">
        <v>2329</v>
      </c>
      <c r="B2333" s="63" t="str">
        <f t="shared" si="338"/>
        <v>M-B</v>
      </c>
      <c r="C2333" s="62">
        <f>COUNTIF($B$4:$B2333,$B2333)</f>
        <v>666</v>
      </c>
      <c r="D2333" s="64">
        <f t="shared" si="339"/>
        <v>442.87795014127693</v>
      </c>
      <c r="E2333" s="86" t="s">
        <v>1061</v>
      </c>
      <c r="F2333" s="87" t="s">
        <v>1212</v>
      </c>
      <c r="G2333" s="87">
        <v>1978</v>
      </c>
      <c r="H2333" s="86" t="s">
        <v>1062</v>
      </c>
      <c r="I2333" s="87" t="s">
        <v>1214</v>
      </c>
      <c r="J2333" s="39">
        <f t="shared" si="340"/>
        <v>437.87795014127693</v>
      </c>
      <c r="K2333" s="40">
        <f t="shared" si="341"/>
        <v>1</v>
      </c>
      <c r="L2333" s="40">
        <f t="shared" si="342"/>
        <v>5</v>
      </c>
      <c r="M2333" s="41"/>
      <c r="N2333" s="41"/>
      <c r="O2333" s="41"/>
      <c r="P2333" s="42"/>
      <c r="Q2333" s="41"/>
      <c r="R2333" s="41"/>
      <c r="S2333" s="41"/>
      <c r="T2333" s="41"/>
      <c r="U2333" s="41"/>
      <c r="V2333" s="42"/>
      <c r="W2333" s="42"/>
      <c r="X2333" s="42">
        <f>(AR$3-AR2333)/AR$3*500+500</f>
        <v>437.87795014127693</v>
      </c>
      <c r="Y2333" s="42"/>
      <c r="Z2333" s="41"/>
      <c r="AA2333" s="42"/>
      <c r="AB2333" s="42"/>
      <c r="AC2333" s="43" t="e">
        <f t="shared" si="343"/>
        <v>#NUM!</v>
      </c>
      <c r="AD2333" s="43" t="s">
        <v>1215</v>
      </c>
      <c r="AE2333" s="44" t="e">
        <f t="shared" si="344"/>
        <v>#NUM!</v>
      </c>
      <c r="AF2333" s="43">
        <f t="shared" si="345"/>
        <v>0</v>
      </c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>
        <v>4.8485879629629629E-2</v>
      </c>
      <c r="AS2333" s="45"/>
      <c r="AT2333" s="45"/>
      <c r="AU2333" s="88"/>
      <c r="AV2333" s="50"/>
      <c r="AW2333" s="89"/>
    </row>
    <row r="2334" spans="1:50" ht="12" customHeight="1" x14ac:dyDescent="0.2">
      <c r="A2334" s="62">
        <v>2330</v>
      </c>
      <c r="B2334" s="63" t="str">
        <f t="shared" si="338"/>
        <v>M-A</v>
      </c>
      <c r="C2334" s="62">
        <f>COUNTIF($B$4:$B2334,$B2334)</f>
        <v>854</v>
      </c>
      <c r="D2334" s="64">
        <f t="shared" si="339"/>
        <v>442.73039214621531</v>
      </c>
      <c r="E2334" s="90" t="s">
        <v>1063</v>
      </c>
      <c r="F2334" s="91" t="s">
        <v>1212</v>
      </c>
      <c r="G2334" s="92">
        <v>1996</v>
      </c>
      <c r="H2334" s="93"/>
      <c r="I2334" s="92" t="s">
        <v>1214</v>
      </c>
      <c r="J2334" s="39">
        <f t="shared" si="340"/>
        <v>437.73039214621531</v>
      </c>
      <c r="K2334" s="40">
        <f t="shared" si="341"/>
        <v>1</v>
      </c>
      <c r="L2334" s="40">
        <f t="shared" si="342"/>
        <v>5</v>
      </c>
      <c r="M2334" s="74"/>
      <c r="N2334" s="74"/>
      <c r="O2334" s="74"/>
      <c r="P2334" s="74"/>
      <c r="Q2334" s="74"/>
      <c r="R2334" s="74"/>
      <c r="S2334" s="74"/>
      <c r="T2334" s="74"/>
      <c r="U2334" s="74"/>
      <c r="V2334" s="74"/>
      <c r="W2334" s="74"/>
      <c r="X2334" s="74"/>
      <c r="Y2334" s="74"/>
      <c r="Z2334" s="74"/>
      <c r="AA2334" s="42"/>
      <c r="AB2334" s="42">
        <f>(AV$3-AV2334)/AV$3*500+500</f>
        <v>437.73039214621531</v>
      </c>
      <c r="AC2334" s="43" t="e">
        <f t="shared" si="343"/>
        <v>#NUM!</v>
      </c>
      <c r="AD2334" s="43" t="s">
        <v>1215</v>
      </c>
      <c r="AE2334" s="44" t="e">
        <f t="shared" si="344"/>
        <v>#NUM!</v>
      </c>
      <c r="AF2334" s="43">
        <f t="shared" si="345"/>
        <v>0</v>
      </c>
      <c r="AG2334" s="75"/>
      <c r="AH2334" s="75"/>
      <c r="AI2334" s="75"/>
      <c r="AJ2334" s="75"/>
      <c r="AK2334" s="75"/>
      <c r="AL2334" s="75"/>
      <c r="AM2334" s="75"/>
      <c r="AN2334" s="75"/>
      <c r="AO2334" s="75"/>
      <c r="AP2334" s="75"/>
      <c r="AQ2334" s="75"/>
      <c r="AR2334" s="75"/>
      <c r="AS2334" s="75"/>
      <c r="AT2334" s="75"/>
      <c r="AU2334" s="94"/>
      <c r="AV2334" s="47">
        <v>0.18466435185185184</v>
      </c>
      <c r="AW2334" s="95"/>
      <c r="AX2334" s="56"/>
    </row>
    <row r="2335" spans="1:50" s="49" customFormat="1" ht="12" customHeight="1" x14ac:dyDescent="0.2">
      <c r="A2335" s="62">
        <v>2331</v>
      </c>
      <c r="B2335" s="63" t="str">
        <f t="shared" si="338"/>
        <v>M-D</v>
      </c>
      <c r="C2335" s="62">
        <f>COUNTIF($B$4:$B2335,$B2335)</f>
        <v>93</v>
      </c>
      <c r="D2335" s="64">
        <f t="shared" si="339"/>
        <v>442.68223730006724</v>
      </c>
      <c r="E2335" s="86" t="s">
        <v>1064</v>
      </c>
      <c r="F2335" s="87" t="s">
        <v>1212</v>
      </c>
      <c r="G2335" s="87">
        <v>1958</v>
      </c>
      <c r="H2335" s="86" t="s">
        <v>1065</v>
      </c>
      <c r="I2335" s="87" t="s">
        <v>1214</v>
      </c>
      <c r="J2335" s="39">
        <f t="shared" si="340"/>
        <v>437.68223730006724</v>
      </c>
      <c r="K2335" s="40">
        <f t="shared" si="341"/>
        <v>1</v>
      </c>
      <c r="L2335" s="40">
        <f t="shared" si="342"/>
        <v>5</v>
      </c>
      <c r="M2335" s="41">
        <f>(AG$3-AG2335)/AG$3*500+500</f>
        <v>437.68223730006724</v>
      </c>
      <c r="N2335" s="41"/>
      <c r="O2335" s="41"/>
      <c r="P2335" s="42"/>
      <c r="Q2335" s="41"/>
      <c r="R2335" s="41"/>
      <c r="S2335" s="41"/>
      <c r="T2335" s="41"/>
      <c r="U2335" s="41"/>
      <c r="V2335" s="42"/>
      <c r="W2335" s="42"/>
      <c r="X2335" s="42"/>
      <c r="Y2335" s="42"/>
      <c r="Z2335" s="41"/>
      <c r="AA2335" s="42"/>
      <c r="AB2335" s="42"/>
      <c r="AC2335" s="43" t="e">
        <f t="shared" si="343"/>
        <v>#NUM!</v>
      </c>
      <c r="AD2335" s="43" t="s">
        <v>1215</v>
      </c>
      <c r="AE2335" s="44" t="e">
        <f t="shared" si="344"/>
        <v>#NUM!</v>
      </c>
      <c r="AF2335" s="43">
        <f t="shared" si="345"/>
        <v>0</v>
      </c>
      <c r="AG2335" s="45">
        <v>6.4641203699999997E-2</v>
      </c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88"/>
      <c r="AV2335" s="50"/>
      <c r="AW2335" s="89"/>
    </row>
    <row r="2336" spans="1:50" ht="12" customHeight="1" x14ac:dyDescent="0.2">
      <c r="A2336" s="62">
        <v>2332</v>
      </c>
      <c r="B2336" s="63" t="str">
        <f t="shared" si="338"/>
        <v>M-B</v>
      </c>
      <c r="C2336" s="62">
        <f>COUNTIF($B$4:$B2336,$B2336)</f>
        <v>667</v>
      </c>
      <c r="D2336" s="64">
        <f t="shared" si="339"/>
        <v>442.20966083875959</v>
      </c>
      <c r="E2336" s="86" t="s">
        <v>1066</v>
      </c>
      <c r="F2336" s="87" t="s">
        <v>1212</v>
      </c>
      <c r="G2336" s="87">
        <v>1975</v>
      </c>
      <c r="H2336" s="86" t="s">
        <v>1067</v>
      </c>
      <c r="I2336" s="87" t="s">
        <v>1214</v>
      </c>
      <c r="J2336" s="39">
        <f t="shared" si="340"/>
        <v>437.20966083875959</v>
      </c>
      <c r="K2336" s="40">
        <f t="shared" si="341"/>
        <v>1</v>
      </c>
      <c r="L2336" s="40">
        <f t="shared" si="342"/>
        <v>5</v>
      </c>
      <c r="M2336" s="41"/>
      <c r="N2336" s="41"/>
      <c r="O2336" s="41"/>
      <c r="P2336" s="42"/>
      <c r="Q2336" s="41"/>
      <c r="R2336" s="41">
        <f>(AL$3-AL2336)/AL$3*500+500</f>
        <v>437.20966083875959</v>
      </c>
      <c r="S2336" s="41"/>
      <c r="T2336" s="41"/>
      <c r="U2336" s="41"/>
      <c r="V2336" s="42"/>
      <c r="W2336" s="42"/>
      <c r="X2336" s="42"/>
      <c r="Y2336" s="42"/>
      <c r="Z2336" s="41"/>
      <c r="AA2336" s="42"/>
      <c r="AB2336" s="42"/>
      <c r="AC2336" s="43" t="e">
        <f t="shared" si="343"/>
        <v>#NUM!</v>
      </c>
      <c r="AD2336" s="43" t="s">
        <v>1215</v>
      </c>
      <c r="AE2336" s="44" t="e">
        <f t="shared" si="344"/>
        <v>#NUM!</v>
      </c>
      <c r="AF2336" s="43">
        <f t="shared" si="345"/>
        <v>0</v>
      </c>
      <c r="AG2336" s="45"/>
      <c r="AH2336" s="45"/>
      <c r="AI2336" s="45"/>
      <c r="AJ2336" s="45"/>
      <c r="AK2336" s="45"/>
      <c r="AL2336" s="45">
        <v>0.1937268519</v>
      </c>
      <c r="AM2336" s="45"/>
      <c r="AN2336" s="45"/>
      <c r="AO2336" s="45"/>
      <c r="AP2336" s="45"/>
      <c r="AQ2336" s="45"/>
      <c r="AR2336" s="45"/>
      <c r="AS2336" s="45"/>
      <c r="AT2336" s="45"/>
      <c r="AU2336" s="88"/>
      <c r="AV2336" s="50"/>
      <c r="AW2336" s="89"/>
      <c r="AX2336" s="56"/>
    </row>
    <row r="2337" spans="1:50" s="49" customFormat="1" ht="12" customHeight="1" x14ac:dyDescent="0.2">
      <c r="A2337" s="62">
        <v>2333</v>
      </c>
      <c r="B2337" s="63" t="str">
        <f t="shared" si="338"/>
        <v>M-B</v>
      </c>
      <c r="C2337" s="62">
        <f>COUNTIF($B$4:$B2337,$B2337)</f>
        <v>668</v>
      </c>
      <c r="D2337" s="64">
        <f t="shared" si="339"/>
        <v>442.19361037686485</v>
      </c>
      <c r="E2337" s="86" t="s">
        <v>1068</v>
      </c>
      <c r="F2337" s="87" t="s">
        <v>1212</v>
      </c>
      <c r="G2337" s="87">
        <v>1975</v>
      </c>
      <c r="H2337" s="86" t="s">
        <v>1069</v>
      </c>
      <c r="I2337" s="87" t="s">
        <v>1214</v>
      </c>
      <c r="J2337" s="39">
        <f t="shared" si="340"/>
        <v>437.19361037686485</v>
      </c>
      <c r="K2337" s="40">
        <f t="shared" si="341"/>
        <v>1</v>
      </c>
      <c r="L2337" s="40">
        <f t="shared" si="342"/>
        <v>5</v>
      </c>
      <c r="M2337" s="41"/>
      <c r="N2337" s="41"/>
      <c r="O2337" s="41"/>
      <c r="P2337" s="42"/>
      <c r="Q2337" s="41"/>
      <c r="R2337" s="41"/>
      <c r="S2337" s="41"/>
      <c r="T2337" s="41"/>
      <c r="U2337" s="41"/>
      <c r="V2337" s="42"/>
      <c r="W2337" s="42"/>
      <c r="X2337" s="42">
        <f>(AR$3-AR2337)/AR$3*500+500</f>
        <v>437.19361037686485</v>
      </c>
      <c r="Y2337" s="42"/>
      <c r="Z2337" s="41"/>
      <c r="AA2337" s="42"/>
      <c r="AB2337" s="42"/>
      <c r="AC2337" s="43" t="e">
        <f t="shared" si="343"/>
        <v>#NUM!</v>
      </c>
      <c r="AD2337" s="43" t="s">
        <v>1215</v>
      </c>
      <c r="AE2337" s="44" t="e">
        <f t="shared" si="344"/>
        <v>#NUM!</v>
      </c>
      <c r="AF2337" s="43">
        <f t="shared" si="345"/>
        <v>0</v>
      </c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>
        <v>4.8544907407407412E-2</v>
      </c>
      <c r="AS2337" s="45"/>
      <c r="AT2337" s="45"/>
      <c r="AU2337" s="88"/>
      <c r="AV2337" s="50"/>
      <c r="AW2337" s="89"/>
    </row>
    <row r="2338" spans="1:50" s="49" customFormat="1" ht="12" customHeight="1" x14ac:dyDescent="0.2">
      <c r="A2338" s="62">
        <v>2334</v>
      </c>
      <c r="B2338" s="63" t="str">
        <f t="shared" si="338"/>
        <v>M-A</v>
      </c>
      <c r="C2338" s="62">
        <f>COUNTIF($B$4:$B2338,$B2338)</f>
        <v>855</v>
      </c>
      <c r="D2338" s="64">
        <f t="shared" si="339"/>
        <v>442.18464956570892</v>
      </c>
      <c r="E2338" s="86" t="s">
        <v>1070</v>
      </c>
      <c r="F2338" s="87" t="s">
        <v>1212</v>
      </c>
      <c r="G2338" s="87">
        <v>1985</v>
      </c>
      <c r="H2338" s="93" t="s">
        <v>1600</v>
      </c>
      <c r="I2338" s="87" t="s">
        <v>1214</v>
      </c>
      <c r="J2338" s="39">
        <f t="shared" si="340"/>
        <v>437.18464956570892</v>
      </c>
      <c r="K2338" s="40">
        <f t="shared" si="341"/>
        <v>1</v>
      </c>
      <c r="L2338" s="40">
        <f t="shared" si="342"/>
        <v>5</v>
      </c>
      <c r="M2338" s="41"/>
      <c r="N2338" s="41"/>
      <c r="O2338" s="41">
        <f>(AI$3-AI2338)/AI$3*500+500</f>
        <v>437.18464956570892</v>
      </c>
      <c r="P2338" s="42"/>
      <c r="Q2338" s="41"/>
      <c r="R2338" s="41"/>
      <c r="S2338" s="41"/>
      <c r="T2338" s="41"/>
      <c r="U2338" s="41"/>
      <c r="V2338" s="42"/>
      <c r="W2338" s="42"/>
      <c r="X2338" s="42"/>
      <c r="Y2338" s="42"/>
      <c r="Z2338" s="41"/>
      <c r="AA2338" s="42"/>
      <c r="AB2338" s="42"/>
      <c r="AC2338" s="43" t="e">
        <f t="shared" si="343"/>
        <v>#NUM!</v>
      </c>
      <c r="AD2338" s="43" t="s">
        <v>1215</v>
      </c>
      <c r="AE2338" s="44" t="e">
        <f t="shared" si="344"/>
        <v>#NUM!</v>
      </c>
      <c r="AF2338" s="43">
        <f t="shared" si="345"/>
        <v>0</v>
      </c>
      <c r="AG2338" s="45"/>
      <c r="AH2338" s="45"/>
      <c r="AI2338" s="45">
        <v>3.8796296296296294E-2</v>
      </c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88"/>
      <c r="AV2338" s="50"/>
      <c r="AW2338" s="89"/>
    </row>
    <row r="2339" spans="1:50" s="49" customFormat="1" ht="12" customHeight="1" x14ac:dyDescent="0.2">
      <c r="A2339" s="62">
        <v>2335</v>
      </c>
      <c r="B2339" s="63" t="str">
        <f t="shared" si="338"/>
        <v>Ž-H</v>
      </c>
      <c r="C2339" s="62">
        <f>COUNTIF($B$4:$B2339,$B2339)</f>
        <v>30</v>
      </c>
      <c r="D2339" s="64">
        <f t="shared" si="339"/>
        <v>442.14691519581248</v>
      </c>
      <c r="E2339" s="86" t="s">
        <v>1071</v>
      </c>
      <c r="F2339" s="87" t="s">
        <v>1247</v>
      </c>
      <c r="G2339" s="87">
        <v>1968</v>
      </c>
      <c r="H2339" s="93" t="s">
        <v>1272</v>
      </c>
      <c r="I2339" s="87" t="s">
        <v>1214</v>
      </c>
      <c r="J2339" s="39">
        <f t="shared" si="340"/>
        <v>437.14691519581248</v>
      </c>
      <c r="K2339" s="40">
        <f t="shared" si="341"/>
        <v>1</v>
      </c>
      <c r="L2339" s="40">
        <f t="shared" si="342"/>
        <v>5</v>
      </c>
      <c r="M2339" s="41"/>
      <c r="N2339" s="41"/>
      <c r="O2339" s="41"/>
      <c r="P2339" s="42"/>
      <c r="Q2339" s="41"/>
      <c r="R2339" s="41"/>
      <c r="S2339" s="41"/>
      <c r="T2339" s="41"/>
      <c r="U2339" s="41"/>
      <c r="V2339" s="42"/>
      <c r="W2339" s="42"/>
      <c r="X2339" s="42"/>
      <c r="Y2339" s="42"/>
      <c r="Z2339" s="41">
        <f>(AT$3-AT2339)/AT$3*500+500</f>
        <v>437.14691519581248</v>
      </c>
      <c r="AA2339" s="42"/>
      <c r="AB2339" s="42"/>
      <c r="AC2339" s="43" t="e">
        <f t="shared" si="343"/>
        <v>#NUM!</v>
      </c>
      <c r="AD2339" s="43" t="s">
        <v>1215</v>
      </c>
      <c r="AE2339" s="44" t="e">
        <f t="shared" si="344"/>
        <v>#NUM!</v>
      </c>
      <c r="AF2339" s="43">
        <f t="shared" si="345"/>
        <v>0</v>
      </c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>
        <v>3.8877314814814816E-2</v>
      </c>
      <c r="AU2339" s="88"/>
      <c r="AV2339" s="50"/>
      <c r="AW2339" s="89"/>
    </row>
    <row r="2340" spans="1:50" s="49" customFormat="1" ht="12" customHeight="1" x14ac:dyDescent="0.2">
      <c r="A2340" s="62">
        <v>2336</v>
      </c>
      <c r="B2340" s="63" t="str">
        <f t="shared" si="338"/>
        <v>M-A</v>
      </c>
      <c r="C2340" s="62">
        <f>COUNTIF($B$4:$B2340,$B2340)</f>
        <v>856</v>
      </c>
      <c r="D2340" s="64">
        <f t="shared" si="339"/>
        <v>442.09403454536493</v>
      </c>
      <c r="E2340" s="86" t="s">
        <v>1072</v>
      </c>
      <c r="F2340" s="87" t="s">
        <v>1212</v>
      </c>
      <c r="G2340" s="87">
        <v>1991</v>
      </c>
      <c r="H2340" s="93" t="s">
        <v>1377</v>
      </c>
      <c r="I2340" s="87" t="s">
        <v>1214</v>
      </c>
      <c r="J2340" s="39">
        <f t="shared" si="340"/>
        <v>437.09403454536493</v>
      </c>
      <c r="K2340" s="40">
        <f t="shared" si="341"/>
        <v>1</v>
      </c>
      <c r="L2340" s="40">
        <f t="shared" si="342"/>
        <v>5</v>
      </c>
      <c r="M2340" s="41"/>
      <c r="N2340" s="41">
        <f>(AH$3-AH2340)/AH$3*500+500</f>
        <v>437.09403454536493</v>
      </c>
      <c r="O2340" s="41"/>
      <c r="P2340" s="42"/>
      <c r="Q2340" s="41"/>
      <c r="R2340" s="41"/>
      <c r="S2340" s="41"/>
      <c r="T2340" s="41"/>
      <c r="U2340" s="41"/>
      <c r="V2340" s="42"/>
      <c r="W2340" s="42"/>
      <c r="X2340" s="42"/>
      <c r="Y2340" s="42"/>
      <c r="Z2340" s="41"/>
      <c r="AA2340" s="42"/>
      <c r="AB2340" s="42"/>
      <c r="AC2340" s="43" t="e">
        <f t="shared" si="343"/>
        <v>#NUM!</v>
      </c>
      <c r="AD2340" s="43" t="s">
        <v>1215</v>
      </c>
      <c r="AE2340" s="44" t="e">
        <f t="shared" si="344"/>
        <v>#NUM!</v>
      </c>
      <c r="AF2340" s="43">
        <f t="shared" si="345"/>
        <v>0</v>
      </c>
      <c r="AG2340" s="45"/>
      <c r="AH2340" s="45">
        <v>5.8321759260000001E-2</v>
      </c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88"/>
      <c r="AV2340" s="50"/>
      <c r="AW2340" s="89"/>
    </row>
    <row r="2341" spans="1:50" ht="12" customHeight="1" x14ac:dyDescent="0.2">
      <c r="A2341" s="62">
        <v>2337</v>
      </c>
      <c r="B2341" s="63" t="str">
        <f t="shared" si="338"/>
        <v>M-B</v>
      </c>
      <c r="C2341" s="62">
        <f>COUNTIF($B$4:$B2341,$B2341)</f>
        <v>669</v>
      </c>
      <c r="D2341" s="64">
        <f t="shared" si="339"/>
        <v>442.07813580565266</v>
      </c>
      <c r="E2341" s="86" t="s">
        <v>1073</v>
      </c>
      <c r="F2341" s="87" t="s">
        <v>1212</v>
      </c>
      <c r="G2341" s="87">
        <v>1976</v>
      </c>
      <c r="H2341" s="93" t="s">
        <v>1274</v>
      </c>
      <c r="I2341" s="87" t="s">
        <v>1214</v>
      </c>
      <c r="J2341" s="39">
        <f t="shared" si="340"/>
        <v>437.07813580565266</v>
      </c>
      <c r="K2341" s="40">
        <f t="shared" si="341"/>
        <v>1</v>
      </c>
      <c r="L2341" s="40">
        <f t="shared" si="342"/>
        <v>5</v>
      </c>
      <c r="M2341" s="41">
        <f>(AG$3-AG2341)/AG$3*500+500</f>
        <v>437.07813580565266</v>
      </c>
      <c r="N2341" s="41"/>
      <c r="O2341" s="41"/>
      <c r="P2341" s="42"/>
      <c r="Q2341" s="41"/>
      <c r="R2341" s="41"/>
      <c r="S2341" s="41"/>
      <c r="T2341" s="41"/>
      <c r="U2341" s="41"/>
      <c r="V2341" s="42"/>
      <c r="W2341" s="42"/>
      <c r="X2341" s="42"/>
      <c r="Y2341" s="42"/>
      <c r="Z2341" s="41"/>
      <c r="AA2341" s="42"/>
      <c r="AB2341" s="42"/>
      <c r="AC2341" s="43" t="e">
        <f t="shared" si="343"/>
        <v>#NUM!</v>
      </c>
      <c r="AD2341" s="43" t="s">
        <v>1215</v>
      </c>
      <c r="AE2341" s="44" t="e">
        <f t="shared" si="344"/>
        <v>#NUM!</v>
      </c>
      <c r="AF2341" s="43">
        <f t="shared" si="345"/>
        <v>0</v>
      </c>
      <c r="AG2341" s="45">
        <v>6.4710648149999994E-2</v>
      </c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88"/>
      <c r="AV2341" s="50"/>
      <c r="AW2341" s="89"/>
      <c r="AX2341" s="56"/>
    </row>
    <row r="2342" spans="1:50" s="49" customFormat="1" ht="12" customHeight="1" x14ac:dyDescent="0.2">
      <c r="A2342" s="62">
        <v>2338</v>
      </c>
      <c r="B2342" s="63" t="str">
        <f t="shared" si="338"/>
        <v>Ž-F</v>
      </c>
      <c r="C2342" s="62">
        <f>COUNTIF($B$4:$B2342,$B2342)</f>
        <v>199</v>
      </c>
      <c r="D2342" s="64">
        <f t="shared" si="339"/>
        <v>441.60268124359419</v>
      </c>
      <c r="E2342" s="90" t="s">
        <v>1074</v>
      </c>
      <c r="F2342" s="91" t="s">
        <v>1247</v>
      </c>
      <c r="G2342" s="92">
        <v>1984</v>
      </c>
      <c r="H2342" s="93"/>
      <c r="I2342" s="92" t="s">
        <v>1214</v>
      </c>
      <c r="J2342" s="39">
        <f t="shared" si="340"/>
        <v>436.60268124359419</v>
      </c>
      <c r="K2342" s="40">
        <f t="shared" si="341"/>
        <v>1</v>
      </c>
      <c r="L2342" s="40">
        <f t="shared" si="342"/>
        <v>5</v>
      </c>
      <c r="M2342" s="74"/>
      <c r="N2342" s="74"/>
      <c r="O2342" s="74"/>
      <c r="P2342" s="74"/>
      <c r="Q2342" s="74"/>
      <c r="R2342" s="74"/>
      <c r="S2342" s="74"/>
      <c r="T2342" s="74"/>
      <c r="U2342" s="74"/>
      <c r="V2342" s="74"/>
      <c r="W2342" s="74"/>
      <c r="X2342" s="74"/>
      <c r="Y2342" s="74"/>
      <c r="Z2342" s="74"/>
      <c r="AA2342" s="42"/>
      <c r="AB2342" s="42">
        <f>(AV$3-AV2342)/AV$3*500+500</f>
        <v>436.60268124359419</v>
      </c>
      <c r="AC2342" s="43" t="e">
        <f t="shared" si="343"/>
        <v>#NUM!</v>
      </c>
      <c r="AD2342" s="43" t="s">
        <v>1215</v>
      </c>
      <c r="AE2342" s="44" t="e">
        <f t="shared" si="344"/>
        <v>#NUM!</v>
      </c>
      <c r="AF2342" s="43">
        <f t="shared" si="345"/>
        <v>0</v>
      </c>
      <c r="AG2342" s="75"/>
      <c r="AH2342" s="75"/>
      <c r="AI2342" s="75"/>
      <c r="AJ2342" s="75"/>
      <c r="AK2342" s="75"/>
      <c r="AL2342" s="75"/>
      <c r="AM2342" s="75"/>
      <c r="AN2342" s="75"/>
      <c r="AO2342" s="75"/>
      <c r="AP2342" s="75"/>
      <c r="AQ2342" s="75"/>
      <c r="AR2342" s="75"/>
      <c r="AS2342" s="75"/>
      <c r="AT2342" s="75"/>
      <c r="AU2342" s="94"/>
      <c r="AV2342" s="47">
        <v>0.1850347222222222</v>
      </c>
      <c r="AW2342" s="95"/>
    </row>
    <row r="2343" spans="1:50" s="49" customFormat="1" ht="12" customHeight="1" x14ac:dyDescent="0.2">
      <c r="A2343" s="62">
        <v>2339</v>
      </c>
      <c r="B2343" s="63" t="str">
        <f t="shared" si="338"/>
        <v>M-D</v>
      </c>
      <c r="C2343" s="62">
        <f>COUNTIF($B$4:$B2343,$B2343)</f>
        <v>94</v>
      </c>
      <c r="D2343" s="64">
        <f t="shared" si="339"/>
        <v>441.5800157779039</v>
      </c>
      <c r="E2343" s="86" t="s">
        <v>1075</v>
      </c>
      <c r="F2343" s="87" t="s">
        <v>1212</v>
      </c>
      <c r="G2343" s="87">
        <v>1958</v>
      </c>
      <c r="H2343" s="86" t="s">
        <v>1076</v>
      </c>
      <c r="I2343" s="87" t="s">
        <v>1214</v>
      </c>
      <c r="J2343" s="39">
        <f t="shared" si="340"/>
        <v>436.5800157779039</v>
      </c>
      <c r="K2343" s="40">
        <f t="shared" si="341"/>
        <v>1</v>
      </c>
      <c r="L2343" s="40">
        <f t="shared" si="342"/>
        <v>5</v>
      </c>
      <c r="M2343" s="41"/>
      <c r="N2343" s="41"/>
      <c r="O2343" s="41"/>
      <c r="P2343" s="42"/>
      <c r="Q2343" s="41"/>
      <c r="R2343" s="41"/>
      <c r="S2343" s="41"/>
      <c r="T2343" s="41"/>
      <c r="U2343" s="41">
        <f>(AO$3-AO2343)/AO$3*500+500</f>
        <v>436.5800157779039</v>
      </c>
      <c r="V2343" s="42"/>
      <c r="W2343" s="42"/>
      <c r="X2343" s="42"/>
      <c r="Y2343" s="42"/>
      <c r="Z2343" s="41"/>
      <c r="AA2343" s="42"/>
      <c r="AB2343" s="42"/>
      <c r="AC2343" s="43" t="e">
        <f t="shared" si="343"/>
        <v>#NUM!</v>
      </c>
      <c r="AD2343" s="43" t="s">
        <v>1215</v>
      </c>
      <c r="AE2343" s="44" t="e">
        <f t="shared" si="344"/>
        <v>#NUM!</v>
      </c>
      <c r="AF2343" s="43">
        <f t="shared" si="345"/>
        <v>0</v>
      </c>
      <c r="AG2343" s="45"/>
      <c r="AH2343" s="45"/>
      <c r="AI2343" s="45"/>
      <c r="AJ2343" s="45"/>
      <c r="AK2343" s="45"/>
      <c r="AL2343" s="45"/>
      <c r="AM2343" s="45"/>
      <c r="AN2343" s="45"/>
      <c r="AO2343" s="45">
        <v>6.2430555560000003E-2</v>
      </c>
      <c r="AP2343" s="45"/>
      <c r="AQ2343" s="45"/>
      <c r="AR2343" s="45"/>
      <c r="AS2343" s="45"/>
      <c r="AT2343" s="45"/>
      <c r="AU2343" s="88"/>
      <c r="AV2343" s="50"/>
      <c r="AW2343" s="89"/>
    </row>
    <row r="2344" spans="1:50" s="49" customFormat="1" ht="12" customHeight="1" x14ac:dyDescent="0.2">
      <c r="A2344" s="62">
        <v>2340</v>
      </c>
      <c r="B2344" s="63" t="str">
        <f t="shared" si="338"/>
        <v>Ž-F</v>
      </c>
      <c r="C2344" s="62">
        <f>COUNTIF($B$4:$B2344,$B2344)</f>
        <v>200</v>
      </c>
      <c r="D2344" s="64">
        <f t="shared" si="339"/>
        <v>441.38787335321598</v>
      </c>
      <c r="E2344" s="86" t="s">
        <v>1077</v>
      </c>
      <c r="F2344" s="87" t="s">
        <v>1247</v>
      </c>
      <c r="G2344" s="87">
        <v>1988</v>
      </c>
      <c r="H2344" s="93" t="s">
        <v>1377</v>
      </c>
      <c r="I2344" s="87" t="s">
        <v>1214</v>
      </c>
      <c r="J2344" s="39">
        <f t="shared" si="340"/>
        <v>436.38787335321598</v>
      </c>
      <c r="K2344" s="40">
        <f t="shared" si="341"/>
        <v>1</v>
      </c>
      <c r="L2344" s="40">
        <f t="shared" si="342"/>
        <v>5</v>
      </c>
      <c r="M2344" s="41"/>
      <c r="N2344" s="41"/>
      <c r="O2344" s="41"/>
      <c r="P2344" s="42"/>
      <c r="Q2344" s="41"/>
      <c r="R2344" s="41"/>
      <c r="S2344" s="41"/>
      <c r="T2344" s="41"/>
      <c r="U2344" s="41"/>
      <c r="V2344" s="42"/>
      <c r="W2344" s="42"/>
      <c r="X2344" s="42"/>
      <c r="Y2344" s="42"/>
      <c r="Z2344" s="41"/>
      <c r="AA2344" s="42">
        <f>(AU$3-AU2344)/AU$3*500+500</f>
        <v>436.38787335321598</v>
      </c>
      <c r="AB2344" s="42"/>
      <c r="AC2344" s="43" t="e">
        <f t="shared" si="343"/>
        <v>#NUM!</v>
      </c>
      <c r="AD2344" s="43" t="s">
        <v>1215</v>
      </c>
      <c r="AE2344" s="44" t="e">
        <f t="shared" si="344"/>
        <v>#NUM!</v>
      </c>
      <c r="AF2344" s="43">
        <f t="shared" si="345"/>
        <v>0</v>
      </c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88">
        <v>8.8600578703703706E-2</v>
      </c>
      <c r="AV2344" s="50"/>
      <c r="AW2344" s="89"/>
    </row>
    <row r="2345" spans="1:50" s="49" customFormat="1" ht="12" customHeight="1" x14ac:dyDescent="0.2">
      <c r="A2345" s="62">
        <v>2341</v>
      </c>
      <c r="B2345" s="63" t="str">
        <f t="shared" si="338"/>
        <v>M-A</v>
      </c>
      <c r="C2345" s="62">
        <f>COUNTIF($B$4:$B2345,$B2345)</f>
        <v>857</v>
      </c>
      <c r="D2345" s="64">
        <f t="shared" si="339"/>
        <v>441.25027158652495</v>
      </c>
      <c r="E2345" s="90" t="s">
        <v>1078</v>
      </c>
      <c r="F2345" s="91" t="s">
        <v>1212</v>
      </c>
      <c r="G2345" s="92">
        <v>1980</v>
      </c>
      <c r="H2345" s="93" t="s">
        <v>1079</v>
      </c>
      <c r="I2345" s="92" t="s">
        <v>1214</v>
      </c>
      <c r="J2345" s="39">
        <f t="shared" si="340"/>
        <v>436.25027158652495</v>
      </c>
      <c r="K2345" s="40">
        <f t="shared" si="341"/>
        <v>1</v>
      </c>
      <c r="L2345" s="40">
        <f t="shared" si="342"/>
        <v>5</v>
      </c>
      <c r="M2345" s="74"/>
      <c r="N2345" s="74"/>
      <c r="O2345" s="74"/>
      <c r="P2345" s="74"/>
      <c r="Q2345" s="74"/>
      <c r="R2345" s="74"/>
      <c r="S2345" s="74"/>
      <c r="T2345" s="74"/>
      <c r="U2345" s="74"/>
      <c r="V2345" s="74"/>
      <c r="W2345" s="74"/>
      <c r="X2345" s="74"/>
      <c r="Y2345" s="74"/>
      <c r="Z2345" s="74"/>
      <c r="AA2345" s="42"/>
      <c r="AB2345" s="42">
        <f>(AV$3-AV2345)/AV$3*500+500</f>
        <v>436.25027158652495</v>
      </c>
      <c r="AC2345" s="43" t="e">
        <f t="shared" si="343"/>
        <v>#NUM!</v>
      </c>
      <c r="AD2345" s="43" t="s">
        <v>1215</v>
      </c>
      <c r="AE2345" s="44" t="e">
        <f t="shared" si="344"/>
        <v>#NUM!</v>
      </c>
      <c r="AF2345" s="43">
        <f t="shared" si="345"/>
        <v>0</v>
      </c>
      <c r="AG2345" s="75"/>
      <c r="AH2345" s="75"/>
      <c r="AI2345" s="75"/>
      <c r="AJ2345" s="75"/>
      <c r="AK2345" s="75"/>
      <c r="AL2345" s="75"/>
      <c r="AM2345" s="75"/>
      <c r="AN2345" s="75"/>
      <c r="AO2345" s="75"/>
      <c r="AP2345" s="75"/>
      <c r="AQ2345" s="75"/>
      <c r="AR2345" s="75"/>
      <c r="AS2345" s="75"/>
      <c r="AT2345" s="75"/>
      <c r="AU2345" s="94"/>
      <c r="AV2345" s="47">
        <v>0.18515046296296298</v>
      </c>
      <c r="AW2345" s="95"/>
    </row>
    <row r="2346" spans="1:50" s="49" customFormat="1" ht="12" customHeight="1" x14ac:dyDescent="0.2">
      <c r="A2346" s="62">
        <v>2342</v>
      </c>
      <c r="B2346" s="63" t="str">
        <f t="shared" si="338"/>
        <v>M-B</v>
      </c>
      <c r="C2346" s="62">
        <f>COUNTIF($B$4:$B2346,$B2346)</f>
        <v>670</v>
      </c>
      <c r="D2346" s="64">
        <f t="shared" si="339"/>
        <v>441.25027158652495</v>
      </c>
      <c r="E2346" s="90" t="s">
        <v>1080</v>
      </c>
      <c r="F2346" s="91" t="s">
        <v>1212</v>
      </c>
      <c r="G2346" s="92">
        <v>1971</v>
      </c>
      <c r="H2346" s="93" t="s">
        <v>1081</v>
      </c>
      <c r="I2346" s="92" t="s">
        <v>1673</v>
      </c>
      <c r="J2346" s="39">
        <f t="shared" si="340"/>
        <v>436.25027158652495</v>
      </c>
      <c r="K2346" s="40">
        <f t="shared" si="341"/>
        <v>1</v>
      </c>
      <c r="L2346" s="40">
        <f t="shared" si="342"/>
        <v>5</v>
      </c>
      <c r="M2346" s="74"/>
      <c r="N2346" s="74"/>
      <c r="O2346" s="74"/>
      <c r="P2346" s="74"/>
      <c r="Q2346" s="74"/>
      <c r="R2346" s="74"/>
      <c r="S2346" s="74"/>
      <c r="T2346" s="74"/>
      <c r="U2346" s="74"/>
      <c r="V2346" s="74"/>
      <c r="W2346" s="74"/>
      <c r="X2346" s="74"/>
      <c r="Y2346" s="74"/>
      <c r="Z2346" s="74"/>
      <c r="AA2346" s="42"/>
      <c r="AB2346" s="42">
        <f>(AV$3-AV2346)/AV$3*500+500</f>
        <v>436.25027158652495</v>
      </c>
      <c r="AC2346" s="43" t="e">
        <f t="shared" si="343"/>
        <v>#NUM!</v>
      </c>
      <c r="AD2346" s="43" t="s">
        <v>1215</v>
      </c>
      <c r="AE2346" s="44" t="e">
        <f t="shared" si="344"/>
        <v>#NUM!</v>
      </c>
      <c r="AF2346" s="43">
        <f t="shared" si="345"/>
        <v>0</v>
      </c>
      <c r="AG2346" s="75"/>
      <c r="AH2346" s="75"/>
      <c r="AI2346" s="75"/>
      <c r="AJ2346" s="75"/>
      <c r="AK2346" s="75"/>
      <c r="AL2346" s="75"/>
      <c r="AM2346" s="75"/>
      <c r="AN2346" s="75"/>
      <c r="AO2346" s="75"/>
      <c r="AP2346" s="75"/>
      <c r="AQ2346" s="75"/>
      <c r="AR2346" s="75"/>
      <c r="AS2346" s="75"/>
      <c r="AT2346" s="75"/>
      <c r="AU2346" s="94"/>
      <c r="AV2346" s="47">
        <v>0.18515046296296298</v>
      </c>
      <c r="AW2346" s="95"/>
    </row>
    <row r="2347" spans="1:50" s="49" customFormat="1" ht="12" customHeight="1" x14ac:dyDescent="0.2">
      <c r="A2347" s="62">
        <v>2343</v>
      </c>
      <c r="B2347" s="63" t="str">
        <f t="shared" si="338"/>
        <v>M-A</v>
      </c>
      <c r="C2347" s="62">
        <f>COUNTIF($B$4:$B2347,$B2347)</f>
        <v>858</v>
      </c>
      <c r="D2347" s="64">
        <f t="shared" si="339"/>
        <v>440.79213903233517</v>
      </c>
      <c r="E2347" s="90" t="s">
        <v>1082</v>
      </c>
      <c r="F2347" s="91" t="s">
        <v>1212</v>
      </c>
      <c r="G2347" s="92">
        <v>1980</v>
      </c>
      <c r="H2347" s="93"/>
      <c r="I2347" s="92" t="s">
        <v>1214</v>
      </c>
      <c r="J2347" s="39">
        <f t="shared" si="340"/>
        <v>435.79213903233517</v>
      </c>
      <c r="K2347" s="40">
        <f t="shared" si="341"/>
        <v>1</v>
      </c>
      <c r="L2347" s="40">
        <f t="shared" si="342"/>
        <v>5</v>
      </c>
      <c r="M2347" s="74"/>
      <c r="N2347" s="74"/>
      <c r="O2347" s="74"/>
      <c r="P2347" s="74"/>
      <c r="Q2347" s="74"/>
      <c r="R2347" s="74"/>
      <c r="S2347" s="74"/>
      <c r="T2347" s="74"/>
      <c r="U2347" s="74"/>
      <c r="V2347" s="74"/>
      <c r="W2347" s="74"/>
      <c r="X2347" s="74"/>
      <c r="Y2347" s="74"/>
      <c r="Z2347" s="74"/>
      <c r="AA2347" s="42"/>
      <c r="AB2347" s="42">
        <f>(AV$3-AV2347)/AV$3*500+500</f>
        <v>435.79213903233517</v>
      </c>
      <c r="AC2347" s="43" t="e">
        <f t="shared" si="343"/>
        <v>#NUM!</v>
      </c>
      <c r="AD2347" s="43" t="s">
        <v>1215</v>
      </c>
      <c r="AE2347" s="44" t="e">
        <f t="shared" si="344"/>
        <v>#NUM!</v>
      </c>
      <c r="AF2347" s="43">
        <f t="shared" si="345"/>
        <v>0</v>
      </c>
      <c r="AG2347" s="75"/>
      <c r="AH2347" s="75"/>
      <c r="AI2347" s="75"/>
      <c r="AJ2347" s="75"/>
      <c r="AK2347" s="75"/>
      <c r="AL2347" s="75"/>
      <c r="AM2347" s="75"/>
      <c r="AN2347" s="75"/>
      <c r="AO2347" s="75"/>
      <c r="AP2347" s="75"/>
      <c r="AQ2347" s="75"/>
      <c r="AR2347" s="75"/>
      <c r="AS2347" s="75"/>
      <c r="AT2347" s="75"/>
      <c r="AU2347" s="94"/>
      <c r="AV2347" s="47">
        <v>0.18530092592592592</v>
      </c>
      <c r="AW2347" s="95"/>
    </row>
    <row r="2348" spans="1:50" s="49" customFormat="1" ht="12" customHeight="1" x14ac:dyDescent="0.2">
      <c r="A2348" s="62">
        <v>2344</v>
      </c>
      <c r="B2348" s="63" t="str">
        <f t="shared" si="338"/>
        <v>M-A</v>
      </c>
      <c r="C2348" s="62">
        <f>COUNTIF($B$4:$B2348,$B2348)</f>
        <v>859</v>
      </c>
      <c r="D2348" s="64">
        <f t="shared" si="339"/>
        <v>440.63993800016794</v>
      </c>
      <c r="E2348" s="86" t="s">
        <v>1083</v>
      </c>
      <c r="F2348" s="87" t="s">
        <v>1212</v>
      </c>
      <c r="G2348" s="87">
        <v>1988</v>
      </c>
      <c r="H2348" s="93" t="s">
        <v>1541</v>
      </c>
      <c r="I2348" s="87" t="s">
        <v>1214</v>
      </c>
      <c r="J2348" s="39">
        <f t="shared" si="340"/>
        <v>435.63993800016794</v>
      </c>
      <c r="K2348" s="40">
        <f t="shared" si="341"/>
        <v>1</v>
      </c>
      <c r="L2348" s="40">
        <f t="shared" si="342"/>
        <v>5</v>
      </c>
      <c r="M2348" s="41"/>
      <c r="N2348" s="41"/>
      <c r="O2348" s="41"/>
      <c r="P2348" s="42"/>
      <c r="Q2348" s="41"/>
      <c r="R2348" s="41"/>
      <c r="S2348" s="41"/>
      <c r="T2348" s="41"/>
      <c r="U2348" s="41">
        <f>(AO$3-AO2348)/AO$3*500+500</f>
        <v>435.63993800016794</v>
      </c>
      <c r="V2348" s="42"/>
      <c r="W2348" s="42"/>
      <c r="X2348" s="42"/>
      <c r="Y2348" s="42"/>
      <c r="Z2348" s="41"/>
      <c r="AA2348" s="42"/>
      <c r="AB2348" s="42"/>
      <c r="AC2348" s="43" t="e">
        <f t="shared" si="343"/>
        <v>#NUM!</v>
      </c>
      <c r="AD2348" s="43" t="s">
        <v>1215</v>
      </c>
      <c r="AE2348" s="44" t="e">
        <f t="shared" si="344"/>
        <v>#NUM!</v>
      </c>
      <c r="AF2348" s="43">
        <f t="shared" si="345"/>
        <v>0</v>
      </c>
      <c r="AG2348" s="45"/>
      <c r="AH2348" s="45"/>
      <c r="AI2348" s="45"/>
      <c r="AJ2348" s="45"/>
      <c r="AK2348" s="45"/>
      <c r="AL2348" s="45"/>
      <c r="AM2348" s="45"/>
      <c r="AN2348" s="45"/>
      <c r="AO2348" s="45">
        <v>6.2534722220000005E-2</v>
      </c>
      <c r="AP2348" s="45"/>
      <c r="AQ2348" s="45"/>
      <c r="AR2348" s="45"/>
      <c r="AS2348" s="45"/>
      <c r="AT2348" s="45"/>
      <c r="AU2348" s="88"/>
      <c r="AV2348" s="50"/>
      <c r="AW2348" s="89"/>
    </row>
    <row r="2349" spans="1:50" s="49" customFormat="1" ht="12" customHeight="1" x14ac:dyDescent="0.2">
      <c r="A2349" s="62">
        <v>2345</v>
      </c>
      <c r="B2349" s="63" t="str">
        <f t="shared" si="338"/>
        <v>M-D</v>
      </c>
      <c r="C2349" s="62">
        <f>COUNTIF($B$4:$B2349,$B2349)</f>
        <v>95</v>
      </c>
      <c r="D2349" s="64">
        <f t="shared" si="339"/>
        <v>440.58069323809366</v>
      </c>
      <c r="E2349" s="90" t="s">
        <v>1084</v>
      </c>
      <c r="F2349" s="91" t="s">
        <v>1212</v>
      </c>
      <c r="G2349" s="92">
        <v>1954</v>
      </c>
      <c r="H2349" s="93" t="s">
        <v>1543</v>
      </c>
      <c r="I2349" s="92" t="s">
        <v>1214</v>
      </c>
      <c r="J2349" s="39">
        <f t="shared" si="340"/>
        <v>435.58069323809366</v>
      </c>
      <c r="K2349" s="40">
        <f t="shared" si="341"/>
        <v>1</v>
      </c>
      <c r="L2349" s="40">
        <f t="shared" si="342"/>
        <v>5</v>
      </c>
      <c r="M2349" s="74"/>
      <c r="N2349" s="74"/>
      <c r="O2349" s="74"/>
      <c r="P2349" s="74"/>
      <c r="Q2349" s="74"/>
      <c r="R2349" s="74"/>
      <c r="S2349" s="74"/>
      <c r="T2349" s="74"/>
      <c r="U2349" s="74"/>
      <c r="V2349" s="74"/>
      <c r="W2349" s="74"/>
      <c r="X2349" s="74"/>
      <c r="Y2349" s="74"/>
      <c r="Z2349" s="74"/>
      <c r="AA2349" s="42"/>
      <c r="AB2349" s="42">
        <f>(AV$3-AV2349)/AV$3*500+500</f>
        <v>435.58069323809366</v>
      </c>
      <c r="AC2349" s="43" t="e">
        <f t="shared" si="343"/>
        <v>#NUM!</v>
      </c>
      <c r="AD2349" s="43" t="s">
        <v>1215</v>
      </c>
      <c r="AE2349" s="44" t="e">
        <f t="shared" si="344"/>
        <v>#NUM!</v>
      </c>
      <c r="AF2349" s="43">
        <f t="shared" si="345"/>
        <v>0</v>
      </c>
      <c r="AG2349" s="75"/>
      <c r="AH2349" s="75"/>
      <c r="AI2349" s="75"/>
      <c r="AJ2349" s="75"/>
      <c r="AK2349" s="75"/>
      <c r="AL2349" s="75"/>
      <c r="AM2349" s="75"/>
      <c r="AN2349" s="75"/>
      <c r="AO2349" s="75"/>
      <c r="AP2349" s="75"/>
      <c r="AQ2349" s="75"/>
      <c r="AR2349" s="75"/>
      <c r="AS2349" s="75"/>
      <c r="AT2349" s="75"/>
      <c r="AU2349" s="94"/>
      <c r="AV2349" s="47">
        <v>0.18537037037037038</v>
      </c>
      <c r="AW2349" s="95"/>
    </row>
    <row r="2350" spans="1:50" s="49" customFormat="1" ht="12" customHeight="1" x14ac:dyDescent="0.2">
      <c r="A2350" s="62">
        <v>2346</v>
      </c>
      <c r="B2350" s="63" t="str">
        <f t="shared" si="338"/>
        <v>M-A</v>
      </c>
      <c r="C2350" s="62">
        <f>COUNTIF($B$4:$B2350,$B2350)</f>
        <v>860</v>
      </c>
      <c r="D2350" s="64">
        <f t="shared" si="339"/>
        <v>440.1578016496108</v>
      </c>
      <c r="E2350" s="90" t="s">
        <v>1085</v>
      </c>
      <c r="F2350" s="91" t="s">
        <v>1212</v>
      </c>
      <c r="G2350" s="92">
        <v>1981</v>
      </c>
      <c r="H2350" s="93" t="s">
        <v>1086</v>
      </c>
      <c r="I2350" s="92" t="s">
        <v>295</v>
      </c>
      <c r="J2350" s="39">
        <f t="shared" si="340"/>
        <v>435.1578016496108</v>
      </c>
      <c r="K2350" s="40">
        <f t="shared" si="341"/>
        <v>1</v>
      </c>
      <c r="L2350" s="40">
        <f t="shared" si="342"/>
        <v>5</v>
      </c>
      <c r="M2350" s="74"/>
      <c r="N2350" s="74"/>
      <c r="O2350" s="74"/>
      <c r="P2350" s="74"/>
      <c r="Q2350" s="74"/>
      <c r="R2350" s="74"/>
      <c r="S2350" s="74"/>
      <c r="T2350" s="74"/>
      <c r="U2350" s="74"/>
      <c r="V2350" s="74"/>
      <c r="W2350" s="74"/>
      <c r="X2350" s="74"/>
      <c r="Y2350" s="74"/>
      <c r="Z2350" s="74"/>
      <c r="AA2350" s="42"/>
      <c r="AB2350" s="42">
        <f>(AV$3-AV2350)/AV$3*500+500</f>
        <v>435.1578016496108</v>
      </c>
      <c r="AC2350" s="43" t="e">
        <f t="shared" si="343"/>
        <v>#NUM!</v>
      </c>
      <c r="AD2350" s="43" t="s">
        <v>1215</v>
      </c>
      <c r="AE2350" s="44" t="e">
        <f t="shared" si="344"/>
        <v>#NUM!</v>
      </c>
      <c r="AF2350" s="43">
        <f t="shared" si="345"/>
        <v>0</v>
      </c>
      <c r="AG2350" s="75"/>
      <c r="AH2350" s="75"/>
      <c r="AI2350" s="75"/>
      <c r="AJ2350" s="75"/>
      <c r="AK2350" s="75"/>
      <c r="AL2350" s="75"/>
      <c r="AM2350" s="75"/>
      <c r="AN2350" s="75"/>
      <c r="AO2350" s="75"/>
      <c r="AP2350" s="75"/>
      <c r="AQ2350" s="75"/>
      <c r="AR2350" s="75"/>
      <c r="AS2350" s="75"/>
      <c r="AT2350" s="75"/>
      <c r="AU2350" s="94"/>
      <c r="AV2350" s="47">
        <v>0.18550925925925923</v>
      </c>
      <c r="AW2350" s="95"/>
    </row>
    <row r="2351" spans="1:50" s="49" customFormat="1" ht="12" customHeight="1" x14ac:dyDescent="0.2">
      <c r="A2351" s="62">
        <v>2347</v>
      </c>
      <c r="B2351" s="63" t="str">
        <f t="shared" si="338"/>
        <v>M-A</v>
      </c>
      <c r="C2351" s="62">
        <f>COUNTIF($B$4:$B2351,$B2351)</f>
        <v>861</v>
      </c>
      <c r="D2351" s="64">
        <f t="shared" si="339"/>
        <v>440.06446433158521</v>
      </c>
      <c r="E2351" s="86" t="s">
        <v>1087</v>
      </c>
      <c r="F2351" s="87" t="s">
        <v>1212</v>
      </c>
      <c r="G2351" s="87">
        <v>1981</v>
      </c>
      <c r="H2351" s="86" t="s">
        <v>1088</v>
      </c>
      <c r="I2351" s="87" t="s">
        <v>1214</v>
      </c>
      <c r="J2351" s="39">
        <f t="shared" si="340"/>
        <v>435.06446433158521</v>
      </c>
      <c r="K2351" s="40">
        <f t="shared" si="341"/>
        <v>1</v>
      </c>
      <c r="L2351" s="40">
        <f t="shared" si="342"/>
        <v>5</v>
      </c>
      <c r="M2351" s="41">
        <f>(AG$3-AG2351)/AG$3*500+500</f>
        <v>435.06446433158521</v>
      </c>
      <c r="N2351" s="41"/>
      <c r="O2351" s="41"/>
      <c r="P2351" s="42"/>
      <c r="Q2351" s="41"/>
      <c r="R2351" s="41"/>
      <c r="S2351" s="41"/>
      <c r="T2351" s="41"/>
      <c r="U2351" s="41"/>
      <c r="V2351" s="42"/>
      <c r="W2351" s="42"/>
      <c r="X2351" s="42"/>
      <c r="Y2351" s="42"/>
      <c r="Z2351" s="41"/>
      <c r="AA2351" s="42"/>
      <c r="AB2351" s="42"/>
      <c r="AC2351" s="43" t="e">
        <f t="shared" si="343"/>
        <v>#NUM!</v>
      </c>
      <c r="AD2351" s="43" t="s">
        <v>1215</v>
      </c>
      <c r="AE2351" s="44" t="e">
        <f t="shared" si="344"/>
        <v>#NUM!</v>
      </c>
      <c r="AF2351" s="43">
        <f t="shared" si="345"/>
        <v>0</v>
      </c>
      <c r="AG2351" s="45">
        <v>6.4942129629999998E-2</v>
      </c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88"/>
      <c r="AV2351" s="50"/>
      <c r="AW2351" s="89"/>
    </row>
    <row r="2352" spans="1:50" s="49" customFormat="1" ht="12" customHeight="1" x14ac:dyDescent="0.2">
      <c r="A2352" s="62">
        <v>2348</v>
      </c>
      <c r="B2352" s="63" t="str">
        <f t="shared" si="338"/>
        <v>M-A</v>
      </c>
      <c r="C2352" s="62">
        <f>COUNTIF($B$4:$B2352,$B2352)</f>
        <v>862</v>
      </c>
      <c r="D2352" s="64">
        <f t="shared" si="339"/>
        <v>440.06113643409742</v>
      </c>
      <c r="E2352" s="86" t="s">
        <v>1089</v>
      </c>
      <c r="F2352" s="87" t="s">
        <v>1212</v>
      </c>
      <c r="G2352" s="87">
        <v>1997</v>
      </c>
      <c r="H2352" s="93" t="s">
        <v>1865</v>
      </c>
      <c r="I2352" s="87" t="s">
        <v>1214</v>
      </c>
      <c r="J2352" s="39">
        <f t="shared" si="340"/>
        <v>435.06113643409742</v>
      </c>
      <c r="K2352" s="40">
        <f t="shared" si="341"/>
        <v>1</v>
      </c>
      <c r="L2352" s="40">
        <f t="shared" si="342"/>
        <v>5</v>
      </c>
      <c r="M2352" s="41"/>
      <c r="N2352" s="41"/>
      <c r="O2352" s="41"/>
      <c r="P2352" s="42"/>
      <c r="Q2352" s="41"/>
      <c r="R2352" s="41"/>
      <c r="S2352" s="41"/>
      <c r="T2352" s="41"/>
      <c r="U2352" s="41"/>
      <c r="V2352" s="42"/>
      <c r="W2352" s="42"/>
      <c r="X2352" s="42"/>
      <c r="Y2352" s="42"/>
      <c r="Z2352" s="41"/>
      <c r="AA2352" s="42">
        <f>(AU$3-AU2352)/AU$3*500+500</f>
        <v>435.06113643409742</v>
      </c>
      <c r="AB2352" s="42"/>
      <c r="AC2352" s="43" t="e">
        <f t="shared" si="343"/>
        <v>#NUM!</v>
      </c>
      <c r="AD2352" s="43" t="s">
        <v>1215</v>
      </c>
      <c r="AE2352" s="44" t="e">
        <f t="shared" si="344"/>
        <v>#NUM!</v>
      </c>
      <c r="AF2352" s="43">
        <f t="shared" si="345"/>
        <v>0</v>
      </c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88">
        <v>8.8809143518518527E-2</v>
      </c>
      <c r="AV2352" s="50"/>
      <c r="AW2352" s="89"/>
    </row>
    <row r="2353" spans="1:50" ht="12" customHeight="1" x14ac:dyDescent="0.2">
      <c r="A2353" s="62">
        <v>2349</v>
      </c>
      <c r="B2353" s="63" t="str">
        <f t="shared" si="338"/>
        <v>M-E</v>
      </c>
      <c r="C2353" s="62">
        <f>COUNTIF($B$4:$B2353,$B2353)</f>
        <v>30</v>
      </c>
      <c r="D2353" s="64">
        <f t="shared" si="339"/>
        <v>439.91111488966231</v>
      </c>
      <c r="E2353" s="90" t="s">
        <v>1090</v>
      </c>
      <c r="F2353" s="91" t="s">
        <v>1212</v>
      </c>
      <c r="G2353" s="92">
        <v>1946</v>
      </c>
      <c r="H2353" s="93" t="s">
        <v>1091</v>
      </c>
      <c r="I2353" s="92" t="s">
        <v>1673</v>
      </c>
      <c r="J2353" s="39">
        <f t="shared" si="340"/>
        <v>434.91111488966231</v>
      </c>
      <c r="K2353" s="40">
        <f t="shared" si="341"/>
        <v>1</v>
      </c>
      <c r="L2353" s="40">
        <f t="shared" si="342"/>
        <v>5</v>
      </c>
      <c r="M2353" s="74"/>
      <c r="N2353" s="74"/>
      <c r="O2353" s="74"/>
      <c r="P2353" s="74"/>
      <c r="Q2353" s="74"/>
      <c r="R2353" s="74"/>
      <c r="S2353" s="74"/>
      <c r="T2353" s="74"/>
      <c r="U2353" s="74"/>
      <c r="V2353" s="74"/>
      <c r="W2353" s="74"/>
      <c r="X2353" s="74"/>
      <c r="Y2353" s="74"/>
      <c r="Z2353" s="74"/>
      <c r="AA2353" s="42"/>
      <c r="AB2353" s="42">
        <f>(AV$3-AV2353)/AV$3*500+500</f>
        <v>434.91111488966231</v>
      </c>
      <c r="AC2353" s="43" t="e">
        <f t="shared" si="343"/>
        <v>#NUM!</v>
      </c>
      <c r="AD2353" s="43" t="s">
        <v>1215</v>
      </c>
      <c r="AE2353" s="44" t="e">
        <f t="shared" si="344"/>
        <v>#NUM!</v>
      </c>
      <c r="AF2353" s="43">
        <f t="shared" si="345"/>
        <v>0</v>
      </c>
      <c r="AG2353" s="75"/>
      <c r="AH2353" s="75"/>
      <c r="AI2353" s="75"/>
      <c r="AJ2353" s="75"/>
      <c r="AK2353" s="75"/>
      <c r="AL2353" s="75"/>
      <c r="AM2353" s="75"/>
      <c r="AN2353" s="75"/>
      <c r="AO2353" s="75"/>
      <c r="AP2353" s="75"/>
      <c r="AQ2353" s="75"/>
      <c r="AR2353" s="75"/>
      <c r="AS2353" s="75"/>
      <c r="AT2353" s="75"/>
      <c r="AU2353" s="94"/>
      <c r="AV2353" s="47">
        <v>0.18559027777777778</v>
      </c>
      <c r="AW2353" s="95"/>
      <c r="AX2353" s="56"/>
    </row>
    <row r="2354" spans="1:50" s="49" customFormat="1" ht="12" customHeight="1" x14ac:dyDescent="0.2">
      <c r="A2354" s="62">
        <v>2350</v>
      </c>
      <c r="B2354" s="63" t="str">
        <f t="shared" si="338"/>
        <v>M-B</v>
      </c>
      <c r="C2354" s="62">
        <f>COUNTIF($B$4:$B2354,$B2354)</f>
        <v>671</v>
      </c>
      <c r="D2354" s="64">
        <f t="shared" si="339"/>
        <v>439.59394619830005</v>
      </c>
      <c r="E2354" s="90" t="s">
        <v>1092</v>
      </c>
      <c r="F2354" s="91" t="s">
        <v>1212</v>
      </c>
      <c r="G2354" s="92">
        <v>1973</v>
      </c>
      <c r="H2354" s="93"/>
      <c r="I2354" s="92" t="s">
        <v>1214</v>
      </c>
      <c r="J2354" s="39">
        <f t="shared" si="340"/>
        <v>434.59394619830005</v>
      </c>
      <c r="K2354" s="40">
        <f t="shared" si="341"/>
        <v>1</v>
      </c>
      <c r="L2354" s="40">
        <f t="shared" si="342"/>
        <v>5</v>
      </c>
      <c r="M2354" s="74"/>
      <c r="N2354" s="74"/>
      <c r="O2354" s="74"/>
      <c r="P2354" s="74"/>
      <c r="Q2354" s="74"/>
      <c r="R2354" s="74"/>
      <c r="S2354" s="74"/>
      <c r="T2354" s="74"/>
      <c r="U2354" s="74"/>
      <c r="V2354" s="74"/>
      <c r="W2354" s="74"/>
      <c r="X2354" s="74"/>
      <c r="Y2354" s="74"/>
      <c r="Z2354" s="74"/>
      <c r="AA2354" s="42"/>
      <c r="AB2354" s="42">
        <f>(AV$3-AV2354)/AV$3*500+500</f>
        <v>434.59394619830005</v>
      </c>
      <c r="AC2354" s="43" t="e">
        <f t="shared" si="343"/>
        <v>#NUM!</v>
      </c>
      <c r="AD2354" s="43" t="s">
        <v>1215</v>
      </c>
      <c r="AE2354" s="44" t="e">
        <f t="shared" si="344"/>
        <v>#NUM!</v>
      </c>
      <c r="AF2354" s="43">
        <f t="shared" si="345"/>
        <v>0</v>
      </c>
      <c r="AG2354" s="75"/>
      <c r="AH2354" s="75"/>
      <c r="AI2354" s="75"/>
      <c r="AJ2354" s="75"/>
      <c r="AK2354" s="75"/>
      <c r="AL2354" s="75"/>
      <c r="AM2354" s="75"/>
      <c r="AN2354" s="75"/>
      <c r="AO2354" s="75"/>
      <c r="AP2354" s="75"/>
      <c r="AQ2354" s="75"/>
      <c r="AR2354" s="75"/>
      <c r="AS2354" s="75"/>
      <c r="AT2354" s="75"/>
      <c r="AU2354" s="94"/>
      <c r="AV2354" s="47">
        <v>0.18569444444444447</v>
      </c>
      <c r="AW2354" s="95"/>
    </row>
    <row r="2355" spans="1:50" s="49" customFormat="1" ht="12" customHeight="1" x14ac:dyDescent="0.2">
      <c r="A2355" s="62">
        <v>2351</v>
      </c>
      <c r="B2355" s="63" t="str">
        <f t="shared" si="338"/>
        <v>Ž-F</v>
      </c>
      <c r="C2355" s="62">
        <f>COUNTIF($B$4:$B2355,$B2355)</f>
        <v>201</v>
      </c>
      <c r="D2355" s="64">
        <f t="shared" si="339"/>
        <v>439.52346426688626</v>
      </c>
      <c r="E2355" s="90" t="s">
        <v>1093</v>
      </c>
      <c r="F2355" s="91" t="s">
        <v>1247</v>
      </c>
      <c r="G2355" s="92">
        <v>1993</v>
      </c>
      <c r="H2355" s="93"/>
      <c r="I2355" s="92" t="s">
        <v>1214</v>
      </c>
      <c r="J2355" s="39">
        <f t="shared" si="340"/>
        <v>434.52346426688626</v>
      </c>
      <c r="K2355" s="40">
        <f t="shared" si="341"/>
        <v>1</v>
      </c>
      <c r="L2355" s="40">
        <f t="shared" si="342"/>
        <v>5</v>
      </c>
      <c r="M2355" s="74"/>
      <c r="N2355" s="74"/>
      <c r="O2355" s="74"/>
      <c r="P2355" s="74"/>
      <c r="Q2355" s="74"/>
      <c r="R2355" s="74"/>
      <c r="S2355" s="74"/>
      <c r="T2355" s="74"/>
      <c r="U2355" s="74"/>
      <c r="V2355" s="74"/>
      <c r="W2355" s="74"/>
      <c r="X2355" s="74"/>
      <c r="Y2355" s="74"/>
      <c r="Z2355" s="74"/>
      <c r="AA2355" s="42"/>
      <c r="AB2355" s="42">
        <f>(AV$3-AV2355)/AV$3*500+500</f>
        <v>434.52346426688626</v>
      </c>
      <c r="AC2355" s="43" t="e">
        <f t="shared" si="343"/>
        <v>#NUM!</v>
      </c>
      <c r="AD2355" s="43" t="s">
        <v>1215</v>
      </c>
      <c r="AE2355" s="44" t="e">
        <f t="shared" si="344"/>
        <v>#NUM!</v>
      </c>
      <c r="AF2355" s="43">
        <f t="shared" si="345"/>
        <v>0</v>
      </c>
      <c r="AG2355" s="75"/>
      <c r="AH2355" s="75"/>
      <c r="AI2355" s="75"/>
      <c r="AJ2355" s="75"/>
      <c r="AK2355" s="75"/>
      <c r="AL2355" s="75"/>
      <c r="AM2355" s="75"/>
      <c r="AN2355" s="75"/>
      <c r="AO2355" s="75"/>
      <c r="AP2355" s="75"/>
      <c r="AQ2355" s="75"/>
      <c r="AR2355" s="75"/>
      <c r="AS2355" s="75"/>
      <c r="AT2355" s="75"/>
      <c r="AU2355" s="94"/>
      <c r="AV2355" s="47">
        <v>0.1857175925925926</v>
      </c>
      <c r="AW2355" s="95"/>
    </row>
    <row r="2356" spans="1:50" s="49" customFormat="1" ht="12" customHeight="1" x14ac:dyDescent="0.2">
      <c r="A2356" s="62">
        <v>2352</v>
      </c>
      <c r="B2356" s="63" t="str">
        <f t="shared" si="338"/>
        <v>M-A</v>
      </c>
      <c r="C2356" s="62">
        <f>COUNTIF($B$4:$B2356,$B2356)</f>
        <v>863</v>
      </c>
      <c r="D2356" s="64">
        <f t="shared" si="339"/>
        <v>439.31201847264487</v>
      </c>
      <c r="E2356" s="90" t="s">
        <v>1094</v>
      </c>
      <c r="F2356" s="91" t="s">
        <v>1212</v>
      </c>
      <c r="G2356" s="92">
        <v>1988</v>
      </c>
      <c r="H2356" s="93"/>
      <c r="I2356" s="92" t="s">
        <v>1214</v>
      </c>
      <c r="J2356" s="39">
        <f t="shared" si="340"/>
        <v>434.31201847264487</v>
      </c>
      <c r="K2356" s="40">
        <f t="shared" si="341"/>
        <v>1</v>
      </c>
      <c r="L2356" s="40">
        <f t="shared" si="342"/>
        <v>5</v>
      </c>
      <c r="M2356" s="74"/>
      <c r="N2356" s="74"/>
      <c r="O2356" s="74"/>
      <c r="P2356" s="74"/>
      <c r="Q2356" s="74"/>
      <c r="R2356" s="74"/>
      <c r="S2356" s="74"/>
      <c r="T2356" s="74"/>
      <c r="U2356" s="74"/>
      <c r="V2356" s="74"/>
      <c r="W2356" s="74"/>
      <c r="X2356" s="74"/>
      <c r="Y2356" s="74"/>
      <c r="Z2356" s="74"/>
      <c r="AA2356" s="42"/>
      <c r="AB2356" s="42">
        <f>(AV$3-AV2356)/AV$3*500+500</f>
        <v>434.31201847264487</v>
      </c>
      <c r="AC2356" s="43" t="e">
        <f t="shared" si="343"/>
        <v>#NUM!</v>
      </c>
      <c r="AD2356" s="43" t="s">
        <v>1215</v>
      </c>
      <c r="AE2356" s="44" t="e">
        <f t="shared" si="344"/>
        <v>#NUM!</v>
      </c>
      <c r="AF2356" s="43">
        <f t="shared" si="345"/>
        <v>0</v>
      </c>
      <c r="AG2356" s="75"/>
      <c r="AH2356" s="75"/>
      <c r="AI2356" s="75"/>
      <c r="AJ2356" s="75"/>
      <c r="AK2356" s="75"/>
      <c r="AL2356" s="75"/>
      <c r="AM2356" s="75"/>
      <c r="AN2356" s="75"/>
      <c r="AO2356" s="75"/>
      <c r="AP2356" s="75"/>
      <c r="AQ2356" s="75"/>
      <c r="AR2356" s="75"/>
      <c r="AS2356" s="75"/>
      <c r="AT2356" s="75"/>
      <c r="AU2356" s="94"/>
      <c r="AV2356" s="47">
        <v>0.18578703703703703</v>
      </c>
      <c r="AW2356" s="95"/>
    </row>
    <row r="2357" spans="1:50" s="49" customFormat="1" ht="12" customHeight="1" x14ac:dyDescent="0.2">
      <c r="A2357" s="62">
        <v>2353</v>
      </c>
      <c r="B2357" s="63" t="str">
        <f t="shared" si="338"/>
        <v>M-A</v>
      </c>
      <c r="C2357" s="62">
        <f>COUNTIF($B$4:$B2357,$B2357)</f>
        <v>864</v>
      </c>
      <c r="D2357" s="64">
        <f t="shared" si="339"/>
        <v>439.21664850611251</v>
      </c>
      <c r="E2357" s="86" t="s">
        <v>1095</v>
      </c>
      <c r="F2357" s="87" t="s">
        <v>1212</v>
      </c>
      <c r="G2357" s="87">
        <v>1990</v>
      </c>
      <c r="H2357" s="93" t="s">
        <v>1377</v>
      </c>
      <c r="I2357" s="87" t="s">
        <v>1214</v>
      </c>
      <c r="J2357" s="39">
        <f t="shared" si="340"/>
        <v>434.21664850611251</v>
      </c>
      <c r="K2357" s="40">
        <f t="shared" si="341"/>
        <v>1</v>
      </c>
      <c r="L2357" s="40">
        <f t="shared" si="342"/>
        <v>5</v>
      </c>
      <c r="M2357" s="41"/>
      <c r="N2357" s="41"/>
      <c r="O2357" s="41"/>
      <c r="P2357" s="42"/>
      <c r="Q2357" s="41"/>
      <c r="R2357" s="41"/>
      <c r="S2357" s="41"/>
      <c r="T2357" s="41"/>
      <c r="U2357" s="41"/>
      <c r="V2357" s="42"/>
      <c r="W2357" s="42"/>
      <c r="X2357" s="42"/>
      <c r="Y2357" s="42"/>
      <c r="Z2357" s="41"/>
      <c r="AA2357" s="42">
        <f>(AU$3-AU2357)/AU$3*500+500</f>
        <v>434.21664850611251</v>
      </c>
      <c r="AB2357" s="42"/>
      <c r="AC2357" s="43" t="e">
        <f t="shared" si="343"/>
        <v>#NUM!</v>
      </c>
      <c r="AD2357" s="43" t="s">
        <v>1215</v>
      </c>
      <c r="AE2357" s="44" t="e">
        <f t="shared" si="344"/>
        <v>#NUM!</v>
      </c>
      <c r="AF2357" s="43">
        <f t="shared" si="345"/>
        <v>0</v>
      </c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88">
        <v>8.8941898148148138E-2</v>
      </c>
      <c r="AV2357" s="50"/>
      <c r="AW2357" s="89"/>
    </row>
    <row r="2358" spans="1:50" s="49" customFormat="1" ht="12" customHeight="1" x14ac:dyDescent="0.2">
      <c r="A2358" s="62">
        <v>2354</v>
      </c>
      <c r="B2358" s="63" t="str">
        <f t="shared" si="338"/>
        <v>M-C</v>
      </c>
      <c r="C2358" s="62">
        <f>COUNTIF($B$4:$B2358,$B2358)</f>
        <v>284</v>
      </c>
      <c r="D2358" s="64">
        <f t="shared" si="339"/>
        <v>439.19861752555585</v>
      </c>
      <c r="E2358" s="86" t="s">
        <v>1768</v>
      </c>
      <c r="F2358" s="87" t="s">
        <v>1212</v>
      </c>
      <c r="G2358" s="87">
        <v>1969</v>
      </c>
      <c r="H2358" s="86"/>
      <c r="I2358" s="87" t="s">
        <v>1214</v>
      </c>
      <c r="J2358" s="39">
        <f t="shared" si="340"/>
        <v>434.19861752555585</v>
      </c>
      <c r="K2358" s="40">
        <f t="shared" si="341"/>
        <v>1</v>
      </c>
      <c r="L2358" s="40">
        <f t="shared" si="342"/>
        <v>5</v>
      </c>
      <c r="M2358" s="41"/>
      <c r="N2358" s="41"/>
      <c r="O2358" s="41"/>
      <c r="P2358" s="42"/>
      <c r="Q2358" s="41"/>
      <c r="R2358" s="41"/>
      <c r="S2358" s="41"/>
      <c r="T2358" s="41"/>
      <c r="U2358" s="41"/>
      <c r="V2358" s="42"/>
      <c r="W2358" s="42"/>
      <c r="X2358" s="42">
        <f>(AR$3-AR2358)/AR$3*500+500</f>
        <v>434.19861752555585</v>
      </c>
      <c r="Y2358" s="42"/>
      <c r="Z2358" s="41"/>
      <c r="AA2358" s="42"/>
      <c r="AB2358" s="42"/>
      <c r="AC2358" s="43" t="e">
        <f t="shared" si="343"/>
        <v>#NUM!</v>
      </c>
      <c r="AD2358" s="43" t="s">
        <v>1215</v>
      </c>
      <c r="AE2358" s="44" t="e">
        <f t="shared" si="344"/>
        <v>#NUM!</v>
      </c>
      <c r="AF2358" s="43">
        <f t="shared" si="345"/>
        <v>0</v>
      </c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>
        <v>4.8803240740740744E-2</v>
      </c>
      <c r="AS2358" s="45"/>
      <c r="AT2358" s="45"/>
      <c r="AU2358" s="88"/>
      <c r="AV2358" s="50"/>
      <c r="AW2358" s="89"/>
    </row>
    <row r="2359" spans="1:50" s="49" customFormat="1" ht="12" customHeight="1" x14ac:dyDescent="0.2">
      <c r="A2359" s="62">
        <v>2355</v>
      </c>
      <c r="B2359" s="63" t="str">
        <f t="shared" si="338"/>
        <v>Ž-G</v>
      </c>
      <c r="C2359" s="62">
        <f>COUNTIF($B$4:$B2359,$B2359)</f>
        <v>128</v>
      </c>
      <c r="D2359" s="64">
        <f t="shared" si="339"/>
        <v>438.56929331083194</v>
      </c>
      <c r="E2359" s="86" t="s">
        <v>1096</v>
      </c>
      <c r="F2359" s="87" t="s">
        <v>1247</v>
      </c>
      <c r="G2359" s="87">
        <v>1970</v>
      </c>
      <c r="H2359" s="86" t="s">
        <v>1097</v>
      </c>
      <c r="I2359" s="87" t="s">
        <v>1673</v>
      </c>
      <c r="J2359" s="39">
        <f t="shared" si="340"/>
        <v>433.56929331083194</v>
      </c>
      <c r="K2359" s="40">
        <f t="shared" si="341"/>
        <v>1</v>
      </c>
      <c r="L2359" s="40">
        <f t="shared" si="342"/>
        <v>5</v>
      </c>
      <c r="M2359" s="41"/>
      <c r="N2359" s="41"/>
      <c r="O2359" s="41"/>
      <c r="P2359" s="42"/>
      <c r="Q2359" s="41"/>
      <c r="R2359" s="41"/>
      <c r="S2359" s="41"/>
      <c r="T2359" s="41"/>
      <c r="U2359" s="41"/>
      <c r="V2359" s="42"/>
      <c r="W2359" s="42"/>
      <c r="X2359" s="42">
        <f>(AR$3-AR2359)/AR$3*500+500</f>
        <v>433.56929331083194</v>
      </c>
      <c r="Y2359" s="42"/>
      <c r="Z2359" s="41"/>
      <c r="AA2359" s="42"/>
      <c r="AB2359" s="42"/>
      <c r="AC2359" s="43" t="e">
        <f t="shared" si="343"/>
        <v>#NUM!</v>
      </c>
      <c r="AD2359" s="43" t="s">
        <v>1215</v>
      </c>
      <c r="AE2359" s="44" t="e">
        <f t="shared" si="344"/>
        <v>#NUM!</v>
      </c>
      <c r="AF2359" s="43">
        <f t="shared" si="345"/>
        <v>0</v>
      </c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>
        <v>4.8857523148148146E-2</v>
      </c>
      <c r="AS2359" s="45"/>
      <c r="AT2359" s="45"/>
      <c r="AU2359" s="88"/>
      <c r="AV2359" s="50"/>
      <c r="AW2359" s="89"/>
    </row>
    <row r="2360" spans="1:50" ht="12" customHeight="1" x14ac:dyDescent="0.2">
      <c r="A2360" s="62">
        <v>2356</v>
      </c>
      <c r="B2360" s="63" t="str">
        <f t="shared" si="338"/>
        <v>Ž-G</v>
      </c>
      <c r="C2360" s="62">
        <f>COUNTIF($B$4:$B2360,$B2360)</f>
        <v>129</v>
      </c>
      <c r="D2360" s="64">
        <f t="shared" si="339"/>
        <v>438.03569067133651</v>
      </c>
      <c r="E2360" s="86" t="s">
        <v>1098</v>
      </c>
      <c r="F2360" s="87" t="s">
        <v>1247</v>
      </c>
      <c r="G2360" s="87">
        <v>1979</v>
      </c>
      <c r="H2360" s="93" t="s">
        <v>1263</v>
      </c>
      <c r="I2360" s="87" t="s">
        <v>1214</v>
      </c>
      <c r="J2360" s="39">
        <f t="shared" si="340"/>
        <v>433.03569067133651</v>
      </c>
      <c r="K2360" s="40">
        <f t="shared" si="341"/>
        <v>1</v>
      </c>
      <c r="L2360" s="40">
        <f t="shared" si="342"/>
        <v>5</v>
      </c>
      <c r="M2360" s="41"/>
      <c r="N2360" s="41"/>
      <c r="O2360" s="41"/>
      <c r="P2360" s="42"/>
      <c r="Q2360" s="41"/>
      <c r="R2360" s="41"/>
      <c r="S2360" s="41"/>
      <c r="T2360" s="41"/>
      <c r="U2360" s="41"/>
      <c r="V2360" s="42"/>
      <c r="W2360" s="42"/>
      <c r="X2360" s="42"/>
      <c r="Y2360" s="42"/>
      <c r="Z2360" s="41"/>
      <c r="AA2360" s="42">
        <f>(AU$3-AU2360)/AU$3*500+500</f>
        <v>433.03569067133651</v>
      </c>
      <c r="AB2360" s="42"/>
      <c r="AC2360" s="43" t="e">
        <f t="shared" si="343"/>
        <v>#NUM!</v>
      </c>
      <c r="AD2360" s="43" t="s">
        <v>1215</v>
      </c>
      <c r="AE2360" s="44" t="e">
        <f t="shared" si="344"/>
        <v>#NUM!</v>
      </c>
      <c r="AF2360" s="43">
        <f t="shared" si="345"/>
        <v>0</v>
      </c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88">
        <v>8.9127546296296309E-2</v>
      </c>
      <c r="AV2360" s="50"/>
      <c r="AW2360" s="89"/>
      <c r="AX2360" s="56"/>
    </row>
    <row r="2361" spans="1:50" ht="12" customHeight="1" x14ac:dyDescent="0.2">
      <c r="A2361" s="62">
        <v>2357</v>
      </c>
      <c r="B2361" s="63" t="str">
        <f t="shared" si="338"/>
        <v>Ž-F</v>
      </c>
      <c r="C2361" s="62">
        <f>COUNTIF($B$4:$B2361,$B2361)</f>
        <v>202</v>
      </c>
      <c r="D2361" s="64">
        <f t="shared" si="339"/>
        <v>437.58521115300607</v>
      </c>
      <c r="E2361" s="90" t="s">
        <v>1099</v>
      </c>
      <c r="F2361" s="91" t="s">
        <v>1247</v>
      </c>
      <c r="G2361" s="92">
        <v>1989</v>
      </c>
      <c r="H2361" s="93" t="s">
        <v>2948</v>
      </c>
      <c r="I2361" s="92" t="s">
        <v>1214</v>
      </c>
      <c r="J2361" s="39">
        <f t="shared" si="340"/>
        <v>432.58521115300607</v>
      </c>
      <c r="K2361" s="40">
        <f t="shared" si="341"/>
        <v>1</v>
      </c>
      <c r="L2361" s="40">
        <f t="shared" si="342"/>
        <v>5</v>
      </c>
      <c r="M2361" s="74"/>
      <c r="N2361" s="74"/>
      <c r="O2361" s="74"/>
      <c r="P2361" s="74"/>
      <c r="Q2361" s="74"/>
      <c r="R2361" s="74"/>
      <c r="S2361" s="74"/>
      <c r="T2361" s="74"/>
      <c r="U2361" s="74"/>
      <c r="V2361" s="74"/>
      <c r="W2361" s="74"/>
      <c r="X2361" s="74"/>
      <c r="Y2361" s="74"/>
      <c r="Z2361" s="74"/>
      <c r="AA2361" s="42"/>
      <c r="AB2361" s="42">
        <f>(AV$3-AV2361)/AV$3*500+500</f>
        <v>432.58521115300607</v>
      </c>
      <c r="AC2361" s="43" t="e">
        <f t="shared" si="343"/>
        <v>#NUM!</v>
      </c>
      <c r="AD2361" s="43" t="s">
        <v>1215</v>
      </c>
      <c r="AE2361" s="44" t="e">
        <f t="shared" si="344"/>
        <v>#NUM!</v>
      </c>
      <c r="AF2361" s="43">
        <f t="shared" si="345"/>
        <v>0</v>
      </c>
      <c r="AG2361" s="75"/>
      <c r="AH2361" s="75"/>
      <c r="AI2361" s="75"/>
      <c r="AJ2361" s="75"/>
      <c r="AK2361" s="75"/>
      <c r="AL2361" s="75"/>
      <c r="AM2361" s="75"/>
      <c r="AN2361" s="75"/>
      <c r="AO2361" s="75"/>
      <c r="AP2361" s="75"/>
      <c r="AQ2361" s="75"/>
      <c r="AR2361" s="75"/>
      <c r="AS2361" s="75"/>
      <c r="AT2361" s="75"/>
      <c r="AU2361" s="94"/>
      <c r="AV2361" s="47">
        <v>0.18635416666666668</v>
      </c>
      <c r="AW2361" s="95"/>
      <c r="AX2361" s="56"/>
    </row>
    <row r="2362" spans="1:50" s="49" customFormat="1" ht="12" customHeight="1" x14ac:dyDescent="0.2">
      <c r="A2362" s="62">
        <v>2358</v>
      </c>
      <c r="B2362" s="63" t="str">
        <f t="shared" si="338"/>
        <v>Ž-F</v>
      </c>
      <c r="C2362" s="62">
        <f>COUNTIF($B$4:$B2362,$B2362)</f>
        <v>203</v>
      </c>
      <c r="D2362" s="64">
        <f t="shared" si="339"/>
        <v>437.33852439305775</v>
      </c>
      <c r="E2362" s="90" t="s">
        <v>1100</v>
      </c>
      <c r="F2362" s="91" t="s">
        <v>1247</v>
      </c>
      <c r="G2362" s="92">
        <v>1981</v>
      </c>
      <c r="H2362" s="93"/>
      <c r="I2362" s="92" t="s">
        <v>1214</v>
      </c>
      <c r="J2362" s="39">
        <f t="shared" si="340"/>
        <v>432.33852439305775</v>
      </c>
      <c r="K2362" s="40">
        <f t="shared" si="341"/>
        <v>1</v>
      </c>
      <c r="L2362" s="40">
        <f t="shared" si="342"/>
        <v>5</v>
      </c>
      <c r="M2362" s="74"/>
      <c r="N2362" s="74"/>
      <c r="O2362" s="74"/>
      <c r="P2362" s="74"/>
      <c r="Q2362" s="74"/>
      <c r="R2362" s="74"/>
      <c r="S2362" s="74"/>
      <c r="T2362" s="74"/>
      <c r="U2362" s="74"/>
      <c r="V2362" s="74"/>
      <c r="W2362" s="74"/>
      <c r="X2362" s="74"/>
      <c r="Y2362" s="74"/>
      <c r="Z2362" s="74"/>
      <c r="AA2362" s="42"/>
      <c r="AB2362" s="42">
        <f>(AV$3-AV2362)/AV$3*500+500</f>
        <v>432.33852439305775</v>
      </c>
      <c r="AC2362" s="43" t="e">
        <f t="shared" si="343"/>
        <v>#NUM!</v>
      </c>
      <c r="AD2362" s="43" t="s">
        <v>1215</v>
      </c>
      <c r="AE2362" s="44" t="e">
        <f t="shared" si="344"/>
        <v>#NUM!</v>
      </c>
      <c r="AF2362" s="43">
        <f t="shared" si="345"/>
        <v>0</v>
      </c>
      <c r="AG2362" s="75"/>
      <c r="AH2362" s="75"/>
      <c r="AI2362" s="75"/>
      <c r="AJ2362" s="75"/>
      <c r="AK2362" s="75"/>
      <c r="AL2362" s="75"/>
      <c r="AM2362" s="75"/>
      <c r="AN2362" s="75"/>
      <c r="AO2362" s="75"/>
      <c r="AP2362" s="75"/>
      <c r="AQ2362" s="75"/>
      <c r="AR2362" s="75"/>
      <c r="AS2362" s="75"/>
      <c r="AT2362" s="75"/>
      <c r="AU2362" s="94"/>
      <c r="AV2362" s="47">
        <v>0.18643518518518518</v>
      </c>
      <c r="AW2362" s="95"/>
    </row>
    <row r="2363" spans="1:50" ht="12" customHeight="1" x14ac:dyDescent="0.2">
      <c r="A2363" s="62">
        <v>2359</v>
      </c>
      <c r="B2363" s="63" t="str">
        <f t="shared" si="338"/>
        <v>M-A</v>
      </c>
      <c r="C2363" s="62">
        <f>COUNTIF($B$4:$B2363,$B2363)</f>
        <v>865</v>
      </c>
      <c r="D2363" s="64">
        <f t="shared" si="339"/>
        <v>437.20666416138801</v>
      </c>
      <c r="E2363" s="86" t="s">
        <v>1101</v>
      </c>
      <c r="F2363" s="87" t="s">
        <v>1212</v>
      </c>
      <c r="G2363" s="87">
        <v>1988</v>
      </c>
      <c r="H2363" s="93" t="s">
        <v>1377</v>
      </c>
      <c r="I2363" s="87" t="s">
        <v>1214</v>
      </c>
      <c r="J2363" s="39">
        <f t="shared" si="340"/>
        <v>432.20666416138801</v>
      </c>
      <c r="K2363" s="40">
        <f t="shared" si="341"/>
        <v>1</v>
      </c>
      <c r="L2363" s="40">
        <f t="shared" si="342"/>
        <v>5</v>
      </c>
      <c r="M2363" s="41"/>
      <c r="N2363" s="41"/>
      <c r="O2363" s="41"/>
      <c r="P2363" s="42"/>
      <c r="Q2363" s="41"/>
      <c r="R2363" s="41"/>
      <c r="S2363" s="41"/>
      <c r="T2363" s="41"/>
      <c r="U2363" s="41"/>
      <c r="V2363" s="42"/>
      <c r="W2363" s="42"/>
      <c r="X2363" s="42"/>
      <c r="Y2363" s="42"/>
      <c r="Z2363" s="41"/>
      <c r="AA2363" s="42">
        <f>(AU$3-AU2363)/AU$3*500+500</f>
        <v>432.20666416138801</v>
      </c>
      <c r="AB2363" s="42"/>
      <c r="AC2363" s="43" t="e">
        <f t="shared" si="343"/>
        <v>#NUM!</v>
      </c>
      <c r="AD2363" s="43" t="s">
        <v>1215</v>
      </c>
      <c r="AE2363" s="44" t="e">
        <f t="shared" si="344"/>
        <v>#NUM!</v>
      </c>
      <c r="AF2363" s="43">
        <f t="shared" si="345"/>
        <v>0</v>
      </c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88">
        <v>8.9257870370370362E-2</v>
      </c>
      <c r="AV2363" s="50"/>
      <c r="AW2363" s="89"/>
      <c r="AX2363" s="56"/>
    </row>
    <row r="2364" spans="1:50" ht="12" customHeight="1" x14ac:dyDescent="0.2">
      <c r="A2364" s="62">
        <v>2360</v>
      </c>
      <c r="B2364" s="63" t="str">
        <f t="shared" si="338"/>
        <v>Ž-F</v>
      </c>
      <c r="C2364" s="62">
        <f>COUNTIF($B$4:$B2364,$B2364)</f>
        <v>204</v>
      </c>
      <c r="D2364" s="64">
        <f t="shared" si="339"/>
        <v>437.02410519013557</v>
      </c>
      <c r="E2364" s="86" t="s">
        <v>1102</v>
      </c>
      <c r="F2364" s="87" t="s">
        <v>1247</v>
      </c>
      <c r="G2364" s="87">
        <v>1985</v>
      </c>
      <c r="H2364" s="93" t="s">
        <v>1683</v>
      </c>
      <c r="I2364" s="87" t="s">
        <v>1214</v>
      </c>
      <c r="J2364" s="39">
        <f t="shared" si="340"/>
        <v>432.02410519013557</v>
      </c>
      <c r="K2364" s="40">
        <f t="shared" si="341"/>
        <v>1</v>
      </c>
      <c r="L2364" s="40">
        <f t="shared" si="342"/>
        <v>5</v>
      </c>
      <c r="M2364" s="41"/>
      <c r="N2364" s="41"/>
      <c r="O2364" s="41"/>
      <c r="P2364" s="42"/>
      <c r="Q2364" s="41"/>
      <c r="R2364" s="41"/>
      <c r="S2364" s="41"/>
      <c r="T2364" s="41">
        <f>(AN$3-AN2364)/AN$3*500+500</f>
        <v>432.02410519013557</v>
      </c>
      <c r="U2364" s="41"/>
      <c r="V2364" s="42"/>
      <c r="W2364" s="42"/>
      <c r="X2364" s="42"/>
      <c r="Y2364" s="42"/>
      <c r="Z2364" s="41"/>
      <c r="AA2364" s="42"/>
      <c r="AB2364" s="42"/>
      <c r="AC2364" s="43" t="e">
        <f t="shared" si="343"/>
        <v>#NUM!</v>
      </c>
      <c r="AD2364" s="43" t="s">
        <v>1215</v>
      </c>
      <c r="AE2364" s="44" t="e">
        <f t="shared" si="344"/>
        <v>#NUM!</v>
      </c>
      <c r="AF2364" s="43">
        <f t="shared" si="345"/>
        <v>0</v>
      </c>
      <c r="AG2364" s="45"/>
      <c r="AH2364" s="45"/>
      <c r="AI2364" s="45"/>
      <c r="AJ2364" s="45"/>
      <c r="AK2364" s="45"/>
      <c r="AL2364" s="45"/>
      <c r="AM2364" s="45"/>
      <c r="AN2364" s="45">
        <v>4.0370370370370369E-2</v>
      </c>
      <c r="AO2364" s="45"/>
      <c r="AP2364" s="45"/>
      <c r="AQ2364" s="45"/>
      <c r="AR2364" s="45"/>
      <c r="AS2364" s="45"/>
      <c r="AT2364" s="45"/>
      <c r="AU2364" s="88"/>
      <c r="AV2364" s="50"/>
      <c r="AW2364" s="89"/>
      <c r="AX2364" s="56"/>
    </row>
    <row r="2365" spans="1:50" s="49" customFormat="1" ht="12" customHeight="1" x14ac:dyDescent="0.2">
      <c r="A2365" s="62">
        <v>2361</v>
      </c>
      <c r="B2365" s="63" t="str">
        <f t="shared" si="338"/>
        <v>M-A</v>
      </c>
      <c r="C2365" s="62">
        <f>COUNTIF($B$4:$B2365,$B2365)</f>
        <v>866</v>
      </c>
      <c r="D2365" s="64">
        <f t="shared" si="339"/>
        <v>437.02135570169548</v>
      </c>
      <c r="E2365" s="90" t="s">
        <v>1103</v>
      </c>
      <c r="F2365" s="91" t="s">
        <v>1212</v>
      </c>
      <c r="G2365" s="92">
        <v>1980</v>
      </c>
      <c r="H2365" s="93" t="s">
        <v>2157</v>
      </c>
      <c r="I2365" s="92" t="s">
        <v>1214</v>
      </c>
      <c r="J2365" s="39">
        <f t="shared" si="340"/>
        <v>432.02135570169548</v>
      </c>
      <c r="K2365" s="40">
        <f t="shared" si="341"/>
        <v>1</v>
      </c>
      <c r="L2365" s="40">
        <f t="shared" si="342"/>
        <v>5</v>
      </c>
      <c r="M2365" s="74"/>
      <c r="N2365" s="74"/>
      <c r="O2365" s="74"/>
      <c r="P2365" s="74"/>
      <c r="Q2365" s="74"/>
      <c r="R2365" s="74"/>
      <c r="S2365" s="74"/>
      <c r="T2365" s="74"/>
      <c r="U2365" s="74"/>
      <c r="V2365" s="74"/>
      <c r="W2365" s="74"/>
      <c r="X2365" s="74"/>
      <c r="Y2365" s="74"/>
      <c r="Z2365" s="74"/>
      <c r="AA2365" s="42"/>
      <c r="AB2365" s="42">
        <f>(AV$3-AV2365)/AV$3*500+500</f>
        <v>432.02135570169548</v>
      </c>
      <c r="AC2365" s="43" t="e">
        <f t="shared" si="343"/>
        <v>#NUM!</v>
      </c>
      <c r="AD2365" s="43" t="s">
        <v>1215</v>
      </c>
      <c r="AE2365" s="44" t="e">
        <f t="shared" si="344"/>
        <v>#NUM!</v>
      </c>
      <c r="AF2365" s="43">
        <f t="shared" si="345"/>
        <v>0</v>
      </c>
      <c r="AG2365" s="75"/>
      <c r="AH2365" s="75"/>
      <c r="AI2365" s="75"/>
      <c r="AJ2365" s="75"/>
      <c r="AK2365" s="75"/>
      <c r="AL2365" s="75"/>
      <c r="AM2365" s="75"/>
      <c r="AN2365" s="75"/>
      <c r="AO2365" s="75"/>
      <c r="AP2365" s="75"/>
      <c r="AQ2365" s="75"/>
      <c r="AR2365" s="75"/>
      <c r="AS2365" s="75"/>
      <c r="AT2365" s="75"/>
      <c r="AU2365" s="94"/>
      <c r="AV2365" s="47">
        <v>0.18653935185185186</v>
      </c>
      <c r="AW2365" s="95"/>
    </row>
    <row r="2366" spans="1:50" s="49" customFormat="1" ht="12" customHeight="1" x14ac:dyDescent="0.2">
      <c r="A2366" s="62">
        <v>2362</v>
      </c>
      <c r="B2366" s="63" t="str">
        <f t="shared" si="338"/>
        <v>M-B</v>
      </c>
      <c r="C2366" s="62">
        <f>COUNTIF($B$4:$B2366,$B2366)</f>
        <v>672</v>
      </c>
      <c r="D2366" s="64">
        <f t="shared" si="339"/>
        <v>436.94327349458638</v>
      </c>
      <c r="E2366" s="86" t="s">
        <v>1104</v>
      </c>
      <c r="F2366" s="87" t="s">
        <v>1212</v>
      </c>
      <c r="G2366" s="87">
        <v>1979</v>
      </c>
      <c r="H2366" s="93" t="s">
        <v>1088</v>
      </c>
      <c r="I2366" s="87" t="s">
        <v>1214</v>
      </c>
      <c r="J2366" s="39">
        <f t="shared" si="340"/>
        <v>431.94327349458638</v>
      </c>
      <c r="K2366" s="40">
        <f t="shared" si="341"/>
        <v>1</v>
      </c>
      <c r="L2366" s="40">
        <f t="shared" si="342"/>
        <v>5</v>
      </c>
      <c r="M2366" s="41">
        <f>(AG$3-AG2366)/AG$3*500+500</f>
        <v>431.94327349458638</v>
      </c>
      <c r="N2366" s="41"/>
      <c r="O2366" s="41"/>
      <c r="P2366" s="42"/>
      <c r="Q2366" s="41"/>
      <c r="R2366" s="41"/>
      <c r="S2366" s="41"/>
      <c r="T2366" s="41"/>
      <c r="U2366" s="41"/>
      <c r="V2366" s="42"/>
      <c r="W2366" s="42"/>
      <c r="X2366" s="42"/>
      <c r="Y2366" s="42"/>
      <c r="Z2366" s="41"/>
      <c r="AA2366" s="42"/>
      <c r="AB2366" s="42"/>
      <c r="AC2366" s="43" t="e">
        <f t="shared" si="343"/>
        <v>#NUM!</v>
      </c>
      <c r="AD2366" s="43" t="s">
        <v>1215</v>
      </c>
      <c r="AE2366" s="44" t="e">
        <f t="shared" si="344"/>
        <v>#NUM!</v>
      </c>
      <c r="AF2366" s="43">
        <f t="shared" si="345"/>
        <v>0</v>
      </c>
      <c r="AG2366" s="45">
        <v>6.5300925930000003E-2</v>
      </c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88"/>
      <c r="AV2366" s="50"/>
      <c r="AW2366" s="89"/>
    </row>
    <row r="2367" spans="1:50" s="49" customFormat="1" ht="12" customHeight="1" x14ac:dyDescent="0.2">
      <c r="A2367" s="62">
        <v>2363</v>
      </c>
      <c r="B2367" s="63" t="str">
        <f t="shared" si="338"/>
        <v>Ž-F</v>
      </c>
      <c r="C2367" s="62">
        <f>COUNTIF($B$4:$B2367,$B2367)</f>
        <v>205</v>
      </c>
      <c r="D2367" s="64">
        <f t="shared" si="339"/>
        <v>436.88039183886787</v>
      </c>
      <c r="E2367" s="90" t="s">
        <v>1105</v>
      </c>
      <c r="F2367" s="91" t="s">
        <v>1247</v>
      </c>
      <c r="G2367" s="92">
        <v>1989</v>
      </c>
      <c r="H2367" s="93"/>
      <c r="I2367" s="92" t="s">
        <v>1214</v>
      </c>
      <c r="J2367" s="39">
        <f t="shared" si="340"/>
        <v>431.88039183886787</v>
      </c>
      <c r="K2367" s="40">
        <f t="shared" si="341"/>
        <v>1</v>
      </c>
      <c r="L2367" s="40">
        <f t="shared" si="342"/>
        <v>5</v>
      </c>
      <c r="M2367" s="74"/>
      <c r="N2367" s="74"/>
      <c r="O2367" s="74"/>
      <c r="P2367" s="74"/>
      <c r="Q2367" s="74"/>
      <c r="R2367" s="74"/>
      <c r="S2367" s="74"/>
      <c r="T2367" s="74"/>
      <c r="U2367" s="74"/>
      <c r="V2367" s="74"/>
      <c r="W2367" s="74"/>
      <c r="X2367" s="74"/>
      <c r="Y2367" s="74"/>
      <c r="Z2367" s="74"/>
      <c r="AA2367" s="42"/>
      <c r="AB2367" s="42">
        <f>(AV$3-AV2367)/AV$3*500+500</f>
        <v>431.88039183886787</v>
      </c>
      <c r="AC2367" s="43" t="e">
        <f t="shared" si="343"/>
        <v>#NUM!</v>
      </c>
      <c r="AD2367" s="43" t="s">
        <v>1215</v>
      </c>
      <c r="AE2367" s="44" t="e">
        <f t="shared" si="344"/>
        <v>#NUM!</v>
      </c>
      <c r="AF2367" s="43">
        <f t="shared" si="345"/>
        <v>0</v>
      </c>
      <c r="AG2367" s="75"/>
      <c r="AH2367" s="75"/>
      <c r="AI2367" s="75"/>
      <c r="AJ2367" s="75"/>
      <c r="AK2367" s="75"/>
      <c r="AL2367" s="75"/>
      <c r="AM2367" s="75"/>
      <c r="AN2367" s="75"/>
      <c r="AO2367" s="75"/>
      <c r="AP2367" s="75"/>
      <c r="AQ2367" s="75"/>
      <c r="AR2367" s="75"/>
      <c r="AS2367" s="75"/>
      <c r="AT2367" s="75"/>
      <c r="AU2367" s="94"/>
      <c r="AV2367" s="47">
        <v>0.18658564814814815</v>
      </c>
      <c r="AW2367" s="95"/>
    </row>
    <row r="2368" spans="1:50" s="49" customFormat="1" ht="12" customHeight="1" x14ac:dyDescent="0.2">
      <c r="A2368" s="62">
        <v>2364</v>
      </c>
      <c r="B2368" s="63" t="str">
        <f t="shared" si="338"/>
        <v>M-A</v>
      </c>
      <c r="C2368" s="62">
        <f>COUNTIF($B$4:$B2368,$B2368)</f>
        <v>867</v>
      </c>
      <c r="D2368" s="64">
        <f t="shared" si="339"/>
        <v>436.77466894174711</v>
      </c>
      <c r="E2368" s="90" t="s">
        <v>1106</v>
      </c>
      <c r="F2368" s="91" t="s">
        <v>1212</v>
      </c>
      <c r="G2368" s="92">
        <v>1980</v>
      </c>
      <c r="H2368" s="93"/>
      <c r="I2368" s="92" t="s">
        <v>1214</v>
      </c>
      <c r="J2368" s="39">
        <f t="shared" si="340"/>
        <v>431.77466894174711</v>
      </c>
      <c r="K2368" s="40">
        <f t="shared" si="341"/>
        <v>1</v>
      </c>
      <c r="L2368" s="40">
        <f t="shared" si="342"/>
        <v>5</v>
      </c>
      <c r="M2368" s="74"/>
      <c r="N2368" s="74"/>
      <c r="O2368" s="74"/>
      <c r="P2368" s="74"/>
      <c r="Q2368" s="74"/>
      <c r="R2368" s="74"/>
      <c r="S2368" s="74"/>
      <c r="T2368" s="74"/>
      <c r="U2368" s="74"/>
      <c r="V2368" s="74"/>
      <c r="W2368" s="74"/>
      <c r="X2368" s="74"/>
      <c r="Y2368" s="74"/>
      <c r="Z2368" s="74"/>
      <c r="AA2368" s="42"/>
      <c r="AB2368" s="42">
        <f>(AV$3-AV2368)/AV$3*500+500</f>
        <v>431.77466894174711</v>
      </c>
      <c r="AC2368" s="43" t="e">
        <f t="shared" si="343"/>
        <v>#NUM!</v>
      </c>
      <c r="AD2368" s="43" t="s">
        <v>1215</v>
      </c>
      <c r="AE2368" s="44" t="e">
        <f t="shared" si="344"/>
        <v>#NUM!</v>
      </c>
      <c r="AF2368" s="43">
        <f t="shared" si="345"/>
        <v>0</v>
      </c>
      <c r="AG2368" s="75"/>
      <c r="AH2368" s="75"/>
      <c r="AI2368" s="75"/>
      <c r="AJ2368" s="75"/>
      <c r="AK2368" s="75"/>
      <c r="AL2368" s="75"/>
      <c r="AM2368" s="75"/>
      <c r="AN2368" s="75"/>
      <c r="AO2368" s="75"/>
      <c r="AP2368" s="75"/>
      <c r="AQ2368" s="75"/>
      <c r="AR2368" s="75"/>
      <c r="AS2368" s="75"/>
      <c r="AT2368" s="75"/>
      <c r="AU2368" s="94"/>
      <c r="AV2368" s="47">
        <v>0.18662037037037038</v>
      </c>
      <c r="AW2368" s="95"/>
    </row>
    <row r="2369" spans="1:50" ht="12" customHeight="1" x14ac:dyDescent="0.2">
      <c r="A2369" s="62">
        <v>2365</v>
      </c>
      <c r="B2369" s="63" t="str">
        <f t="shared" si="338"/>
        <v>M-B</v>
      </c>
      <c r="C2369" s="62">
        <f>COUNTIF($B$4:$B2369,$B2369)</f>
        <v>673</v>
      </c>
      <c r="D2369" s="64">
        <f t="shared" si="339"/>
        <v>436.77076834943909</v>
      </c>
      <c r="E2369" s="86" t="s">
        <v>1107</v>
      </c>
      <c r="F2369" s="87" t="s">
        <v>1212</v>
      </c>
      <c r="G2369" s="87">
        <v>1970</v>
      </c>
      <c r="H2369" s="93" t="s">
        <v>1664</v>
      </c>
      <c r="I2369" s="87" t="s">
        <v>1214</v>
      </c>
      <c r="J2369" s="39">
        <f t="shared" si="340"/>
        <v>431.77076834943909</v>
      </c>
      <c r="K2369" s="40">
        <f t="shared" si="341"/>
        <v>1</v>
      </c>
      <c r="L2369" s="40">
        <f t="shared" si="342"/>
        <v>5</v>
      </c>
      <c r="M2369" s="41"/>
      <c r="N2369" s="41"/>
      <c r="O2369" s="41"/>
      <c r="P2369" s="42"/>
      <c r="Q2369" s="41"/>
      <c r="R2369" s="41"/>
      <c r="S2369" s="41"/>
      <c r="T2369" s="41"/>
      <c r="U2369" s="41"/>
      <c r="V2369" s="42"/>
      <c r="W2369" s="42"/>
      <c r="X2369" s="42"/>
      <c r="Y2369" s="42">
        <f>(AS$3-AS2369)/AS$3*500+500</f>
        <v>431.77076834943909</v>
      </c>
      <c r="Z2369" s="41"/>
      <c r="AA2369" s="42"/>
      <c r="AB2369" s="42"/>
      <c r="AC2369" s="43" t="e">
        <f t="shared" si="343"/>
        <v>#NUM!</v>
      </c>
      <c r="AD2369" s="43" t="s">
        <v>1215</v>
      </c>
      <c r="AE2369" s="44" t="e">
        <f t="shared" si="344"/>
        <v>#NUM!</v>
      </c>
      <c r="AF2369" s="43">
        <f t="shared" si="345"/>
        <v>0</v>
      </c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>
        <v>8.5254629629629639E-2</v>
      </c>
      <c r="AT2369" s="45"/>
      <c r="AU2369" s="88"/>
      <c r="AV2369" s="50"/>
      <c r="AW2369" s="89"/>
      <c r="AX2369" s="56"/>
    </row>
    <row r="2370" spans="1:50" s="49" customFormat="1" ht="12" customHeight="1" x14ac:dyDescent="0.2">
      <c r="A2370" s="62">
        <v>2366</v>
      </c>
      <c r="B2370" s="63" t="str">
        <f t="shared" si="338"/>
        <v>M-B</v>
      </c>
      <c r="C2370" s="62">
        <f>COUNTIF($B$4:$B2370,$B2370)</f>
        <v>674</v>
      </c>
      <c r="D2370" s="64">
        <f t="shared" si="339"/>
        <v>436.59846411321269</v>
      </c>
      <c r="E2370" s="90" t="s">
        <v>1108</v>
      </c>
      <c r="F2370" s="91" t="s">
        <v>1212</v>
      </c>
      <c r="G2370" s="92">
        <v>1973</v>
      </c>
      <c r="H2370" s="93" t="s">
        <v>3002</v>
      </c>
      <c r="I2370" s="92" t="s">
        <v>1214</v>
      </c>
      <c r="J2370" s="39">
        <f t="shared" si="340"/>
        <v>431.59846411321269</v>
      </c>
      <c r="K2370" s="40">
        <f t="shared" si="341"/>
        <v>1</v>
      </c>
      <c r="L2370" s="40">
        <f t="shared" si="342"/>
        <v>5</v>
      </c>
      <c r="M2370" s="74"/>
      <c r="N2370" s="74"/>
      <c r="O2370" s="74"/>
      <c r="P2370" s="74"/>
      <c r="Q2370" s="74"/>
      <c r="R2370" s="74"/>
      <c r="S2370" s="74"/>
      <c r="T2370" s="74"/>
      <c r="U2370" s="74"/>
      <c r="V2370" s="74"/>
      <c r="W2370" s="74"/>
      <c r="X2370" s="74"/>
      <c r="Y2370" s="74"/>
      <c r="Z2370" s="74"/>
      <c r="AA2370" s="42"/>
      <c r="AB2370" s="42">
        <f>(AV$3-AV2370)/AV$3*500+500</f>
        <v>431.59846411321269</v>
      </c>
      <c r="AC2370" s="43" t="e">
        <f t="shared" si="343"/>
        <v>#NUM!</v>
      </c>
      <c r="AD2370" s="43" t="s">
        <v>1215</v>
      </c>
      <c r="AE2370" s="44" t="e">
        <f t="shared" si="344"/>
        <v>#NUM!</v>
      </c>
      <c r="AF2370" s="43">
        <f t="shared" si="345"/>
        <v>0</v>
      </c>
      <c r="AG2370" s="75"/>
      <c r="AH2370" s="75"/>
      <c r="AI2370" s="75"/>
      <c r="AJ2370" s="75"/>
      <c r="AK2370" s="75"/>
      <c r="AL2370" s="75"/>
      <c r="AM2370" s="75"/>
      <c r="AN2370" s="75"/>
      <c r="AO2370" s="75"/>
      <c r="AP2370" s="75"/>
      <c r="AQ2370" s="75"/>
      <c r="AR2370" s="75"/>
      <c r="AS2370" s="75"/>
      <c r="AT2370" s="75"/>
      <c r="AU2370" s="94"/>
      <c r="AV2370" s="47">
        <v>0.18667824074074071</v>
      </c>
      <c r="AW2370" s="95"/>
    </row>
    <row r="2371" spans="1:50" s="49" customFormat="1" ht="12" customHeight="1" x14ac:dyDescent="0.2">
      <c r="A2371" s="62">
        <v>2367</v>
      </c>
      <c r="B2371" s="63" t="str">
        <f t="shared" si="338"/>
        <v>M-A</v>
      </c>
      <c r="C2371" s="62">
        <f>COUNTIF($B$4:$B2371,$B2371)</f>
        <v>868</v>
      </c>
      <c r="D2371" s="64">
        <f t="shared" si="339"/>
        <v>436.29218629081782</v>
      </c>
      <c r="E2371" s="86" t="s">
        <v>1109</v>
      </c>
      <c r="F2371" s="87" t="s">
        <v>1212</v>
      </c>
      <c r="G2371" s="87">
        <v>1987</v>
      </c>
      <c r="H2371" s="86" t="s">
        <v>1110</v>
      </c>
      <c r="I2371" s="87" t="s">
        <v>1214</v>
      </c>
      <c r="J2371" s="39">
        <f t="shared" si="340"/>
        <v>431.29218629081782</v>
      </c>
      <c r="K2371" s="40">
        <f t="shared" si="341"/>
        <v>1</v>
      </c>
      <c r="L2371" s="40">
        <f t="shared" si="342"/>
        <v>5</v>
      </c>
      <c r="M2371" s="41"/>
      <c r="N2371" s="41"/>
      <c r="O2371" s="41"/>
      <c r="P2371" s="42"/>
      <c r="Q2371" s="41"/>
      <c r="R2371" s="41"/>
      <c r="S2371" s="41"/>
      <c r="T2371" s="41"/>
      <c r="U2371" s="41"/>
      <c r="V2371" s="42"/>
      <c r="W2371" s="42"/>
      <c r="X2371" s="42">
        <f>(AR$3-AR2371)/AR$3*500+500</f>
        <v>431.29218629081782</v>
      </c>
      <c r="Y2371" s="42"/>
      <c r="Z2371" s="41"/>
      <c r="AA2371" s="42"/>
      <c r="AB2371" s="42"/>
      <c r="AC2371" s="43" t="e">
        <f t="shared" si="343"/>
        <v>#NUM!</v>
      </c>
      <c r="AD2371" s="43" t="s">
        <v>1215</v>
      </c>
      <c r="AE2371" s="44" t="e">
        <f t="shared" si="344"/>
        <v>#NUM!</v>
      </c>
      <c r="AF2371" s="43">
        <f t="shared" si="345"/>
        <v>0</v>
      </c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>
        <v>4.9053935185185187E-2</v>
      </c>
      <c r="AS2371" s="45"/>
      <c r="AT2371" s="45"/>
      <c r="AU2371" s="88"/>
      <c r="AV2371" s="50"/>
      <c r="AW2371" s="89"/>
    </row>
    <row r="2372" spans="1:50" s="49" customFormat="1" ht="12" customHeight="1" x14ac:dyDescent="0.2">
      <c r="A2372" s="62">
        <v>2368</v>
      </c>
      <c r="B2372" s="63" t="str">
        <f t="shared" si="338"/>
        <v>M-C</v>
      </c>
      <c r="C2372" s="62">
        <f>COUNTIF($B$4:$B2372,$B2372)</f>
        <v>285</v>
      </c>
      <c r="D2372" s="64">
        <f t="shared" si="339"/>
        <v>436.2099195611076</v>
      </c>
      <c r="E2372" s="86" t="s">
        <v>1111</v>
      </c>
      <c r="F2372" s="87" t="s">
        <v>1212</v>
      </c>
      <c r="G2372" s="87">
        <v>1966</v>
      </c>
      <c r="H2372" s="93" t="s">
        <v>302</v>
      </c>
      <c r="I2372" s="87" t="s">
        <v>1214</v>
      </c>
      <c r="J2372" s="39">
        <f t="shared" si="340"/>
        <v>431.2099195611076</v>
      </c>
      <c r="K2372" s="40">
        <f t="shared" si="341"/>
        <v>1</v>
      </c>
      <c r="L2372" s="40">
        <f t="shared" si="342"/>
        <v>5</v>
      </c>
      <c r="M2372" s="41"/>
      <c r="N2372" s="41"/>
      <c r="O2372" s="41"/>
      <c r="P2372" s="42"/>
      <c r="Q2372" s="41"/>
      <c r="R2372" s="41"/>
      <c r="S2372" s="41"/>
      <c r="T2372" s="41">
        <f>(AN$3-AN2372)/AN$3*500+500</f>
        <v>431.2099195611076</v>
      </c>
      <c r="U2372" s="41"/>
      <c r="V2372" s="42"/>
      <c r="W2372" s="42"/>
      <c r="X2372" s="42"/>
      <c r="Y2372" s="42"/>
      <c r="Z2372" s="41"/>
      <c r="AA2372" s="42"/>
      <c r="AB2372" s="42"/>
      <c r="AC2372" s="43" t="e">
        <f t="shared" si="343"/>
        <v>#NUM!</v>
      </c>
      <c r="AD2372" s="43" t="s">
        <v>1215</v>
      </c>
      <c r="AE2372" s="44" t="e">
        <f t="shared" si="344"/>
        <v>#NUM!</v>
      </c>
      <c r="AF2372" s="43">
        <f t="shared" si="345"/>
        <v>0</v>
      </c>
      <c r="AG2372" s="45"/>
      <c r="AH2372" s="45"/>
      <c r="AI2372" s="45"/>
      <c r="AJ2372" s="45"/>
      <c r="AK2372" s="45"/>
      <c r="AL2372" s="45"/>
      <c r="AM2372" s="45"/>
      <c r="AN2372" s="45">
        <v>4.0428240740740744E-2</v>
      </c>
      <c r="AO2372" s="45"/>
      <c r="AP2372" s="45"/>
      <c r="AQ2372" s="45"/>
      <c r="AR2372" s="45"/>
      <c r="AS2372" s="45"/>
      <c r="AT2372" s="45"/>
      <c r="AU2372" s="88"/>
      <c r="AV2372" s="50"/>
      <c r="AW2372" s="89"/>
    </row>
    <row r="2373" spans="1:50" s="49" customFormat="1" ht="12" customHeight="1" x14ac:dyDescent="0.2">
      <c r="A2373" s="62">
        <v>2369</v>
      </c>
      <c r="B2373" s="63" t="str">
        <f t="shared" ref="B2373:B2436" si="346">IF($F2373="m",IF($C$1-$G2373&gt;19,IF($C$1-$G2373&lt;40,"M-A",IF($C$1-$G2373&gt;49,IF($C$1-$G2373&gt;59,IF($C$1-$G2373&gt;69,"M-E","M-D"),"M-C"),"M-B")),"M-jun."),IF($C$1-$G2373&lt;40,"Ž-F",IF($C$1-$G2373&gt;49,IF($C$1-$G2373&gt;59,"Ž-I","Ž-H"),"Ž-G")))</f>
        <v>M-B</v>
      </c>
      <c r="C2373" s="62">
        <f>COUNTIF($B$4:$B2373,$B2373)</f>
        <v>675</v>
      </c>
      <c r="D2373" s="64">
        <f t="shared" ref="D2373:D2436" si="347">SUM(L2373:AB2373,-AF2373)</f>
        <v>435.99936769619501</v>
      </c>
      <c r="E2373" s="90" t="s">
        <v>1112</v>
      </c>
      <c r="F2373" s="91" t="s">
        <v>1212</v>
      </c>
      <c r="G2373" s="92">
        <v>1977</v>
      </c>
      <c r="H2373" s="93" t="s">
        <v>1113</v>
      </c>
      <c r="I2373" s="92" t="s">
        <v>1214</v>
      </c>
      <c r="J2373" s="39">
        <f t="shared" ref="J2373:J2436" si="348">AVERAGE(M2373:AB2373)</f>
        <v>430.99936769619501</v>
      </c>
      <c r="K2373" s="40">
        <f t="shared" ref="K2373:K2436" si="349">SUBTOTAL(2,M2373:AB2373)</f>
        <v>1</v>
      </c>
      <c r="L2373" s="40">
        <f t="shared" ref="L2373:L2436" si="350">K2373*5</f>
        <v>5</v>
      </c>
      <c r="M2373" s="74"/>
      <c r="N2373" s="74"/>
      <c r="O2373" s="74"/>
      <c r="P2373" s="74"/>
      <c r="Q2373" s="74"/>
      <c r="R2373" s="74"/>
      <c r="S2373" s="74"/>
      <c r="T2373" s="74"/>
      <c r="U2373" s="74"/>
      <c r="V2373" s="74"/>
      <c r="W2373" s="74"/>
      <c r="X2373" s="74"/>
      <c r="Y2373" s="74"/>
      <c r="Z2373" s="74"/>
      <c r="AA2373" s="42"/>
      <c r="AB2373" s="42">
        <f>(AV$3-AV2373)/AV$3*500+500</f>
        <v>430.99936769619501</v>
      </c>
      <c r="AC2373" s="43" t="e">
        <f t="shared" ref="AC2373:AC2436" si="351">LARGE(M2373:AB2373,6)</f>
        <v>#NUM!</v>
      </c>
      <c r="AD2373" s="43" t="s">
        <v>1215</v>
      </c>
      <c r="AE2373" s="44" t="e">
        <f t="shared" ref="AE2373:AE2436" si="352">CONCATENATE(AD2373,AC2373)</f>
        <v>#NUM!</v>
      </c>
      <c r="AF2373" s="43">
        <f t="shared" ref="AF2373:AF2436" si="353">SUMIF(M2373:AB2373,AE2373)</f>
        <v>0</v>
      </c>
      <c r="AG2373" s="75"/>
      <c r="AH2373" s="75"/>
      <c r="AI2373" s="75"/>
      <c r="AJ2373" s="75"/>
      <c r="AK2373" s="75"/>
      <c r="AL2373" s="75"/>
      <c r="AM2373" s="75"/>
      <c r="AN2373" s="75"/>
      <c r="AO2373" s="75"/>
      <c r="AP2373" s="75"/>
      <c r="AQ2373" s="75"/>
      <c r="AR2373" s="75"/>
      <c r="AS2373" s="75"/>
      <c r="AT2373" s="75"/>
      <c r="AU2373" s="94"/>
      <c r="AV2373" s="47">
        <v>0.18687500000000001</v>
      </c>
      <c r="AW2373" s="95"/>
    </row>
    <row r="2374" spans="1:50" s="49" customFormat="1" ht="12" customHeight="1" x14ac:dyDescent="0.2">
      <c r="A2374" s="62">
        <v>2370</v>
      </c>
      <c r="B2374" s="63" t="str">
        <f t="shared" si="346"/>
        <v>Ž-G</v>
      </c>
      <c r="C2374" s="62">
        <f>COUNTIF($B$4:$B2374,$B2374)</f>
        <v>130</v>
      </c>
      <c r="D2374" s="64">
        <f t="shared" si="347"/>
        <v>435.77941974402358</v>
      </c>
      <c r="E2374" s="86" t="s">
        <v>1114</v>
      </c>
      <c r="F2374" s="87" t="s">
        <v>1247</v>
      </c>
      <c r="G2374" s="87">
        <v>1976</v>
      </c>
      <c r="H2374" s="86" t="s">
        <v>1115</v>
      </c>
      <c r="I2374" s="87" t="s">
        <v>1214</v>
      </c>
      <c r="J2374" s="39">
        <f t="shared" si="348"/>
        <v>430.77941974402358</v>
      </c>
      <c r="K2374" s="40">
        <f t="shared" si="349"/>
        <v>1</v>
      </c>
      <c r="L2374" s="40">
        <f t="shared" si="350"/>
        <v>5</v>
      </c>
      <c r="M2374" s="41"/>
      <c r="N2374" s="41"/>
      <c r="O2374" s="41"/>
      <c r="P2374" s="42"/>
      <c r="Q2374" s="41"/>
      <c r="R2374" s="41"/>
      <c r="S2374" s="41"/>
      <c r="T2374" s="41"/>
      <c r="U2374" s="41"/>
      <c r="V2374" s="42"/>
      <c r="W2374" s="42"/>
      <c r="X2374" s="42"/>
      <c r="Y2374" s="42"/>
      <c r="Z2374" s="41">
        <f>(AT$3-AT2374)/AT$3*500+500</f>
        <v>430.77941974402358</v>
      </c>
      <c r="AA2374" s="42"/>
      <c r="AB2374" s="42"/>
      <c r="AC2374" s="43" t="e">
        <f t="shared" si="351"/>
        <v>#NUM!</v>
      </c>
      <c r="AD2374" s="43" t="s">
        <v>1215</v>
      </c>
      <c r="AE2374" s="44" t="e">
        <f t="shared" si="352"/>
        <v>#NUM!</v>
      </c>
      <c r="AF2374" s="43">
        <f t="shared" si="353"/>
        <v>0</v>
      </c>
      <c r="AG2374" s="45"/>
      <c r="AH2374" s="45"/>
      <c r="AI2374" s="45"/>
      <c r="AJ2374" s="45"/>
      <c r="AK2374" s="45"/>
      <c r="AL2374" s="45"/>
      <c r="AM2374" s="45"/>
      <c r="AN2374" s="45"/>
      <c r="AO2374" s="45"/>
      <c r="AP2374" s="45"/>
      <c r="AQ2374" s="45"/>
      <c r="AR2374" s="45"/>
      <c r="AS2374" s="45"/>
      <c r="AT2374" s="45">
        <v>3.9317129629629625E-2</v>
      </c>
      <c r="AU2374" s="88"/>
      <c r="AV2374" s="50"/>
      <c r="AW2374" s="89"/>
    </row>
    <row r="2375" spans="1:50" s="49" customFormat="1" ht="12" customHeight="1" x14ac:dyDescent="0.2">
      <c r="A2375" s="62">
        <v>2371</v>
      </c>
      <c r="B2375" s="63" t="str">
        <f t="shared" si="346"/>
        <v>M-B</v>
      </c>
      <c r="C2375" s="62">
        <f>COUNTIF($B$4:$B2375,$B2375)</f>
        <v>676</v>
      </c>
      <c r="D2375" s="64">
        <f t="shared" si="347"/>
        <v>435.6118540742396</v>
      </c>
      <c r="E2375" s="86" t="s">
        <v>1116</v>
      </c>
      <c r="F2375" s="87" t="s">
        <v>1212</v>
      </c>
      <c r="G2375" s="87">
        <v>1976</v>
      </c>
      <c r="H2375" s="93" t="s">
        <v>1543</v>
      </c>
      <c r="I2375" s="87" t="s">
        <v>1214</v>
      </c>
      <c r="J2375" s="39">
        <f t="shared" si="348"/>
        <v>430.6118540742396</v>
      </c>
      <c r="K2375" s="40">
        <f t="shared" si="349"/>
        <v>1</v>
      </c>
      <c r="L2375" s="40">
        <f t="shared" si="350"/>
        <v>5</v>
      </c>
      <c r="M2375" s="41"/>
      <c r="N2375" s="41"/>
      <c r="O2375" s="41"/>
      <c r="P2375" s="42"/>
      <c r="Q2375" s="41"/>
      <c r="R2375" s="41"/>
      <c r="S2375" s="41"/>
      <c r="T2375" s="41"/>
      <c r="U2375" s="41"/>
      <c r="V2375" s="42"/>
      <c r="W2375" s="42"/>
      <c r="X2375" s="42"/>
      <c r="Y2375" s="42"/>
      <c r="Z2375" s="41">
        <f>(AT$3-AT2375)/AT$3*500+500</f>
        <v>430.6118540742396</v>
      </c>
      <c r="AA2375" s="42"/>
      <c r="AB2375" s="42"/>
      <c r="AC2375" s="43" t="e">
        <f t="shared" si="351"/>
        <v>#NUM!</v>
      </c>
      <c r="AD2375" s="43" t="s">
        <v>1215</v>
      </c>
      <c r="AE2375" s="44" t="e">
        <f t="shared" si="352"/>
        <v>#NUM!</v>
      </c>
      <c r="AF2375" s="43">
        <f t="shared" si="353"/>
        <v>0</v>
      </c>
      <c r="AG2375" s="45"/>
      <c r="AH2375" s="45"/>
      <c r="AI2375" s="45"/>
      <c r="AJ2375" s="45"/>
      <c r="AK2375" s="45"/>
      <c r="AL2375" s="45"/>
      <c r="AM2375" s="45"/>
      <c r="AN2375" s="45"/>
      <c r="AO2375" s="45"/>
      <c r="AP2375" s="45"/>
      <c r="AQ2375" s="45"/>
      <c r="AR2375" s="45"/>
      <c r="AS2375" s="45"/>
      <c r="AT2375" s="45">
        <v>3.9328703703703706E-2</v>
      </c>
      <c r="AU2375" s="88"/>
      <c r="AV2375" s="50"/>
      <c r="AW2375" s="89"/>
    </row>
    <row r="2376" spans="1:50" s="49" customFormat="1" ht="12" customHeight="1" x14ac:dyDescent="0.2">
      <c r="A2376" s="62">
        <v>2372</v>
      </c>
      <c r="B2376" s="63" t="str">
        <f t="shared" si="346"/>
        <v>M-B</v>
      </c>
      <c r="C2376" s="62">
        <f>COUNTIF($B$4:$B2376,$B2376)</f>
        <v>677</v>
      </c>
      <c r="D2376" s="64">
        <f t="shared" si="347"/>
        <v>435.5764761077121</v>
      </c>
      <c r="E2376" s="90" t="s">
        <v>1117</v>
      </c>
      <c r="F2376" s="91" t="s">
        <v>1212</v>
      </c>
      <c r="G2376" s="92">
        <v>1975</v>
      </c>
      <c r="H2376" s="93" t="s">
        <v>1118</v>
      </c>
      <c r="I2376" s="92" t="s">
        <v>1214</v>
      </c>
      <c r="J2376" s="39">
        <f t="shared" si="348"/>
        <v>430.5764761077121</v>
      </c>
      <c r="K2376" s="40">
        <f t="shared" si="349"/>
        <v>1</v>
      </c>
      <c r="L2376" s="40">
        <f t="shared" si="350"/>
        <v>5</v>
      </c>
      <c r="M2376" s="74"/>
      <c r="N2376" s="74"/>
      <c r="O2376" s="74"/>
      <c r="P2376" s="74"/>
      <c r="Q2376" s="74"/>
      <c r="R2376" s="74"/>
      <c r="S2376" s="74"/>
      <c r="T2376" s="74"/>
      <c r="U2376" s="74"/>
      <c r="V2376" s="74"/>
      <c r="W2376" s="74"/>
      <c r="X2376" s="74"/>
      <c r="Y2376" s="74"/>
      <c r="Z2376" s="74"/>
      <c r="AA2376" s="42"/>
      <c r="AB2376" s="42">
        <f>(AV$3-AV2376)/AV$3*500+500</f>
        <v>430.5764761077121</v>
      </c>
      <c r="AC2376" s="43" t="e">
        <f t="shared" si="351"/>
        <v>#NUM!</v>
      </c>
      <c r="AD2376" s="43" t="s">
        <v>1215</v>
      </c>
      <c r="AE2376" s="44" t="e">
        <f t="shared" si="352"/>
        <v>#NUM!</v>
      </c>
      <c r="AF2376" s="43">
        <f t="shared" si="353"/>
        <v>0</v>
      </c>
      <c r="AG2376" s="75"/>
      <c r="AH2376" s="75"/>
      <c r="AI2376" s="75"/>
      <c r="AJ2376" s="75"/>
      <c r="AK2376" s="75"/>
      <c r="AL2376" s="75"/>
      <c r="AM2376" s="75"/>
      <c r="AN2376" s="75"/>
      <c r="AO2376" s="75"/>
      <c r="AP2376" s="75"/>
      <c r="AQ2376" s="75"/>
      <c r="AR2376" s="75"/>
      <c r="AS2376" s="75"/>
      <c r="AT2376" s="75"/>
      <c r="AU2376" s="94"/>
      <c r="AV2376" s="47">
        <v>0.1870138888888889</v>
      </c>
      <c r="AW2376" s="95"/>
    </row>
    <row r="2377" spans="1:50" s="49" customFormat="1" ht="12" customHeight="1" x14ac:dyDescent="0.2">
      <c r="A2377" s="62">
        <v>2373</v>
      </c>
      <c r="B2377" s="63" t="str">
        <f t="shared" si="346"/>
        <v>M-B</v>
      </c>
      <c r="C2377" s="62">
        <f>COUNTIF($B$4:$B2377,$B2377)</f>
        <v>678</v>
      </c>
      <c r="D2377" s="64">
        <f t="shared" si="347"/>
        <v>435.50599417629832</v>
      </c>
      <c r="E2377" s="90" t="s">
        <v>1119</v>
      </c>
      <c r="F2377" s="91" t="s">
        <v>1212</v>
      </c>
      <c r="G2377" s="92">
        <v>1973</v>
      </c>
      <c r="H2377" s="93"/>
      <c r="I2377" s="92" t="s">
        <v>1257</v>
      </c>
      <c r="J2377" s="39">
        <f t="shared" si="348"/>
        <v>430.50599417629832</v>
      </c>
      <c r="K2377" s="40">
        <f t="shared" si="349"/>
        <v>1</v>
      </c>
      <c r="L2377" s="40">
        <f t="shared" si="350"/>
        <v>5</v>
      </c>
      <c r="M2377" s="74"/>
      <c r="N2377" s="74"/>
      <c r="O2377" s="74"/>
      <c r="P2377" s="74"/>
      <c r="Q2377" s="74"/>
      <c r="R2377" s="74"/>
      <c r="S2377" s="74"/>
      <c r="T2377" s="74"/>
      <c r="U2377" s="74"/>
      <c r="V2377" s="74"/>
      <c r="W2377" s="74"/>
      <c r="X2377" s="74"/>
      <c r="Y2377" s="74"/>
      <c r="Z2377" s="74"/>
      <c r="AA2377" s="42"/>
      <c r="AB2377" s="42">
        <f>(AV$3-AV2377)/AV$3*500+500</f>
        <v>430.50599417629832</v>
      </c>
      <c r="AC2377" s="43" t="e">
        <f t="shared" si="351"/>
        <v>#NUM!</v>
      </c>
      <c r="AD2377" s="43" t="s">
        <v>1215</v>
      </c>
      <c r="AE2377" s="44" t="e">
        <f t="shared" si="352"/>
        <v>#NUM!</v>
      </c>
      <c r="AF2377" s="43">
        <f t="shared" si="353"/>
        <v>0</v>
      </c>
      <c r="AG2377" s="75"/>
      <c r="AH2377" s="75"/>
      <c r="AI2377" s="75"/>
      <c r="AJ2377" s="75"/>
      <c r="AK2377" s="75"/>
      <c r="AL2377" s="75"/>
      <c r="AM2377" s="75"/>
      <c r="AN2377" s="75"/>
      <c r="AO2377" s="75"/>
      <c r="AP2377" s="75"/>
      <c r="AQ2377" s="75"/>
      <c r="AR2377" s="75"/>
      <c r="AS2377" s="75"/>
      <c r="AT2377" s="75"/>
      <c r="AU2377" s="94"/>
      <c r="AV2377" s="47">
        <v>0.18703703703703703</v>
      </c>
      <c r="AW2377" s="95"/>
    </row>
    <row r="2378" spans="1:50" s="49" customFormat="1" ht="12" customHeight="1" x14ac:dyDescent="0.2">
      <c r="A2378" s="62">
        <v>2374</v>
      </c>
      <c r="B2378" s="63" t="str">
        <f t="shared" si="346"/>
        <v>Ž-H</v>
      </c>
      <c r="C2378" s="62">
        <f>COUNTIF($B$4:$B2378,$B2378)</f>
        <v>31</v>
      </c>
      <c r="D2378" s="64">
        <f t="shared" si="347"/>
        <v>435.39144321559854</v>
      </c>
      <c r="E2378" s="86" t="s">
        <v>1120</v>
      </c>
      <c r="F2378" s="87" t="s">
        <v>1247</v>
      </c>
      <c r="G2378" s="87">
        <v>1966</v>
      </c>
      <c r="H2378" s="93" t="s">
        <v>1649</v>
      </c>
      <c r="I2378" s="87" t="s">
        <v>1214</v>
      </c>
      <c r="J2378" s="39">
        <f t="shared" si="348"/>
        <v>430.39144321559854</v>
      </c>
      <c r="K2378" s="40">
        <f t="shared" si="349"/>
        <v>1</v>
      </c>
      <c r="L2378" s="40">
        <f t="shared" si="350"/>
        <v>5</v>
      </c>
      <c r="M2378" s="41"/>
      <c r="N2378" s="41">
        <f>(AH$3-AH2378)/AH$3*500+500</f>
        <v>430.39144321559854</v>
      </c>
      <c r="O2378" s="41"/>
      <c r="P2378" s="42"/>
      <c r="Q2378" s="41"/>
      <c r="R2378" s="41"/>
      <c r="S2378" s="41"/>
      <c r="T2378" s="41"/>
      <c r="U2378" s="41"/>
      <c r="V2378" s="42"/>
      <c r="W2378" s="42"/>
      <c r="X2378" s="42"/>
      <c r="Y2378" s="42"/>
      <c r="Z2378" s="41"/>
      <c r="AA2378" s="42"/>
      <c r="AB2378" s="42"/>
      <c r="AC2378" s="43" t="e">
        <f t="shared" si="351"/>
        <v>#NUM!</v>
      </c>
      <c r="AD2378" s="43" t="s">
        <v>1215</v>
      </c>
      <c r="AE2378" s="44" t="e">
        <f t="shared" si="352"/>
        <v>#NUM!</v>
      </c>
      <c r="AF2378" s="43">
        <f t="shared" si="353"/>
        <v>0</v>
      </c>
      <c r="AG2378" s="45"/>
      <c r="AH2378" s="45">
        <v>5.9016203699999999E-2</v>
      </c>
      <c r="AI2378" s="45"/>
      <c r="AJ2378" s="45"/>
      <c r="AK2378" s="45"/>
      <c r="AL2378" s="45"/>
      <c r="AM2378" s="45"/>
      <c r="AN2378" s="45"/>
      <c r="AO2378" s="45"/>
      <c r="AP2378" s="45"/>
      <c r="AQ2378" s="45"/>
      <c r="AR2378" s="45"/>
      <c r="AS2378" s="45"/>
      <c r="AT2378" s="45"/>
      <c r="AU2378" s="88"/>
      <c r="AV2378" s="50"/>
      <c r="AW2378" s="89"/>
    </row>
    <row r="2379" spans="1:50" s="49" customFormat="1" ht="12" customHeight="1" x14ac:dyDescent="0.2">
      <c r="A2379" s="62">
        <v>2375</v>
      </c>
      <c r="B2379" s="63" t="str">
        <f t="shared" si="346"/>
        <v>Ž-G</v>
      </c>
      <c r="C2379" s="62">
        <f>COUNTIF($B$4:$B2379,$B2379)</f>
        <v>131</v>
      </c>
      <c r="D2379" s="64">
        <f t="shared" si="347"/>
        <v>435.34982148102335</v>
      </c>
      <c r="E2379" s="86" t="s">
        <v>1121</v>
      </c>
      <c r="F2379" s="87" t="s">
        <v>1247</v>
      </c>
      <c r="G2379" s="87">
        <v>1970</v>
      </c>
      <c r="H2379" s="93" t="s">
        <v>1227</v>
      </c>
      <c r="I2379" s="87" t="s">
        <v>1214</v>
      </c>
      <c r="J2379" s="39">
        <f t="shared" si="348"/>
        <v>430.34982148102335</v>
      </c>
      <c r="K2379" s="40">
        <f t="shared" si="349"/>
        <v>1</v>
      </c>
      <c r="L2379" s="40">
        <f t="shared" si="350"/>
        <v>5</v>
      </c>
      <c r="M2379" s="41"/>
      <c r="N2379" s="41"/>
      <c r="O2379" s="41"/>
      <c r="P2379" s="42"/>
      <c r="Q2379" s="41"/>
      <c r="R2379" s="41"/>
      <c r="S2379" s="41"/>
      <c r="T2379" s="41"/>
      <c r="U2379" s="41"/>
      <c r="V2379" s="42"/>
      <c r="W2379" s="42"/>
      <c r="X2379" s="42"/>
      <c r="Y2379" s="42"/>
      <c r="Z2379" s="41"/>
      <c r="AA2379" s="42">
        <f>(AU$3-AU2379)/AU$3*500+500</f>
        <v>430.34982148102335</v>
      </c>
      <c r="AB2379" s="42"/>
      <c r="AC2379" s="43" t="e">
        <f t="shared" si="351"/>
        <v>#NUM!</v>
      </c>
      <c r="AD2379" s="43" t="s">
        <v>1215</v>
      </c>
      <c r="AE2379" s="44" t="e">
        <f t="shared" si="352"/>
        <v>#NUM!</v>
      </c>
      <c r="AF2379" s="43">
        <f t="shared" si="353"/>
        <v>0</v>
      </c>
      <c r="AG2379" s="45"/>
      <c r="AH2379" s="45"/>
      <c r="AI2379" s="45"/>
      <c r="AJ2379" s="45"/>
      <c r="AK2379" s="45"/>
      <c r="AL2379" s="45"/>
      <c r="AM2379" s="45"/>
      <c r="AN2379" s="45"/>
      <c r="AO2379" s="45"/>
      <c r="AP2379" s="45"/>
      <c r="AQ2379" s="45"/>
      <c r="AR2379" s="45"/>
      <c r="AS2379" s="45"/>
      <c r="AT2379" s="45"/>
      <c r="AU2379" s="88">
        <v>8.9549768518518522E-2</v>
      </c>
      <c r="AV2379" s="50"/>
      <c r="AW2379" s="89"/>
    </row>
    <row r="2380" spans="1:50" s="49" customFormat="1" ht="12" customHeight="1" x14ac:dyDescent="0.2">
      <c r="A2380" s="62">
        <v>2376</v>
      </c>
      <c r="B2380" s="63" t="str">
        <f t="shared" si="346"/>
        <v>M-B</v>
      </c>
      <c r="C2380" s="62">
        <f>COUNTIF($B$4:$B2380,$B2380)</f>
        <v>679</v>
      </c>
      <c r="D2380" s="64">
        <f t="shared" si="347"/>
        <v>435.30932729092825</v>
      </c>
      <c r="E2380" s="86" t="s">
        <v>1122</v>
      </c>
      <c r="F2380" s="87" t="s">
        <v>1212</v>
      </c>
      <c r="G2380" s="87">
        <v>1970</v>
      </c>
      <c r="H2380" s="86" t="s">
        <v>1123</v>
      </c>
      <c r="I2380" s="87" t="s">
        <v>1214</v>
      </c>
      <c r="J2380" s="39">
        <f t="shared" si="348"/>
        <v>430.30932729092825</v>
      </c>
      <c r="K2380" s="40">
        <f t="shared" si="349"/>
        <v>1</v>
      </c>
      <c r="L2380" s="40">
        <f t="shared" si="350"/>
        <v>5</v>
      </c>
      <c r="M2380" s="41"/>
      <c r="N2380" s="41"/>
      <c r="O2380" s="41"/>
      <c r="P2380" s="42"/>
      <c r="Q2380" s="41"/>
      <c r="R2380" s="41"/>
      <c r="S2380" s="41"/>
      <c r="T2380" s="41"/>
      <c r="U2380" s="41"/>
      <c r="V2380" s="42"/>
      <c r="W2380" s="42"/>
      <c r="X2380" s="42"/>
      <c r="Y2380" s="42"/>
      <c r="Z2380" s="41"/>
      <c r="AA2380" s="42">
        <f>(AU$3-AU2380)/AU$3*500+500</f>
        <v>430.30932729092825</v>
      </c>
      <c r="AB2380" s="42"/>
      <c r="AC2380" s="43" t="e">
        <f t="shared" si="351"/>
        <v>#NUM!</v>
      </c>
      <c r="AD2380" s="43" t="s">
        <v>1215</v>
      </c>
      <c r="AE2380" s="44" t="e">
        <f t="shared" si="352"/>
        <v>#NUM!</v>
      </c>
      <c r="AF2380" s="43">
        <f t="shared" si="353"/>
        <v>0</v>
      </c>
      <c r="AG2380" s="45"/>
      <c r="AH2380" s="45"/>
      <c r="AI2380" s="45"/>
      <c r="AJ2380" s="45"/>
      <c r="AK2380" s="45"/>
      <c r="AL2380" s="45"/>
      <c r="AM2380" s="45"/>
      <c r="AN2380" s="45"/>
      <c r="AO2380" s="45"/>
      <c r="AP2380" s="45"/>
      <c r="AQ2380" s="45"/>
      <c r="AR2380" s="45"/>
      <c r="AS2380" s="45"/>
      <c r="AT2380" s="45"/>
      <c r="AU2380" s="88">
        <v>8.9556134259259249E-2</v>
      </c>
      <c r="AV2380" s="50"/>
      <c r="AW2380" s="89"/>
    </row>
    <row r="2381" spans="1:50" s="49" customFormat="1" ht="12" customHeight="1" x14ac:dyDescent="0.2">
      <c r="A2381" s="62">
        <v>2377</v>
      </c>
      <c r="B2381" s="63" t="str">
        <f t="shared" si="346"/>
        <v>M-B</v>
      </c>
      <c r="C2381" s="62">
        <f>COUNTIF($B$4:$B2381,$B2381)</f>
        <v>680</v>
      </c>
      <c r="D2381" s="64">
        <f t="shared" si="347"/>
        <v>435.25930741634983</v>
      </c>
      <c r="E2381" s="90" t="s">
        <v>1124</v>
      </c>
      <c r="F2381" s="91" t="s">
        <v>1212</v>
      </c>
      <c r="G2381" s="92">
        <v>1973</v>
      </c>
      <c r="H2381" s="93"/>
      <c r="I2381" s="92" t="s">
        <v>1214</v>
      </c>
      <c r="J2381" s="39">
        <f t="shared" si="348"/>
        <v>430.25930741634983</v>
      </c>
      <c r="K2381" s="40">
        <f t="shared" si="349"/>
        <v>1</v>
      </c>
      <c r="L2381" s="40">
        <f t="shared" si="350"/>
        <v>5</v>
      </c>
      <c r="M2381" s="74"/>
      <c r="N2381" s="74"/>
      <c r="O2381" s="74"/>
      <c r="P2381" s="74"/>
      <c r="Q2381" s="74"/>
      <c r="R2381" s="74"/>
      <c r="S2381" s="74"/>
      <c r="T2381" s="74"/>
      <c r="U2381" s="74"/>
      <c r="V2381" s="74"/>
      <c r="W2381" s="74"/>
      <c r="X2381" s="74"/>
      <c r="Y2381" s="74"/>
      <c r="Z2381" s="74"/>
      <c r="AA2381" s="42"/>
      <c r="AB2381" s="42">
        <f>(AV$3-AV2381)/AV$3*500+500</f>
        <v>430.25930741634983</v>
      </c>
      <c r="AC2381" s="43" t="e">
        <f t="shared" si="351"/>
        <v>#NUM!</v>
      </c>
      <c r="AD2381" s="43" t="s">
        <v>1215</v>
      </c>
      <c r="AE2381" s="44" t="e">
        <f t="shared" si="352"/>
        <v>#NUM!</v>
      </c>
      <c r="AF2381" s="43">
        <f t="shared" si="353"/>
        <v>0</v>
      </c>
      <c r="AG2381" s="75"/>
      <c r="AH2381" s="75"/>
      <c r="AI2381" s="75"/>
      <c r="AJ2381" s="75"/>
      <c r="AK2381" s="75"/>
      <c r="AL2381" s="75"/>
      <c r="AM2381" s="75"/>
      <c r="AN2381" s="75"/>
      <c r="AO2381" s="75"/>
      <c r="AP2381" s="75"/>
      <c r="AQ2381" s="75"/>
      <c r="AR2381" s="75"/>
      <c r="AS2381" s="75"/>
      <c r="AT2381" s="75"/>
      <c r="AU2381" s="94"/>
      <c r="AV2381" s="47">
        <v>0.18711805555555558</v>
      </c>
      <c r="AW2381" s="95"/>
    </row>
    <row r="2382" spans="1:50" ht="12" customHeight="1" x14ac:dyDescent="0.2">
      <c r="A2382" s="62">
        <v>2378</v>
      </c>
      <c r="B2382" s="63" t="str">
        <f t="shared" si="346"/>
        <v>M-A</v>
      </c>
      <c r="C2382" s="62">
        <f>COUNTIF($B$4:$B2382,$B2382)</f>
        <v>869</v>
      </c>
      <c r="D2382" s="64">
        <f t="shared" si="347"/>
        <v>434.94159139510396</v>
      </c>
      <c r="E2382" s="86" t="s">
        <v>1125</v>
      </c>
      <c r="F2382" s="87" t="s">
        <v>1212</v>
      </c>
      <c r="G2382" s="87">
        <v>1988</v>
      </c>
      <c r="H2382" s="86" t="s">
        <v>1126</v>
      </c>
      <c r="I2382" s="87" t="s">
        <v>1214</v>
      </c>
      <c r="J2382" s="39">
        <f t="shared" si="348"/>
        <v>429.94159139510396</v>
      </c>
      <c r="K2382" s="40">
        <f t="shared" si="349"/>
        <v>1</v>
      </c>
      <c r="L2382" s="40">
        <f t="shared" si="350"/>
        <v>5</v>
      </c>
      <c r="M2382" s="41"/>
      <c r="N2382" s="41"/>
      <c r="O2382" s="41"/>
      <c r="P2382" s="42"/>
      <c r="Q2382" s="41"/>
      <c r="R2382" s="41"/>
      <c r="S2382" s="41"/>
      <c r="T2382" s="41"/>
      <c r="U2382" s="41"/>
      <c r="V2382" s="42"/>
      <c r="W2382" s="42"/>
      <c r="X2382" s="42"/>
      <c r="Y2382" s="42"/>
      <c r="Z2382" s="41">
        <f>(AT$3-AT2382)/AT$3*500+500</f>
        <v>429.94159139510396</v>
      </c>
      <c r="AA2382" s="42"/>
      <c r="AB2382" s="42"/>
      <c r="AC2382" s="43" t="e">
        <f t="shared" si="351"/>
        <v>#NUM!</v>
      </c>
      <c r="AD2382" s="43" t="s">
        <v>1215</v>
      </c>
      <c r="AE2382" s="44" t="e">
        <f t="shared" si="352"/>
        <v>#NUM!</v>
      </c>
      <c r="AF2382" s="43">
        <f t="shared" si="353"/>
        <v>0</v>
      </c>
      <c r="AG2382" s="45"/>
      <c r="AH2382" s="45"/>
      <c r="AI2382" s="45"/>
      <c r="AJ2382" s="45"/>
      <c r="AK2382" s="45"/>
      <c r="AL2382" s="45"/>
      <c r="AM2382" s="45"/>
      <c r="AN2382" s="45"/>
      <c r="AO2382" s="45"/>
      <c r="AP2382" s="45"/>
      <c r="AQ2382" s="45"/>
      <c r="AR2382" s="45"/>
      <c r="AS2382" s="45"/>
      <c r="AT2382" s="45">
        <v>3.9375E-2</v>
      </c>
      <c r="AU2382" s="88"/>
      <c r="AV2382" s="50"/>
      <c r="AW2382" s="89"/>
      <c r="AX2382" s="56"/>
    </row>
    <row r="2383" spans="1:50" ht="12" customHeight="1" x14ac:dyDescent="0.2">
      <c r="A2383" s="62">
        <v>2379</v>
      </c>
      <c r="B2383" s="63" t="str">
        <f t="shared" si="346"/>
        <v>M-C</v>
      </c>
      <c r="C2383" s="62">
        <f>COUNTIF($B$4:$B2383,$B2383)</f>
        <v>286</v>
      </c>
      <c r="D2383" s="64">
        <f t="shared" si="347"/>
        <v>434.91935624522876</v>
      </c>
      <c r="E2383" s="86" t="s">
        <v>1999</v>
      </c>
      <c r="F2383" s="87" t="s">
        <v>1212</v>
      </c>
      <c r="G2383" s="87">
        <v>1966</v>
      </c>
      <c r="H2383" s="93" t="s">
        <v>1664</v>
      </c>
      <c r="I2383" s="87" t="s">
        <v>1214</v>
      </c>
      <c r="J2383" s="39">
        <f t="shared" si="348"/>
        <v>429.91935624522876</v>
      </c>
      <c r="K2383" s="40">
        <f t="shared" si="349"/>
        <v>1</v>
      </c>
      <c r="L2383" s="40">
        <f t="shared" si="350"/>
        <v>5</v>
      </c>
      <c r="M2383" s="41"/>
      <c r="N2383" s="41"/>
      <c r="O2383" s="41"/>
      <c r="P2383" s="42"/>
      <c r="Q2383" s="41"/>
      <c r="R2383" s="41"/>
      <c r="S2383" s="41"/>
      <c r="T2383" s="41"/>
      <c r="U2383" s="41"/>
      <c r="V2383" s="42"/>
      <c r="W2383" s="42"/>
      <c r="X2383" s="42"/>
      <c r="Y2383" s="42">
        <f>(AS$3-AS2383)/AS$3*500+500</f>
        <v>429.91935624522876</v>
      </c>
      <c r="Z2383" s="41"/>
      <c r="AA2383" s="42"/>
      <c r="AB2383" s="42"/>
      <c r="AC2383" s="43" t="e">
        <f t="shared" si="351"/>
        <v>#NUM!</v>
      </c>
      <c r="AD2383" s="43" t="s">
        <v>1215</v>
      </c>
      <c r="AE2383" s="44" t="e">
        <f t="shared" si="352"/>
        <v>#NUM!</v>
      </c>
      <c r="AF2383" s="43">
        <f t="shared" si="353"/>
        <v>0</v>
      </c>
      <c r="AG2383" s="45"/>
      <c r="AH2383" s="45"/>
      <c r="AI2383" s="45"/>
      <c r="AJ2383" s="45"/>
      <c r="AK2383" s="45"/>
      <c r="AL2383" s="45"/>
      <c r="AM2383" s="45"/>
      <c r="AN2383" s="45"/>
      <c r="AO2383" s="45"/>
      <c r="AP2383" s="45"/>
      <c r="AQ2383" s="45"/>
      <c r="AR2383" s="45"/>
      <c r="AS2383" s="45">
        <v>8.5532407407407404E-2</v>
      </c>
      <c r="AT2383" s="45"/>
      <c r="AU2383" s="88"/>
      <c r="AV2383" s="50"/>
      <c r="AW2383" s="89"/>
      <c r="AX2383" s="56"/>
    </row>
    <row r="2384" spans="1:50" ht="12" customHeight="1" x14ac:dyDescent="0.2">
      <c r="A2384" s="62">
        <v>2380</v>
      </c>
      <c r="B2384" s="63" t="str">
        <f t="shared" si="346"/>
        <v>M-C</v>
      </c>
      <c r="C2384" s="62">
        <f>COUNTIF($B$4:$B2384,$B2384)</f>
        <v>287</v>
      </c>
      <c r="D2384" s="64">
        <f t="shared" si="347"/>
        <v>434.90689775928075</v>
      </c>
      <c r="E2384" s="90" t="s">
        <v>1127</v>
      </c>
      <c r="F2384" s="91" t="s">
        <v>1212</v>
      </c>
      <c r="G2384" s="92">
        <v>1967</v>
      </c>
      <c r="H2384" s="93" t="s">
        <v>1128</v>
      </c>
      <c r="I2384" s="92" t="s">
        <v>1214</v>
      </c>
      <c r="J2384" s="39">
        <f t="shared" si="348"/>
        <v>429.90689775928075</v>
      </c>
      <c r="K2384" s="40">
        <f t="shared" si="349"/>
        <v>1</v>
      </c>
      <c r="L2384" s="40">
        <f t="shared" si="350"/>
        <v>5</v>
      </c>
      <c r="M2384" s="74"/>
      <c r="N2384" s="74"/>
      <c r="O2384" s="74"/>
      <c r="P2384" s="74"/>
      <c r="Q2384" s="74"/>
      <c r="R2384" s="74"/>
      <c r="S2384" s="74"/>
      <c r="T2384" s="74"/>
      <c r="U2384" s="74"/>
      <c r="V2384" s="74"/>
      <c r="W2384" s="74"/>
      <c r="X2384" s="74"/>
      <c r="Y2384" s="74"/>
      <c r="Z2384" s="74"/>
      <c r="AA2384" s="42"/>
      <c r="AB2384" s="42">
        <f>(AV$3-AV2384)/AV$3*500+500</f>
        <v>429.90689775928075</v>
      </c>
      <c r="AC2384" s="43" t="e">
        <f t="shared" si="351"/>
        <v>#NUM!</v>
      </c>
      <c r="AD2384" s="43" t="s">
        <v>1215</v>
      </c>
      <c r="AE2384" s="44" t="e">
        <f t="shared" si="352"/>
        <v>#NUM!</v>
      </c>
      <c r="AF2384" s="43">
        <f t="shared" si="353"/>
        <v>0</v>
      </c>
      <c r="AG2384" s="75"/>
      <c r="AH2384" s="75"/>
      <c r="AI2384" s="75"/>
      <c r="AJ2384" s="75"/>
      <c r="AK2384" s="75"/>
      <c r="AL2384" s="75"/>
      <c r="AM2384" s="75"/>
      <c r="AN2384" s="75"/>
      <c r="AO2384" s="75"/>
      <c r="AP2384" s="75"/>
      <c r="AQ2384" s="75"/>
      <c r="AR2384" s="75"/>
      <c r="AS2384" s="75"/>
      <c r="AT2384" s="75"/>
      <c r="AU2384" s="94"/>
      <c r="AV2384" s="47">
        <v>0.1872337962962963</v>
      </c>
      <c r="AW2384" s="95"/>
      <c r="AX2384" s="56"/>
    </row>
    <row r="2385" spans="1:50" s="49" customFormat="1" ht="12" customHeight="1" x14ac:dyDescent="0.2">
      <c r="A2385" s="62">
        <v>2381</v>
      </c>
      <c r="B2385" s="63" t="str">
        <f t="shared" si="346"/>
        <v>Ž-H</v>
      </c>
      <c r="C2385" s="62">
        <f>COUNTIF($B$4:$B2385,$B2385)</f>
        <v>32</v>
      </c>
      <c r="D2385" s="64">
        <f t="shared" si="347"/>
        <v>434.87165679357389</v>
      </c>
      <c r="E2385" s="90" t="s">
        <v>1129</v>
      </c>
      <c r="F2385" s="91" t="s">
        <v>1247</v>
      </c>
      <c r="G2385" s="92">
        <v>1966</v>
      </c>
      <c r="H2385" s="93" t="s">
        <v>1981</v>
      </c>
      <c r="I2385" s="92" t="s">
        <v>1214</v>
      </c>
      <c r="J2385" s="39">
        <f t="shared" si="348"/>
        <v>429.87165679357389</v>
      </c>
      <c r="K2385" s="40">
        <f t="shared" si="349"/>
        <v>1</v>
      </c>
      <c r="L2385" s="40">
        <f t="shared" si="350"/>
        <v>5</v>
      </c>
      <c r="M2385" s="74"/>
      <c r="N2385" s="74"/>
      <c r="O2385" s="74"/>
      <c r="P2385" s="74"/>
      <c r="Q2385" s="74"/>
      <c r="R2385" s="74"/>
      <c r="S2385" s="74"/>
      <c r="T2385" s="74"/>
      <c r="U2385" s="74"/>
      <c r="V2385" s="74"/>
      <c r="W2385" s="74"/>
      <c r="X2385" s="74"/>
      <c r="Y2385" s="74"/>
      <c r="Z2385" s="74"/>
      <c r="AA2385" s="42"/>
      <c r="AB2385" s="42">
        <f>(AV$3-AV2385)/AV$3*500+500</f>
        <v>429.87165679357389</v>
      </c>
      <c r="AC2385" s="43" t="e">
        <f t="shared" si="351"/>
        <v>#NUM!</v>
      </c>
      <c r="AD2385" s="43" t="s">
        <v>1215</v>
      </c>
      <c r="AE2385" s="44" t="e">
        <f t="shared" si="352"/>
        <v>#NUM!</v>
      </c>
      <c r="AF2385" s="43">
        <f t="shared" si="353"/>
        <v>0</v>
      </c>
      <c r="AG2385" s="75"/>
      <c r="AH2385" s="75"/>
      <c r="AI2385" s="75"/>
      <c r="AJ2385" s="75"/>
      <c r="AK2385" s="75"/>
      <c r="AL2385" s="75"/>
      <c r="AM2385" s="75"/>
      <c r="AN2385" s="75"/>
      <c r="AO2385" s="75"/>
      <c r="AP2385" s="75"/>
      <c r="AQ2385" s="75"/>
      <c r="AR2385" s="75"/>
      <c r="AS2385" s="75"/>
      <c r="AT2385" s="75"/>
      <c r="AU2385" s="94"/>
      <c r="AV2385" s="47">
        <v>0.18724537037037037</v>
      </c>
      <c r="AW2385" s="95"/>
    </row>
    <row r="2386" spans="1:50" s="49" customFormat="1" ht="12" customHeight="1" x14ac:dyDescent="0.2">
      <c r="A2386" s="62">
        <v>2382</v>
      </c>
      <c r="B2386" s="63" t="str">
        <f t="shared" si="346"/>
        <v>M-A</v>
      </c>
      <c r="C2386" s="62">
        <f>COUNTIF($B$4:$B2386,$B2386)</f>
        <v>870</v>
      </c>
      <c r="D2386" s="64">
        <f t="shared" si="347"/>
        <v>434.80117486216</v>
      </c>
      <c r="E2386" s="90" t="s">
        <v>1130</v>
      </c>
      <c r="F2386" s="91" t="s">
        <v>1212</v>
      </c>
      <c r="G2386" s="92">
        <v>1992</v>
      </c>
      <c r="H2386" s="93" t="s">
        <v>1131</v>
      </c>
      <c r="I2386" s="92" t="s">
        <v>1214</v>
      </c>
      <c r="J2386" s="39">
        <f t="shared" si="348"/>
        <v>429.80117486216</v>
      </c>
      <c r="K2386" s="40">
        <f t="shared" si="349"/>
        <v>1</v>
      </c>
      <c r="L2386" s="40">
        <f t="shared" si="350"/>
        <v>5</v>
      </c>
      <c r="M2386" s="74"/>
      <c r="N2386" s="74"/>
      <c r="O2386" s="74"/>
      <c r="P2386" s="74"/>
      <c r="Q2386" s="74"/>
      <c r="R2386" s="74"/>
      <c r="S2386" s="74"/>
      <c r="T2386" s="74"/>
      <c r="U2386" s="74"/>
      <c r="V2386" s="74"/>
      <c r="W2386" s="74"/>
      <c r="X2386" s="74"/>
      <c r="Y2386" s="74"/>
      <c r="Z2386" s="74"/>
      <c r="AA2386" s="42"/>
      <c r="AB2386" s="42">
        <f>(AV$3-AV2386)/AV$3*500+500</f>
        <v>429.80117486216</v>
      </c>
      <c r="AC2386" s="43" t="e">
        <f t="shared" si="351"/>
        <v>#NUM!</v>
      </c>
      <c r="AD2386" s="43" t="s">
        <v>1215</v>
      </c>
      <c r="AE2386" s="44" t="e">
        <f t="shared" si="352"/>
        <v>#NUM!</v>
      </c>
      <c r="AF2386" s="43">
        <f t="shared" si="353"/>
        <v>0</v>
      </c>
      <c r="AG2386" s="75"/>
      <c r="AH2386" s="75"/>
      <c r="AI2386" s="75"/>
      <c r="AJ2386" s="75"/>
      <c r="AK2386" s="75"/>
      <c r="AL2386" s="75"/>
      <c r="AM2386" s="75"/>
      <c r="AN2386" s="75"/>
      <c r="AO2386" s="75"/>
      <c r="AP2386" s="75"/>
      <c r="AQ2386" s="75"/>
      <c r="AR2386" s="75"/>
      <c r="AS2386" s="75"/>
      <c r="AT2386" s="75"/>
      <c r="AU2386" s="94"/>
      <c r="AV2386" s="47">
        <v>0.18726851851851853</v>
      </c>
      <c r="AW2386" s="95"/>
    </row>
    <row r="2387" spans="1:50" s="49" customFormat="1" ht="12" customHeight="1" x14ac:dyDescent="0.2">
      <c r="A2387" s="62">
        <v>2383</v>
      </c>
      <c r="B2387" s="63" t="str">
        <f t="shared" si="346"/>
        <v>M-C</v>
      </c>
      <c r="C2387" s="62">
        <f>COUNTIF($B$4:$B2387,$B2387)</f>
        <v>288</v>
      </c>
      <c r="D2387" s="64">
        <f t="shared" si="347"/>
        <v>434.76593389645313</v>
      </c>
      <c r="E2387" s="90" t="s">
        <v>1132</v>
      </c>
      <c r="F2387" s="91" t="s">
        <v>1212</v>
      </c>
      <c r="G2387" s="92">
        <v>1969</v>
      </c>
      <c r="H2387" s="93"/>
      <c r="I2387" s="92" t="s">
        <v>1673</v>
      </c>
      <c r="J2387" s="39">
        <f t="shared" si="348"/>
        <v>429.76593389645313</v>
      </c>
      <c r="K2387" s="40">
        <f t="shared" si="349"/>
        <v>1</v>
      </c>
      <c r="L2387" s="40">
        <f t="shared" si="350"/>
        <v>5</v>
      </c>
      <c r="M2387" s="74"/>
      <c r="N2387" s="74"/>
      <c r="O2387" s="74"/>
      <c r="P2387" s="74"/>
      <c r="Q2387" s="74"/>
      <c r="R2387" s="74"/>
      <c r="S2387" s="74"/>
      <c r="T2387" s="74"/>
      <c r="U2387" s="74"/>
      <c r="V2387" s="74"/>
      <c r="W2387" s="74"/>
      <c r="X2387" s="74"/>
      <c r="Y2387" s="74"/>
      <c r="Z2387" s="74"/>
      <c r="AA2387" s="42"/>
      <c r="AB2387" s="42">
        <f>(AV$3-AV2387)/AV$3*500+500</f>
        <v>429.76593389645313</v>
      </c>
      <c r="AC2387" s="43" t="e">
        <f t="shared" si="351"/>
        <v>#NUM!</v>
      </c>
      <c r="AD2387" s="43" t="s">
        <v>1215</v>
      </c>
      <c r="AE2387" s="44" t="e">
        <f t="shared" si="352"/>
        <v>#NUM!</v>
      </c>
      <c r="AF2387" s="43">
        <f t="shared" si="353"/>
        <v>0</v>
      </c>
      <c r="AG2387" s="75"/>
      <c r="AH2387" s="75"/>
      <c r="AI2387" s="75"/>
      <c r="AJ2387" s="75"/>
      <c r="AK2387" s="75"/>
      <c r="AL2387" s="75"/>
      <c r="AM2387" s="75"/>
      <c r="AN2387" s="75"/>
      <c r="AO2387" s="75"/>
      <c r="AP2387" s="75"/>
      <c r="AQ2387" s="75"/>
      <c r="AR2387" s="75"/>
      <c r="AS2387" s="75"/>
      <c r="AT2387" s="75"/>
      <c r="AU2387" s="94"/>
      <c r="AV2387" s="47">
        <v>0.1872800925925926</v>
      </c>
      <c r="AW2387" s="95"/>
    </row>
    <row r="2388" spans="1:50" s="49" customFormat="1" ht="12" customHeight="1" x14ac:dyDescent="0.2">
      <c r="A2388" s="62">
        <v>2384</v>
      </c>
      <c r="B2388" s="63" t="str">
        <f t="shared" si="346"/>
        <v>M-C</v>
      </c>
      <c r="C2388" s="62">
        <f>COUNTIF($B$4:$B2388,$B2388)</f>
        <v>289</v>
      </c>
      <c r="D2388" s="64">
        <f t="shared" si="347"/>
        <v>434.74438542885747</v>
      </c>
      <c r="E2388" s="86" t="s">
        <v>1133</v>
      </c>
      <c r="F2388" s="87" t="s">
        <v>1212</v>
      </c>
      <c r="G2388" s="87">
        <v>1962</v>
      </c>
      <c r="H2388" s="93" t="s">
        <v>1683</v>
      </c>
      <c r="I2388" s="87" t="s">
        <v>1214</v>
      </c>
      <c r="J2388" s="39">
        <f t="shared" si="348"/>
        <v>429.74438542885747</v>
      </c>
      <c r="K2388" s="40">
        <f t="shared" si="349"/>
        <v>1</v>
      </c>
      <c r="L2388" s="40">
        <f t="shared" si="350"/>
        <v>5</v>
      </c>
      <c r="M2388" s="41"/>
      <c r="N2388" s="41"/>
      <c r="O2388" s="41"/>
      <c r="P2388" s="42"/>
      <c r="Q2388" s="41"/>
      <c r="R2388" s="41"/>
      <c r="S2388" s="41"/>
      <c r="T2388" s="41">
        <f>(AN$3-AN2388)/AN$3*500+500</f>
        <v>429.74438542885747</v>
      </c>
      <c r="U2388" s="41"/>
      <c r="V2388" s="42"/>
      <c r="W2388" s="42"/>
      <c r="X2388" s="42"/>
      <c r="Y2388" s="42"/>
      <c r="Z2388" s="41"/>
      <c r="AA2388" s="42"/>
      <c r="AB2388" s="42"/>
      <c r="AC2388" s="43" t="e">
        <f t="shared" si="351"/>
        <v>#NUM!</v>
      </c>
      <c r="AD2388" s="43" t="s">
        <v>1215</v>
      </c>
      <c r="AE2388" s="44" t="e">
        <f t="shared" si="352"/>
        <v>#NUM!</v>
      </c>
      <c r="AF2388" s="43">
        <f t="shared" si="353"/>
        <v>0</v>
      </c>
      <c r="AG2388" s="45"/>
      <c r="AH2388" s="45"/>
      <c r="AI2388" s="45"/>
      <c r="AJ2388" s="45"/>
      <c r="AK2388" s="45"/>
      <c r="AL2388" s="45"/>
      <c r="AM2388" s="45"/>
      <c r="AN2388" s="45">
        <v>4.0532407407407406E-2</v>
      </c>
      <c r="AO2388" s="45"/>
      <c r="AP2388" s="45"/>
      <c r="AQ2388" s="45"/>
      <c r="AR2388" s="45"/>
      <c r="AS2388" s="45"/>
      <c r="AT2388" s="45"/>
      <c r="AU2388" s="88"/>
      <c r="AV2388" s="50"/>
      <c r="AW2388" s="89"/>
    </row>
    <row r="2389" spans="1:50" s="49" customFormat="1" ht="12" customHeight="1" x14ac:dyDescent="0.2">
      <c r="A2389" s="62">
        <v>2385</v>
      </c>
      <c r="B2389" s="63" t="str">
        <f t="shared" si="346"/>
        <v>Ž-G</v>
      </c>
      <c r="C2389" s="62">
        <f>COUNTIF($B$4:$B2389,$B2389)</f>
        <v>132</v>
      </c>
      <c r="D2389" s="64">
        <f t="shared" si="347"/>
        <v>434.58972906791854</v>
      </c>
      <c r="E2389" s="90" t="s">
        <v>1134</v>
      </c>
      <c r="F2389" s="91" t="s">
        <v>1247</v>
      </c>
      <c r="G2389" s="92">
        <v>1973</v>
      </c>
      <c r="H2389" s="93"/>
      <c r="I2389" s="92" t="s">
        <v>1257</v>
      </c>
      <c r="J2389" s="39">
        <f t="shared" si="348"/>
        <v>429.58972906791854</v>
      </c>
      <c r="K2389" s="40">
        <f t="shared" si="349"/>
        <v>1</v>
      </c>
      <c r="L2389" s="40">
        <f t="shared" si="350"/>
        <v>5</v>
      </c>
      <c r="M2389" s="74"/>
      <c r="N2389" s="74"/>
      <c r="O2389" s="74"/>
      <c r="P2389" s="74"/>
      <c r="Q2389" s="74"/>
      <c r="R2389" s="74"/>
      <c r="S2389" s="74"/>
      <c r="T2389" s="74"/>
      <c r="U2389" s="74"/>
      <c r="V2389" s="74"/>
      <c r="W2389" s="74"/>
      <c r="X2389" s="74"/>
      <c r="Y2389" s="74"/>
      <c r="Z2389" s="74"/>
      <c r="AA2389" s="42"/>
      <c r="AB2389" s="42">
        <f>(AV$3-AV2389)/AV$3*500+500</f>
        <v>429.58972906791854</v>
      </c>
      <c r="AC2389" s="43" t="e">
        <f t="shared" si="351"/>
        <v>#NUM!</v>
      </c>
      <c r="AD2389" s="43" t="s">
        <v>1215</v>
      </c>
      <c r="AE2389" s="44" t="e">
        <f t="shared" si="352"/>
        <v>#NUM!</v>
      </c>
      <c r="AF2389" s="43">
        <f t="shared" si="353"/>
        <v>0</v>
      </c>
      <c r="AG2389" s="75"/>
      <c r="AH2389" s="75"/>
      <c r="AI2389" s="75"/>
      <c r="AJ2389" s="75"/>
      <c r="AK2389" s="75"/>
      <c r="AL2389" s="75"/>
      <c r="AM2389" s="75"/>
      <c r="AN2389" s="75"/>
      <c r="AO2389" s="75"/>
      <c r="AP2389" s="75"/>
      <c r="AQ2389" s="75"/>
      <c r="AR2389" s="75"/>
      <c r="AS2389" s="75"/>
      <c r="AT2389" s="75"/>
      <c r="AU2389" s="94"/>
      <c r="AV2389" s="47">
        <v>0.18733796296296298</v>
      </c>
      <c r="AW2389" s="95"/>
    </row>
    <row r="2390" spans="1:50" s="49" customFormat="1" ht="12" customHeight="1" x14ac:dyDescent="0.2">
      <c r="A2390" s="62">
        <v>2386</v>
      </c>
      <c r="B2390" s="63" t="str">
        <f t="shared" si="346"/>
        <v>M-C</v>
      </c>
      <c r="C2390" s="62">
        <f>COUNTIF($B$4:$B2390,$B2390)</f>
        <v>290</v>
      </c>
      <c r="D2390" s="64">
        <f t="shared" si="347"/>
        <v>434.48400617079778</v>
      </c>
      <c r="E2390" s="90" t="s">
        <v>1135</v>
      </c>
      <c r="F2390" s="91" t="s">
        <v>1212</v>
      </c>
      <c r="G2390" s="92">
        <v>1966</v>
      </c>
      <c r="H2390" s="93" t="s">
        <v>1136</v>
      </c>
      <c r="I2390" s="92" t="s">
        <v>1214</v>
      </c>
      <c r="J2390" s="39">
        <f t="shared" si="348"/>
        <v>429.48400617079778</v>
      </c>
      <c r="K2390" s="40">
        <f t="shared" si="349"/>
        <v>1</v>
      </c>
      <c r="L2390" s="40">
        <f t="shared" si="350"/>
        <v>5</v>
      </c>
      <c r="M2390" s="74"/>
      <c r="N2390" s="74"/>
      <c r="O2390" s="74"/>
      <c r="P2390" s="74"/>
      <c r="Q2390" s="74"/>
      <c r="R2390" s="74"/>
      <c r="S2390" s="74"/>
      <c r="T2390" s="74"/>
      <c r="U2390" s="74"/>
      <c r="V2390" s="74"/>
      <c r="W2390" s="74"/>
      <c r="X2390" s="74"/>
      <c r="Y2390" s="74"/>
      <c r="Z2390" s="74"/>
      <c r="AA2390" s="42"/>
      <c r="AB2390" s="42">
        <f>(AV$3-AV2390)/AV$3*500+500</f>
        <v>429.48400617079778</v>
      </c>
      <c r="AC2390" s="43" t="e">
        <f t="shared" si="351"/>
        <v>#NUM!</v>
      </c>
      <c r="AD2390" s="43" t="s">
        <v>1215</v>
      </c>
      <c r="AE2390" s="44" t="e">
        <f t="shared" si="352"/>
        <v>#NUM!</v>
      </c>
      <c r="AF2390" s="43">
        <f t="shared" si="353"/>
        <v>0</v>
      </c>
      <c r="AG2390" s="75"/>
      <c r="AH2390" s="75"/>
      <c r="AI2390" s="75"/>
      <c r="AJ2390" s="75"/>
      <c r="AK2390" s="75"/>
      <c r="AL2390" s="75"/>
      <c r="AM2390" s="75"/>
      <c r="AN2390" s="75"/>
      <c r="AO2390" s="75"/>
      <c r="AP2390" s="75"/>
      <c r="AQ2390" s="75"/>
      <c r="AR2390" s="75"/>
      <c r="AS2390" s="75"/>
      <c r="AT2390" s="75"/>
      <c r="AU2390" s="94"/>
      <c r="AV2390" s="47">
        <v>0.18737268518518521</v>
      </c>
      <c r="AW2390" s="95"/>
    </row>
    <row r="2391" spans="1:50" s="49" customFormat="1" ht="12" customHeight="1" x14ac:dyDescent="0.2">
      <c r="A2391" s="62">
        <v>2387</v>
      </c>
      <c r="B2391" s="63" t="str">
        <f t="shared" si="346"/>
        <v>M-A</v>
      </c>
      <c r="C2391" s="62">
        <f>COUNTIF($B$4:$B2391,$B2391)</f>
        <v>871</v>
      </c>
      <c r="D2391" s="64">
        <f t="shared" si="347"/>
        <v>434.44876520509092</v>
      </c>
      <c r="E2391" s="90" t="s">
        <v>1137</v>
      </c>
      <c r="F2391" s="91" t="s">
        <v>1212</v>
      </c>
      <c r="G2391" s="92">
        <v>1985</v>
      </c>
      <c r="H2391" s="93"/>
      <c r="I2391" s="92" t="s">
        <v>1214</v>
      </c>
      <c r="J2391" s="39">
        <f t="shared" si="348"/>
        <v>429.44876520509092</v>
      </c>
      <c r="K2391" s="40">
        <f t="shared" si="349"/>
        <v>1</v>
      </c>
      <c r="L2391" s="40">
        <f t="shared" si="350"/>
        <v>5</v>
      </c>
      <c r="M2391" s="74"/>
      <c r="N2391" s="74"/>
      <c r="O2391" s="74"/>
      <c r="P2391" s="74"/>
      <c r="Q2391" s="74"/>
      <c r="R2391" s="74"/>
      <c r="S2391" s="74"/>
      <c r="T2391" s="74"/>
      <c r="U2391" s="74"/>
      <c r="V2391" s="74"/>
      <c r="W2391" s="74"/>
      <c r="X2391" s="74"/>
      <c r="Y2391" s="74"/>
      <c r="Z2391" s="74"/>
      <c r="AA2391" s="42"/>
      <c r="AB2391" s="42">
        <f>(AV$3-AV2391)/AV$3*500+500</f>
        <v>429.44876520509092</v>
      </c>
      <c r="AC2391" s="43" t="e">
        <f t="shared" si="351"/>
        <v>#NUM!</v>
      </c>
      <c r="AD2391" s="43" t="s">
        <v>1215</v>
      </c>
      <c r="AE2391" s="44" t="e">
        <f t="shared" si="352"/>
        <v>#NUM!</v>
      </c>
      <c r="AF2391" s="43">
        <f t="shared" si="353"/>
        <v>0</v>
      </c>
      <c r="AG2391" s="75"/>
      <c r="AH2391" s="75"/>
      <c r="AI2391" s="75"/>
      <c r="AJ2391" s="75"/>
      <c r="AK2391" s="75"/>
      <c r="AL2391" s="75"/>
      <c r="AM2391" s="75"/>
      <c r="AN2391" s="75"/>
      <c r="AO2391" s="75"/>
      <c r="AP2391" s="75"/>
      <c r="AQ2391" s="75"/>
      <c r="AR2391" s="75"/>
      <c r="AS2391" s="75"/>
      <c r="AT2391" s="75"/>
      <c r="AU2391" s="94"/>
      <c r="AV2391" s="47">
        <v>0.18738425925925925</v>
      </c>
      <c r="AW2391" s="95"/>
    </row>
    <row r="2392" spans="1:50" s="49" customFormat="1" ht="12" customHeight="1" x14ac:dyDescent="0.2">
      <c r="A2392" s="62">
        <v>2388</v>
      </c>
      <c r="B2392" s="63" t="str">
        <f t="shared" si="346"/>
        <v>M-C</v>
      </c>
      <c r="C2392" s="62">
        <f>COUNTIF($B$4:$B2392,$B2392)</f>
        <v>291</v>
      </c>
      <c r="D2392" s="64">
        <f t="shared" si="347"/>
        <v>434.34304230797022</v>
      </c>
      <c r="E2392" s="90" t="s">
        <v>1138</v>
      </c>
      <c r="F2392" s="91" t="s">
        <v>1212</v>
      </c>
      <c r="G2392" s="92">
        <v>1969</v>
      </c>
      <c r="H2392" s="93" t="s">
        <v>1139</v>
      </c>
      <c r="I2392" s="92" t="s">
        <v>1214</v>
      </c>
      <c r="J2392" s="39">
        <f t="shared" si="348"/>
        <v>429.34304230797022</v>
      </c>
      <c r="K2392" s="40">
        <f t="shared" si="349"/>
        <v>1</v>
      </c>
      <c r="L2392" s="40">
        <f t="shared" si="350"/>
        <v>5</v>
      </c>
      <c r="M2392" s="74"/>
      <c r="N2392" s="74"/>
      <c r="O2392" s="74"/>
      <c r="P2392" s="74"/>
      <c r="Q2392" s="74"/>
      <c r="R2392" s="74"/>
      <c r="S2392" s="74"/>
      <c r="T2392" s="74"/>
      <c r="U2392" s="74"/>
      <c r="V2392" s="74"/>
      <c r="W2392" s="74"/>
      <c r="X2392" s="74"/>
      <c r="Y2392" s="74"/>
      <c r="Z2392" s="74"/>
      <c r="AA2392" s="42"/>
      <c r="AB2392" s="42">
        <f>(AV$3-AV2392)/AV$3*500+500</f>
        <v>429.34304230797022</v>
      </c>
      <c r="AC2392" s="43" t="e">
        <f t="shared" si="351"/>
        <v>#NUM!</v>
      </c>
      <c r="AD2392" s="43" t="s">
        <v>1215</v>
      </c>
      <c r="AE2392" s="44" t="e">
        <f t="shared" si="352"/>
        <v>#NUM!</v>
      </c>
      <c r="AF2392" s="43">
        <f t="shared" si="353"/>
        <v>0</v>
      </c>
      <c r="AG2392" s="75"/>
      <c r="AH2392" s="75"/>
      <c r="AI2392" s="75"/>
      <c r="AJ2392" s="75"/>
      <c r="AK2392" s="75"/>
      <c r="AL2392" s="75"/>
      <c r="AM2392" s="75"/>
      <c r="AN2392" s="75"/>
      <c r="AO2392" s="75"/>
      <c r="AP2392" s="75"/>
      <c r="AQ2392" s="75"/>
      <c r="AR2392" s="75"/>
      <c r="AS2392" s="75"/>
      <c r="AT2392" s="75"/>
      <c r="AU2392" s="94"/>
      <c r="AV2392" s="47">
        <v>0.18741898148148148</v>
      </c>
      <c r="AW2392" s="95"/>
    </row>
    <row r="2393" spans="1:50" s="49" customFormat="1" ht="12" customHeight="1" x14ac:dyDescent="0.2">
      <c r="A2393" s="62">
        <v>2389</v>
      </c>
      <c r="B2393" s="63" t="str">
        <f t="shared" si="346"/>
        <v>M-C</v>
      </c>
      <c r="C2393" s="62">
        <f>COUNTIF($B$4:$B2393,$B2393)</f>
        <v>292</v>
      </c>
      <c r="D2393" s="64">
        <f t="shared" si="347"/>
        <v>434.27451231163576</v>
      </c>
      <c r="E2393" s="86" t="s">
        <v>1140</v>
      </c>
      <c r="F2393" s="87" t="s">
        <v>1212</v>
      </c>
      <c r="G2393" s="87">
        <v>1968</v>
      </c>
      <c r="H2393" s="93" t="s">
        <v>1600</v>
      </c>
      <c r="I2393" s="87" t="s">
        <v>1214</v>
      </c>
      <c r="J2393" s="39">
        <f t="shared" si="348"/>
        <v>429.27451231163576</v>
      </c>
      <c r="K2393" s="40">
        <f t="shared" si="349"/>
        <v>1</v>
      </c>
      <c r="L2393" s="40">
        <f t="shared" si="350"/>
        <v>5</v>
      </c>
      <c r="M2393" s="41"/>
      <c r="N2393" s="41"/>
      <c r="O2393" s="41"/>
      <c r="P2393" s="42"/>
      <c r="Q2393" s="41"/>
      <c r="R2393" s="41">
        <f>(AL$3-AL2393)/AL$3*500+500</f>
        <v>429.27451231163576</v>
      </c>
      <c r="S2393" s="41"/>
      <c r="T2393" s="41"/>
      <c r="U2393" s="41"/>
      <c r="V2393" s="42"/>
      <c r="W2393" s="42"/>
      <c r="X2393" s="42"/>
      <c r="Y2393" s="42"/>
      <c r="Z2393" s="41"/>
      <c r="AA2393" s="42"/>
      <c r="AB2393" s="42"/>
      <c r="AC2393" s="43" t="e">
        <f t="shared" si="351"/>
        <v>#NUM!</v>
      </c>
      <c r="AD2393" s="43" t="s">
        <v>1215</v>
      </c>
      <c r="AE2393" s="44" t="e">
        <f t="shared" si="352"/>
        <v>#NUM!</v>
      </c>
      <c r="AF2393" s="43">
        <f t="shared" si="353"/>
        <v>0</v>
      </c>
      <c r="AG2393" s="45"/>
      <c r="AH2393" s="45"/>
      <c r="AI2393" s="45"/>
      <c r="AJ2393" s="45"/>
      <c r="AK2393" s="45"/>
      <c r="AL2393" s="45">
        <v>0.19645833330000001</v>
      </c>
      <c r="AM2393" s="45"/>
      <c r="AN2393" s="45"/>
      <c r="AO2393" s="45"/>
      <c r="AP2393" s="45"/>
      <c r="AQ2393" s="45"/>
      <c r="AR2393" s="45"/>
      <c r="AS2393" s="45"/>
      <c r="AT2393" s="45"/>
      <c r="AU2393" s="88"/>
      <c r="AV2393" s="50"/>
      <c r="AW2393" s="89"/>
    </row>
    <row r="2394" spans="1:50" s="49" customFormat="1" ht="12" customHeight="1" x14ac:dyDescent="0.2">
      <c r="A2394" s="62">
        <v>2390</v>
      </c>
      <c r="B2394" s="63" t="str">
        <f t="shared" si="346"/>
        <v>Ž-G</v>
      </c>
      <c r="C2394" s="62">
        <f>COUNTIF($B$4:$B2394,$B2394)</f>
        <v>133</v>
      </c>
      <c r="D2394" s="64">
        <f t="shared" si="347"/>
        <v>434.25587405144074</v>
      </c>
      <c r="E2394" s="86" t="s">
        <v>1141</v>
      </c>
      <c r="F2394" s="87" t="s">
        <v>1247</v>
      </c>
      <c r="G2394" s="87">
        <v>1972</v>
      </c>
      <c r="H2394" s="86" t="s">
        <v>1142</v>
      </c>
      <c r="I2394" s="87" t="s">
        <v>1214</v>
      </c>
      <c r="J2394" s="39">
        <f t="shared" si="348"/>
        <v>429.25587405144074</v>
      </c>
      <c r="K2394" s="40">
        <f t="shared" si="349"/>
        <v>1</v>
      </c>
      <c r="L2394" s="40">
        <f t="shared" si="350"/>
        <v>5</v>
      </c>
      <c r="M2394" s="41"/>
      <c r="N2394" s="41"/>
      <c r="O2394" s="41"/>
      <c r="P2394" s="42"/>
      <c r="Q2394" s="41"/>
      <c r="R2394" s="41"/>
      <c r="S2394" s="41"/>
      <c r="T2394" s="41">
        <f>(AN$3-AN2394)/AN$3*500+500</f>
        <v>429.25587405144074</v>
      </c>
      <c r="U2394" s="41"/>
      <c r="V2394" s="42"/>
      <c r="W2394" s="42"/>
      <c r="X2394" s="42"/>
      <c r="Y2394" s="42"/>
      <c r="Z2394" s="41"/>
      <c r="AA2394" s="42"/>
      <c r="AB2394" s="42"/>
      <c r="AC2394" s="43" t="e">
        <f t="shared" si="351"/>
        <v>#NUM!</v>
      </c>
      <c r="AD2394" s="43" t="s">
        <v>1215</v>
      </c>
      <c r="AE2394" s="44" t="e">
        <f t="shared" si="352"/>
        <v>#NUM!</v>
      </c>
      <c r="AF2394" s="43">
        <f t="shared" si="353"/>
        <v>0</v>
      </c>
      <c r="AG2394" s="45"/>
      <c r="AH2394" s="45"/>
      <c r="AI2394" s="45"/>
      <c r="AJ2394" s="45"/>
      <c r="AK2394" s="45"/>
      <c r="AL2394" s="45"/>
      <c r="AM2394" s="45"/>
      <c r="AN2394" s="45">
        <v>4.0567129629629627E-2</v>
      </c>
      <c r="AO2394" s="45"/>
      <c r="AP2394" s="45"/>
      <c r="AQ2394" s="45"/>
      <c r="AR2394" s="45"/>
      <c r="AS2394" s="45"/>
      <c r="AT2394" s="45"/>
      <c r="AU2394" s="88"/>
      <c r="AV2394" s="50"/>
      <c r="AW2394" s="89"/>
    </row>
    <row r="2395" spans="1:50" s="49" customFormat="1" ht="12" customHeight="1" x14ac:dyDescent="0.2">
      <c r="A2395" s="62">
        <v>2391</v>
      </c>
      <c r="B2395" s="63" t="str">
        <f t="shared" si="346"/>
        <v>Ž-F</v>
      </c>
      <c r="C2395" s="62">
        <f>COUNTIF($B$4:$B2395,$B2395)</f>
        <v>206</v>
      </c>
      <c r="D2395" s="64">
        <f t="shared" si="347"/>
        <v>434.25587405144074</v>
      </c>
      <c r="E2395" s="86" t="s">
        <v>1143</v>
      </c>
      <c r="F2395" s="87" t="s">
        <v>1247</v>
      </c>
      <c r="G2395" s="87">
        <v>1980</v>
      </c>
      <c r="H2395" s="93" t="s">
        <v>1683</v>
      </c>
      <c r="I2395" s="87" t="s">
        <v>1214</v>
      </c>
      <c r="J2395" s="39">
        <f t="shared" si="348"/>
        <v>429.25587405144074</v>
      </c>
      <c r="K2395" s="40">
        <f t="shared" si="349"/>
        <v>1</v>
      </c>
      <c r="L2395" s="40">
        <f t="shared" si="350"/>
        <v>5</v>
      </c>
      <c r="M2395" s="41"/>
      <c r="N2395" s="41"/>
      <c r="O2395" s="41"/>
      <c r="P2395" s="42"/>
      <c r="Q2395" s="41"/>
      <c r="R2395" s="41"/>
      <c r="S2395" s="41"/>
      <c r="T2395" s="41">
        <f>(AN$3-AN2395)/AN$3*500+500</f>
        <v>429.25587405144074</v>
      </c>
      <c r="U2395" s="41"/>
      <c r="V2395" s="42"/>
      <c r="W2395" s="42"/>
      <c r="X2395" s="42"/>
      <c r="Y2395" s="42"/>
      <c r="Z2395" s="41"/>
      <c r="AA2395" s="42"/>
      <c r="AB2395" s="42"/>
      <c r="AC2395" s="43" t="e">
        <f t="shared" si="351"/>
        <v>#NUM!</v>
      </c>
      <c r="AD2395" s="43" t="s">
        <v>1215</v>
      </c>
      <c r="AE2395" s="44" t="e">
        <f t="shared" si="352"/>
        <v>#NUM!</v>
      </c>
      <c r="AF2395" s="43">
        <f t="shared" si="353"/>
        <v>0</v>
      </c>
      <c r="AG2395" s="45"/>
      <c r="AH2395" s="45"/>
      <c r="AI2395" s="45"/>
      <c r="AJ2395" s="45"/>
      <c r="AK2395" s="45"/>
      <c r="AL2395" s="45"/>
      <c r="AM2395" s="45"/>
      <c r="AN2395" s="45">
        <v>4.0567129629629627E-2</v>
      </c>
      <c r="AO2395" s="45"/>
      <c r="AP2395" s="45"/>
      <c r="AQ2395" s="45"/>
      <c r="AR2395" s="45"/>
      <c r="AS2395" s="45"/>
      <c r="AT2395" s="45"/>
      <c r="AU2395" s="88"/>
      <c r="AV2395" s="50"/>
      <c r="AW2395" s="89"/>
    </row>
    <row r="2396" spans="1:50" s="49" customFormat="1" ht="12" customHeight="1" x14ac:dyDescent="0.2">
      <c r="A2396" s="62">
        <v>2392</v>
      </c>
      <c r="B2396" s="63" t="str">
        <f t="shared" si="346"/>
        <v>M-A</v>
      </c>
      <c r="C2396" s="62">
        <f>COUNTIF($B$4:$B2396,$B2396)</f>
        <v>872</v>
      </c>
      <c r="D2396" s="64">
        <f t="shared" si="347"/>
        <v>433.53250009671126</v>
      </c>
      <c r="E2396" s="90" t="s">
        <v>1144</v>
      </c>
      <c r="F2396" s="91" t="s">
        <v>1212</v>
      </c>
      <c r="G2396" s="92">
        <v>1991</v>
      </c>
      <c r="H2396" s="93"/>
      <c r="I2396" s="92" t="s">
        <v>1214</v>
      </c>
      <c r="J2396" s="39">
        <f t="shared" si="348"/>
        <v>428.53250009671126</v>
      </c>
      <c r="K2396" s="40">
        <f t="shared" si="349"/>
        <v>1</v>
      </c>
      <c r="L2396" s="40">
        <f t="shared" si="350"/>
        <v>5</v>
      </c>
      <c r="M2396" s="74"/>
      <c r="N2396" s="74"/>
      <c r="O2396" s="74"/>
      <c r="P2396" s="74"/>
      <c r="Q2396" s="74"/>
      <c r="R2396" s="74"/>
      <c r="S2396" s="74"/>
      <c r="T2396" s="74"/>
      <c r="U2396" s="74"/>
      <c r="V2396" s="74"/>
      <c r="W2396" s="74"/>
      <c r="X2396" s="74"/>
      <c r="Y2396" s="74"/>
      <c r="Z2396" s="74"/>
      <c r="AA2396" s="42"/>
      <c r="AB2396" s="42">
        <f>(AV$3-AV2396)/AV$3*500+500</f>
        <v>428.53250009671126</v>
      </c>
      <c r="AC2396" s="43" t="e">
        <f t="shared" si="351"/>
        <v>#NUM!</v>
      </c>
      <c r="AD2396" s="43" t="s">
        <v>1215</v>
      </c>
      <c r="AE2396" s="44" t="e">
        <f t="shared" si="352"/>
        <v>#NUM!</v>
      </c>
      <c r="AF2396" s="43">
        <f t="shared" si="353"/>
        <v>0</v>
      </c>
      <c r="AG2396" s="75"/>
      <c r="AH2396" s="75"/>
      <c r="AI2396" s="75"/>
      <c r="AJ2396" s="75"/>
      <c r="AK2396" s="75"/>
      <c r="AL2396" s="75"/>
      <c r="AM2396" s="75"/>
      <c r="AN2396" s="75"/>
      <c r="AO2396" s="75"/>
      <c r="AP2396" s="75"/>
      <c r="AQ2396" s="75"/>
      <c r="AR2396" s="75"/>
      <c r="AS2396" s="75"/>
      <c r="AT2396" s="75"/>
      <c r="AU2396" s="94"/>
      <c r="AV2396" s="47">
        <v>0.18768518518518518</v>
      </c>
      <c r="AW2396" s="95"/>
    </row>
    <row r="2397" spans="1:50" s="49" customFormat="1" ht="12" customHeight="1" x14ac:dyDescent="0.2">
      <c r="A2397" s="62">
        <v>2393</v>
      </c>
      <c r="B2397" s="63" t="str">
        <f t="shared" si="346"/>
        <v>M-C</v>
      </c>
      <c r="C2397" s="62">
        <f>COUNTIF($B$4:$B2397,$B2397)</f>
        <v>293</v>
      </c>
      <c r="D2397" s="64">
        <f t="shared" si="347"/>
        <v>433.28581333676283</v>
      </c>
      <c r="E2397" s="90" t="s">
        <v>1145</v>
      </c>
      <c r="F2397" s="91" t="s">
        <v>1212</v>
      </c>
      <c r="G2397" s="92">
        <v>1968</v>
      </c>
      <c r="H2397" s="86" t="s">
        <v>1146</v>
      </c>
      <c r="I2397" s="92" t="s">
        <v>1214</v>
      </c>
      <c r="J2397" s="39">
        <f t="shared" si="348"/>
        <v>428.28581333676283</v>
      </c>
      <c r="K2397" s="40">
        <f t="shared" si="349"/>
        <v>1</v>
      </c>
      <c r="L2397" s="40">
        <f t="shared" si="350"/>
        <v>5</v>
      </c>
      <c r="M2397" s="74"/>
      <c r="N2397" s="74"/>
      <c r="O2397" s="74"/>
      <c r="P2397" s="74"/>
      <c r="Q2397" s="74"/>
      <c r="R2397" s="74"/>
      <c r="S2397" s="74"/>
      <c r="T2397" s="74"/>
      <c r="U2397" s="74"/>
      <c r="V2397" s="74"/>
      <c r="W2397" s="74"/>
      <c r="X2397" s="74"/>
      <c r="Y2397" s="74"/>
      <c r="Z2397" s="74"/>
      <c r="AA2397" s="42"/>
      <c r="AB2397" s="42">
        <f>(AV$3-AV2397)/AV$3*500+500</f>
        <v>428.28581333676283</v>
      </c>
      <c r="AC2397" s="43" t="e">
        <f t="shared" si="351"/>
        <v>#NUM!</v>
      </c>
      <c r="AD2397" s="43" t="s">
        <v>1215</v>
      </c>
      <c r="AE2397" s="44" t="e">
        <f t="shared" si="352"/>
        <v>#NUM!</v>
      </c>
      <c r="AF2397" s="43">
        <f t="shared" si="353"/>
        <v>0</v>
      </c>
      <c r="AG2397" s="75"/>
      <c r="AH2397" s="75"/>
      <c r="AI2397" s="75"/>
      <c r="AJ2397" s="75"/>
      <c r="AK2397" s="75"/>
      <c r="AL2397" s="75"/>
      <c r="AM2397" s="75"/>
      <c r="AN2397" s="75"/>
      <c r="AO2397" s="75"/>
      <c r="AP2397" s="75"/>
      <c r="AQ2397" s="75"/>
      <c r="AR2397" s="75"/>
      <c r="AS2397" s="75"/>
      <c r="AT2397" s="75"/>
      <c r="AU2397" s="94"/>
      <c r="AV2397" s="47">
        <v>0.1877662037037037</v>
      </c>
      <c r="AW2397" s="95"/>
    </row>
    <row r="2398" spans="1:50" s="49" customFormat="1" ht="12" customHeight="1" x14ac:dyDescent="0.2">
      <c r="A2398" s="62">
        <v>2394</v>
      </c>
      <c r="B2398" s="63" t="str">
        <f t="shared" si="346"/>
        <v>Ž-F</v>
      </c>
      <c r="C2398" s="62">
        <f>COUNTIF($B$4:$B2398,$B2398)</f>
        <v>207</v>
      </c>
      <c r="D2398" s="64">
        <f t="shared" si="347"/>
        <v>433.14484947393521</v>
      </c>
      <c r="E2398" s="90" t="s">
        <v>1147</v>
      </c>
      <c r="F2398" s="91" t="s">
        <v>1247</v>
      </c>
      <c r="G2398" s="92">
        <v>1988</v>
      </c>
      <c r="H2398" s="93"/>
      <c r="I2398" s="92" t="s">
        <v>1214</v>
      </c>
      <c r="J2398" s="39">
        <f t="shared" si="348"/>
        <v>428.14484947393521</v>
      </c>
      <c r="K2398" s="40">
        <f t="shared" si="349"/>
        <v>1</v>
      </c>
      <c r="L2398" s="40">
        <f t="shared" si="350"/>
        <v>5</v>
      </c>
      <c r="M2398" s="74"/>
      <c r="N2398" s="74"/>
      <c r="O2398" s="74"/>
      <c r="P2398" s="74"/>
      <c r="Q2398" s="74"/>
      <c r="R2398" s="74"/>
      <c r="S2398" s="74"/>
      <c r="T2398" s="74"/>
      <c r="U2398" s="74"/>
      <c r="V2398" s="74"/>
      <c r="W2398" s="74"/>
      <c r="X2398" s="74"/>
      <c r="Y2398" s="74"/>
      <c r="Z2398" s="74"/>
      <c r="AA2398" s="42"/>
      <c r="AB2398" s="42">
        <f>(AV$3-AV2398)/AV$3*500+500</f>
        <v>428.14484947393521</v>
      </c>
      <c r="AC2398" s="43" t="e">
        <f t="shared" si="351"/>
        <v>#NUM!</v>
      </c>
      <c r="AD2398" s="43" t="s">
        <v>1215</v>
      </c>
      <c r="AE2398" s="44" t="e">
        <f t="shared" si="352"/>
        <v>#NUM!</v>
      </c>
      <c r="AF2398" s="43">
        <f t="shared" si="353"/>
        <v>0</v>
      </c>
      <c r="AG2398" s="75"/>
      <c r="AH2398" s="75"/>
      <c r="AI2398" s="75"/>
      <c r="AJ2398" s="75"/>
      <c r="AK2398" s="75"/>
      <c r="AL2398" s="75"/>
      <c r="AM2398" s="75"/>
      <c r="AN2398" s="75"/>
      <c r="AO2398" s="75"/>
      <c r="AP2398" s="75"/>
      <c r="AQ2398" s="75"/>
      <c r="AR2398" s="75"/>
      <c r="AS2398" s="75"/>
      <c r="AT2398" s="75"/>
      <c r="AU2398" s="94"/>
      <c r="AV2398" s="47">
        <v>0.18781249999999999</v>
      </c>
      <c r="AW2398" s="95"/>
    </row>
    <row r="2399" spans="1:50" ht="12" customHeight="1" x14ac:dyDescent="0.2">
      <c r="A2399" s="62">
        <v>2395</v>
      </c>
      <c r="B2399" s="63" t="str">
        <f t="shared" si="346"/>
        <v>M-A</v>
      </c>
      <c r="C2399" s="62">
        <f>COUNTIF($B$4:$B2399,$B2399)</f>
        <v>873</v>
      </c>
      <c r="D2399" s="64">
        <f t="shared" si="347"/>
        <v>432.94991082051621</v>
      </c>
      <c r="E2399" s="86" t="s">
        <v>1148</v>
      </c>
      <c r="F2399" s="87" t="s">
        <v>1212</v>
      </c>
      <c r="G2399" s="87">
        <v>1994</v>
      </c>
      <c r="H2399" s="93" t="s">
        <v>1600</v>
      </c>
      <c r="I2399" s="87" t="s">
        <v>1214</v>
      </c>
      <c r="J2399" s="39">
        <f t="shared" si="348"/>
        <v>427.94991082051621</v>
      </c>
      <c r="K2399" s="40">
        <f t="shared" si="349"/>
        <v>1</v>
      </c>
      <c r="L2399" s="40">
        <f t="shared" si="350"/>
        <v>5</v>
      </c>
      <c r="M2399" s="41"/>
      <c r="N2399" s="41"/>
      <c r="O2399" s="41">
        <f>(AI$3-AI2399)/AI$3*500+500</f>
        <v>427.94991082051621</v>
      </c>
      <c r="P2399" s="42"/>
      <c r="Q2399" s="41"/>
      <c r="R2399" s="41"/>
      <c r="S2399" s="41"/>
      <c r="T2399" s="41"/>
      <c r="U2399" s="41"/>
      <c r="V2399" s="42"/>
      <c r="W2399" s="42"/>
      <c r="X2399" s="42"/>
      <c r="Y2399" s="42"/>
      <c r="Z2399" s="41"/>
      <c r="AA2399" s="42"/>
      <c r="AB2399" s="42"/>
      <c r="AC2399" s="43" t="e">
        <f t="shared" si="351"/>
        <v>#NUM!</v>
      </c>
      <c r="AD2399" s="43" t="s">
        <v>1215</v>
      </c>
      <c r="AE2399" s="44" t="e">
        <f t="shared" si="352"/>
        <v>#NUM!</v>
      </c>
      <c r="AF2399" s="43">
        <f t="shared" si="353"/>
        <v>0</v>
      </c>
      <c r="AG2399" s="45"/>
      <c r="AH2399" s="45"/>
      <c r="AI2399" s="45">
        <v>3.9432870370370368E-2</v>
      </c>
      <c r="AJ2399" s="45"/>
      <c r="AK2399" s="45"/>
      <c r="AL2399" s="45"/>
      <c r="AM2399" s="45"/>
      <c r="AN2399" s="45"/>
      <c r="AO2399" s="45"/>
      <c r="AP2399" s="45"/>
      <c r="AQ2399" s="45"/>
      <c r="AR2399" s="45"/>
      <c r="AS2399" s="45"/>
      <c r="AT2399" s="45"/>
      <c r="AU2399" s="88"/>
      <c r="AV2399" s="50"/>
      <c r="AW2399" s="89"/>
      <c r="AX2399" s="56"/>
    </row>
    <row r="2400" spans="1:50" s="49" customFormat="1" ht="12" customHeight="1" x14ac:dyDescent="0.2">
      <c r="A2400" s="62">
        <v>2396</v>
      </c>
      <c r="B2400" s="63" t="str">
        <f t="shared" si="346"/>
        <v>M-E</v>
      </c>
      <c r="C2400" s="62">
        <f>COUNTIF($B$4:$B2400,$B2400)</f>
        <v>31</v>
      </c>
      <c r="D2400" s="64">
        <f t="shared" si="347"/>
        <v>432.79243981686608</v>
      </c>
      <c r="E2400" s="90" t="s">
        <v>1149</v>
      </c>
      <c r="F2400" s="91" t="s">
        <v>1212</v>
      </c>
      <c r="G2400" s="92">
        <v>1900</v>
      </c>
      <c r="H2400" s="93" t="s">
        <v>1150</v>
      </c>
      <c r="I2400" s="92" t="s">
        <v>1214</v>
      </c>
      <c r="J2400" s="39">
        <f t="shared" si="348"/>
        <v>427.79243981686608</v>
      </c>
      <c r="K2400" s="40">
        <f t="shared" si="349"/>
        <v>1</v>
      </c>
      <c r="L2400" s="40">
        <f t="shared" si="350"/>
        <v>5</v>
      </c>
      <c r="M2400" s="74"/>
      <c r="N2400" s="74"/>
      <c r="O2400" s="74"/>
      <c r="P2400" s="74"/>
      <c r="Q2400" s="74"/>
      <c r="R2400" s="74"/>
      <c r="S2400" s="74"/>
      <c r="T2400" s="74"/>
      <c r="U2400" s="74"/>
      <c r="V2400" s="74"/>
      <c r="W2400" s="74"/>
      <c r="X2400" s="74"/>
      <c r="Y2400" s="74"/>
      <c r="Z2400" s="74"/>
      <c r="AA2400" s="42"/>
      <c r="AB2400" s="42">
        <f>(AV$3-AV2400)/AV$3*500+500</f>
        <v>427.79243981686608</v>
      </c>
      <c r="AC2400" s="43" t="e">
        <f t="shared" si="351"/>
        <v>#NUM!</v>
      </c>
      <c r="AD2400" s="43" t="s">
        <v>1215</v>
      </c>
      <c r="AE2400" s="44" t="e">
        <f t="shared" si="352"/>
        <v>#NUM!</v>
      </c>
      <c r="AF2400" s="43">
        <f t="shared" si="353"/>
        <v>0</v>
      </c>
      <c r="AG2400" s="75"/>
      <c r="AH2400" s="75"/>
      <c r="AI2400" s="75"/>
      <c r="AJ2400" s="75"/>
      <c r="AK2400" s="75"/>
      <c r="AL2400" s="75"/>
      <c r="AM2400" s="75"/>
      <c r="AN2400" s="75"/>
      <c r="AO2400" s="75"/>
      <c r="AP2400" s="75"/>
      <c r="AQ2400" s="75"/>
      <c r="AR2400" s="75"/>
      <c r="AS2400" s="75"/>
      <c r="AT2400" s="75"/>
      <c r="AU2400" s="94"/>
      <c r="AV2400" s="47">
        <v>0.18792824074074074</v>
      </c>
      <c r="AW2400" s="95"/>
    </row>
    <row r="2401" spans="1:55" s="49" customFormat="1" ht="12" customHeight="1" x14ac:dyDescent="0.2">
      <c r="A2401" s="62">
        <v>2397</v>
      </c>
      <c r="B2401" s="63" t="str">
        <f t="shared" si="346"/>
        <v>Ž-F</v>
      </c>
      <c r="C2401" s="62">
        <f>COUNTIF($B$4:$B2401,$B2401)</f>
        <v>208</v>
      </c>
      <c r="D2401" s="64">
        <f t="shared" si="347"/>
        <v>432.79243981686608</v>
      </c>
      <c r="E2401" s="90" t="s">
        <v>1151</v>
      </c>
      <c r="F2401" s="91" t="s">
        <v>1247</v>
      </c>
      <c r="G2401" s="92">
        <v>1982</v>
      </c>
      <c r="H2401" s="93"/>
      <c r="I2401" s="92" t="s">
        <v>1257</v>
      </c>
      <c r="J2401" s="39">
        <f t="shared" si="348"/>
        <v>427.79243981686608</v>
      </c>
      <c r="K2401" s="40">
        <f t="shared" si="349"/>
        <v>1</v>
      </c>
      <c r="L2401" s="40">
        <f t="shared" si="350"/>
        <v>5</v>
      </c>
      <c r="M2401" s="74"/>
      <c r="N2401" s="74"/>
      <c r="O2401" s="74"/>
      <c r="P2401" s="74"/>
      <c r="Q2401" s="74"/>
      <c r="R2401" s="74"/>
      <c r="S2401" s="74"/>
      <c r="T2401" s="74"/>
      <c r="U2401" s="74"/>
      <c r="V2401" s="74"/>
      <c r="W2401" s="74"/>
      <c r="X2401" s="74"/>
      <c r="Y2401" s="74"/>
      <c r="Z2401" s="74"/>
      <c r="AA2401" s="42"/>
      <c r="AB2401" s="42">
        <f>(AV$3-AV2401)/AV$3*500+500</f>
        <v>427.79243981686608</v>
      </c>
      <c r="AC2401" s="43" t="e">
        <f t="shared" si="351"/>
        <v>#NUM!</v>
      </c>
      <c r="AD2401" s="43" t="s">
        <v>1215</v>
      </c>
      <c r="AE2401" s="44" t="e">
        <f t="shared" si="352"/>
        <v>#NUM!</v>
      </c>
      <c r="AF2401" s="43">
        <f t="shared" si="353"/>
        <v>0</v>
      </c>
      <c r="AG2401" s="75"/>
      <c r="AH2401" s="75"/>
      <c r="AI2401" s="75"/>
      <c r="AJ2401" s="75"/>
      <c r="AK2401" s="75"/>
      <c r="AL2401" s="75"/>
      <c r="AM2401" s="75"/>
      <c r="AN2401" s="75"/>
      <c r="AO2401" s="75"/>
      <c r="AP2401" s="75"/>
      <c r="AQ2401" s="75"/>
      <c r="AR2401" s="75"/>
      <c r="AS2401" s="75"/>
      <c r="AT2401" s="75"/>
      <c r="AU2401" s="94"/>
      <c r="AV2401" s="47">
        <v>0.18792824074074074</v>
      </c>
      <c r="AW2401" s="95"/>
    </row>
    <row r="2402" spans="1:55" s="49" customFormat="1" ht="12" customHeight="1" x14ac:dyDescent="0.2">
      <c r="A2402" s="62">
        <v>2398</v>
      </c>
      <c r="B2402" s="63" t="str">
        <f t="shared" si="346"/>
        <v>M-A</v>
      </c>
      <c r="C2402" s="62">
        <f>COUNTIF($B$4:$B2402,$B2402)</f>
        <v>874</v>
      </c>
      <c r="D2402" s="64">
        <f t="shared" si="347"/>
        <v>432.68671691974532</v>
      </c>
      <c r="E2402" s="90" t="s">
        <v>1152</v>
      </c>
      <c r="F2402" s="91" t="s">
        <v>1212</v>
      </c>
      <c r="G2402" s="92">
        <v>1996</v>
      </c>
      <c r="H2402" s="93"/>
      <c r="I2402" s="92" t="s">
        <v>1153</v>
      </c>
      <c r="J2402" s="39">
        <f t="shared" si="348"/>
        <v>427.68671691974532</v>
      </c>
      <c r="K2402" s="40">
        <f t="shared" si="349"/>
        <v>1</v>
      </c>
      <c r="L2402" s="40">
        <f t="shared" si="350"/>
        <v>5</v>
      </c>
      <c r="M2402" s="74"/>
      <c r="N2402" s="74"/>
      <c r="O2402" s="74"/>
      <c r="P2402" s="74"/>
      <c r="Q2402" s="74"/>
      <c r="R2402" s="74"/>
      <c r="S2402" s="74"/>
      <c r="T2402" s="74"/>
      <c r="U2402" s="74"/>
      <c r="V2402" s="74"/>
      <c r="W2402" s="74"/>
      <c r="X2402" s="74"/>
      <c r="Y2402" s="74"/>
      <c r="Z2402" s="74"/>
      <c r="AA2402" s="42"/>
      <c r="AB2402" s="42">
        <f>(AV$3-AV2402)/AV$3*500+500</f>
        <v>427.68671691974532</v>
      </c>
      <c r="AC2402" s="43" t="e">
        <f t="shared" si="351"/>
        <v>#NUM!</v>
      </c>
      <c r="AD2402" s="43" t="s">
        <v>1215</v>
      </c>
      <c r="AE2402" s="44" t="e">
        <f t="shared" si="352"/>
        <v>#NUM!</v>
      </c>
      <c r="AF2402" s="43">
        <f t="shared" si="353"/>
        <v>0</v>
      </c>
      <c r="AG2402" s="75"/>
      <c r="AH2402" s="75"/>
      <c r="AI2402" s="75"/>
      <c r="AJ2402" s="75"/>
      <c r="AK2402" s="75"/>
      <c r="AL2402" s="75"/>
      <c r="AM2402" s="75"/>
      <c r="AN2402" s="75"/>
      <c r="AO2402" s="75"/>
      <c r="AP2402" s="75"/>
      <c r="AQ2402" s="75"/>
      <c r="AR2402" s="75"/>
      <c r="AS2402" s="75"/>
      <c r="AT2402" s="75"/>
      <c r="AU2402" s="94"/>
      <c r="AV2402" s="47">
        <v>0.18796296296296297</v>
      </c>
      <c r="AW2402" s="95"/>
    </row>
    <row r="2403" spans="1:55" s="49" customFormat="1" ht="12" customHeight="1" x14ac:dyDescent="0.2">
      <c r="A2403" s="62">
        <v>2399</v>
      </c>
      <c r="B2403" s="63" t="str">
        <f t="shared" si="346"/>
        <v>M-C</v>
      </c>
      <c r="C2403" s="62">
        <f>COUNTIF($B$4:$B2403,$B2403)</f>
        <v>294</v>
      </c>
      <c r="D2403" s="64">
        <f t="shared" si="347"/>
        <v>432.6514759540384</v>
      </c>
      <c r="E2403" s="90" t="s">
        <v>1154</v>
      </c>
      <c r="F2403" s="91" t="s">
        <v>1212</v>
      </c>
      <c r="G2403" s="92">
        <v>1966</v>
      </c>
      <c r="H2403" s="93"/>
      <c r="I2403" s="92" t="s">
        <v>2939</v>
      </c>
      <c r="J2403" s="39">
        <f t="shared" si="348"/>
        <v>427.6514759540384</v>
      </c>
      <c r="K2403" s="40">
        <f t="shared" si="349"/>
        <v>1</v>
      </c>
      <c r="L2403" s="40">
        <f t="shared" si="350"/>
        <v>5</v>
      </c>
      <c r="M2403" s="74"/>
      <c r="N2403" s="74"/>
      <c r="O2403" s="74"/>
      <c r="P2403" s="74"/>
      <c r="Q2403" s="74"/>
      <c r="R2403" s="74"/>
      <c r="S2403" s="74"/>
      <c r="T2403" s="74"/>
      <c r="U2403" s="74"/>
      <c r="V2403" s="74"/>
      <c r="W2403" s="74"/>
      <c r="X2403" s="74"/>
      <c r="Y2403" s="74"/>
      <c r="Z2403" s="74"/>
      <c r="AA2403" s="42"/>
      <c r="AB2403" s="42">
        <f>(AV$3-AV2403)/AV$3*500+500</f>
        <v>427.6514759540384</v>
      </c>
      <c r="AC2403" s="43" t="e">
        <f t="shared" si="351"/>
        <v>#NUM!</v>
      </c>
      <c r="AD2403" s="43" t="s">
        <v>1215</v>
      </c>
      <c r="AE2403" s="44" t="e">
        <f t="shared" si="352"/>
        <v>#NUM!</v>
      </c>
      <c r="AF2403" s="43">
        <f t="shared" si="353"/>
        <v>0</v>
      </c>
      <c r="AG2403" s="75"/>
      <c r="AH2403" s="75"/>
      <c r="AI2403" s="75"/>
      <c r="AJ2403" s="75"/>
      <c r="AK2403" s="75"/>
      <c r="AL2403" s="75"/>
      <c r="AM2403" s="75"/>
      <c r="AN2403" s="75"/>
      <c r="AO2403" s="75"/>
      <c r="AP2403" s="75"/>
      <c r="AQ2403" s="75"/>
      <c r="AR2403" s="75"/>
      <c r="AS2403" s="75"/>
      <c r="AT2403" s="75"/>
      <c r="AU2403" s="94"/>
      <c r="AV2403" s="47">
        <v>0.18797453703703704</v>
      </c>
      <c r="AW2403" s="95"/>
    </row>
    <row r="2404" spans="1:55" s="78" customFormat="1" ht="12" customHeight="1" x14ac:dyDescent="0.2">
      <c r="A2404" s="62">
        <v>2400</v>
      </c>
      <c r="B2404" s="63" t="str">
        <f t="shared" si="346"/>
        <v>M-A</v>
      </c>
      <c r="C2404" s="62">
        <f>COUNTIF($B$4:$B2404,$B2404)</f>
        <v>875</v>
      </c>
      <c r="D2404" s="64">
        <f t="shared" si="347"/>
        <v>432.59567201812916</v>
      </c>
      <c r="E2404" s="86" t="s">
        <v>1155</v>
      </c>
      <c r="F2404" s="87" t="s">
        <v>1212</v>
      </c>
      <c r="G2404" s="87">
        <v>1987</v>
      </c>
      <c r="H2404" s="93" t="s">
        <v>3156</v>
      </c>
      <c r="I2404" s="87" t="s">
        <v>1214</v>
      </c>
      <c r="J2404" s="39">
        <f t="shared" si="348"/>
        <v>427.59567201812916</v>
      </c>
      <c r="K2404" s="40">
        <f t="shared" si="349"/>
        <v>1</v>
      </c>
      <c r="L2404" s="40">
        <f t="shared" si="350"/>
        <v>5</v>
      </c>
      <c r="M2404" s="41"/>
      <c r="N2404" s="41"/>
      <c r="O2404" s="41"/>
      <c r="P2404" s="42"/>
      <c r="Q2404" s="41"/>
      <c r="R2404" s="41"/>
      <c r="S2404" s="41"/>
      <c r="T2404" s="41"/>
      <c r="U2404" s="41"/>
      <c r="V2404" s="42"/>
      <c r="W2404" s="42"/>
      <c r="X2404" s="42"/>
      <c r="Y2404" s="42"/>
      <c r="Z2404" s="41">
        <f>(AT$3-AT2404)/AT$3*500+500</f>
        <v>427.59567201812916</v>
      </c>
      <c r="AA2404" s="42"/>
      <c r="AB2404" s="42"/>
      <c r="AC2404" s="43" t="e">
        <f t="shared" si="351"/>
        <v>#NUM!</v>
      </c>
      <c r="AD2404" s="43" t="s">
        <v>1215</v>
      </c>
      <c r="AE2404" s="44" t="e">
        <f t="shared" si="352"/>
        <v>#NUM!</v>
      </c>
      <c r="AF2404" s="43">
        <f t="shared" si="353"/>
        <v>0</v>
      </c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>
        <v>3.953703703703703E-2</v>
      </c>
      <c r="AU2404" s="88"/>
      <c r="AV2404" s="50"/>
      <c r="AW2404" s="89"/>
      <c r="AX2404" s="49"/>
      <c r="AY2404" s="49"/>
      <c r="AZ2404" s="49"/>
      <c r="BA2404" s="49"/>
      <c r="BB2404" s="49"/>
      <c r="BC2404" s="49"/>
    </row>
    <row r="2405" spans="1:55" s="49" customFormat="1" ht="12" customHeight="1" x14ac:dyDescent="0.2">
      <c r="A2405" s="62">
        <v>2401</v>
      </c>
      <c r="B2405" s="63" t="str">
        <f t="shared" si="346"/>
        <v>Ž-G</v>
      </c>
      <c r="C2405" s="62">
        <f>COUNTIF($B$4:$B2405,$B2405)</f>
        <v>134</v>
      </c>
      <c r="D2405" s="64">
        <f t="shared" si="347"/>
        <v>432.50992657115341</v>
      </c>
      <c r="E2405" s="86" t="s">
        <v>1156</v>
      </c>
      <c r="F2405" s="87" t="s">
        <v>1247</v>
      </c>
      <c r="G2405" s="87">
        <v>1976</v>
      </c>
      <c r="H2405" s="93" t="s">
        <v>1738</v>
      </c>
      <c r="I2405" s="87" t="s">
        <v>1214</v>
      </c>
      <c r="J2405" s="39">
        <f t="shared" si="348"/>
        <v>427.50992657115341</v>
      </c>
      <c r="K2405" s="40">
        <f t="shared" si="349"/>
        <v>1</v>
      </c>
      <c r="L2405" s="40">
        <f t="shared" si="350"/>
        <v>5</v>
      </c>
      <c r="M2405" s="41"/>
      <c r="N2405" s="41"/>
      <c r="O2405" s="41"/>
      <c r="P2405" s="42">
        <f>(AJ$3-AJ2405)/AJ$3*500+500</f>
        <v>427.50992657115341</v>
      </c>
      <c r="Q2405" s="41"/>
      <c r="R2405" s="41"/>
      <c r="S2405" s="41"/>
      <c r="T2405" s="41"/>
      <c r="U2405" s="41"/>
      <c r="V2405" s="42"/>
      <c r="W2405" s="42"/>
      <c r="X2405" s="42"/>
      <c r="Y2405" s="42"/>
      <c r="Z2405" s="41"/>
      <c r="AA2405" s="42"/>
      <c r="AB2405" s="42"/>
      <c r="AC2405" s="43" t="e">
        <f t="shared" si="351"/>
        <v>#NUM!</v>
      </c>
      <c r="AD2405" s="43" t="s">
        <v>1215</v>
      </c>
      <c r="AE2405" s="44" t="e">
        <f t="shared" si="352"/>
        <v>#NUM!</v>
      </c>
      <c r="AF2405" s="43">
        <f t="shared" si="353"/>
        <v>0</v>
      </c>
      <c r="AG2405" s="45"/>
      <c r="AH2405" s="45"/>
      <c r="AI2405" s="45"/>
      <c r="AJ2405" s="45">
        <v>8.2708333329999995E-2</v>
      </c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88"/>
      <c r="AV2405" s="50"/>
      <c r="AW2405" s="89"/>
    </row>
    <row r="2406" spans="1:55" ht="12" customHeight="1" x14ac:dyDescent="0.2">
      <c r="A2406" s="62">
        <v>2402</v>
      </c>
      <c r="B2406" s="63" t="str">
        <f t="shared" si="346"/>
        <v>M-B</v>
      </c>
      <c r="C2406" s="62">
        <f>COUNTIF($B$4:$B2406,$B2406)</f>
        <v>681</v>
      </c>
      <c r="D2406" s="64">
        <f t="shared" si="347"/>
        <v>432.41251267793479</v>
      </c>
      <c r="E2406" s="86" t="s">
        <v>1157</v>
      </c>
      <c r="F2406" s="87" t="s">
        <v>1212</v>
      </c>
      <c r="G2406" s="87">
        <v>1973</v>
      </c>
      <c r="H2406" s="86" t="s">
        <v>1158</v>
      </c>
      <c r="I2406" s="87" t="s">
        <v>1214</v>
      </c>
      <c r="J2406" s="39">
        <f t="shared" si="348"/>
        <v>427.41251267793479</v>
      </c>
      <c r="K2406" s="40">
        <f t="shared" si="349"/>
        <v>1</v>
      </c>
      <c r="L2406" s="40">
        <f t="shared" si="350"/>
        <v>5</v>
      </c>
      <c r="M2406" s="41">
        <f>(AG$3-AG2406)/AG$3*500+500</f>
        <v>427.41251267793479</v>
      </c>
      <c r="N2406" s="41"/>
      <c r="O2406" s="41"/>
      <c r="P2406" s="42"/>
      <c r="Q2406" s="41"/>
      <c r="R2406" s="41"/>
      <c r="S2406" s="41"/>
      <c r="T2406" s="41"/>
      <c r="U2406" s="41"/>
      <c r="V2406" s="42"/>
      <c r="W2406" s="42"/>
      <c r="X2406" s="42"/>
      <c r="Y2406" s="42"/>
      <c r="Z2406" s="41"/>
      <c r="AA2406" s="42"/>
      <c r="AB2406" s="42"/>
      <c r="AC2406" s="43" t="e">
        <f t="shared" si="351"/>
        <v>#NUM!</v>
      </c>
      <c r="AD2406" s="43" t="s">
        <v>1215</v>
      </c>
      <c r="AE2406" s="44" t="e">
        <f t="shared" si="352"/>
        <v>#NUM!</v>
      </c>
      <c r="AF2406" s="43">
        <f t="shared" si="353"/>
        <v>0</v>
      </c>
      <c r="AG2406" s="45">
        <v>6.5821759260000001E-2</v>
      </c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88"/>
      <c r="AV2406" s="50"/>
      <c r="AW2406" s="89"/>
      <c r="AX2406" s="56"/>
    </row>
    <row r="2407" spans="1:55" ht="12" customHeight="1" x14ac:dyDescent="0.2">
      <c r="A2407" s="62">
        <v>2403</v>
      </c>
      <c r="B2407" s="63" t="str">
        <f t="shared" si="346"/>
        <v>M-B</v>
      </c>
      <c r="C2407" s="62">
        <f>COUNTIF($B$4:$B2407,$B2407)</f>
        <v>682</v>
      </c>
      <c r="D2407" s="64">
        <f t="shared" si="347"/>
        <v>432.40478919409003</v>
      </c>
      <c r="E2407" s="90" t="s">
        <v>1159</v>
      </c>
      <c r="F2407" s="91" t="s">
        <v>1212</v>
      </c>
      <c r="G2407" s="92">
        <v>1978</v>
      </c>
      <c r="H2407" s="93"/>
      <c r="I2407" s="92" t="s">
        <v>1214</v>
      </c>
      <c r="J2407" s="39">
        <f t="shared" si="348"/>
        <v>427.40478919409003</v>
      </c>
      <c r="K2407" s="40">
        <f t="shared" si="349"/>
        <v>1</v>
      </c>
      <c r="L2407" s="40">
        <f t="shared" si="350"/>
        <v>5</v>
      </c>
      <c r="M2407" s="74"/>
      <c r="N2407" s="74"/>
      <c r="O2407" s="74"/>
      <c r="P2407" s="74"/>
      <c r="Q2407" s="74"/>
      <c r="R2407" s="74"/>
      <c r="S2407" s="74"/>
      <c r="T2407" s="74"/>
      <c r="U2407" s="74"/>
      <c r="V2407" s="74"/>
      <c r="W2407" s="74"/>
      <c r="X2407" s="74"/>
      <c r="Y2407" s="74"/>
      <c r="Z2407" s="74"/>
      <c r="AA2407" s="42"/>
      <c r="AB2407" s="42">
        <f>(AV$3-AV2407)/AV$3*500+500</f>
        <v>427.40478919409003</v>
      </c>
      <c r="AC2407" s="43" t="e">
        <f t="shared" si="351"/>
        <v>#NUM!</v>
      </c>
      <c r="AD2407" s="43" t="s">
        <v>1215</v>
      </c>
      <c r="AE2407" s="44" t="e">
        <f t="shared" si="352"/>
        <v>#NUM!</v>
      </c>
      <c r="AF2407" s="43">
        <f t="shared" si="353"/>
        <v>0</v>
      </c>
      <c r="AG2407" s="75"/>
      <c r="AH2407" s="75"/>
      <c r="AI2407" s="75"/>
      <c r="AJ2407" s="75"/>
      <c r="AK2407" s="75"/>
      <c r="AL2407" s="75"/>
      <c r="AM2407" s="75"/>
      <c r="AN2407" s="75"/>
      <c r="AO2407" s="75"/>
      <c r="AP2407" s="75"/>
      <c r="AQ2407" s="75"/>
      <c r="AR2407" s="75"/>
      <c r="AS2407" s="75"/>
      <c r="AT2407" s="75"/>
      <c r="AU2407" s="94"/>
      <c r="AV2407" s="47">
        <v>0.18805555555555556</v>
      </c>
      <c r="AW2407" s="95"/>
      <c r="AX2407" s="56"/>
    </row>
    <row r="2408" spans="1:55" ht="12" customHeight="1" x14ac:dyDescent="0.2">
      <c r="A2408" s="62">
        <v>2404</v>
      </c>
      <c r="B2408" s="63" t="str">
        <f t="shared" si="346"/>
        <v>M-A</v>
      </c>
      <c r="C2408" s="62">
        <f>COUNTIF($B$4:$B2408,$B2408)</f>
        <v>876</v>
      </c>
      <c r="D2408" s="64">
        <f t="shared" si="347"/>
        <v>432.40478919409003</v>
      </c>
      <c r="E2408" s="90" t="s">
        <v>1160</v>
      </c>
      <c r="F2408" s="91" t="s">
        <v>1212</v>
      </c>
      <c r="G2408" s="92">
        <v>1992</v>
      </c>
      <c r="H2408" s="93" t="s">
        <v>1161</v>
      </c>
      <c r="I2408" s="92" t="s">
        <v>1214</v>
      </c>
      <c r="J2408" s="39">
        <f t="shared" si="348"/>
        <v>427.40478919409003</v>
      </c>
      <c r="K2408" s="40">
        <f t="shared" si="349"/>
        <v>1</v>
      </c>
      <c r="L2408" s="40">
        <f t="shared" si="350"/>
        <v>5</v>
      </c>
      <c r="M2408" s="74"/>
      <c r="N2408" s="74"/>
      <c r="O2408" s="74"/>
      <c r="P2408" s="74"/>
      <c r="Q2408" s="74"/>
      <c r="R2408" s="74"/>
      <c r="S2408" s="74"/>
      <c r="T2408" s="74"/>
      <c r="U2408" s="74"/>
      <c r="V2408" s="74"/>
      <c r="W2408" s="74"/>
      <c r="X2408" s="74"/>
      <c r="Y2408" s="74"/>
      <c r="Z2408" s="74"/>
      <c r="AA2408" s="42"/>
      <c r="AB2408" s="42">
        <f>(AV$3-AV2408)/AV$3*500+500</f>
        <v>427.40478919409003</v>
      </c>
      <c r="AC2408" s="43" t="e">
        <f t="shared" si="351"/>
        <v>#NUM!</v>
      </c>
      <c r="AD2408" s="43" t="s">
        <v>1215</v>
      </c>
      <c r="AE2408" s="44" t="e">
        <f t="shared" si="352"/>
        <v>#NUM!</v>
      </c>
      <c r="AF2408" s="43">
        <f t="shared" si="353"/>
        <v>0</v>
      </c>
      <c r="AG2408" s="75"/>
      <c r="AH2408" s="75"/>
      <c r="AI2408" s="75"/>
      <c r="AJ2408" s="75"/>
      <c r="AK2408" s="75"/>
      <c r="AL2408" s="75"/>
      <c r="AM2408" s="75"/>
      <c r="AN2408" s="75"/>
      <c r="AO2408" s="75"/>
      <c r="AP2408" s="75"/>
      <c r="AQ2408" s="75"/>
      <c r="AR2408" s="75"/>
      <c r="AS2408" s="75"/>
      <c r="AT2408" s="75"/>
      <c r="AU2408" s="94"/>
      <c r="AV2408" s="47">
        <v>0.18805555555555556</v>
      </c>
      <c r="AW2408" s="95"/>
      <c r="AX2408" s="56"/>
    </row>
    <row r="2409" spans="1:55" s="49" customFormat="1" ht="12" customHeight="1" x14ac:dyDescent="0.2">
      <c r="A2409" s="62">
        <v>2405</v>
      </c>
      <c r="B2409" s="63" t="str">
        <f t="shared" si="346"/>
        <v>Ž-F</v>
      </c>
      <c r="C2409" s="62">
        <f>COUNTIF($B$4:$B2409,$B2409)</f>
        <v>209</v>
      </c>
      <c r="D2409" s="64">
        <f t="shared" si="347"/>
        <v>432.40478919409003</v>
      </c>
      <c r="E2409" s="90" t="s">
        <v>1162</v>
      </c>
      <c r="F2409" s="91" t="s">
        <v>1247</v>
      </c>
      <c r="G2409" s="92">
        <v>1987</v>
      </c>
      <c r="H2409" s="93"/>
      <c r="I2409" s="92" t="s">
        <v>1214</v>
      </c>
      <c r="J2409" s="39">
        <f t="shared" si="348"/>
        <v>427.40478919409003</v>
      </c>
      <c r="K2409" s="40">
        <f t="shared" si="349"/>
        <v>1</v>
      </c>
      <c r="L2409" s="40">
        <f t="shared" si="350"/>
        <v>5</v>
      </c>
      <c r="M2409" s="74"/>
      <c r="N2409" s="74"/>
      <c r="O2409" s="74"/>
      <c r="P2409" s="74"/>
      <c r="Q2409" s="74"/>
      <c r="R2409" s="74"/>
      <c r="S2409" s="74"/>
      <c r="T2409" s="74"/>
      <c r="U2409" s="74"/>
      <c r="V2409" s="74"/>
      <c r="W2409" s="74"/>
      <c r="X2409" s="74"/>
      <c r="Y2409" s="74"/>
      <c r="Z2409" s="74"/>
      <c r="AA2409" s="42"/>
      <c r="AB2409" s="42">
        <f>(AV$3-AV2409)/AV$3*500+500</f>
        <v>427.40478919409003</v>
      </c>
      <c r="AC2409" s="43" t="e">
        <f t="shared" si="351"/>
        <v>#NUM!</v>
      </c>
      <c r="AD2409" s="43" t="s">
        <v>1215</v>
      </c>
      <c r="AE2409" s="44" t="e">
        <f t="shared" si="352"/>
        <v>#NUM!</v>
      </c>
      <c r="AF2409" s="43">
        <f t="shared" si="353"/>
        <v>0</v>
      </c>
      <c r="AG2409" s="75"/>
      <c r="AH2409" s="75"/>
      <c r="AI2409" s="75"/>
      <c r="AJ2409" s="75"/>
      <c r="AK2409" s="75"/>
      <c r="AL2409" s="75"/>
      <c r="AM2409" s="75"/>
      <c r="AN2409" s="75"/>
      <c r="AO2409" s="75"/>
      <c r="AP2409" s="75"/>
      <c r="AQ2409" s="75"/>
      <c r="AR2409" s="75"/>
      <c r="AS2409" s="75"/>
      <c r="AT2409" s="75"/>
      <c r="AU2409" s="94"/>
      <c r="AV2409" s="47">
        <v>0.18805555555555556</v>
      </c>
      <c r="AW2409" s="95"/>
    </row>
    <row r="2410" spans="1:55" s="49" customFormat="1" ht="12" customHeight="1" x14ac:dyDescent="0.2">
      <c r="A2410" s="62">
        <v>2406</v>
      </c>
      <c r="B2410" s="63" t="str">
        <f t="shared" si="346"/>
        <v>Ž-F</v>
      </c>
      <c r="C2410" s="62">
        <f>COUNTIF($B$4:$B2410,$B2410)</f>
        <v>210</v>
      </c>
      <c r="D2410" s="64">
        <f t="shared" si="347"/>
        <v>432.36954822838305</v>
      </c>
      <c r="E2410" s="90" t="s">
        <v>1163</v>
      </c>
      <c r="F2410" s="91" t="s">
        <v>1247</v>
      </c>
      <c r="G2410" s="92">
        <v>1986</v>
      </c>
      <c r="H2410" s="93"/>
      <c r="I2410" s="92" t="s">
        <v>1214</v>
      </c>
      <c r="J2410" s="39">
        <f t="shared" si="348"/>
        <v>427.36954822838305</v>
      </c>
      <c r="K2410" s="40">
        <f t="shared" si="349"/>
        <v>1</v>
      </c>
      <c r="L2410" s="40">
        <f t="shared" si="350"/>
        <v>5</v>
      </c>
      <c r="M2410" s="74"/>
      <c r="N2410" s="74"/>
      <c r="O2410" s="74"/>
      <c r="P2410" s="74"/>
      <c r="Q2410" s="74"/>
      <c r="R2410" s="74"/>
      <c r="S2410" s="74"/>
      <c r="T2410" s="74"/>
      <c r="U2410" s="74"/>
      <c r="V2410" s="74"/>
      <c r="W2410" s="74"/>
      <c r="X2410" s="74"/>
      <c r="Y2410" s="74"/>
      <c r="Z2410" s="74"/>
      <c r="AA2410" s="42"/>
      <c r="AB2410" s="42">
        <f>(AV$3-AV2410)/AV$3*500+500</f>
        <v>427.36954822838305</v>
      </c>
      <c r="AC2410" s="43" t="e">
        <f t="shared" si="351"/>
        <v>#NUM!</v>
      </c>
      <c r="AD2410" s="43" t="s">
        <v>1215</v>
      </c>
      <c r="AE2410" s="44" t="e">
        <f t="shared" si="352"/>
        <v>#NUM!</v>
      </c>
      <c r="AF2410" s="43">
        <f t="shared" si="353"/>
        <v>0</v>
      </c>
      <c r="AG2410" s="75"/>
      <c r="AH2410" s="75"/>
      <c r="AI2410" s="75"/>
      <c r="AJ2410" s="75"/>
      <c r="AK2410" s="75"/>
      <c r="AL2410" s="75"/>
      <c r="AM2410" s="75"/>
      <c r="AN2410" s="75"/>
      <c r="AO2410" s="75"/>
      <c r="AP2410" s="75"/>
      <c r="AQ2410" s="75"/>
      <c r="AR2410" s="75"/>
      <c r="AS2410" s="75"/>
      <c r="AT2410" s="75"/>
      <c r="AU2410" s="94"/>
      <c r="AV2410" s="47">
        <v>0.18806712962962965</v>
      </c>
      <c r="AW2410" s="95"/>
    </row>
    <row r="2411" spans="1:55" s="49" customFormat="1" ht="12" customHeight="1" x14ac:dyDescent="0.2">
      <c r="A2411" s="62">
        <v>2407</v>
      </c>
      <c r="B2411" s="63" t="str">
        <f t="shared" si="346"/>
        <v>M-B</v>
      </c>
      <c r="C2411" s="62">
        <f>COUNTIF($B$4:$B2411,$B2411)</f>
        <v>683</v>
      </c>
      <c r="D2411" s="64">
        <f t="shared" si="347"/>
        <v>432.26958643610311</v>
      </c>
      <c r="E2411" s="86" t="s">
        <v>1164</v>
      </c>
      <c r="F2411" s="87" t="s">
        <v>1212</v>
      </c>
      <c r="G2411" s="87">
        <v>1979</v>
      </c>
      <c r="H2411" s="93" t="s">
        <v>1263</v>
      </c>
      <c r="I2411" s="87" t="s">
        <v>1214</v>
      </c>
      <c r="J2411" s="39">
        <f t="shared" si="348"/>
        <v>427.26958643610311</v>
      </c>
      <c r="K2411" s="40">
        <f t="shared" si="349"/>
        <v>1</v>
      </c>
      <c r="L2411" s="40">
        <f t="shared" si="350"/>
        <v>5</v>
      </c>
      <c r="M2411" s="41"/>
      <c r="N2411" s="41"/>
      <c r="O2411" s="41"/>
      <c r="P2411" s="42">
        <f>(AJ$3-AJ2411)/AJ$3*500+500</f>
        <v>427.26958643610311</v>
      </c>
      <c r="Q2411" s="41"/>
      <c r="R2411" s="41"/>
      <c r="S2411" s="41"/>
      <c r="T2411" s="41"/>
      <c r="U2411" s="41"/>
      <c r="V2411" s="42"/>
      <c r="W2411" s="42"/>
      <c r="X2411" s="42"/>
      <c r="Y2411" s="42"/>
      <c r="Z2411" s="41"/>
      <c r="AA2411" s="42"/>
      <c r="AB2411" s="42"/>
      <c r="AC2411" s="43" t="e">
        <f t="shared" si="351"/>
        <v>#NUM!</v>
      </c>
      <c r="AD2411" s="43" t="s">
        <v>1215</v>
      </c>
      <c r="AE2411" s="44" t="e">
        <f t="shared" si="352"/>
        <v>#NUM!</v>
      </c>
      <c r="AF2411" s="43">
        <f t="shared" si="353"/>
        <v>0</v>
      </c>
      <c r="AG2411" s="45"/>
      <c r="AH2411" s="45"/>
      <c r="AI2411" s="45"/>
      <c r="AJ2411" s="45">
        <v>8.2743055560000001E-2</v>
      </c>
      <c r="AK2411" s="45"/>
      <c r="AL2411" s="45"/>
      <c r="AM2411" s="45"/>
      <c r="AN2411" s="45"/>
      <c r="AO2411" s="45"/>
      <c r="AP2411" s="45"/>
      <c r="AQ2411" s="45"/>
      <c r="AR2411" s="45"/>
      <c r="AS2411" s="45"/>
      <c r="AT2411" s="45"/>
      <c r="AU2411" s="88"/>
      <c r="AV2411" s="50"/>
      <c r="AW2411" s="89"/>
    </row>
    <row r="2412" spans="1:55" s="49" customFormat="1" ht="12" customHeight="1" x14ac:dyDescent="0.2">
      <c r="A2412" s="62">
        <v>2408</v>
      </c>
      <c r="B2412" s="63" t="str">
        <f t="shared" si="346"/>
        <v>Ž-H</v>
      </c>
      <c r="C2412" s="62">
        <f>COUNTIF($B$4:$B2412,$B2412)</f>
        <v>33</v>
      </c>
      <c r="D2412" s="64">
        <f t="shared" si="347"/>
        <v>432.2559235234624</v>
      </c>
      <c r="E2412" s="86" t="s">
        <v>1165</v>
      </c>
      <c r="F2412" s="87" t="s">
        <v>1247</v>
      </c>
      <c r="G2412" s="87">
        <v>1965</v>
      </c>
      <c r="H2412" s="86" t="s">
        <v>3</v>
      </c>
      <c r="I2412" s="87" t="s">
        <v>1214</v>
      </c>
      <c r="J2412" s="39">
        <f t="shared" si="348"/>
        <v>427.2559235234624</v>
      </c>
      <c r="K2412" s="40">
        <f t="shared" si="349"/>
        <v>1</v>
      </c>
      <c r="L2412" s="40">
        <f t="shared" si="350"/>
        <v>5</v>
      </c>
      <c r="M2412" s="41"/>
      <c r="N2412" s="41"/>
      <c r="O2412" s="41"/>
      <c r="P2412" s="42"/>
      <c r="Q2412" s="41"/>
      <c r="R2412" s="41"/>
      <c r="S2412" s="41"/>
      <c r="T2412" s="41"/>
      <c r="U2412" s="41"/>
      <c r="V2412" s="42"/>
      <c r="W2412" s="42"/>
      <c r="X2412" s="42">
        <f>(AR$3-AR2412)/AR$3*500+500</f>
        <v>427.2559235234624</v>
      </c>
      <c r="Y2412" s="42"/>
      <c r="Z2412" s="41"/>
      <c r="AA2412" s="42"/>
      <c r="AB2412" s="42"/>
      <c r="AC2412" s="43" t="e">
        <f t="shared" si="351"/>
        <v>#NUM!</v>
      </c>
      <c r="AD2412" s="43" t="s">
        <v>1215</v>
      </c>
      <c r="AE2412" s="44" t="e">
        <f t="shared" si="352"/>
        <v>#NUM!</v>
      </c>
      <c r="AF2412" s="43">
        <f t="shared" si="353"/>
        <v>0</v>
      </c>
      <c r="AG2412" s="45"/>
      <c r="AH2412" s="45"/>
      <c r="AI2412" s="45"/>
      <c r="AJ2412" s="45"/>
      <c r="AK2412" s="45"/>
      <c r="AL2412" s="45"/>
      <c r="AM2412" s="45"/>
      <c r="AN2412" s="45"/>
      <c r="AO2412" s="45"/>
      <c r="AP2412" s="45"/>
      <c r="AQ2412" s="45"/>
      <c r="AR2412" s="45">
        <v>4.9402083333333326E-2</v>
      </c>
      <c r="AS2412" s="45"/>
      <c r="AT2412" s="45"/>
      <c r="AU2412" s="88"/>
      <c r="AV2412" s="50"/>
      <c r="AW2412" s="89"/>
    </row>
    <row r="2413" spans="1:55" ht="12" customHeight="1" x14ac:dyDescent="0.2">
      <c r="A2413" s="62">
        <v>2409</v>
      </c>
      <c r="B2413" s="63" t="str">
        <f t="shared" si="346"/>
        <v>M-A</v>
      </c>
      <c r="C2413" s="62">
        <f>COUNTIF($B$4:$B2413,$B2413)</f>
        <v>877</v>
      </c>
      <c r="D2413" s="64">
        <f t="shared" si="347"/>
        <v>432.21114551312991</v>
      </c>
      <c r="E2413" s="86" t="s">
        <v>1166</v>
      </c>
      <c r="F2413" s="87" t="s">
        <v>1212</v>
      </c>
      <c r="G2413" s="87">
        <v>1982</v>
      </c>
      <c r="H2413" s="93" t="s">
        <v>2269</v>
      </c>
      <c r="I2413" s="87" t="s">
        <v>1214</v>
      </c>
      <c r="J2413" s="39">
        <f t="shared" si="348"/>
        <v>427.21114551312991</v>
      </c>
      <c r="K2413" s="40">
        <f t="shared" si="349"/>
        <v>1</v>
      </c>
      <c r="L2413" s="40">
        <f t="shared" si="350"/>
        <v>5</v>
      </c>
      <c r="M2413" s="41">
        <f>(AG$3-AG2413)/AG$3*500+500</f>
        <v>427.21114551312991</v>
      </c>
      <c r="N2413" s="41"/>
      <c r="O2413" s="41"/>
      <c r="P2413" s="42"/>
      <c r="Q2413" s="41"/>
      <c r="R2413" s="41"/>
      <c r="S2413" s="41"/>
      <c r="T2413" s="41"/>
      <c r="U2413" s="41"/>
      <c r="V2413" s="42"/>
      <c r="W2413" s="42"/>
      <c r="X2413" s="42"/>
      <c r="Y2413" s="42"/>
      <c r="Z2413" s="41"/>
      <c r="AA2413" s="42"/>
      <c r="AB2413" s="42"/>
      <c r="AC2413" s="43" t="e">
        <f t="shared" si="351"/>
        <v>#NUM!</v>
      </c>
      <c r="AD2413" s="43" t="s">
        <v>1215</v>
      </c>
      <c r="AE2413" s="44" t="e">
        <f t="shared" si="352"/>
        <v>#NUM!</v>
      </c>
      <c r="AF2413" s="43">
        <f t="shared" si="353"/>
        <v>0</v>
      </c>
      <c r="AG2413" s="45">
        <v>6.584490741E-2</v>
      </c>
      <c r="AH2413" s="45"/>
      <c r="AI2413" s="45"/>
      <c r="AJ2413" s="45"/>
      <c r="AK2413" s="45"/>
      <c r="AL2413" s="45"/>
      <c r="AM2413" s="45"/>
      <c r="AN2413" s="45"/>
      <c r="AO2413" s="45"/>
      <c r="AP2413" s="45"/>
      <c r="AQ2413" s="45"/>
      <c r="AR2413" s="45"/>
      <c r="AS2413" s="45"/>
      <c r="AT2413" s="45"/>
      <c r="AU2413" s="88"/>
      <c r="AV2413" s="50"/>
      <c r="AW2413" s="89"/>
      <c r="AX2413" s="56"/>
    </row>
    <row r="2414" spans="1:55" ht="12" customHeight="1" x14ac:dyDescent="0.2">
      <c r="A2414" s="62">
        <v>2410</v>
      </c>
      <c r="B2414" s="63" t="str">
        <f t="shared" si="346"/>
        <v>Ž-G</v>
      </c>
      <c r="C2414" s="62">
        <f>COUNTIF($B$4:$B2414,$B2414)</f>
        <v>135</v>
      </c>
      <c r="D2414" s="64">
        <f t="shared" si="347"/>
        <v>432.15810243414171</v>
      </c>
      <c r="E2414" s="90" t="s">
        <v>1167</v>
      </c>
      <c r="F2414" s="91" t="s">
        <v>1247</v>
      </c>
      <c r="G2414" s="92">
        <v>1979</v>
      </c>
      <c r="H2414" s="93"/>
      <c r="I2414" s="92" t="s">
        <v>1673</v>
      </c>
      <c r="J2414" s="39">
        <f t="shared" si="348"/>
        <v>427.15810243414171</v>
      </c>
      <c r="K2414" s="40">
        <f t="shared" si="349"/>
        <v>1</v>
      </c>
      <c r="L2414" s="40">
        <f t="shared" si="350"/>
        <v>5</v>
      </c>
      <c r="M2414" s="74"/>
      <c r="N2414" s="74"/>
      <c r="O2414" s="74"/>
      <c r="P2414" s="74"/>
      <c r="Q2414" s="74"/>
      <c r="R2414" s="74"/>
      <c r="S2414" s="74"/>
      <c r="T2414" s="74"/>
      <c r="U2414" s="74"/>
      <c r="V2414" s="74"/>
      <c r="W2414" s="74"/>
      <c r="X2414" s="74"/>
      <c r="Y2414" s="74"/>
      <c r="Z2414" s="74"/>
      <c r="AA2414" s="42"/>
      <c r="AB2414" s="42">
        <f>(AV$3-AV2414)/AV$3*500+500</f>
        <v>427.15810243414171</v>
      </c>
      <c r="AC2414" s="43" t="e">
        <f t="shared" si="351"/>
        <v>#NUM!</v>
      </c>
      <c r="AD2414" s="43" t="s">
        <v>1215</v>
      </c>
      <c r="AE2414" s="44" t="e">
        <f t="shared" si="352"/>
        <v>#NUM!</v>
      </c>
      <c r="AF2414" s="43">
        <f t="shared" si="353"/>
        <v>0</v>
      </c>
      <c r="AG2414" s="75"/>
      <c r="AH2414" s="75"/>
      <c r="AI2414" s="75"/>
      <c r="AJ2414" s="75"/>
      <c r="AK2414" s="75"/>
      <c r="AL2414" s="75"/>
      <c r="AM2414" s="75"/>
      <c r="AN2414" s="75"/>
      <c r="AO2414" s="75"/>
      <c r="AP2414" s="75"/>
      <c r="AQ2414" s="75"/>
      <c r="AR2414" s="75"/>
      <c r="AS2414" s="75"/>
      <c r="AT2414" s="75"/>
      <c r="AU2414" s="94"/>
      <c r="AV2414" s="47">
        <v>0.18813657407407405</v>
      </c>
      <c r="AW2414" s="95"/>
      <c r="AX2414" s="56"/>
    </row>
    <row r="2415" spans="1:55" ht="12" customHeight="1" x14ac:dyDescent="0.2">
      <c r="A2415" s="62">
        <v>2411</v>
      </c>
      <c r="B2415" s="63" t="str">
        <f t="shared" si="346"/>
        <v>M-B</v>
      </c>
      <c r="C2415" s="62">
        <f>COUNTIF($B$4:$B2415,$B2415)</f>
        <v>684</v>
      </c>
      <c r="D2415" s="64">
        <f t="shared" si="347"/>
        <v>432.08762050272782</v>
      </c>
      <c r="E2415" s="90" t="s">
        <v>1168</v>
      </c>
      <c r="F2415" s="91" t="s">
        <v>1212</v>
      </c>
      <c r="G2415" s="92">
        <v>1979</v>
      </c>
      <c r="H2415" s="86" t="s">
        <v>1169</v>
      </c>
      <c r="I2415" s="92" t="s">
        <v>1214</v>
      </c>
      <c r="J2415" s="39">
        <f t="shared" si="348"/>
        <v>427.08762050272782</v>
      </c>
      <c r="K2415" s="40">
        <f t="shared" si="349"/>
        <v>1</v>
      </c>
      <c r="L2415" s="40">
        <f t="shared" si="350"/>
        <v>5</v>
      </c>
      <c r="M2415" s="74"/>
      <c r="N2415" s="74"/>
      <c r="O2415" s="74"/>
      <c r="P2415" s="74"/>
      <c r="Q2415" s="74"/>
      <c r="R2415" s="74"/>
      <c r="S2415" s="74"/>
      <c r="T2415" s="74"/>
      <c r="U2415" s="74"/>
      <c r="V2415" s="74"/>
      <c r="W2415" s="74"/>
      <c r="X2415" s="74"/>
      <c r="Y2415" s="74"/>
      <c r="Z2415" s="74"/>
      <c r="AA2415" s="42"/>
      <c r="AB2415" s="42">
        <f>(AV$3-AV2415)/AV$3*500+500</f>
        <v>427.08762050272782</v>
      </c>
      <c r="AC2415" s="43" t="e">
        <f t="shared" si="351"/>
        <v>#NUM!</v>
      </c>
      <c r="AD2415" s="43" t="s">
        <v>1215</v>
      </c>
      <c r="AE2415" s="44" t="e">
        <f t="shared" si="352"/>
        <v>#NUM!</v>
      </c>
      <c r="AF2415" s="43">
        <f t="shared" si="353"/>
        <v>0</v>
      </c>
      <c r="AG2415" s="75"/>
      <c r="AH2415" s="75"/>
      <c r="AI2415" s="75"/>
      <c r="AJ2415" s="75"/>
      <c r="AK2415" s="75"/>
      <c r="AL2415" s="75"/>
      <c r="AM2415" s="75"/>
      <c r="AN2415" s="75"/>
      <c r="AO2415" s="75"/>
      <c r="AP2415" s="75"/>
      <c r="AQ2415" s="75"/>
      <c r="AR2415" s="75"/>
      <c r="AS2415" s="75"/>
      <c r="AT2415" s="75"/>
      <c r="AU2415" s="94"/>
      <c r="AV2415" s="47">
        <v>0.18815972222222221</v>
      </c>
      <c r="AW2415" s="95"/>
      <c r="AX2415" s="56"/>
    </row>
    <row r="2416" spans="1:55" s="49" customFormat="1" ht="12" customHeight="1" x14ac:dyDescent="0.2">
      <c r="A2416" s="62">
        <v>2412</v>
      </c>
      <c r="B2416" s="63" t="str">
        <f t="shared" si="346"/>
        <v>M-B</v>
      </c>
      <c r="C2416" s="62">
        <f>COUNTIF($B$4:$B2416,$B2416)</f>
        <v>685</v>
      </c>
      <c r="D2416" s="64">
        <f t="shared" si="347"/>
        <v>432.08762050272782</v>
      </c>
      <c r="E2416" s="90" t="s">
        <v>1170</v>
      </c>
      <c r="F2416" s="91" t="s">
        <v>1212</v>
      </c>
      <c r="G2416" s="92">
        <v>1973</v>
      </c>
      <c r="H2416" s="93"/>
      <c r="I2416" s="92" t="s">
        <v>1214</v>
      </c>
      <c r="J2416" s="39">
        <f t="shared" si="348"/>
        <v>427.08762050272782</v>
      </c>
      <c r="K2416" s="40">
        <f t="shared" si="349"/>
        <v>1</v>
      </c>
      <c r="L2416" s="40">
        <f t="shared" si="350"/>
        <v>5</v>
      </c>
      <c r="M2416" s="74"/>
      <c r="N2416" s="74"/>
      <c r="O2416" s="74"/>
      <c r="P2416" s="74"/>
      <c r="Q2416" s="74"/>
      <c r="R2416" s="74"/>
      <c r="S2416" s="74"/>
      <c r="T2416" s="74"/>
      <c r="U2416" s="74"/>
      <c r="V2416" s="74"/>
      <c r="W2416" s="74"/>
      <c r="X2416" s="74"/>
      <c r="Y2416" s="74"/>
      <c r="Z2416" s="74"/>
      <c r="AA2416" s="42"/>
      <c r="AB2416" s="42">
        <f>(AV$3-AV2416)/AV$3*500+500</f>
        <v>427.08762050272782</v>
      </c>
      <c r="AC2416" s="43" t="e">
        <f t="shared" si="351"/>
        <v>#NUM!</v>
      </c>
      <c r="AD2416" s="43" t="s">
        <v>1215</v>
      </c>
      <c r="AE2416" s="44" t="e">
        <f t="shared" si="352"/>
        <v>#NUM!</v>
      </c>
      <c r="AF2416" s="43">
        <f t="shared" si="353"/>
        <v>0</v>
      </c>
      <c r="AG2416" s="75"/>
      <c r="AH2416" s="75"/>
      <c r="AI2416" s="75"/>
      <c r="AJ2416" s="75"/>
      <c r="AK2416" s="75"/>
      <c r="AL2416" s="75"/>
      <c r="AM2416" s="75"/>
      <c r="AN2416" s="75"/>
      <c r="AO2416" s="75"/>
      <c r="AP2416" s="75"/>
      <c r="AQ2416" s="75"/>
      <c r="AR2416" s="75"/>
      <c r="AS2416" s="75"/>
      <c r="AT2416" s="75"/>
      <c r="AU2416" s="94"/>
      <c r="AV2416" s="47">
        <v>0.18815972222222221</v>
      </c>
      <c r="AW2416" s="95"/>
    </row>
    <row r="2417" spans="1:50" s="49" customFormat="1" ht="12" customHeight="1" x14ac:dyDescent="0.2">
      <c r="A2417" s="62">
        <v>2413</v>
      </c>
      <c r="B2417" s="63" t="str">
        <f t="shared" si="346"/>
        <v>M-C</v>
      </c>
      <c r="C2417" s="62">
        <f>COUNTIF($B$4:$B2417,$B2417)</f>
        <v>295</v>
      </c>
      <c r="D2417" s="64">
        <f t="shared" si="347"/>
        <v>431.8525959728031</v>
      </c>
      <c r="E2417" s="86" t="s">
        <v>1171</v>
      </c>
      <c r="F2417" s="87" t="s">
        <v>1212</v>
      </c>
      <c r="G2417" s="87">
        <v>1968</v>
      </c>
      <c r="H2417" s="93" t="s">
        <v>1818</v>
      </c>
      <c r="I2417" s="87" t="s">
        <v>1214</v>
      </c>
      <c r="J2417" s="39">
        <f t="shared" si="348"/>
        <v>426.8525959728031</v>
      </c>
      <c r="K2417" s="40">
        <f t="shared" si="349"/>
        <v>1</v>
      </c>
      <c r="L2417" s="40">
        <f t="shared" si="350"/>
        <v>5</v>
      </c>
      <c r="M2417" s="41"/>
      <c r="N2417" s="41"/>
      <c r="O2417" s="41"/>
      <c r="P2417" s="42"/>
      <c r="Q2417" s="41"/>
      <c r="R2417" s="41"/>
      <c r="S2417" s="41"/>
      <c r="T2417" s="41"/>
      <c r="U2417" s="41"/>
      <c r="V2417" s="42"/>
      <c r="W2417" s="42"/>
      <c r="X2417" s="42"/>
      <c r="Y2417" s="42"/>
      <c r="Z2417" s="41"/>
      <c r="AA2417" s="42">
        <f>(AU$3-AU2417)/AU$3*500+500</f>
        <v>426.8525959728031</v>
      </c>
      <c r="AB2417" s="42"/>
      <c r="AC2417" s="43" t="e">
        <f t="shared" si="351"/>
        <v>#NUM!</v>
      </c>
      <c r="AD2417" s="43" t="s">
        <v>1215</v>
      </c>
      <c r="AE2417" s="44" t="e">
        <f t="shared" si="352"/>
        <v>#NUM!</v>
      </c>
      <c r="AF2417" s="43">
        <f t="shared" si="353"/>
        <v>0</v>
      </c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88">
        <v>9.0099537037037034E-2</v>
      </c>
      <c r="AV2417" s="50"/>
      <c r="AW2417" s="89"/>
    </row>
    <row r="2418" spans="1:50" ht="12" customHeight="1" x14ac:dyDescent="0.2">
      <c r="A2418" s="62">
        <v>2414</v>
      </c>
      <c r="B2418" s="63" t="str">
        <f t="shared" si="346"/>
        <v>Ž-G</v>
      </c>
      <c r="C2418" s="62">
        <f>COUNTIF($B$4:$B2418,$B2418)</f>
        <v>136</v>
      </c>
      <c r="D2418" s="64">
        <f t="shared" si="347"/>
        <v>431.80569277707247</v>
      </c>
      <c r="E2418" s="90" t="s">
        <v>1172</v>
      </c>
      <c r="F2418" s="91" t="s">
        <v>1247</v>
      </c>
      <c r="G2418" s="92">
        <v>1977</v>
      </c>
      <c r="H2418" s="93" t="s">
        <v>302</v>
      </c>
      <c r="I2418" s="92" t="s">
        <v>3854</v>
      </c>
      <c r="J2418" s="39">
        <f t="shared" si="348"/>
        <v>426.80569277707247</v>
      </c>
      <c r="K2418" s="40">
        <f t="shared" si="349"/>
        <v>1</v>
      </c>
      <c r="L2418" s="40">
        <f t="shared" si="350"/>
        <v>5</v>
      </c>
      <c r="M2418" s="74"/>
      <c r="N2418" s="74"/>
      <c r="O2418" s="74"/>
      <c r="P2418" s="74"/>
      <c r="Q2418" s="74"/>
      <c r="R2418" s="74"/>
      <c r="S2418" s="74"/>
      <c r="T2418" s="74"/>
      <c r="U2418" s="74"/>
      <c r="V2418" s="74"/>
      <c r="W2418" s="74"/>
      <c r="X2418" s="74"/>
      <c r="Y2418" s="74"/>
      <c r="Z2418" s="74"/>
      <c r="AA2418" s="42"/>
      <c r="AB2418" s="42">
        <f>(AV$3-AV2418)/AV$3*500+500</f>
        <v>426.80569277707247</v>
      </c>
      <c r="AC2418" s="43" t="e">
        <f t="shared" si="351"/>
        <v>#NUM!</v>
      </c>
      <c r="AD2418" s="43" t="s">
        <v>1215</v>
      </c>
      <c r="AE2418" s="44" t="e">
        <f t="shared" si="352"/>
        <v>#NUM!</v>
      </c>
      <c r="AF2418" s="43">
        <f t="shared" si="353"/>
        <v>0</v>
      </c>
      <c r="AG2418" s="75"/>
      <c r="AH2418" s="75"/>
      <c r="AI2418" s="75"/>
      <c r="AJ2418" s="75"/>
      <c r="AK2418" s="75"/>
      <c r="AL2418" s="75"/>
      <c r="AM2418" s="75"/>
      <c r="AN2418" s="75"/>
      <c r="AO2418" s="75"/>
      <c r="AP2418" s="75"/>
      <c r="AQ2418" s="75"/>
      <c r="AR2418" s="75"/>
      <c r="AS2418" s="75"/>
      <c r="AT2418" s="75"/>
      <c r="AU2418" s="94"/>
      <c r="AV2418" s="47">
        <v>0.18825231481481483</v>
      </c>
      <c r="AW2418" s="95"/>
      <c r="AX2418" s="56"/>
    </row>
    <row r="2419" spans="1:50" s="49" customFormat="1" ht="12" customHeight="1" x14ac:dyDescent="0.2">
      <c r="A2419" s="62">
        <v>2415</v>
      </c>
      <c r="B2419" s="63" t="str">
        <f t="shared" si="346"/>
        <v>M-C</v>
      </c>
      <c r="C2419" s="62">
        <f>COUNTIF($B$4:$B2419,$B2419)</f>
        <v>296</v>
      </c>
      <c r="D2419" s="64">
        <f t="shared" si="347"/>
        <v>431.80569277707247</v>
      </c>
      <c r="E2419" s="90" t="s">
        <v>1173</v>
      </c>
      <c r="F2419" s="91" t="s">
        <v>1212</v>
      </c>
      <c r="G2419" s="92">
        <v>1967</v>
      </c>
      <c r="H2419" s="93" t="s">
        <v>302</v>
      </c>
      <c r="I2419" s="92" t="s">
        <v>1257</v>
      </c>
      <c r="J2419" s="39">
        <f t="shared" si="348"/>
        <v>426.80569277707247</v>
      </c>
      <c r="K2419" s="40">
        <f t="shared" si="349"/>
        <v>1</v>
      </c>
      <c r="L2419" s="40">
        <f t="shared" si="350"/>
        <v>5</v>
      </c>
      <c r="M2419" s="74"/>
      <c r="N2419" s="74"/>
      <c r="O2419" s="74"/>
      <c r="P2419" s="74"/>
      <c r="Q2419" s="74"/>
      <c r="R2419" s="74"/>
      <c r="S2419" s="74"/>
      <c r="T2419" s="74"/>
      <c r="U2419" s="74"/>
      <c r="V2419" s="74"/>
      <c r="W2419" s="74"/>
      <c r="X2419" s="74"/>
      <c r="Y2419" s="74"/>
      <c r="Z2419" s="74"/>
      <c r="AA2419" s="42"/>
      <c r="AB2419" s="42">
        <f>(AV$3-AV2419)/AV$3*500+500</f>
        <v>426.80569277707247</v>
      </c>
      <c r="AC2419" s="43" t="e">
        <f t="shared" si="351"/>
        <v>#NUM!</v>
      </c>
      <c r="AD2419" s="43" t="s">
        <v>1215</v>
      </c>
      <c r="AE2419" s="44" t="e">
        <f t="shared" si="352"/>
        <v>#NUM!</v>
      </c>
      <c r="AF2419" s="43">
        <f t="shared" si="353"/>
        <v>0</v>
      </c>
      <c r="AG2419" s="75"/>
      <c r="AH2419" s="75"/>
      <c r="AI2419" s="75"/>
      <c r="AJ2419" s="75"/>
      <c r="AK2419" s="75"/>
      <c r="AL2419" s="75"/>
      <c r="AM2419" s="75"/>
      <c r="AN2419" s="75"/>
      <c r="AO2419" s="75"/>
      <c r="AP2419" s="75"/>
      <c r="AQ2419" s="75"/>
      <c r="AR2419" s="75"/>
      <c r="AS2419" s="75"/>
      <c r="AT2419" s="75"/>
      <c r="AU2419" s="94"/>
      <c r="AV2419" s="47">
        <v>0.18825231481481483</v>
      </c>
      <c r="AW2419" s="95"/>
    </row>
    <row r="2420" spans="1:50" s="49" customFormat="1" ht="12" customHeight="1" x14ac:dyDescent="0.2">
      <c r="A2420" s="62">
        <v>2416</v>
      </c>
      <c r="B2420" s="63" t="str">
        <f t="shared" si="346"/>
        <v>M-A</v>
      </c>
      <c r="C2420" s="62">
        <f>COUNTIF($B$4:$B2420,$B2420)</f>
        <v>878</v>
      </c>
      <c r="D2420" s="64">
        <f t="shared" si="347"/>
        <v>431.45328312000339</v>
      </c>
      <c r="E2420" s="90" t="s">
        <v>1174</v>
      </c>
      <c r="F2420" s="91" t="s">
        <v>1212</v>
      </c>
      <c r="G2420" s="92">
        <v>1983</v>
      </c>
      <c r="H2420" s="93" t="s">
        <v>453</v>
      </c>
      <c r="I2420" s="92" t="s">
        <v>552</v>
      </c>
      <c r="J2420" s="39">
        <f t="shared" si="348"/>
        <v>426.45328312000339</v>
      </c>
      <c r="K2420" s="40">
        <f t="shared" si="349"/>
        <v>1</v>
      </c>
      <c r="L2420" s="40">
        <f t="shared" si="350"/>
        <v>5</v>
      </c>
      <c r="M2420" s="74"/>
      <c r="N2420" s="74"/>
      <c r="O2420" s="74"/>
      <c r="P2420" s="74"/>
      <c r="Q2420" s="74"/>
      <c r="R2420" s="74"/>
      <c r="S2420" s="74"/>
      <c r="T2420" s="74"/>
      <c r="U2420" s="74"/>
      <c r="V2420" s="74"/>
      <c r="W2420" s="74"/>
      <c r="X2420" s="74"/>
      <c r="Y2420" s="74"/>
      <c r="Z2420" s="74"/>
      <c r="AA2420" s="42"/>
      <c r="AB2420" s="42">
        <f>(AV$3-AV2420)/AV$3*500+500</f>
        <v>426.45328312000339</v>
      </c>
      <c r="AC2420" s="43" t="e">
        <f t="shared" si="351"/>
        <v>#NUM!</v>
      </c>
      <c r="AD2420" s="43" t="s">
        <v>1215</v>
      </c>
      <c r="AE2420" s="44" t="e">
        <f t="shared" si="352"/>
        <v>#NUM!</v>
      </c>
      <c r="AF2420" s="43">
        <f t="shared" si="353"/>
        <v>0</v>
      </c>
      <c r="AG2420" s="75"/>
      <c r="AH2420" s="75"/>
      <c r="AI2420" s="75"/>
      <c r="AJ2420" s="75"/>
      <c r="AK2420" s="75"/>
      <c r="AL2420" s="75"/>
      <c r="AM2420" s="75"/>
      <c r="AN2420" s="75"/>
      <c r="AO2420" s="75"/>
      <c r="AP2420" s="75"/>
      <c r="AQ2420" s="75"/>
      <c r="AR2420" s="75"/>
      <c r="AS2420" s="75"/>
      <c r="AT2420" s="75"/>
      <c r="AU2420" s="94"/>
      <c r="AV2420" s="47">
        <v>0.18836805555555555</v>
      </c>
      <c r="AW2420" s="95"/>
    </row>
    <row r="2421" spans="1:50" s="49" customFormat="1" ht="12" customHeight="1" x14ac:dyDescent="0.2">
      <c r="A2421" s="62">
        <v>2417</v>
      </c>
      <c r="B2421" s="63" t="str">
        <f t="shared" si="346"/>
        <v>M-B</v>
      </c>
      <c r="C2421" s="62">
        <f>COUNTIF($B$4:$B2421,$B2421)</f>
        <v>686</v>
      </c>
      <c r="D2421" s="64">
        <f t="shared" si="347"/>
        <v>431.38280118858961</v>
      </c>
      <c r="E2421" s="90" t="s">
        <v>2326</v>
      </c>
      <c r="F2421" s="91" t="s">
        <v>1212</v>
      </c>
      <c r="G2421" s="92">
        <v>1978</v>
      </c>
      <c r="H2421" s="93"/>
      <c r="I2421" s="92" t="s">
        <v>1214</v>
      </c>
      <c r="J2421" s="39">
        <f t="shared" si="348"/>
        <v>426.38280118858961</v>
      </c>
      <c r="K2421" s="40">
        <f t="shared" si="349"/>
        <v>1</v>
      </c>
      <c r="L2421" s="40">
        <f t="shared" si="350"/>
        <v>5</v>
      </c>
      <c r="M2421" s="74"/>
      <c r="N2421" s="74"/>
      <c r="O2421" s="74"/>
      <c r="P2421" s="74"/>
      <c r="Q2421" s="74"/>
      <c r="R2421" s="74"/>
      <c r="S2421" s="74"/>
      <c r="T2421" s="74"/>
      <c r="U2421" s="74"/>
      <c r="V2421" s="74"/>
      <c r="W2421" s="74"/>
      <c r="X2421" s="74"/>
      <c r="Y2421" s="74"/>
      <c r="Z2421" s="74"/>
      <c r="AA2421" s="42"/>
      <c r="AB2421" s="42">
        <f>(AV$3-AV2421)/AV$3*500+500</f>
        <v>426.38280118858961</v>
      </c>
      <c r="AC2421" s="43" t="e">
        <f t="shared" si="351"/>
        <v>#NUM!</v>
      </c>
      <c r="AD2421" s="43" t="s">
        <v>1215</v>
      </c>
      <c r="AE2421" s="44" t="e">
        <f t="shared" si="352"/>
        <v>#NUM!</v>
      </c>
      <c r="AF2421" s="43">
        <f t="shared" si="353"/>
        <v>0</v>
      </c>
      <c r="AG2421" s="75"/>
      <c r="AH2421" s="75"/>
      <c r="AI2421" s="75"/>
      <c r="AJ2421" s="75"/>
      <c r="AK2421" s="75"/>
      <c r="AL2421" s="75"/>
      <c r="AM2421" s="75"/>
      <c r="AN2421" s="75"/>
      <c r="AO2421" s="75"/>
      <c r="AP2421" s="75"/>
      <c r="AQ2421" s="75"/>
      <c r="AR2421" s="75"/>
      <c r="AS2421" s="75"/>
      <c r="AT2421" s="75"/>
      <c r="AU2421" s="94"/>
      <c r="AV2421" s="47">
        <v>0.18839120370370369</v>
      </c>
      <c r="AW2421" s="95"/>
    </row>
    <row r="2422" spans="1:50" s="49" customFormat="1" ht="12" customHeight="1" x14ac:dyDescent="0.2">
      <c r="A2422" s="62">
        <v>2418</v>
      </c>
      <c r="B2422" s="63" t="str">
        <f t="shared" si="346"/>
        <v>M-A</v>
      </c>
      <c r="C2422" s="62">
        <f>COUNTIF($B$4:$B2422,$B2422)</f>
        <v>879</v>
      </c>
      <c r="D2422" s="64">
        <f t="shared" si="347"/>
        <v>431.25817854293905</v>
      </c>
      <c r="E2422" s="86" t="s">
        <v>2327</v>
      </c>
      <c r="F2422" s="87" t="s">
        <v>1212</v>
      </c>
      <c r="G2422" s="87">
        <v>1988</v>
      </c>
      <c r="H2422" s="86" t="s">
        <v>2328</v>
      </c>
      <c r="I2422" s="87" t="s">
        <v>1214</v>
      </c>
      <c r="J2422" s="39">
        <f t="shared" si="348"/>
        <v>426.25817854293905</v>
      </c>
      <c r="K2422" s="40">
        <f t="shared" si="349"/>
        <v>1</v>
      </c>
      <c r="L2422" s="40">
        <f t="shared" si="350"/>
        <v>5</v>
      </c>
      <c r="M2422" s="41"/>
      <c r="N2422" s="41">
        <f>(AH$3-AH2422)/AH$3*500+500</f>
        <v>426.25817854293905</v>
      </c>
      <c r="O2422" s="41"/>
      <c r="P2422" s="42"/>
      <c r="Q2422" s="41"/>
      <c r="R2422" s="41"/>
      <c r="S2422" s="41"/>
      <c r="T2422" s="41"/>
      <c r="U2422" s="41"/>
      <c r="V2422" s="42"/>
      <c r="W2422" s="42"/>
      <c r="X2422" s="42"/>
      <c r="Y2422" s="42"/>
      <c r="Z2422" s="41"/>
      <c r="AA2422" s="42"/>
      <c r="AB2422" s="42"/>
      <c r="AC2422" s="43" t="e">
        <f t="shared" si="351"/>
        <v>#NUM!</v>
      </c>
      <c r="AD2422" s="43" t="s">
        <v>1215</v>
      </c>
      <c r="AE2422" s="44" t="e">
        <f t="shared" si="352"/>
        <v>#NUM!</v>
      </c>
      <c r="AF2422" s="43">
        <f t="shared" si="353"/>
        <v>0</v>
      </c>
      <c r="AG2422" s="45"/>
      <c r="AH2422" s="45">
        <v>5.9444444440000001E-2</v>
      </c>
      <c r="AI2422" s="45"/>
      <c r="AJ2422" s="45"/>
      <c r="AK2422" s="45"/>
      <c r="AL2422" s="45"/>
      <c r="AM2422" s="45"/>
      <c r="AN2422" s="45"/>
      <c r="AO2422" s="45"/>
      <c r="AP2422" s="45"/>
      <c r="AQ2422" s="45"/>
      <c r="AR2422" s="45"/>
      <c r="AS2422" s="45"/>
      <c r="AT2422" s="45"/>
      <c r="AU2422" s="88"/>
      <c r="AV2422" s="50"/>
      <c r="AW2422" s="89"/>
    </row>
    <row r="2423" spans="1:50" s="49" customFormat="1" ht="12" customHeight="1" x14ac:dyDescent="0.2">
      <c r="A2423" s="62">
        <v>2419</v>
      </c>
      <c r="B2423" s="63" t="str">
        <f t="shared" si="346"/>
        <v>M-B</v>
      </c>
      <c r="C2423" s="62">
        <f>COUNTIF($B$4:$B2423,$B2423)</f>
        <v>687</v>
      </c>
      <c r="D2423" s="64">
        <f t="shared" si="347"/>
        <v>431.2043097760963</v>
      </c>
      <c r="E2423" s="86" t="s">
        <v>2329</v>
      </c>
      <c r="F2423" s="87" t="s">
        <v>1212</v>
      </c>
      <c r="G2423" s="87">
        <v>1977</v>
      </c>
      <c r="H2423" s="93" t="s">
        <v>1261</v>
      </c>
      <c r="I2423" s="87" t="s">
        <v>1214</v>
      </c>
      <c r="J2423" s="39">
        <f t="shared" si="348"/>
        <v>426.2043097760963</v>
      </c>
      <c r="K2423" s="40">
        <f t="shared" si="349"/>
        <v>1</v>
      </c>
      <c r="L2423" s="40">
        <f t="shared" si="350"/>
        <v>5</v>
      </c>
      <c r="M2423" s="41">
        <f>(AG$3-AG2423)/AG$3*500+500</f>
        <v>426.2043097760963</v>
      </c>
      <c r="N2423" s="41"/>
      <c r="O2423" s="41"/>
      <c r="P2423" s="42"/>
      <c r="Q2423" s="41"/>
      <c r="R2423" s="41"/>
      <c r="S2423" s="41"/>
      <c r="T2423" s="41"/>
      <c r="U2423" s="41"/>
      <c r="V2423" s="42"/>
      <c r="W2423" s="42"/>
      <c r="X2423" s="42"/>
      <c r="Y2423" s="42"/>
      <c r="Z2423" s="41"/>
      <c r="AA2423" s="42"/>
      <c r="AB2423" s="42"/>
      <c r="AC2423" s="43" t="e">
        <f t="shared" si="351"/>
        <v>#NUM!</v>
      </c>
      <c r="AD2423" s="43" t="s">
        <v>1215</v>
      </c>
      <c r="AE2423" s="44" t="e">
        <f t="shared" si="352"/>
        <v>#NUM!</v>
      </c>
      <c r="AF2423" s="43">
        <f t="shared" si="353"/>
        <v>0</v>
      </c>
      <c r="AG2423" s="45">
        <v>6.5960648149999995E-2</v>
      </c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/>
      <c r="AU2423" s="88"/>
      <c r="AV2423" s="50"/>
      <c r="AW2423" s="89"/>
    </row>
    <row r="2424" spans="1:50" s="49" customFormat="1" ht="12" customHeight="1" x14ac:dyDescent="0.2">
      <c r="A2424" s="62">
        <v>2420</v>
      </c>
      <c r="B2424" s="63" t="str">
        <f t="shared" si="346"/>
        <v>M-A</v>
      </c>
      <c r="C2424" s="62">
        <f>COUNTIF($B$4:$B2424,$B2424)</f>
        <v>880</v>
      </c>
      <c r="D2424" s="64">
        <f t="shared" si="347"/>
        <v>431.1713553943481</v>
      </c>
      <c r="E2424" s="90" t="s">
        <v>2330</v>
      </c>
      <c r="F2424" s="91" t="s">
        <v>1212</v>
      </c>
      <c r="G2424" s="92">
        <v>1983</v>
      </c>
      <c r="H2424" s="93" t="s">
        <v>453</v>
      </c>
      <c r="I2424" s="92" t="s">
        <v>1680</v>
      </c>
      <c r="J2424" s="39">
        <f t="shared" si="348"/>
        <v>426.1713553943481</v>
      </c>
      <c r="K2424" s="40">
        <f t="shared" si="349"/>
        <v>1</v>
      </c>
      <c r="L2424" s="40">
        <f t="shared" si="350"/>
        <v>5</v>
      </c>
      <c r="M2424" s="74"/>
      <c r="N2424" s="74"/>
      <c r="O2424" s="74"/>
      <c r="P2424" s="74"/>
      <c r="Q2424" s="74"/>
      <c r="R2424" s="74"/>
      <c r="S2424" s="74"/>
      <c r="T2424" s="74"/>
      <c r="U2424" s="74"/>
      <c r="V2424" s="74"/>
      <c r="W2424" s="74"/>
      <c r="X2424" s="74"/>
      <c r="Y2424" s="74"/>
      <c r="Z2424" s="74"/>
      <c r="AA2424" s="42"/>
      <c r="AB2424" s="42">
        <f>(AV$3-AV2424)/AV$3*500+500</f>
        <v>426.1713553943481</v>
      </c>
      <c r="AC2424" s="43" t="e">
        <f t="shared" si="351"/>
        <v>#NUM!</v>
      </c>
      <c r="AD2424" s="43" t="s">
        <v>1215</v>
      </c>
      <c r="AE2424" s="44" t="e">
        <f t="shared" si="352"/>
        <v>#NUM!</v>
      </c>
      <c r="AF2424" s="43">
        <f t="shared" si="353"/>
        <v>0</v>
      </c>
      <c r="AG2424" s="75"/>
      <c r="AH2424" s="75"/>
      <c r="AI2424" s="75"/>
      <c r="AJ2424" s="75"/>
      <c r="AK2424" s="75"/>
      <c r="AL2424" s="75"/>
      <c r="AM2424" s="75"/>
      <c r="AN2424" s="75"/>
      <c r="AO2424" s="75"/>
      <c r="AP2424" s="75"/>
      <c r="AQ2424" s="75"/>
      <c r="AR2424" s="75"/>
      <c r="AS2424" s="75"/>
      <c r="AT2424" s="75"/>
      <c r="AU2424" s="94"/>
      <c r="AV2424" s="47">
        <v>0.18846064814814814</v>
      </c>
      <c r="AW2424" s="95"/>
    </row>
    <row r="2425" spans="1:50" s="49" customFormat="1" ht="12" customHeight="1" x14ac:dyDescent="0.2">
      <c r="A2425" s="62">
        <v>2421</v>
      </c>
      <c r="B2425" s="63" t="str">
        <f t="shared" si="346"/>
        <v>M-C</v>
      </c>
      <c r="C2425" s="62">
        <f>COUNTIF($B$4:$B2425,$B2425)</f>
        <v>297</v>
      </c>
      <c r="D2425" s="64">
        <f t="shared" si="347"/>
        <v>431.10087346293426</v>
      </c>
      <c r="E2425" s="90" t="s">
        <v>2331</v>
      </c>
      <c r="F2425" s="91" t="s">
        <v>1212</v>
      </c>
      <c r="G2425" s="92">
        <v>1966</v>
      </c>
      <c r="H2425" s="93" t="s">
        <v>3835</v>
      </c>
      <c r="I2425" s="92" t="s">
        <v>193</v>
      </c>
      <c r="J2425" s="39">
        <f t="shared" si="348"/>
        <v>426.10087346293426</v>
      </c>
      <c r="K2425" s="40">
        <f t="shared" si="349"/>
        <v>1</v>
      </c>
      <c r="L2425" s="40">
        <f t="shared" si="350"/>
        <v>5</v>
      </c>
      <c r="M2425" s="74"/>
      <c r="N2425" s="74"/>
      <c r="O2425" s="74"/>
      <c r="P2425" s="74"/>
      <c r="Q2425" s="74"/>
      <c r="R2425" s="74"/>
      <c r="S2425" s="74"/>
      <c r="T2425" s="74"/>
      <c r="U2425" s="74"/>
      <c r="V2425" s="74"/>
      <c r="W2425" s="74"/>
      <c r="X2425" s="74"/>
      <c r="Y2425" s="74"/>
      <c r="Z2425" s="74"/>
      <c r="AA2425" s="42"/>
      <c r="AB2425" s="42">
        <f>(AV$3-AV2425)/AV$3*500+500</f>
        <v>426.10087346293426</v>
      </c>
      <c r="AC2425" s="43" t="e">
        <f t="shared" si="351"/>
        <v>#NUM!</v>
      </c>
      <c r="AD2425" s="43" t="s">
        <v>1215</v>
      </c>
      <c r="AE2425" s="44" t="e">
        <f t="shared" si="352"/>
        <v>#NUM!</v>
      </c>
      <c r="AF2425" s="43">
        <f t="shared" si="353"/>
        <v>0</v>
      </c>
      <c r="AG2425" s="75"/>
      <c r="AH2425" s="75"/>
      <c r="AI2425" s="75"/>
      <c r="AJ2425" s="75"/>
      <c r="AK2425" s="75"/>
      <c r="AL2425" s="75"/>
      <c r="AM2425" s="75"/>
      <c r="AN2425" s="75"/>
      <c r="AO2425" s="75"/>
      <c r="AP2425" s="75"/>
      <c r="AQ2425" s="75"/>
      <c r="AR2425" s="75"/>
      <c r="AS2425" s="75"/>
      <c r="AT2425" s="75"/>
      <c r="AU2425" s="94"/>
      <c r="AV2425" s="47">
        <v>0.1884837962962963</v>
      </c>
      <c r="AW2425" s="95"/>
    </row>
    <row r="2426" spans="1:50" s="49" customFormat="1" ht="12" customHeight="1" x14ac:dyDescent="0.2">
      <c r="A2426" s="62">
        <v>2422</v>
      </c>
      <c r="B2426" s="63" t="str">
        <f t="shared" si="346"/>
        <v>M-B</v>
      </c>
      <c r="C2426" s="62">
        <f>COUNTIF($B$4:$B2426,$B2426)</f>
        <v>688</v>
      </c>
      <c r="D2426" s="64">
        <f t="shared" si="347"/>
        <v>431.0656324972274</v>
      </c>
      <c r="E2426" s="90" t="s">
        <v>2332</v>
      </c>
      <c r="F2426" s="91" t="s">
        <v>1212</v>
      </c>
      <c r="G2426" s="92">
        <v>1978</v>
      </c>
      <c r="H2426" s="93"/>
      <c r="I2426" s="92" t="s">
        <v>1214</v>
      </c>
      <c r="J2426" s="39">
        <f t="shared" si="348"/>
        <v>426.0656324972274</v>
      </c>
      <c r="K2426" s="40">
        <f t="shared" si="349"/>
        <v>1</v>
      </c>
      <c r="L2426" s="40">
        <f t="shared" si="350"/>
        <v>5</v>
      </c>
      <c r="M2426" s="74"/>
      <c r="N2426" s="74"/>
      <c r="O2426" s="74"/>
      <c r="P2426" s="74"/>
      <c r="Q2426" s="74"/>
      <c r="R2426" s="74"/>
      <c r="S2426" s="74"/>
      <c r="T2426" s="74"/>
      <c r="U2426" s="74"/>
      <c r="V2426" s="74"/>
      <c r="W2426" s="74"/>
      <c r="X2426" s="74"/>
      <c r="Y2426" s="74"/>
      <c r="Z2426" s="74"/>
      <c r="AA2426" s="42"/>
      <c r="AB2426" s="42">
        <f>(AV$3-AV2426)/AV$3*500+500</f>
        <v>426.0656324972274</v>
      </c>
      <c r="AC2426" s="43" t="e">
        <f t="shared" si="351"/>
        <v>#NUM!</v>
      </c>
      <c r="AD2426" s="43" t="s">
        <v>1215</v>
      </c>
      <c r="AE2426" s="44" t="e">
        <f t="shared" si="352"/>
        <v>#NUM!</v>
      </c>
      <c r="AF2426" s="43">
        <f t="shared" si="353"/>
        <v>0</v>
      </c>
      <c r="AG2426" s="75"/>
      <c r="AH2426" s="75"/>
      <c r="AI2426" s="75"/>
      <c r="AJ2426" s="75"/>
      <c r="AK2426" s="75"/>
      <c r="AL2426" s="75"/>
      <c r="AM2426" s="75"/>
      <c r="AN2426" s="75"/>
      <c r="AO2426" s="75"/>
      <c r="AP2426" s="75"/>
      <c r="AQ2426" s="75"/>
      <c r="AR2426" s="75"/>
      <c r="AS2426" s="75"/>
      <c r="AT2426" s="75"/>
      <c r="AU2426" s="94"/>
      <c r="AV2426" s="47">
        <v>0.18849537037037037</v>
      </c>
      <c r="AW2426" s="95"/>
    </row>
    <row r="2427" spans="1:50" s="49" customFormat="1" ht="12" customHeight="1" x14ac:dyDescent="0.2">
      <c r="A2427" s="62">
        <v>2423</v>
      </c>
      <c r="B2427" s="63" t="str">
        <f t="shared" si="346"/>
        <v>M-C</v>
      </c>
      <c r="C2427" s="62">
        <f>COUNTIF($B$4:$B2427,$B2427)</f>
        <v>298</v>
      </c>
      <c r="D2427" s="64">
        <f t="shared" si="347"/>
        <v>431.00294261129142</v>
      </c>
      <c r="E2427" s="86" t="s">
        <v>2333</v>
      </c>
      <c r="F2427" s="87" t="s">
        <v>1212</v>
      </c>
      <c r="G2427" s="87">
        <v>1967</v>
      </c>
      <c r="H2427" s="93" t="s">
        <v>1263</v>
      </c>
      <c r="I2427" s="87" t="s">
        <v>1214</v>
      </c>
      <c r="J2427" s="39">
        <f t="shared" si="348"/>
        <v>426.00294261129142</v>
      </c>
      <c r="K2427" s="40">
        <f t="shared" si="349"/>
        <v>1</v>
      </c>
      <c r="L2427" s="40">
        <f t="shared" si="350"/>
        <v>5</v>
      </c>
      <c r="M2427" s="41">
        <f>(AG$3-AG2427)/AG$3*500+500</f>
        <v>426.00294261129142</v>
      </c>
      <c r="N2427" s="41"/>
      <c r="O2427" s="41"/>
      <c r="P2427" s="42"/>
      <c r="Q2427" s="41"/>
      <c r="R2427" s="41"/>
      <c r="S2427" s="41"/>
      <c r="T2427" s="41"/>
      <c r="U2427" s="41"/>
      <c r="V2427" s="42"/>
      <c r="W2427" s="42"/>
      <c r="X2427" s="42"/>
      <c r="Y2427" s="42"/>
      <c r="Z2427" s="41"/>
      <c r="AA2427" s="42"/>
      <c r="AB2427" s="42"/>
      <c r="AC2427" s="43" t="e">
        <f t="shared" si="351"/>
        <v>#NUM!</v>
      </c>
      <c r="AD2427" s="43" t="s">
        <v>1215</v>
      </c>
      <c r="AE2427" s="44" t="e">
        <f t="shared" si="352"/>
        <v>#NUM!</v>
      </c>
      <c r="AF2427" s="43">
        <f t="shared" si="353"/>
        <v>0</v>
      </c>
      <c r="AG2427" s="45">
        <v>6.5983796299999994E-2</v>
      </c>
      <c r="AH2427" s="45"/>
      <c r="AI2427" s="45"/>
      <c r="AJ2427" s="45"/>
      <c r="AK2427" s="45"/>
      <c r="AL2427" s="45"/>
      <c r="AM2427" s="45"/>
      <c r="AN2427" s="45"/>
      <c r="AO2427" s="45"/>
      <c r="AP2427" s="45"/>
      <c r="AQ2427" s="45"/>
      <c r="AR2427" s="45"/>
      <c r="AS2427" s="45"/>
      <c r="AT2427" s="45"/>
      <c r="AU2427" s="88"/>
      <c r="AV2427" s="50"/>
      <c r="AW2427" s="89"/>
    </row>
    <row r="2428" spans="1:50" s="49" customFormat="1" ht="12" customHeight="1" x14ac:dyDescent="0.2">
      <c r="A2428" s="62">
        <v>2424</v>
      </c>
      <c r="B2428" s="63" t="str">
        <f t="shared" si="346"/>
        <v>M-B</v>
      </c>
      <c r="C2428" s="62">
        <f>COUNTIF($B$4:$B2428,$B2428)</f>
        <v>689</v>
      </c>
      <c r="D2428" s="64">
        <f t="shared" si="347"/>
        <v>430.83629440952348</v>
      </c>
      <c r="E2428" s="86" t="s">
        <v>2334</v>
      </c>
      <c r="F2428" s="87" t="s">
        <v>1212</v>
      </c>
      <c r="G2428" s="87">
        <v>1978</v>
      </c>
      <c r="H2428" s="93" t="s">
        <v>302</v>
      </c>
      <c r="I2428" s="87" t="s">
        <v>1214</v>
      </c>
      <c r="J2428" s="39">
        <f t="shared" si="348"/>
        <v>425.83629440952348</v>
      </c>
      <c r="K2428" s="40">
        <f t="shared" si="349"/>
        <v>1</v>
      </c>
      <c r="L2428" s="40">
        <f t="shared" si="350"/>
        <v>5</v>
      </c>
      <c r="M2428" s="41"/>
      <c r="N2428" s="41"/>
      <c r="O2428" s="41"/>
      <c r="P2428" s="42"/>
      <c r="Q2428" s="41"/>
      <c r="R2428" s="41"/>
      <c r="S2428" s="41"/>
      <c r="T2428" s="41">
        <f>(AN$3-AN2428)/AN$3*500+500</f>
        <v>425.83629440952348</v>
      </c>
      <c r="U2428" s="41"/>
      <c r="V2428" s="42"/>
      <c r="W2428" s="42"/>
      <c r="X2428" s="42"/>
      <c r="Y2428" s="42"/>
      <c r="Z2428" s="41"/>
      <c r="AA2428" s="42"/>
      <c r="AB2428" s="42"/>
      <c r="AC2428" s="43" t="e">
        <f t="shared" si="351"/>
        <v>#NUM!</v>
      </c>
      <c r="AD2428" s="43" t="s">
        <v>1215</v>
      </c>
      <c r="AE2428" s="44" t="e">
        <f t="shared" si="352"/>
        <v>#NUM!</v>
      </c>
      <c r="AF2428" s="43">
        <f t="shared" si="353"/>
        <v>0</v>
      </c>
      <c r="AG2428" s="45"/>
      <c r="AH2428" s="45"/>
      <c r="AI2428" s="45"/>
      <c r="AJ2428" s="45"/>
      <c r="AK2428" s="45"/>
      <c r="AL2428" s="45"/>
      <c r="AM2428" s="45"/>
      <c r="AN2428" s="45">
        <v>4.0810185185185185E-2</v>
      </c>
      <c r="AO2428" s="45"/>
      <c r="AP2428" s="45"/>
      <c r="AQ2428" s="45"/>
      <c r="AR2428" s="45"/>
      <c r="AS2428" s="45"/>
      <c r="AT2428" s="45"/>
      <c r="AU2428" s="88"/>
      <c r="AV2428" s="50"/>
      <c r="AW2428" s="89"/>
    </row>
    <row r="2429" spans="1:50" s="49" customFormat="1" ht="12" customHeight="1" x14ac:dyDescent="0.2">
      <c r="A2429" s="62">
        <v>2425</v>
      </c>
      <c r="B2429" s="63" t="str">
        <f t="shared" si="346"/>
        <v>M-C</v>
      </c>
      <c r="C2429" s="62">
        <f>COUNTIF($B$4:$B2429,$B2429)</f>
        <v>299</v>
      </c>
      <c r="D2429" s="64">
        <f t="shared" si="347"/>
        <v>430.2903312516753</v>
      </c>
      <c r="E2429" s="90" t="s">
        <v>2335</v>
      </c>
      <c r="F2429" s="91" t="s">
        <v>1212</v>
      </c>
      <c r="G2429" s="92">
        <v>1961</v>
      </c>
      <c r="H2429" s="93"/>
      <c r="I2429" s="92" t="s">
        <v>1214</v>
      </c>
      <c r="J2429" s="39">
        <f t="shared" si="348"/>
        <v>425.2903312516753</v>
      </c>
      <c r="K2429" s="40">
        <f t="shared" si="349"/>
        <v>1</v>
      </c>
      <c r="L2429" s="40">
        <f t="shared" si="350"/>
        <v>5</v>
      </c>
      <c r="M2429" s="74"/>
      <c r="N2429" s="74"/>
      <c r="O2429" s="74"/>
      <c r="P2429" s="74"/>
      <c r="Q2429" s="74"/>
      <c r="R2429" s="74"/>
      <c r="S2429" s="74"/>
      <c r="T2429" s="74"/>
      <c r="U2429" s="74"/>
      <c r="V2429" s="74"/>
      <c r="W2429" s="74"/>
      <c r="X2429" s="74"/>
      <c r="Y2429" s="74"/>
      <c r="Z2429" s="74"/>
      <c r="AA2429" s="42"/>
      <c r="AB2429" s="42">
        <f>(AV$3-AV2429)/AV$3*500+500</f>
        <v>425.2903312516753</v>
      </c>
      <c r="AC2429" s="43" t="e">
        <f t="shared" si="351"/>
        <v>#NUM!</v>
      </c>
      <c r="AD2429" s="43" t="s">
        <v>1215</v>
      </c>
      <c r="AE2429" s="44" t="e">
        <f t="shared" si="352"/>
        <v>#NUM!</v>
      </c>
      <c r="AF2429" s="43">
        <f t="shared" si="353"/>
        <v>0</v>
      </c>
      <c r="AG2429" s="75"/>
      <c r="AH2429" s="75"/>
      <c r="AI2429" s="75"/>
      <c r="AJ2429" s="75"/>
      <c r="AK2429" s="75"/>
      <c r="AL2429" s="75"/>
      <c r="AM2429" s="75"/>
      <c r="AN2429" s="75"/>
      <c r="AO2429" s="75"/>
      <c r="AP2429" s="75"/>
      <c r="AQ2429" s="75"/>
      <c r="AR2429" s="75"/>
      <c r="AS2429" s="75"/>
      <c r="AT2429" s="75"/>
      <c r="AU2429" s="94"/>
      <c r="AV2429" s="47">
        <v>0.18875</v>
      </c>
      <c r="AW2429" s="95"/>
    </row>
    <row r="2430" spans="1:50" s="49" customFormat="1" ht="12" customHeight="1" x14ac:dyDescent="0.2">
      <c r="A2430" s="62">
        <v>2426</v>
      </c>
      <c r="B2430" s="63" t="str">
        <f t="shared" si="346"/>
        <v>M-D</v>
      </c>
      <c r="C2430" s="62">
        <f>COUNTIF($B$4:$B2430,$B2430)</f>
        <v>96</v>
      </c>
      <c r="D2430" s="64">
        <f t="shared" si="347"/>
        <v>430.25509028596832</v>
      </c>
      <c r="E2430" s="90" t="s">
        <v>2336</v>
      </c>
      <c r="F2430" s="91" t="s">
        <v>1212</v>
      </c>
      <c r="G2430" s="92">
        <v>1952</v>
      </c>
      <c r="H2430" s="93"/>
      <c r="I2430" s="92" t="s">
        <v>1214</v>
      </c>
      <c r="J2430" s="39">
        <f t="shared" si="348"/>
        <v>425.25509028596832</v>
      </c>
      <c r="K2430" s="40">
        <f t="shared" si="349"/>
        <v>1</v>
      </c>
      <c r="L2430" s="40">
        <f t="shared" si="350"/>
        <v>5</v>
      </c>
      <c r="M2430" s="74"/>
      <c r="N2430" s="74"/>
      <c r="O2430" s="74"/>
      <c r="P2430" s="74"/>
      <c r="Q2430" s="74"/>
      <c r="R2430" s="74"/>
      <c r="S2430" s="74"/>
      <c r="T2430" s="74"/>
      <c r="U2430" s="74"/>
      <c r="V2430" s="74"/>
      <c r="W2430" s="74"/>
      <c r="X2430" s="74"/>
      <c r="Y2430" s="74"/>
      <c r="Z2430" s="74"/>
      <c r="AA2430" s="42"/>
      <c r="AB2430" s="42">
        <f>(AV$3-AV2430)/AV$3*500+500</f>
        <v>425.25509028596832</v>
      </c>
      <c r="AC2430" s="43" t="e">
        <f t="shared" si="351"/>
        <v>#NUM!</v>
      </c>
      <c r="AD2430" s="43" t="s">
        <v>1215</v>
      </c>
      <c r="AE2430" s="44" t="e">
        <f t="shared" si="352"/>
        <v>#NUM!</v>
      </c>
      <c r="AF2430" s="43">
        <f t="shared" si="353"/>
        <v>0</v>
      </c>
      <c r="AG2430" s="75"/>
      <c r="AH2430" s="75"/>
      <c r="AI2430" s="75"/>
      <c r="AJ2430" s="75"/>
      <c r="AK2430" s="75"/>
      <c r="AL2430" s="75"/>
      <c r="AM2430" s="75"/>
      <c r="AN2430" s="75"/>
      <c r="AO2430" s="75"/>
      <c r="AP2430" s="75"/>
      <c r="AQ2430" s="75"/>
      <c r="AR2430" s="75"/>
      <c r="AS2430" s="75"/>
      <c r="AT2430" s="75"/>
      <c r="AU2430" s="94"/>
      <c r="AV2430" s="47">
        <v>0.1887615740740741</v>
      </c>
      <c r="AW2430" s="95"/>
    </row>
    <row r="2431" spans="1:50" s="49" customFormat="1" ht="12" customHeight="1" x14ac:dyDescent="0.2">
      <c r="A2431" s="62">
        <v>2427</v>
      </c>
      <c r="B2431" s="63" t="str">
        <f t="shared" si="346"/>
        <v>M-A</v>
      </c>
      <c r="C2431" s="62">
        <f>COUNTIF($B$4:$B2431,$B2431)</f>
        <v>881</v>
      </c>
      <c r="D2431" s="64">
        <f t="shared" si="347"/>
        <v>430.11502708871882</v>
      </c>
      <c r="E2431" s="86" t="s">
        <v>2337</v>
      </c>
      <c r="F2431" s="87" t="s">
        <v>1212</v>
      </c>
      <c r="G2431" s="87">
        <v>1983</v>
      </c>
      <c r="H2431" s="93" t="s">
        <v>1048</v>
      </c>
      <c r="I2431" s="87" t="s">
        <v>1214</v>
      </c>
      <c r="J2431" s="39">
        <f t="shared" si="348"/>
        <v>425.11502708871882</v>
      </c>
      <c r="K2431" s="40">
        <f t="shared" si="349"/>
        <v>1</v>
      </c>
      <c r="L2431" s="40">
        <f t="shared" si="350"/>
        <v>5</v>
      </c>
      <c r="M2431" s="41"/>
      <c r="N2431" s="41"/>
      <c r="O2431" s="41"/>
      <c r="P2431" s="42"/>
      <c r="Q2431" s="41"/>
      <c r="R2431" s="41"/>
      <c r="S2431" s="41"/>
      <c r="T2431" s="41"/>
      <c r="U2431" s="41"/>
      <c r="V2431" s="42"/>
      <c r="W2431" s="42"/>
      <c r="X2431" s="42"/>
      <c r="Y2431" s="42"/>
      <c r="Z2431" s="41"/>
      <c r="AA2431" s="42">
        <f>(AU$3-AU2431)/AU$3*500+500</f>
        <v>425.11502708871882</v>
      </c>
      <c r="AB2431" s="42"/>
      <c r="AC2431" s="43" t="e">
        <f t="shared" si="351"/>
        <v>#NUM!</v>
      </c>
      <c r="AD2431" s="43" t="s">
        <v>1215</v>
      </c>
      <c r="AE2431" s="44" t="e">
        <f t="shared" si="352"/>
        <v>#NUM!</v>
      </c>
      <c r="AF2431" s="43">
        <f t="shared" si="353"/>
        <v>0</v>
      </c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88">
        <v>9.0372685185185195E-2</v>
      </c>
      <c r="AV2431" s="50"/>
      <c r="AW2431" s="89"/>
    </row>
    <row r="2432" spans="1:50" s="49" customFormat="1" ht="12" customHeight="1" x14ac:dyDescent="0.2">
      <c r="A2432" s="62">
        <v>2428</v>
      </c>
      <c r="B2432" s="63" t="str">
        <f t="shared" si="346"/>
        <v>M-C</v>
      </c>
      <c r="C2432" s="62">
        <f>COUNTIF($B$4:$B2432,$B2432)</f>
        <v>300</v>
      </c>
      <c r="D2432" s="64">
        <f t="shared" si="347"/>
        <v>430.11412642314065</v>
      </c>
      <c r="E2432" s="90" t="s">
        <v>2338</v>
      </c>
      <c r="F2432" s="91" t="s">
        <v>1212</v>
      </c>
      <c r="G2432" s="92">
        <v>1968</v>
      </c>
      <c r="H2432" s="93" t="s">
        <v>2339</v>
      </c>
      <c r="I2432" s="92" t="s">
        <v>1214</v>
      </c>
      <c r="J2432" s="39">
        <f t="shared" si="348"/>
        <v>425.11412642314065</v>
      </c>
      <c r="K2432" s="40">
        <f t="shared" si="349"/>
        <v>1</v>
      </c>
      <c r="L2432" s="40">
        <f t="shared" si="350"/>
        <v>5</v>
      </c>
      <c r="M2432" s="74"/>
      <c r="N2432" s="74"/>
      <c r="O2432" s="74"/>
      <c r="P2432" s="74"/>
      <c r="Q2432" s="74"/>
      <c r="R2432" s="74"/>
      <c r="S2432" s="74"/>
      <c r="T2432" s="74"/>
      <c r="U2432" s="74"/>
      <c r="V2432" s="74"/>
      <c r="W2432" s="74"/>
      <c r="X2432" s="74"/>
      <c r="Y2432" s="74"/>
      <c r="Z2432" s="74"/>
      <c r="AA2432" s="42"/>
      <c r="AB2432" s="42">
        <f>(AV$3-AV2432)/AV$3*500+500</f>
        <v>425.11412642314065</v>
      </c>
      <c r="AC2432" s="43" t="e">
        <f t="shared" si="351"/>
        <v>#NUM!</v>
      </c>
      <c r="AD2432" s="43" t="s">
        <v>1215</v>
      </c>
      <c r="AE2432" s="44" t="e">
        <f t="shared" si="352"/>
        <v>#NUM!</v>
      </c>
      <c r="AF2432" s="43">
        <f t="shared" si="353"/>
        <v>0</v>
      </c>
      <c r="AG2432" s="75"/>
      <c r="AH2432" s="75"/>
      <c r="AI2432" s="75"/>
      <c r="AJ2432" s="75"/>
      <c r="AK2432" s="75"/>
      <c r="AL2432" s="75"/>
      <c r="AM2432" s="75"/>
      <c r="AN2432" s="75"/>
      <c r="AO2432" s="75"/>
      <c r="AP2432" s="75"/>
      <c r="AQ2432" s="75"/>
      <c r="AR2432" s="75"/>
      <c r="AS2432" s="75"/>
      <c r="AT2432" s="75"/>
      <c r="AU2432" s="94"/>
      <c r="AV2432" s="47">
        <v>0.18880787037037039</v>
      </c>
      <c r="AW2432" s="95"/>
    </row>
    <row r="2433" spans="1:50" s="49" customFormat="1" ht="12" customHeight="1" x14ac:dyDescent="0.2">
      <c r="A2433" s="62">
        <v>2429</v>
      </c>
      <c r="B2433" s="63" t="str">
        <f t="shared" si="346"/>
        <v>M-A</v>
      </c>
      <c r="C2433" s="62">
        <f>COUNTIF($B$4:$B2433,$B2433)</f>
        <v>882</v>
      </c>
      <c r="D2433" s="64">
        <f t="shared" si="347"/>
        <v>430.04993416524007</v>
      </c>
      <c r="E2433" s="86" t="s">
        <v>2340</v>
      </c>
      <c r="F2433" s="87" t="s">
        <v>1212</v>
      </c>
      <c r="G2433" s="87">
        <v>1981</v>
      </c>
      <c r="H2433" s="86" t="s">
        <v>2341</v>
      </c>
      <c r="I2433" s="87" t="s">
        <v>1214</v>
      </c>
      <c r="J2433" s="39">
        <f t="shared" si="348"/>
        <v>425.04993416524007</v>
      </c>
      <c r="K2433" s="40">
        <f t="shared" si="349"/>
        <v>1</v>
      </c>
      <c r="L2433" s="40">
        <f t="shared" si="350"/>
        <v>5</v>
      </c>
      <c r="M2433" s="41"/>
      <c r="N2433" s="41"/>
      <c r="O2433" s="41"/>
      <c r="P2433" s="42"/>
      <c r="Q2433" s="41"/>
      <c r="R2433" s="41"/>
      <c r="S2433" s="41"/>
      <c r="T2433" s="41"/>
      <c r="U2433" s="41"/>
      <c r="V2433" s="42"/>
      <c r="W2433" s="42"/>
      <c r="X2433" s="42">
        <f>(AR$3-AR2433)/AR$3*500+500</f>
        <v>425.04993416524007</v>
      </c>
      <c r="Y2433" s="42"/>
      <c r="Z2433" s="41"/>
      <c r="AA2433" s="42"/>
      <c r="AB2433" s="42"/>
      <c r="AC2433" s="43" t="e">
        <f t="shared" si="351"/>
        <v>#NUM!</v>
      </c>
      <c r="AD2433" s="43" t="s">
        <v>1215</v>
      </c>
      <c r="AE2433" s="44" t="e">
        <f t="shared" si="352"/>
        <v>#NUM!</v>
      </c>
      <c r="AF2433" s="43">
        <f t="shared" si="353"/>
        <v>0</v>
      </c>
      <c r="AG2433" s="45"/>
      <c r="AH2433" s="45"/>
      <c r="AI2433" s="45"/>
      <c r="AJ2433" s="45"/>
      <c r="AK2433" s="45"/>
      <c r="AL2433" s="45"/>
      <c r="AM2433" s="45"/>
      <c r="AN2433" s="45"/>
      <c r="AO2433" s="45"/>
      <c r="AP2433" s="45"/>
      <c r="AQ2433" s="45"/>
      <c r="AR2433" s="45">
        <v>4.9592361111111115E-2</v>
      </c>
      <c r="AS2433" s="45"/>
      <c r="AT2433" s="45"/>
      <c r="AU2433" s="88"/>
      <c r="AV2433" s="50"/>
      <c r="AW2433" s="89"/>
    </row>
    <row r="2434" spans="1:50" s="49" customFormat="1" ht="12" customHeight="1" x14ac:dyDescent="0.2">
      <c r="A2434" s="62">
        <v>2430</v>
      </c>
      <c r="B2434" s="63" t="str">
        <f t="shared" si="346"/>
        <v>Ž-G</v>
      </c>
      <c r="C2434" s="62">
        <f>COUNTIF($B$4:$B2434,$B2434)</f>
        <v>137</v>
      </c>
      <c r="D2434" s="64">
        <f t="shared" si="347"/>
        <v>429.7426521925924</v>
      </c>
      <c r="E2434" s="86" t="s">
        <v>2342</v>
      </c>
      <c r="F2434" s="87" t="s">
        <v>1247</v>
      </c>
      <c r="G2434" s="87">
        <v>1976</v>
      </c>
      <c r="H2434" s="86" t="s">
        <v>2343</v>
      </c>
      <c r="I2434" s="87" t="s">
        <v>1214</v>
      </c>
      <c r="J2434" s="39">
        <f t="shared" si="348"/>
        <v>424.7426521925924</v>
      </c>
      <c r="K2434" s="40">
        <f t="shared" si="349"/>
        <v>1</v>
      </c>
      <c r="L2434" s="40">
        <f t="shared" si="350"/>
        <v>5</v>
      </c>
      <c r="M2434" s="41"/>
      <c r="N2434" s="41"/>
      <c r="O2434" s="41"/>
      <c r="P2434" s="42"/>
      <c r="Q2434" s="41"/>
      <c r="R2434" s="41"/>
      <c r="S2434" s="41"/>
      <c r="T2434" s="41"/>
      <c r="U2434" s="41"/>
      <c r="V2434" s="42"/>
      <c r="W2434" s="42"/>
      <c r="X2434" s="42">
        <f>(AR$3-AR2434)/AR$3*500+500</f>
        <v>424.7426521925924</v>
      </c>
      <c r="Y2434" s="42"/>
      <c r="Z2434" s="41"/>
      <c r="AA2434" s="42"/>
      <c r="AB2434" s="42"/>
      <c r="AC2434" s="43" t="e">
        <f t="shared" si="351"/>
        <v>#NUM!</v>
      </c>
      <c r="AD2434" s="43" t="s">
        <v>1215</v>
      </c>
      <c r="AE2434" s="44" t="e">
        <f t="shared" si="352"/>
        <v>#NUM!</v>
      </c>
      <c r="AF2434" s="43">
        <f t="shared" si="353"/>
        <v>0</v>
      </c>
      <c r="AG2434" s="45"/>
      <c r="AH2434" s="45"/>
      <c r="AI2434" s="45"/>
      <c r="AJ2434" s="45"/>
      <c r="AK2434" s="45"/>
      <c r="AL2434" s="45"/>
      <c r="AM2434" s="45"/>
      <c r="AN2434" s="45"/>
      <c r="AO2434" s="45"/>
      <c r="AP2434" s="45"/>
      <c r="AQ2434" s="45"/>
      <c r="AR2434" s="45">
        <v>4.9618865740740738E-2</v>
      </c>
      <c r="AS2434" s="45"/>
      <c r="AT2434" s="45"/>
      <c r="AU2434" s="88"/>
      <c r="AV2434" s="50"/>
      <c r="AW2434" s="89"/>
    </row>
    <row r="2435" spans="1:50" s="49" customFormat="1" ht="12" customHeight="1" x14ac:dyDescent="0.2">
      <c r="A2435" s="62">
        <v>2431</v>
      </c>
      <c r="B2435" s="63" t="str">
        <f t="shared" si="346"/>
        <v>M-C</v>
      </c>
      <c r="C2435" s="62">
        <f>COUNTIF($B$4:$B2435,$B2435)</f>
        <v>301</v>
      </c>
      <c r="D2435" s="64">
        <f t="shared" si="347"/>
        <v>429.65599386895087</v>
      </c>
      <c r="E2435" s="90" t="s">
        <v>2344</v>
      </c>
      <c r="F2435" s="91" t="s">
        <v>1212</v>
      </c>
      <c r="G2435" s="92">
        <v>1961</v>
      </c>
      <c r="H2435" s="93" t="s">
        <v>2345</v>
      </c>
      <c r="I2435" s="92" t="s">
        <v>1214</v>
      </c>
      <c r="J2435" s="39">
        <f t="shared" si="348"/>
        <v>424.65599386895087</v>
      </c>
      <c r="K2435" s="40">
        <f t="shared" si="349"/>
        <v>1</v>
      </c>
      <c r="L2435" s="40">
        <f t="shared" si="350"/>
        <v>5</v>
      </c>
      <c r="M2435" s="74"/>
      <c r="N2435" s="74"/>
      <c r="O2435" s="74"/>
      <c r="P2435" s="74"/>
      <c r="Q2435" s="74"/>
      <c r="R2435" s="74"/>
      <c r="S2435" s="74"/>
      <c r="T2435" s="74"/>
      <c r="U2435" s="74"/>
      <c r="V2435" s="74"/>
      <c r="W2435" s="74"/>
      <c r="X2435" s="74"/>
      <c r="Y2435" s="74"/>
      <c r="Z2435" s="74"/>
      <c r="AA2435" s="42"/>
      <c r="AB2435" s="42">
        <f>(AV$3-AV2435)/AV$3*500+500</f>
        <v>424.65599386895087</v>
      </c>
      <c r="AC2435" s="43" t="e">
        <f t="shared" si="351"/>
        <v>#NUM!</v>
      </c>
      <c r="AD2435" s="43" t="s">
        <v>1215</v>
      </c>
      <c r="AE2435" s="44" t="e">
        <f t="shared" si="352"/>
        <v>#NUM!</v>
      </c>
      <c r="AF2435" s="43">
        <f t="shared" si="353"/>
        <v>0</v>
      </c>
      <c r="AG2435" s="75"/>
      <c r="AH2435" s="75"/>
      <c r="AI2435" s="75"/>
      <c r="AJ2435" s="75"/>
      <c r="AK2435" s="75"/>
      <c r="AL2435" s="75"/>
      <c r="AM2435" s="75"/>
      <c r="AN2435" s="75"/>
      <c r="AO2435" s="75"/>
      <c r="AP2435" s="75"/>
      <c r="AQ2435" s="75"/>
      <c r="AR2435" s="75"/>
      <c r="AS2435" s="75"/>
      <c r="AT2435" s="75"/>
      <c r="AU2435" s="94"/>
      <c r="AV2435" s="47">
        <v>0.18895833333333334</v>
      </c>
      <c r="AW2435" s="95"/>
    </row>
    <row r="2436" spans="1:50" s="49" customFormat="1" ht="12" customHeight="1" x14ac:dyDescent="0.2">
      <c r="A2436" s="62">
        <v>2432</v>
      </c>
      <c r="B2436" s="63" t="str">
        <f t="shared" si="346"/>
        <v>Ž-G</v>
      </c>
      <c r="C2436" s="62">
        <f>COUNTIF($B$4:$B2436,$B2436)</f>
        <v>138</v>
      </c>
      <c r="D2436" s="64">
        <f t="shared" si="347"/>
        <v>429.61920266646314</v>
      </c>
      <c r="E2436" s="86" t="s">
        <v>2346</v>
      </c>
      <c r="F2436" s="87" t="s">
        <v>1247</v>
      </c>
      <c r="G2436" s="87">
        <v>1970</v>
      </c>
      <c r="H2436" s="93" t="s">
        <v>2343</v>
      </c>
      <c r="I2436" s="87" t="s">
        <v>1214</v>
      </c>
      <c r="J2436" s="39">
        <f t="shared" si="348"/>
        <v>424.61920266646314</v>
      </c>
      <c r="K2436" s="40">
        <f t="shared" si="349"/>
        <v>1</v>
      </c>
      <c r="L2436" s="40">
        <f t="shared" si="350"/>
        <v>5</v>
      </c>
      <c r="M2436" s="41"/>
      <c r="N2436" s="41"/>
      <c r="O2436" s="41"/>
      <c r="P2436" s="42"/>
      <c r="Q2436" s="41"/>
      <c r="R2436" s="41"/>
      <c r="S2436" s="41"/>
      <c r="T2436" s="41"/>
      <c r="U2436" s="41"/>
      <c r="V2436" s="42"/>
      <c r="W2436" s="42"/>
      <c r="X2436" s="42">
        <f>(AR$3-AR2436)/AR$3*500+500</f>
        <v>424.61920266646314</v>
      </c>
      <c r="Y2436" s="42"/>
      <c r="Z2436" s="41"/>
      <c r="AA2436" s="42"/>
      <c r="AB2436" s="42"/>
      <c r="AC2436" s="43" t="e">
        <f t="shared" si="351"/>
        <v>#NUM!</v>
      </c>
      <c r="AD2436" s="43" t="s">
        <v>1215</v>
      </c>
      <c r="AE2436" s="44" t="e">
        <f t="shared" si="352"/>
        <v>#NUM!</v>
      </c>
      <c r="AF2436" s="43">
        <f t="shared" si="353"/>
        <v>0</v>
      </c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>
        <v>4.9629513888888886E-2</v>
      </c>
      <c r="AS2436" s="45"/>
      <c r="AT2436" s="45"/>
      <c r="AU2436" s="88"/>
      <c r="AV2436" s="50"/>
      <c r="AW2436" s="89"/>
    </row>
    <row r="2437" spans="1:50" s="49" customFormat="1" ht="12" customHeight="1" x14ac:dyDescent="0.2">
      <c r="A2437" s="62">
        <v>2433</v>
      </c>
      <c r="B2437" s="63" t="str">
        <f t="shared" ref="B2437:B2500" si="354">IF($F2437="m",IF($C$1-$G2437&gt;19,IF($C$1-$G2437&lt;40,"M-A",IF($C$1-$G2437&gt;49,IF($C$1-$G2437&gt;59,IF($C$1-$G2437&gt;69,"M-E","M-D"),"M-C"),"M-B")),"M-jun."),IF($C$1-$G2437&lt;40,"Ž-F",IF($C$1-$G2437&gt;49,IF($C$1-$G2437&gt;59,"Ž-I","Ž-H"),"Ž-G")))</f>
        <v>M-A</v>
      </c>
      <c r="C2437" s="62">
        <f>COUNTIF($B$4:$B2437,$B2437)</f>
        <v>883</v>
      </c>
      <c r="D2437" s="64">
        <f t="shared" ref="D2437:D2500" si="355">SUM(L2437:AB2437,-AF2437)</f>
        <v>429.51940427461523</v>
      </c>
      <c r="E2437" s="86" t="s">
        <v>2347</v>
      </c>
      <c r="F2437" s="87" t="s">
        <v>1212</v>
      </c>
      <c r="G2437" s="87">
        <v>1980</v>
      </c>
      <c r="H2437" s="93" t="s">
        <v>1235</v>
      </c>
      <c r="I2437" s="87" t="s">
        <v>1214</v>
      </c>
      <c r="J2437" s="39">
        <f t="shared" ref="J2437:J2500" si="356">AVERAGE(M2437:AB2437)</f>
        <v>424.51940427461523</v>
      </c>
      <c r="K2437" s="40">
        <f t="shared" ref="K2437:K2500" si="357">SUBTOTAL(2,M2437:AB2437)</f>
        <v>1</v>
      </c>
      <c r="L2437" s="40">
        <f t="shared" ref="L2437:L2500" si="358">K2437*5</f>
        <v>5</v>
      </c>
      <c r="M2437" s="41"/>
      <c r="N2437" s="41"/>
      <c r="O2437" s="41"/>
      <c r="P2437" s="42"/>
      <c r="Q2437" s="41"/>
      <c r="R2437" s="41"/>
      <c r="S2437" s="41"/>
      <c r="T2437" s="41"/>
      <c r="U2437" s="41"/>
      <c r="V2437" s="42"/>
      <c r="W2437" s="42"/>
      <c r="X2437" s="42"/>
      <c r="Y2437" s="42">
        <f>(AS$3-AS2437)/AS$3*500+500</f>
        <v>424.51940427461523</v>
      </c>
      <c r="Z2437" s="41"/>
      <c r="AA2437" s="42"/>
      <c r="AB2437" s="42"/>
      <c r="AC2437" s="43" t="e">
        <f t="shared" ref="AC2437:AC2500" si="359">LARGE(M2437:AB2437,6)</f>
        <v>#NUM!</v>
      </c>
      <c r="AD2437" s="43" t="s">
        <v>1215</v>
      </c>
      <c r="AE2437" s="44" t="e">
        <f t="shared" ref="AE2437:AE2500" si="360">CONCATENATE(AD2437,AC2437)</f>
        <v>#NUM!</v>
      </c>
      <c r="AF2437" s="43">
        <f t="shared" ref="AF2437:AF2500" si="361">SUMIF(M2437:AB2437,AE2437)</f>
        <v>0</v>
      </c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>
        <v>8.6342592592592596E-2</v>
      </c>
      <c r="AT2437" s="45"/>
      <c r="AU2437" s="88"/>
      <c r="AV2437" s="50"/>
      <c r="AW2437" s="89"/>
    </row>
    <row r="2438" spans="1:50" s="49" customFormat="1" ht="12" customHeight="1" x14ac:dyDescent="0.2">
      <c r="A2438" s="62">
        <v>2434</v>
      </c>
      <c r="B2438" s="63" t="str">
        <f t="shared" si="354"/>
        <v>M-A</v>
      </c>
      <c r="C2438" s="62">
        <f>COUNTIF($B$4:$B2438,$B2438)</f>
        <v>884</v>
      </c>
      <c r="D2438" s="64">
        <f t="shared" si="355"/>
        <v>429.47978904041639</v>
      </c>
      <c r="E2438" s="90" t="s">
        <v>2348</v>
      </c>
      <c r="F2438" s="91" t="s">
        <v>1212</v>
      </c>
      <c r="G2438" s="92">
        <v>1987</v>
      </c>
      <c r="H2438" s="93" t="s">
        <v>1670</v>
      </c>
      <c r="I2438" s="92" t="s">
        <v>1214</v>
      </c>
      <c r="J2438" s="39">
        <f t="shared" si="356"/>
        <v>424.47978904041639</v>
      </c>
      <c r="K2438" s="40">
        <f t="shared" si="357"/>
        <v>1</v>
      </c>
      <c r="L2438" s="40">
        <f t="shared" si="358"/>
        <v>5</v>
      </c>
      <c r="M2438" s="74"/>
      <c r="N2438" s="74"/>
      <c r="O2438" s="74"/>
      <c r="P2438" s="74"/>
      <c r="Q2438" s="74"/>
      <c r="R2438" s="74"/>
      <c r="S2438" s="74"/>
      <c r="T2438" s="74"/>
      <c r="U2438" s="74"/>
      <c r="V2438" s="74"/>
      <c r="W2438" s="74"/>
      <c r="X2438" s="74"/>
      <c r="Y2438" s="74"/>
      <c r="Z2438" s="74"/>
      <c r="AA2438" s="42"/>
      <c r="AB2438" s="42">
        <f>(AV$3-AV2438)/AV$3*500+500</f>
        <v>424.47978904041639</v>
      </c>
      <c r="AC2438" s="43" t="e">
        <f t="shared" si="359"/>
        <v>#NUM!</v>
      </c>
      <c r="AD2438" s="43" t="s">
        <v>1215</v>
      </c>
      <c r="AE2438" s="44" t="e">
        <f t="shared" si="360"/>
        <v>#NUM!</v>
      </c>
      <c r="AF2438" s="43">
        <f t="shared" si="361"/>
        <v>0</v>
      </c>
      <c r="AG2438" s="75"/>
      <c r="AH2438" s="75"/>
      <c r="AI2438" s="75"/>
      <c r="AJ2438" s="75"/>
      <c r="AK2438" s="75"/>
      <c r="AL2438" s="75"/>
      <c r="AM2438" s="75"/>
      <c r="AN2438" s="75"/>
      <c r="AO2438" s="75"/>
      <c r="AP2438" s="75"/>
      <c r="AQ2438" s="75"/>
      <c r="AR2438" s="75"/>
      <c r="AS2438" s="75"/>
      <c r="AT2438" s="75"/>
      <c r="AU2438" s="94"/>
      <c r="AV2438" s="47">
        <v>0.18901620370370367</v>
      </c>
      <c r="AW2438" s="95"/>
    </row>
    <row r="2439" spans="1:50" s="49" customFormat="1" ht="12" customHeight="1" x14ac:dyDescent="0.2">
      <c r="A2439" s="62">
        <v>2435</v>
      </c>
      <c r="B2439" s="63" t="str">
        <f t="shared" si="354"/>
        <v>M-C</v>
      </c>
      <c r="C2439" s="62">
        <f>COUNTIF($B$4:$B2439,$B2439)</f>
        <v>302</v>
      </c>
      <c r="D2439" s="64">
        <f t="shared" si="355"/>
        <v>429.37076027727335</v>
      </c>
      <c r="E2439" s="86" t="s">
        <v>2349</v>
      </c>
      <c r="F2439" s="87" t="s">
        <v>1212</v>
      </c>
      <c r="G2439" s="87">
        <v>1960</v>
      </c>
      <c r="H2439" s="93" t="s">
        <v>2996</v>
      </c>
      <c r="I2439" s="87" t="s">
        <v>1214</v>
      </c>
      <c r="J2439" s="39">
        <f t="shared" si="356"/>
        <v>424.37076027727335</v>
      </c>
      <c r="K2439" s="40">
        <f t="shared" si="357"/>
        <v>1</v>
      </c>
      <c r="L2439" s="40">
        <f t="shared" si="358"/>
        <v>5</v>
      </c>
      <c r="M2439" s="41"/>
      <c r="N2439" s="41"/>
      <c r="O2439" s="41"/>
      <c r="P2439" s="42"/>
      <c r="Q2439" s="41"/>
      <c r="R2439" s="41"/>
      <c r="S2439" s="41"/>
      <c r="T2439" s="41">
        <f>(AN$3-AN2439)/AN$3*500+500</f>
        <v>424.37076027727335</v>
      </c>
      <c r="U2439" s="41"/>
      <c r="V2439" s="42"/>
      <c r="W2439" s="42"/>
      <c r="X2439" s="42"/>
      <c r="Y2439" s="42"/>
      <c r="Z2439" s="41"/>
      <c r="AA2439" s="42"/>
      <c r="AB2439" s="42"/>
      <c r="AC2439" s="43" t="e">
        <f t="shared" si="359"/>
        <v>#NUM!</v>
      </c>
      <c r="AD2439" s="43" t="s">
        <v>1215</v>
      </c>
      <c r="AE2439" s="44" t="e">
        <f t="shared" si="360"/>
        <v>#NUM!</v>
      </c>
      <c r="AF2439" s="43">
        <f t="shared" si="361"/>
        <v>0</v>
      </c>
      <c r="AG2439" s="45"/>
      <c r="AH2439" s="45"/>
      <c r="AI2439" s="45"/>
      <c r="AJ2439" s="45"/>
      <c r="AK2439" s="45"/>
      <c r="AL2439" s="45"/>
      <c r="AM2439" s="45"/>
      <c r="AN2439" s="45">
        <v>4.0914351851851848E-2</v>
      </c>
      <c r="AO2439" s="45"/>
      <c r="AP2439" s="45"/>
      <c r="AQ2439" s="45"/>
      <c r="AR2439" s="45"/>
      <c r="AS2439" s="45"/>
      <c r="AT2439" s="45"/>
      <c r="AU2439" s="88"/>
      <c r="AV2439" s="50"/>
      <c r="AW2439" s="89"/>
    </row>
    <row r="2440" spans="1:50" ht="12" customHeight="1" x14ac:dyDescent="0.2">
      <c r="A2440" s="62">
        <v>2436</v>
      </c>
      <c r="B2440" s="63" t="str">
        <f t="shared" si="354"/>
        <v>M-B</v>
      </c>
      <c r="C2440" s="62">
        <f>COUNTIF($B$4:$B2440,$B2440)</f>
        <v>690</v>
      </c>
      <c r="D2440" s="64">
        <f t="shared" si="355"/>
        <v>429.33882517758866</v>
      </c>
      <c r="E2440" s="90" t="s">
        <v>2350</v>
      </c>
      <c r="F2440" s="91" t="s">
        <v>1212</v>
      </c>
      <c r="G2440" s="92">
        <v>1979</v>
      </c>
      <c r="H2440" s="93"/>
      <c r="I2440" s="92" t="s">
        <v>1214</v>
      </c>
      <c r="J2440" s="39">
        <f t="shared" si="356"/>
        <v>424.33882517758866</v>
      </c>
      <c r="K2440" s="40">
        <f t="shared" si="357"/>
        <v>1</v>
      </c>
      <c r="L2440" s="40">
        <f t="shared" si="358"/>
        <v>5</v>
      </c>
      <c r="M2440" s="74"/>
      <c r="N2440" s="74"/>
      <c r="O2440" s="74"/>
      <c r="P2440" s="74"/>
      <c r="Q2440" s="74"/>
      <c r="R2440" s="74"/>
      <c r="S2440" s="74"/>
      <c r="T2440" s="74"/>
      <c r="U2440" s="74"/>
      <c r="V2440" s="74"/>
      <c r="W2440" s="74"/>
      <c r="X2440" s="74"/>
      <c r="Y2440" s="74"/>
      <c r="Z2440" s="74"/>
      <c r="AA2440" s="42"/>
      <c r="AB2440" s="42">
        <f>(AV$3-AV2440)/AV$3*500+500</f>
        <v>424.33882517758866</v>
      </c>
      <c r="AC2440" s="43" t="e">
        <f t="shared" si="359"/>
        <v>#NUM!</v>
      </c>
      <c r="AD2440" s="43" t="s">
        <v>1215</v>
      </c>
      <c r="AE2440" s="44" t="e">
        <f t="shared" si="360"/>
        <v>#NUM!</v>
      </c>
      <c r="AF2440" s="43">
        <f t="shared" si="361"/>
        <v>0</v>
      </c>
      <c r="AG2440" s="75"/>
      <c r="AH2440" s="75"/>
      <c r="AI2440" s="75"/>
      <c r="AJ2440" s="75"/>
      <c r="AK2440" s="75"/>
      <c r="AL2440" s="75"/>
      <c r="AM2440" s="75"/>
      <c r="AN2440" s="75"/>
      <c r="AO2440" s="75"/>
      <c r="AP2440" s="75"/>
      <c r="AQ2440" s="75"/>
      <c r="AR2440" s="75"/>
      <c r="AS2440" s="75"/>
      <c r="AT2440" s="75"/>
      <c r="AU2440" s="94"/>
      <c r="AV2440" s="47">
        <v>0.18906249999999999</v>
      </c>
      <c r="AW2440" s="95"/>
      <c r="AX2440" s="56"/>
    </row>
    <row r="2441" spans="1:50" s="49" customFormat="1" ht="12" customHeight="1" x14ac:dyDescent="0.2">
      <c r="A2441" s="62">
        <v>2437</v>
      </c>
      <c r="B2441" s="63" t="str">
        <f t="shared" si="354"/>
        <v>M-B</v>
      </c>
      <c r="C2441" s="62">
        <f>COUNTIF($B$4:$B2441,$B2441)</f>
        <v>691</v>
      </c>
      <c r="D2441" s="64">
        <f t="shared" si="355"/>
        <v>429.25601532243911</v>
      </c>
      <c r="E2441" s="86" t="s">
        <v>2351</v>
      </c>
      <c r="F2441" s="87" t="s">
        <v>1212</v>
      </c>
      <c r="G2441" s="87">
        <v>1970</v>
      </c>
      <c r="H2441" s="93" t="s">
        <v>1627</v>
      </c>
      <c r="I2441" s="87" t="s">
        <v>1214</v>
      </c>
      <c r="J2441" s="39">
        <f t="shared" si="356"/>
        <v>424.25601532243911</v>
      </c>
      <c r="K2441" s="40">
        <f t="shared" si="357"/>
        <v>1</v>
      </c>
      <c r="L2441" s="40">
        <f t="shared" si="358"/>
        <v>5</v>
      </c>
      <c r="M2441" s="41"/>
      <c r="N2441" s="41"/>
      <c r="O2441" s="41">
        <f>(AI$3-AI2441)/AI$3*500+500</f>
        <v>424.25601532243911</v>
      </c>
      <c r="P2441" s="42"/>
      <c r="Q2441" s="41"/>
      <c r="R2441" s="41"/>
      <c r="S2441" s="41"/>
      <c r="T2441" s="41"/>
      <c r="U2441" s="41"/>
      <c r="V2441" s="42"/>
      <c r="W2441" s="42"/>
      <c r="X2441" s="42"/>
      <c r="Y2441" s="42"/>
      <c r="Z2441" s="41"/>
      <c r="AA2441" s="42"/>
      <c r="AB2441" s="42"/>
      <c r="AC2441" s="43" t="e">
        <f t="shared" si="359"/>
        <v>#NUM!</v>
      </c>
      <c r="AD2441" s="43" t="s">
        <v>1215</v>
      </c>
      <c r="AE2441" s="44" t="e">
        <f t="shared" si="360"/>
        <v>#NUM!</v>
      </c>
      <c r="AF2441" s="43">
        <f t="shared" si="361"/>
        <v>0</v>
      </c>
      <c r="AG2441" s="45"/>
      <c r="AH2441" s="45"/>
      <c r="AI2441" s="45">
        <v>3.9687500000000001E-2</v>
      </c>
      <c r="AJ2441" s="45"/>
      <c r="AK2441" s="45"/>
      <c r="AL2441" s="45"/>
      <c r="AM2441" s="45"/>
      <c r="AN2441" s="45"/>
      <c r="AO2441" s="45"/>
      <c r="AP2441" s="45"/>
      <c r="AQ2441" s="45"/>
      <c r="AR2441" s="45"/>
      <c r="AS2441" s="45"/>
      <c r="AT2441" s="45"/>
      <c r="AU2441" s="88"/>
      <c r="AV2441" s="50"/>
      <c r="AW2441" s="89"/>
    </row>
    <row r="2442" spans="1:50" s="49" customFormat="1" ht="12" customHeight="1" x14ac:dyDescent="0.2">
      <c r="A2442" s="62">
        <v>2438</v>
      </c>
      <c r="B2442" s="63" t="str">
        <f t="shared" si="354"/>
        <v>M-C</v>
      </c>
      <c r="C2442" s="62">
        <f>COUNTIF($B$4:$B2442,$B2442)</f>
        <v>303</v>
      </c>
      <c r="D2442" s="64">
        <f t="shared" si="355"/>
        <v>429.12737938334715</v>
      </c>
      <c r="E2442" s="90" t="s">
        <v>2352</v>
      </c>
      <c r="F2442" s="91" t="s">
        <v>1212</v>
      </c>
      <c r="G2442" s="92">
        <v>1964</v>
      </c>
      <c r="H2442" s="93" t="s">
        <v>1865</v>
      </c>
      <c r="I2442" s="92" t="s">
        <v>1214</v>
      </c>
      <c r="J2442" s="39">
        <f t="shared" si="356"/>
        <v>424.12737938334715</v>
      </c>
      <c r="K2442" s="40">
        <f t="shared" si="357"/>
        <v>1</v>
      </c>
      <c r="L2442" s="40">
        <f t="shared" si="358"/>
        <v>5</v>
      </c>
      <c r="M2442" s="74"/>
      <c r="N2442" s="74"/>
      <c r="O2442" s="74"/>
      <c r="P2442" s="74"/>
      <c r="Q2442" s="74"/>
      <c r="R2442" s="74"/>
      <c r="S2442" s="74"/>
      <c r="T2442" s="74"/>
      <c r="U2442" s="74"/>
      <c r="V2442" s="74"/>
      <c r="W2442" s="74"/>
      <c r="X2442" s="74"/>
      <c r="Y2442" s="74"/>
      <c r="Z2442" s="74"/>
      <c r="AA2442" s="42"/>
      <c r="AB2442" s="42">
        <f>(AV$3-AV2442)/AV$3*500+500</f>
        <v>424.12737938334715</v>
      </c>
      <c r="AC2442" s="43" t="e">
        <f t="shared" si="359"/>
        <v>#NUM!</v>
      </c>
      <c r="AD2442" s="43" t="s">
        <v>1215</v>
      </c>
      <c r="AE2442" s="44" t="e">
        <f t="shared" si="360"/>
        <v>#NUM!</v>
      </c>
      <c r="AF2442" s="43">
        <f t="shared" si="361"/>
        <v>0</v>
      </c>
      <c r="AG2442" s="75"/>
      <c r="AH2442" s="75"/>
      <c r="AI2442" s="75"/>
      <c r="AJ2442" s="75"/>
      <c r="AK2442" s="75"/>
      <c r="AL2442" s="75"/>
      <c r="AM2442" s="75"/>
      <c r="AN2442" s="75"/>
      <c r="AO2442" s="75"/>
      <c r="AP2442" s="75"/>
      <c r="AQ2442" s="75"/>
      <c r="AR2442" s="75"/>
      <c r="AS2442" s="75"/>
      <c r="AT2442" s="75"/>
      <c r="AU2442" s="94"/>
      <c r="AV2442" s="47">
        <v>0.18913194444444445</v>
      </c>
      <c r="AW2442" s="95"/>
    </row>
    <row r="2443" spans="1:50" ht="12" customHeight="1" x14ac:dyDescent="0.2">
      <c r="A2443" s="62">
        <v>2439</v>
      </c>
      <c r="B2443" s="63" t="str">
        <f t="shared" si="354"/>
        <v>Ž-F</v>
      </c>
      <c r="C2443" s="62">
        <f>COUNTIF($B$4:$B2443,$B2443)</f>
        <v>211</v>
      </c>
      <c r="D2443" s="64">
        <f t="shared" si="355"/>
        <v>428.40653027353108</v>
      </c>
      <c r="E2443" s="86" t="s">
        <v>2353</v>
      </c>
      <c r="F2443" s="87" t="s">
        <v>1247</v>
      </c>
      <c r="G2443" s="87">
        <v>1987</v>
      </c>
      <c r="H2443" s="93" t="s">
        <v>339</v>
      </c>
      <c r="I2443" s="87" t="s">
        <v>1214</v>
      </c>
      <c r="J2443" s="39">
        <f t="shared" si="356"/>
        <v>423.40653027353108</v>
      </c>
      <c r="K2443" s="40">
        <f t="shared" si="357"/>
        <v>1</v>
      </c>
      <c r="L2443" s="40">
        <f t="shared" si="358"/>
        <v>5</v>
      </c>
      <c r="M2443" s="41"/>
      <c r="N2443" s="41"/>
      <c r="O2443" s="41"/>
      <c r="P2443" s="42"/>
      <c r="Q2443" s="41"/>
      <c r="R2443" s="41"/>
      <c r="S2443" s="41"/>
      <c r="T2443" s="41"/>
      <c r="U2443" s="41"/>
      <c r="V2443" s="42"/>
      <c r="W2443" s="42"/>
      <c r="X2443" s="42"/>
      <c r="Y2443" s="42"/>
      <c r="Z2443" s="41">
        <f>(AT$3-AT2443)/AT$3*500+500</f>
        <v>423.40653027353108</v>
      </c>
      <c r="AA2443" s="42"/>
      <c r="AB2443" s="42"/>
      <c r="AC2443" s="43" t="e">
        <f t="shared" si="359"/>
        <v>#NUM!</v>
      </c>
      <c r="AD2443" s="43" t="s">
        <v>1215</v>
      </c>
      <c r="AE2443" s="44" t="e">
        <f t="shared" si="360"/>
        <v>#NUM!</v>
      </c>
      <c r="AF2443" s="43">
        <f t="shared" si="361"/>
        <v>0</v>
      </c>
      <c r="AG2443" s="45"/>
      <c r="AH2443" s="45"/>
      <c r="AI2443" s="45"/>
      <c r="AJ2443" s="45"/>
      <c r="AK2443" s="45"/>
      <c r="AL2443" s="45"/>
      <c r="AM2443" s="45"/>
      <c r="AN2443" s="45"/>
      <c r="AO2443" s="45"/>
      <c r="AP2443" s="45"/>
      <c r="AQ2443" s="45"/>
      <c r="AR2443" s="45"/>
      <c r="AS2443" s="45"/>
      <c r="AT2443" s="45">
        <v>3.982638888888889E-2</v>
      </c>
      <c r="AU2443" s="88"/>
      <c r="AV2443" s="50"/>
      <c r="AW2443" s="89"/>
      <c r="AX2443" s="56"/>
    </row>
    <row r="2444" spans="1:50" ht="12" customHeight="1" x14ac:dyDescent="0.2">
      <c r="A2444" s="62">
        <v>2440</v>
      </c>
      <c r="B2444" s="63" t="str">
        <f t="shared" si="354"/>
        <v>Ž-H</v>
      </c>
      <c r="C2444" s="62">
        <f>COUNTIF($B$4:$B2444,$B2444)</f>
        <v>34</v>
      </c>
      <c r="D2444" s="64">
        <f t="shared" si="355"/>
        <v>428.31414001648591</v>
      </c>
      <c r="E2444" s="86" t="s">
        <v>2354</v>
      </c>
      <c r="F2444" s="87" t="s">
        <v>1247</v>
      </c>
      <c r="G2444" s="87">
        <v>1969</v>
      </c>
      <c r="H2444" s="86" t="s">
        <v>2355</v>
      </c>
      <c r="I2444" s="87" t="s">
        <v>1214</v>
      </c>
      <c r="J2444" s="39">
        <f t="shared" si="356"/>
        <v>423.31414001648591</v>
      </c>
      <c r="K2444" s="40">
        <f t="shared" si="357"/>
        <v>1</v>
      </c>
      <c r="L2444" s="40">
        <f t="shared" si="358"/>
        <v>5</v>
      </c>
      <c r="M2444" s="41"/>
      <c r="N2444" s="41"/>
      <c r="O2444" s="41"/>
      <c r="P2444" s="42"/>
      <c r="Q2444" s="41"/>
      <c r="R2444" s="41"/>
      <c r="S2444" s="41"/>
      <c r="T2444" s="41"/>
      <c r="U2444" s="41"/>
      <c r="V2444" s="42"/>
      <c r="W2444" s="42"/>
      <c r="X2444" s="42"/>
      <c r="Y2444" s="42"/>
      <c r="Z2444" s="41"/>
      <c r="AA2444" s="42">
        <f>(AU$3-AU2444)/AU$3*500+500</f>
        <v>423.31414001648591</v>
      </c>
      <c r="AB2444" s="42"/>
      <c r="AC2444" s="43" t="e">
        <f t="shared" si="359"/>
        <v>#NUM!</v>
      </c>
      <c r="AD2444" s="43" t="s">
        <v>1215</v>
      </c>
      <c r="AE2444" s="44" t="e">
        <f t="shared" si="360"/>
        <v>#NUM!</v>
      </c>
      <c r="AF2444" s="43">
        <f t="shared" si="361"/>
        <v>0</v>
      </c>
      <c r="AG2444" s="45"/>
      <c r="AH2444" s="45"/>
      <c r="AI2444" s="45"/>
      <c r="AJ2444" s="45"/>
      <c r="AK2444" s="45"/>
      <c r="AL2444" s="45"/>
      <c r="AM2444" s="45"/>
      <c r="AN2444" s="45"/>
      <c r="AO2444" s="45"/>
      <c r="AP2444" s="45"/>
      <c r="AQ2444" s="45"/>
      <c r="AR2444" s="45"/>
      <c r="AS2444" s="45"/>
      <c r="AT2444" s="45"/>
      <c r="AU2444" s="88">
        <v>9.0655787037037028E-2</v>
      </c>
      <c r="AV2444" s="50"/>
      <c r="AW2444" s="89"/>
      <c r="AX2444" s="56"/>
    </row>
    <row r="2445" spans="1:50" s="49" customFormat="1" ht="12" customHeight="1" x14ac:dyDescent="0.2">
      <c r="A2445" s="62">
        <v>2441</v>
      </c>
      <c r="B2445" s="63" t="str">
        <f t="shared" si="354"/>
        <v>Ž-G</v>
      </c>
      <c r="C2445" s="62">
        <f>COUNTIF($B$4:$B2445,$B2445)</f>
        <v>139</v>
      </c>
      <c r="D2445" s="64">
        <f t="shared" si="355"/>
        <v>428.2581844083544</v>
      </c>
      <c r="E2445" s="86" t="s">
        <v>2356</v>
      </c>
      <c r="F2445" s="87" t="s">
        <v>1247</v>
      </c>
      <c r="G2445" s="87">
        <v>1978</v>
      </c>
      <c r="H2445" s="86" t="s">
        <v>2357</v>
      </c>
      <c r="I2445" s="87" t="s">
        <v>1214</v>
      </c>
      <c r="J2445" s="39">
        <f t="shared" si="356"/>
        <v>423.2581844083544</v>
      </c>
      <c r="K2445" s="40">
        <f t="shared" si="357"/>
        <v>1</v>
      </c>
      <c r="L2445" s="40">
        <f t="shared" si="358"/>
        <v>5</v>
      </c>
      <c r="M2445" s="41"/>
      <c r="N2445" s="41"/>
      <c r="O2445" s="41"/>
      <c r="P2445" s="42"/>
      <c r="Q2445" s="41"/>
      <c r="R2445" s="41"/>
      <c r="S2445" s="41"/>
      <c r="T2445" s="41"/>
      <c r="U2445" s="41"/>
      <c r="V2445" s="42"/>
      <c r="W2445" s="42"/>
      <c r="X2445" s="42"/>
      <c r="Y2445" s="42"/>
      <c r="Z2445" s="41"/>
      <c r="AA2445" s="42">
        <f>(AU$3-AU2445)/AU$3*500+500</f>
        <v>423.2581844083544</v>
      </c>
      <c r="AB2445" s="42"/>
      <c r="AC2445" s="43" t="e">
        <f t="shared" si="359"/>
        <v>#NUM!</v>
      </c>
      <c r="AD2445" s="43" t="s">
        <v>1215</v>
      </c>
      <c r="AE2445" s="44" t="e">
        <f t="shared" si="360"/>
        <v>#NUM!</v>
      </c>
      <c r="AF2445" s="43">
        <f t="shared" si="361"/>
        <v>0</v>
      </c>
      <c r="AG2445" s="45"/>
      <c r="AH2445" s="45"/>
      <c r="AI2445" s="45"/>
      <c r="AJ2445" s="45"/>
      <c r="AK2445" s="45"/>
      <c r="AL2445" s="45"/>
      <c r="AM2445" s="45"/>
      <c r="AN2445" s="45"/>
      <c r="AO2445" s="45"/>
      <c r="AP2445" s="45"/>
      <c r="AQ2445" s="45"/>
      <c r="AR2445" s="45"/>
      <c r="AS2445" s="45"/>
      <c r="AT2445" s="45"/>
      <c r="AU2445" s="88">
        <v>9.0664583333333326E-2</v>
      </c>
      <c r="AV2445" s="50"/>
      <c r="AW2445" s="89"/>
    </row>
    <row r="2446" spans="1:50" s="49" customFormat="1" ht="12" customHeight="1" x14ac:dyDescent="0.2">
      <c r="A2446" s="62">
        <v>2442</v>
      </c>
      <c r="B2446" s="63" t="str">
        <f t="shared" si="354"/>
        <v>M-A</v>
      </c>
      <c r="C2446" s="62">
        <f>COUNTIF($B$4:$B2446,$B2446)</f>
        <v>885</v>
      </c>
      <c r="D2446" s="64">
        <f t="shared" si="355"/>
        <v>428.08547648857495</v>
      </c>
      <c r="E2446" s="86" t="s">
        <v>2358</v>
      </c>
      <c r="F2446" s="87" t="s">
        <v>1212</v>
      </c>
      <c r="G2446" s="87">
        <v>1995</v>
      </c>
      <c r="H2446" s="86"/>
      <c r="I2446" s="87" t="s">
        <v>1214</v>
      </c>
      <c r="J2446" s="39">
        <f t="shared" si="356"/>
        <v>423.08547648857495</v>
      </c>
      <c r="K2446" s="40">
        <f t="shared" si="357"/>
        <v>1</v>
      </c>
      <c r="L2446" s="40">
        <f t="shared" si="358"/>
        <v>5</v>
      </c>
      <c r="M2446" s="41"/>
      <c r="N2446" s="41"/>
      <c r="O2446" s="41"/>
      <c r="P2446" s="42"/>
      <c r="Q2446" s="41"/>
      <c r="R2446" s="41"/>
      <c r="S2446" s="41"/>
      <c r="T2446" s="41"/>
      <c r="U2446" s="41"/>
      <c r="V2446" s="42"/>
      <c r="W2446" s="42"/>
      <c r="X2446" s="42">
        <f>(AR$3-AR2446)/AR$3*500+500</f>
        <v>423.08547648857495</v>
      </c>
      <c r="Y2446" s="42"/>
      <c r="Z2446" s="41"/>
      <c r="AA2446" s="42"/>
      <c r="AB2446" s="42"/>
      <c r="AC2446" s="43" t="e">
        <f t="shared" si="359"/>
        <v>#NUM!</v>
      </c>
      <c r="AD2446" s="43" t="s">
        <v>1215</v>
      </c>
      <c r="AE2446" s="44" t="e">
        <f t="shared" si="360"/>
        <v>#NUM!</v>
      </c>
      <c r="AF2446" s="43">
        <f t="shared" si="361"/>
        <v>0</v>
      </c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>
        <v>4.9761805555555559E-2</v>
      </c>
      <c r="AS2446" s="45"/>
      <c r="AT2446" s="45"/>
      <c r="AU2446" s="88"/>
      <c r="AV2446" s="50"/>
      <c r="AW2446" s="89"/>
    </row>
    <row r="2447" spans="1:50" ht="12" customHeight="1" x14ac:dyDescent="0.2">
      <c r="A2447" s="62">
        <v>2443</v>
      </c>
      <c r="B2447" s="63" t="str">
        <f t="shared" si="354"/>
        <v>M-jun.</v>
      </c>
      <c r="C2447" s="62">
        <f>COUNTIF($B$4:$B2447,$B2447)</f>
        <v>44</v>
      </c>
      <c r="D2447" s="64">
        <f t="shared" si="355"/>
        <v>427.91278059586568</v>
      </c>
      <c r="E2447" s="86" t="s">
        <v>2359</v>
      </c>
      <c r="F2447" s="87" t="s">
        <v>1212</v>
      </c>
      <c r="G2447" s="87">
        <v>2000</v>
      </c>
      <c r="H2447" s="86" t="s">
        <v>2360</v>
      </c>
      <c r="I2447" s="87" t="s">
        <v>1214</v>
      </c>
      <c r="J2447" s="39">
        <f t="shared" si="356"/>
        <v>422.91278059586568</v>
      </c>
      <c r="K2447" s="40">
        <f t="shared" si="357"/>
        <v>1</v>
      </c>
      <c r="L2447" s="40">
        <f t="shared" si="358"/>
        <v>5</v>
      </c>
      <c r="M2447" s="41"/>
      <c r="N2447" s="41"/>
      <c r="O2447" s="41">
        <f>(AI$3-AI2447)/AI$3*500+500</f>
        <v>422.91278059586568</v>
      </c>
      <c r="P2447" s="42"/>
      <c r="Q2447" s="41"/>
      <c r="R2447" s="41"/>
      <c r="S2447" s="41"/>
      <c r="T2447" s="41"/>
      <c r="U2447" s="41"/>
      <c r="V2447" s="42"/>
      <c r="W2447" s="42"/>
      <c r="X2447" s="42"/>
      <c r="Y2447" s="42"/>
      <c r="Z2447" s="41"/>
      <c r="AA2447" s="42"/>
      <c r="AB2447" s="42"/>
      <c r="AC2447" s="43" t="e">
        <f t="shared" si="359"/>
        <v>#NUM!</v>
      </c>
      <c r="AD2447" s="43" t="s">
        <v>1215</v>
      </c>
      <c r="AE2447" s="44" t="e">
        <f t="shared" si="360"/>
        <v>#NUM!</v>
      </c>
      <c r="AF2447" s="43">
        <f t="shared" si="361"/>
        <v>0</v>
      </c>
      <c r="AG2447" s="45"/>
      <c r="AH2447" s="45"/>
      <c r="AI2447" s="45">
        <v>3.9780092592592589E-2</v>
      </c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88"/>
      <c r="AV2447" s="50"/>
      <c r="AW2447" s="89"/>
      <c r="AX2447" s="56"/>
    </row>
    <row r="2448" spans="1:50" s="49" customFormat="1" ht="12" customHeight="1" x14ac:dyDescent="0.2">
      <c r="A2448" s="62">
        <v>2444</v>
      </c>
      <c r="B2448" s="63" t="str">
        <f t="shared" si="354"/>
        <v>M-A</v>
      </c>
      <c r="C2448" s="62">
        <f>COUNTIF($B$4:$B2448,$B2448)</f>
        <v>886</v>
      </c>
      <c r="D2448" s="64">
        <f t="shared" si="355"/>
        <v>427.74487625504401</v>
      </c>
      <c r="E2448" s="86" t="s">
        <v>2361</v>
      </c>
      <c r="F2448" s="87" t="s">
        <v>1212</v>
      </c>
      <c r="G2448" s="87">
        <v>1996</v>
      </c>
      <c r="H2448" s="86" t="s">
        <v>2362</v>
      </c>
      <c r="I2448" s="87" t="s">
        <v>1214</v>
      </c>
      <c r="J2448" s="39">
        <f t="shared" si="356"/>
        <v>422.74487625504401</v>
      </c>
      <c r="K2448" s="40">
        <f t="shared" si="357"/>
        <v>1</v>
      </c>
      <c r="L2448" s="40">
        <f t="shared" si="358"/>
        <v>5</v>
      </c>
      <c r="M2448" s="41"/>
      <c r="N2448" s="41"/>
      <c r="O2448" s="41">
        <f>(AI$3-AI2448)/AI$3*500+500</f>
        <v>422.74487625504401</v>
      </c>
      <c r="P2448" s="42"/>
      <c r="Q2448" s="41"/>
      <c r="R2448" s="41"/>
      <c r="S2448" s="41"/>
      <c r="T2448" s="41"/>
      <c r="U2448" s="41"/>
      <c r="V2448" s="42"/>
      <c r="W2448" s="42"/>
      <c r="X2448" s="42"/>
      <c r="Y2448" s="42"/>
      <c r="Z2448" s="41"/>
      <c r="AA2448" s="42"/>
      <c r="AB2448" s="42"/>
      <c r="AC2448" s="43" t="e">
        <f t="shared" si="359"/>
        <v>#NUM!</v>
      </c>
      <c r="AD2448" s="43" t="s">
        <v>1215</v>
      </c>
      <c r="AE2448" s="44" t="e">
        <f t="shared" si="360"/>
        <v>#NUM!</v>
      </c>
      <c r="AF2448" s="43">
        <f t="shared" si="361"/>
        <v>0</v>
      </c>
      <c r="AG2448" s="45"/>
      <c r="AH2448" s="45"/>
      <c r="AI2448" s="45">
        <v>3.9791666666666663E-2</v>
      </c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88"/>
      <c r="AV2448" s="50"/>
      <c r="AW2448" s="89"/>
    </row>
    <row r="2449" spans="1:50" s="49" customFormat="1" ht="12" customHeight="1" x14ac:dyDescent="0.2">
      <c r="A2449" s="62">
        <v>2445</v>
      </c>
      <c r="B2449" s="63" t="str">
        <f t="shared" si="354"/>
        <v>M-A</v>
      </c>
      <c r="C2449" s="62">
        <f>COUNTIF($B$4:$B2449,$B2449)</f>
        <v>887</v>
      </c>
      <c r="D2449" s="64">
        <f t="shared" si="355"/>
        <v>427.68426552865515</v>
      </c>
      <c r="E2449" s="86" t="s">
        <v>2363</v>
      </c>
      <c r="F2449" s="87" t="s">
        <v>1212</v>
      </c>
      <c r="G2449" s="87">
        <v>1983</v>
      </c>
      <c r="H2449" s="86"/>
      <c r="I2449" s="87" t="s">
        <v>1214</v>
      </c>
      <c r="J2449" s="39">
        <f t="shared" si="356"/>
        <v>422.68426552865515</v>
      </c>
      <c r="K2449" s="40">
        <f t="shared" si="357"/>
        <v>1</v>
      </c>
      <c r="L2449" s="40">
        <f t="shared" si="358"/>
        <v>5</v>
      </c>
      <c r="M2449" s="41"/>
      <c r="N2449" s="41"/>
      <c r="O2449" s="41"/>
      <c r="P2449" s="42"/>
      <c r="Q2449" s="41"/>
      <c r="R2449" s="41"/>
      <c r="S2449" s="41"/>
      <c r="T2449" s="41"/>
      <c r="U2449" s="41"/>
      <c r="V2449" s="42"/>
      <c r="W2449" s="42"/>
      <c r="X2449" s="42">
        <f>(AR$3-AR2449)/AR$3*500+500</f>
        <v>422.68426552865515</v>
      </c>
      <c r="Y2449" s="42"/>
      <c r="Z2449" s="41"/>
      <c r="AA2449" s="42"/>
      <c r="AB2449" s="42"/>
      <c r="AC2449" s="43" t="e">
        <f t="shared" si="359"/>
        <v>#NUM!</v>
      </c>
      <c r="AD2449" s="43" t="s">
        <v>1215</v>
      </c>
      <c r="AE2449" s="44" t="e">
        <f t="shared" si="360"/>
        <v>#NUM!</v>
      </c>
      <c r="AF2449" s="43">
        <f t="shared" si="361"/>
        <v>0</v>
      </c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>
        <v>4.9796412037037031E-2</v>
      </c>
      <c r="AS2449" s="45"/>
      <c r="AT2449" s="45"/>
      <c r="AU2449" s="88"/>
      <c r="AV2449" s="50"/>
      <c r="AW2449" s="89"/>
    </row>
    <row r="2450" spans="1:50" s="49" customFormat="1" ht="12" customHeight="1" x14ac:dyDescent="0.2">
      <c r="A2450" s="62">
        <v>2446</v>
      </c>
      <c r="B2450" s="63" t="str">
        <f t="shared" si="354"/>
        <v>Ž-G</v>
      </c>
      <c r="C2450" s="62">
        <f>COUNTIF($B$4:$B2450,$B2450)</f>
        <v>140</v>
      </c>
      <c r="D2450" s="64">
        <f t="shared" si="355"/>
        <v>427.68249978936376</v>
      </c>
      <c r="E2450" s="90" t="s">
        <v>2364</v>
      </c>
      <c r="F2450" s="91" t="s">
        <v>1247</v>
      </c>
      <c r="G2450" s="92">
        <v>1970</v>
      </c>
      <c r="H2450" s="93"/>
      <c r="I2450" s="92" t="s">
        <v>1214</v>
      </c>
      <c r="J2450" s="39">
        <f t="shared" si="356"/>
        <v>422.68249978936376</v>
      </c>
      <c r="K2450" s="40">
        <f t="shared" si="357"/>
        <v>1</v>
      </c>
      <c r="L2450" s="40">
        <f t="shared" si="358"/>
        <v>5</v>
      </c>
      <c r="M2450" s="74"/>
      <c r="N2450" s="74"/>
      <c r="O2450" s="74"/>
      <c r="P2450" s="74"/>
      <c r="Q2450" s="74"/>
      <c r="R2450" s="74"/>
      <c r="S2450" s="74"/>
      <c r="T2450" s="74"/>
      <c r="U2450" s="74"/>
      <c r="V2450" s="74"/>
      <c r="W2450" s="74"/>
      <c r="X2450" s="74"/>
      <c r="Y2450" s="74"/>
      <c r="Z2450" s="74"/>
      <c r="AA2450" s="42"/>
      <c r="AB2450" s="42">
        <f>(AV$3-AV2450)/AV$3*500+500</f>
        <v>422.68249978936376</v>
      </c>
      <c r="AC2450" s="43" t="e">
        <f t="shared" si="359"/>
        <v>#NUM!</v>
      </c>
      <c r="AD2450" s="43" t="s">
        <v>1215</v>
      </c>
      <c r="AE2450" s="44" t="e">
        <f t="shared" si="360"/>
        <v>#NUM!</v>
      </c>
      <c r="AF2450" s="43">
        <f t="shared" si="361"/>
        <v>0</v>
      </c>
      <c r="AG2450" s="75"/>
      <c r="AH2450" s="75"/>
      <c r="AI2450" s="75"/>
      <c r="AJ2450" s="75"/>
      <c r="AK2450" s="75"/>
      <c r="AL2450" s="75"/>
      <c r="AM2450" s="75"/>
      <c r="AN2450" s="75"/>
      <c r="AO2450" s="75"/>
      <c r="AP2450" s="75"/>
      <c r="AQ2450" s="75"/>
      <c r="AR2450" s="75"/>
      <c r="AS2450" s="75"/>
      <c r="AT2450" s="75"/>
      <c r="AU2450" s="94"/>
      <c r="AV2450" s="47">
        <v>0.18960648148148149</v>
      </c>
      <c r="AW2450" s="95"/>
    </row>
    <row r="2451" spans="1:50" s="49" customFormat="1" ht="12" customHeight="1" x14ac:dyDescent="0.2">
      <c r="A2451" s="62">
        <v>2447</v>
      </c>
      <c r="B2451" s="63" t="str">
        <f t="shared" si="354"/>
        <v>M-B</v>
      </c>
      <c r="C2451" s="62">
        <f>COUNTIF($B$4:$B2451,$B2451)</f>
        <v>692</v>
      </c>
      <c r="D2451" s="64">
        <f t="shared" si="355"/>
        <v>427.6472588236569</v>
      </c>
      <c r="E2451" s="90" t="s">
        <v>2365</v>
      </c>
      <c r="F2451" s="91" t="s">
        <v>1212</v>
      </c>
      <c r="G2451" s="92">
        <v>1974</v>
      </c>
      <c r="H2451" s="93"/>
      <c r="I2451" s="92" t="s">
        <v>2158</v>
      </c>
      <c r="J2451" s="39">
        <f t="shared" si="356"/>
        <v>422.6472588236569</v>
      </c>
      <c r="K2451" s="40">
        <f t="shared" si="357"/>
        <v>1</v>
      </c>
      <c r="L2451" s="40">
        <f t="shared" si="358"/>
        <v>5</v>
      </c>
      <c r="M2451" s="74"/>
      <c r="N2451" s="74"/>
      <c r="O2451" s="74"/>
      <c r="P2451" s="74"/>
      <c r="Q2451" s="74"/>
      <c r="R2451" s="74"/>
      <c r="S2451" s="74"/>
      <c r="T2451" s="74"/>
      <c r="U2451" s="74"/>
      <c r="V2451" s="74"/>
      <c r="W2451" s="74"/>
      <c r="X2451" s="74"/>
      <c r="Y2451" s="74"/>
      <c r="Z2451" s="74"/>
      <c r="AA2451" s="42"/>
      <c r="AB2451" s="42">
        <f>(AV$3-AV2451)/AV$3*500+500</f>
        <v>422.6472588236569</v>
      </c>
      <c r="AC2451" s="43" t="e">
        <f t="shared" si="359"/>
        <v>#NUM!</v>
      </c>
      <c r="AD2451" s="43" t="s">
        <v>1215</v>
      </c>
      <c r="AE2451" s="44" t="e">
        <f t="shared" si="360"/>
        <v>#NUM!</v>
      </c>
      <c r="AF2451" s="43">
        <f t="shared" si="361"/>
        <v>0</v>
      </c>
      <c r="AG2451" s="75"/>
      <c r="AH2451" s="75"/>
      <c r="AI2451" s="75"/>
      <c r="AJ2451" s="75"/>
      <c r="AK2451" s="75"/>
      <c r="AL2451" s="75"/>
      <c r="AM2451" s="75"/>
      <c r="AN2451" s="75"/>
      <c r="AO2451" s="75"/>
      <c r="AP2451" s="75"/>
      <c r="AQ2451" s="75"/>
      <c r="AR2451" s="75"/>
      <c r="AS2451" s="75"/>
      <c r="AT2451" s="75"/>
      <c r="AU2451" s="94"/>
      <c r="AV2451" s="47">
        <v>0.18961805555555555</v>
      </c>
      <c r="AW2451" s="95"/>
    </row>
    <row r="2452" spans="1:50" s="49" customFormat="1" ht="12" customHeight="1" x14ac:dyDescent="0.2">
      <c r="A2452" s="62">
        <v>2448</v>
      </c>
      <c r="B2452" s="63" t="str">
        <f t="shared" si="354"/>
        <v>Ž-G</v>
      </c>
      <c r="C2452" s="62">
        <f>COUNTIF($B$4:$B2452,$B2452)</f>
        <v>141</v>
      </c>
      <c r="D2452" s="64">
        <f t="shared" si="355"/>
        <v>427.4883179247696</v>
      </c>
      <c r="E2452" s="86" t="s">
        <v>2366</v>
      </c>
      <c r="F2452" s="87" t="s">
        <v>1247</v>
      </c>
      <c r="G2452" s="87">
        <v>1975</v>
      </c>
      <c r="H2452" s="93" t="s">
        <v>3913</v>
      </c>
      <c r="I2452" s="87" t="s">
        <v>1214</v>
      </c>
      <c r="J2452" s="39">
        <f t="shared" si="356"/>
        <v>422.4883179247696</v>
      </c>
      <c r="K2452" s="40">
        <f t="shared" si="357"/>
        <v>1</v>
      </c>
      <c r="L2452" s="40">
        <f t="shared" si="358"/>
        <v>5</v>
      </c>
      <c r="M2452" s="41"/>
      <c r="N2452" s="41"/>
      <c r="O2452" s="41"/>
      <c r="P2452" s="42"/>
      <c r="Q2452" s="41"/>
      <c r="R2452" s="41"/>
      <c r="S2452" s="41">
        <f>(AM$3-AM2452)/AM$3*500+500</f>
        <v>422.4883179247696</v>
      </c>
      <c r="T2452" s="41"/>
      <c r="U2452" s="41"/>
      <c r="V2452" s="42"/>
      <c r="W2452" s="42"/>
      <c r="X2452" s="42"/>
      <c r="Y2452" s="42"/>
      <c r="Z2452" s="41"/>
      <c r="AA2452" s="42"/>
      <c r="AB2452" s="42"/>
      <c r="AC2452" s="43" t="e">
        <f t="shared" si="359"/>
        <v>#NUM!</v>
      </c>
      <c r="AD2452" s="43" t="s">
        <v>1215</v>
      </c>
      <c r="AE2452" s="44" t="e">
        <f t="shared" si="360"/>
        <v>#NUM!</v>
      </c>
      <c r="AF2452" s="43">
        <f t="shared" si="361"/>
        <v>0</v>
      </c>
      <c r="AG2452" s="45"/>
      <c r="AH2452" s="45"/>
      <c r="AI2452" s="45"/>
      <c r="AJ2452" s="45"/>
      <c r="AK2452" s="45"/>
      <c r="AL2452" s="45"/>
      <c r="AM2452" s="45">
        <v>8.700231481481481E-2</v>
      </c>
      <c r="AN2452" s="45"/>
      <c r="AO2452" s="45"/>
      <c r="AP2452" s="45"/>
      <c r="AQ2452" s="45"/>
      <c r="AR2452" s="45"/>
      <c r="AS2452" s="45"/>
      <c r="AT2452" s="45"/>
      <c r="AU2452" s="88"/>
      <c r="AV2452" s="50"/>
      <c r="AW2452" s="89"/>
    </row>
    <row r="2453" spans="1:50" ht="12" customHeight="1" x14ac:dyDescent="0.2">
      <c r="A2453" s="62">
        <v>2449</v>
      </c>
      <c r="B2453" s="63" t="str">
        <f t="shared" si="354"/>
        <v>M-A</v>
      </c>
      <c r="C2453" s="62">
        <f>COUNTIF($B$4:$B2453,$B2453)</f>
        <v>888</v>
      </c>
      <c r="D2453" s="64">
        <f t="shared" si="355"/>
        <v>427.40906757340053</v>
      </c>
      <c r="E2453" s="86" t="s">
        <v>2367</v>
      </c>
      <c r="F2453" s="87" t="s">
        <v>1212</v>
      </c>
      <c r="G2453" s="87">
        <v>1980</v>
      </c>
      <c r="H2453" s="93" t="s">
        <v>1462</v>
      </c>
      <c r="I2453" s="87" t="s">
        <v>1214</v>
      </c>
      <c r="J2453" s="39">
        <f t="shared" si="356"/>
        <v>422.40906757340053</v>
      </c>
      <c r="K2453" s="40">
        <f t="shared" si="357"/>
        <v>1</v>
      </c>
      <c r="L2453" s="40">
        <f t="shared" si="358"/>
        <v>5</v>
      </c>
      <c r="M2453" s="41"/>
      <c r="N2453" s="41"/>
      <c r="O2453" s="41">
        <f>(AI$3-AI2453)/AI$3*500+500</f>
        <v>422.40906757340053</v>
      </c>
      <c r="P2453" s="42"/>
      <c r="Q2453" s="41"/>
      <c r="R2453" s="41"/>
      <c r="S2453" s="41"/>
      <c r="T2453" s="41"/>
      <c r="U2453" s="41"/>
      <c r="V2453" s="42"/>
      <c r="W2453" s="42"/>
      <c r="X2453" s="42"/>
      <c r="Y2453" s="42"/>
      <c r="Z2453" s="41"/>
      <c r="AA2453" s="42"/>
      <c r="AB2453" s="42"/>
      <c r="AC2453" s="43" t="e">
        <f t="shared" si="359"/>
        <v>#NUM!</v>
      </c>
      <c r="AD2453" s="43" t="s">
        <v>1215</v>
      </c>
      <c r="AE2453" s="44" t="e">
        <f t="shared" si="360"/>
        <v>#NUM!</v>
      </c>
      <c r="AF2453" s="43">
        <f t="shared" si="361"/>
        <v>0</v>
      </c>
      <c r="AG2453" s="45"/>
      <c r="AH2453" s="45"/>
      <c r="AI2453" s="45">
        <v>3.9814814814814817E-2</v>
      </c>
      <c r="AJ2453" s="45"/>
      <c r="AK2453" s="45"/>
      <c r="AL2453" s="45"/>
      <c r="AM2453" s="45"/>
      <c r="AN2453" s="45"/>
      <c r="AO2453" s="45"/>
      <c r="AP2453" s="45"/>
      <c r="AQ2453" s="45"/>
      <c r="AR2453" s="45"/>
      <c r="AS2453" s="45"/>
      <c r="AT2453" s="45"/>
      <c r="AU2453" s="88"/>
      <c r="AV2453" s="50"/>
      <c r="AW2453" s="89"/>
      <c r="AX2453" s="56"/>
    </row>
    <row r="2454" spans="1:50" s="49" customFormat="1" ht="12" customHeight="1" x14ac:dyDescent="0.2">
      <c r="A2454" s="62">
        <v>2450</v>
      </c>
      <c r="B2454" s="63" t="str">
        <f t="shared" si="354"/>
        <v>Ž-F</v>
      </c>
      <c r="C2454" s="62">
        <f>COUNTIF($B$4:$B2454,$B2454)</f>
        <v>212</v>
      </c>
      <c r="D2454" s="64">
        <f t="shared" si="355"/>
        <v>427.36533109800149</v>
      </c>
      <c r="E2454" s="90" t="s">
        <v>2368</v>
      </c>
      <c r="F2454" s="91" t="s">
        <v>1247</v>
      </c>
      <c r="G2454" s="92">
        <v>1986</v>
      </c>
      <c r="H2454" s="93" t="s">
        <v>2157</v>
      </c>
      <c r="I2454" s="92" t="s">
        <v>1214</v>
      </c>
      <c r="J2454" s="39">
        <f t="shared" si="356"/>
        <v>422.36533109800149</v>
      </c>
      <c r="K2454" s="40">
        <f t="shared" si="357"/>
        <v>1</v>
      </c>
      <c r="L2454" s="40">
        <f t="shared" si="358"/>
        <v>5</v>
      </c>
      <c r="M2454" s="74"/>
      <c r="N2454" s="74"/>
      <c r="O2454" s="74"/>
      <c r="P2454" s="74"/>
      <c r="Q2454" s="74"/>
      <c r="R2454" s="74"/>
      <c r="S2454" s="74"/>
      <c r="T2454" s="74"/>
      <c r="U2454" s="74"/>
      <c r="V2454" s="74"/>
      <c r="W2454" s="74"/>
      <c r="X2454" s="74"/>
      <c r="Y2454" s="74"/>
      <c r="Z2454" s="74"/>
      <c r="AA2454" s="42"/>
      <c r="AB2454" s="42">
        <f>(AV$3-AV2454)/AV$3*500+500</f>
        <v>422.36533109800149</v>
      </c>
      <c r="AC2454" s="43" t="e">
        <f t="shared" si="359"/>
        <v>#NUM!</v>
      </c>
      <c r="AD2454" s="43" t="s">
        <v>1215</v>
      </c>
      <c r="AE2454" s="44" t="e">
        <f t="shared" si="360"/>
        <v>#NUM!</v>
      </c>
      <c r="AF2454" s="43">
        <f t="shared" si="361"/>
        <v>0</v>
      </c>
      <c r="AG2454" s="75"/>
      <c r="AH2454" s="75"/>
      <c r="AI2454" s="75"/>
      <c r="AJ2454" s="75"/>
      <c r="AK2454" s="75"/>
      <c r="AL2454" s="75"/>
      <c r="AM2454" s="75"/>
      <c r="AN2454" s="75"/>
      <c r="AO2454" s="75"/>
      <c r="AP2454" s="75"/>
      <c r="AQ2454" s="75"/>
      <c r="AR2454" s="75"/>
      <c r="AS2454" s="75"/>
      <c r="AT2454" s="75"/>
      <c r="AU2454" s="94"/>
      <c r="AV2454" s="47">
        <v>0.18971064814814817</v>
      </c>
      <c r="AW2454" s="95"/>
    </row>
    <row r="2455" spans="1:50" s="49" customFormat="1" ht="12" customHeight="1" x14ac:dyDescent="0.2">
      <c r="A2455" s="62">
        <v>2451</v>
      </c>
      <c r="B2455" s="63" t="str">
        <f t="shared" si="354"/>
        <v>M-jun.</v>
      </c>
      <c r="C2455" s="62">
        <f>COUNTIF($B$4:$B2455,$B2455)</f>
        <v>45</v>
      </c>
      <c r="D2455" s="64">
        <f t="shared" si="355"/>
        <v>427.22267164834579</v>
      </c>
      <c r="E2455" s="86" t="s">
        <v>2369</v>
      </c>
      <c r="F2455" s="87" t="s">
        <v>1212</v>
      </c>
      <c r="G2455" s="87">
        <v>2001</v>
      </c>
      <c r="H2455" s="86"/>
      <c r="I2455" s="87" t="s">
        <v>1214</v>
      </c>
      <c r="J2455" s="39">
        <f t="shared" si="356"/>
        <v>422.22267164834579</v>
      </c>
      <c r="K2455" s="40">
        <f t="shared" si="357"/>
        <v>1</v>
      </c>
      <c r="L2455" s="40">
        <f t="shared" si="358"/>
        <v>5</v>
      </c>
      <c r="M2455" s="41"/>
      <c r="N2455" s="41"/>
      <c r="O2455" s="41"/>
      <c r="P2455" s="42"/>
      <c r="Q2455" s="41"/>
      <c r="R2455" s="41"/>
      <c r="S2455" s="41"/>
      <c r="T2455" s="41"/>
      <c r="U2455" s="41"/>
      <c r="V2455" s="42"/>
      <c r="W2455" s="42"/>
      <c r="X2455" s="42">
        <f>(AR$3-AR2455)/AR$3*500+500</f>
        <v>422.22267164834579</v>
      </c>
      <c r="Y2455" s="42"/>
      <c r="Z2455" s="41"/>
      <c r="AA2455" s="42"/>
      <c r="AB2455" s="42"/>
      <c r="AC2455" s="43" t="e">
        <f t="shared" si="359"/>
        <v>#NUM!</v>
      </c>
      <c r="AD2455" s="43" t="s">
        <v>1215</v>
      </c>
      <c r="AE2455" s="44" t="e">
        <f t="shared" si="360"/>
        <v>#NUM!</v>
      </c>
      <c r="AF2455" s="43">
        <f t="shared" si="361"/>
        <v>0</v>
      </c>
      <c r="AG2455" s="45"/>
      <c r="AH2455" s="45"/>
      <c r="AI2455" s="45"/>
      <c r="AJ2455" s="45"/>
      <c r="AK2455" s="45"/>
      <c r="AL2455" s="45"/>
      <c r="AM2455" s="45"/>
      <c r="AN2455" s="45"/>
      <c r="AO2455" s="45"/>
      <c r="AP2455" s="45"/>
      <c r="AQ2455" s="45"/>
      <c r="AR2455" s="45">
        <v>4.983622685185185E-2</v>
      </c>
      <c r="AS2455" s="45"/>
      <c r="AT2455" s="45"/>
      <c r="AU2455" s="88"/>
      <c r="AV2455" s="50"/>
      <c r="AW2455" s="89"/>
    </row>
    <row r="2456" spans="1:50" s="49" customFormat="1" ht="12" customHeight="1" x14ac:dyDescent="0.2">
      <c r="A2456" s="62">
        <v>2452</v>
      </c>
      <c r="B2456" s="63" t="str">
        <f t="shared" si="354"/>
        <v>M-C</v>
      </c>
      <c r="C2456" s="62">
        <f>COUNTIF($B$4:$B2456,$B2456)</f>
        <v>304</v>
      </c>
      <c r="D2456" s="64">
        <f t="shared" si="355"/>
        <v>426.97559966315657</v>
      </c>
      <c r="E2456" s="86" t="s">
        <v>2370</v>
      </c>
      <c r="F2456" s="87" t="s">
        <v>1212</v>
      </c>
      <c r="G2456" s="87">
        <v>1962</v>
      </c>
      <c r="H2456" s="93" t="s">
        <v>1263</v>
      </c>
      <c r="I2456" s="87" t="s">
        <v>1214</v>
      </c>
      <c r="J2456" s="39">
        <f t="shared" si="356"/>
        <v>421.97559966315657</v>
      </c>
      <c r="K2456" s="40">
        <f t="shared" si="357"/>
        <v>1</v>
      </c>
      <c r="L2456" s="40">
        <f t="shared" si="358"/>
        <v>5</v>
      </c>
      <c r="M2456" s="41">
        <f>(AG$3-AG2456)/AG$3*500+500</f>
        <v>421.97559966315657</v>
      </c>
      <c r="N2456" s="41"/>
      <c r="O2456" s="41"/>
      <c r="P2456" s="42"/>
      <c r="Q2456" s="41"/>
      <c r="R2456" s="41"/>
      <c r="S2456" s="41"/>
      <c r="T2456" s="41"/>
      <c r="U2456" s="41"/>
      <c r="V2456" s="42"/>
      <c r="W2456" s="42"/>
      <c r="X2456" s="42"/>
      <c r="Y2456" s="42"/>
      <c r="Z2456" s="41"/>
      <c r="AA2456" s="42"/>
      <c r="AB2456" s="42"/>
      <c r="AC2456" s="43" t="e">
        <f t="shared" si="359"/>
        <v>#NUM!</v>
      </c>
      <c r="AD2456" s="43" t="s">
        <v>1215</v>
      </c>
      <c r="AE2456" s="44" t="e">
        <f t="shared" si="360"/>
        <v>#NUM!</v>
      </c>
      <c r="AF2456" s="43">
        <f t="shared" si="361"/>
        <v>0</v>
      </c>
      <c r="AG2456" s="45">
        <v>6.6446759260000002E-2</v>
      </c>
      <c r="AH2456" s="45"/>
      <c r="AI2456" s="45"/>
      <c r="AJ2456" s="45"/>
      <c r="AK2456" s="45"/>
      <c r="AL2456" s="45"/>
      <c r="AM2456" s="45"/>
      <c r="AN2456" s="45"/>
      <c r="AO2456" s="45"/>
      <c r="AP2456" s="45"/>
      <c r="AQ2456" s="45"/>
      <c r="AR2456" s="45"/>
      <c r="AS2456" s="45"/>
      <c r="AT2456" s="45"/>
      <c r="AU2456" s="88"/>
      <c r="AV2456" s="50"/>
      <c r="AW2456" s="89"/>
    </row>
    <row r="2457" spans="1:50" s="49" customFormat="1" ht="12" customHeight="1" x14ac:dyDescent="0.2">
      <c r="A2457" s="62">
        <v>2453</v>
      </c>
      <c r="B2457" s="63" t="str">
        <f t="shared" si="354"/>
        <v>M-A</v>
      </c>
      <c r="C2457" s="62">
        <f>COUNTIF($B$4:$B2457,$B2457)</f>
        <v>889</v>
      </c>
      <c r="D2457" s="64">
        <f t="shared" si="355"/>
        <v>426.90199130949782</v>
      </c>
      <c r="E2457" s="86" t="s">
        <v>2371</v>
      </c>
      <c r="F2457" s="87" t="s">
        <v>1212</v>
      </c>
      <c r="G2457" s="87">
        <v>1983</v>
      </c>
      <c r="H2457" s="93" t="s">
        <v>954</v>
      </c>
      <c r="I2457" s="87" t="s">
        <v>1214</v>
      </c>
      <c r="J2457" s="39">
        <f t="shared" si="356"/>
        <v>421.90199130949782</v>
      </c>
      <c r="K2457" s="40">
        <f t="shared" si="357"/>
        <v>1</v>
      </c>
      <c r="L2457" s="40">
        <f t="shared" si="358"/>
        <v>5</v>
      </c>
      <c r="M2457" s="41"/>
      <c r="N2457" s="41"/>
      <c r="O2457" s="41"/>
      <c r="P2457" s="42">
        <f>(AJ$3-AJ2457)/AJ$3*500+500</f>
        <v>421.90199130949782</v>
      </c>
      <c r="Q2457" s="41"/>
      <c r="R2457" s="41"/>
      <c r="S2457" s="41"/>
      <c r="T2457" s="41"/>
      <c r="U2457" s="41"/>
      <c r="V2457" s="42"/>
      <c r="W2457" s="42"/>
      <c r="X2457" s="42"/>
      <c r="Y2457" s="42"/>
      <c r="Z2457" s="41"/>
      <c r="AA2457" s="42"/>
      <c r="AB2457" s="42"/>
      <c r="AC2457" s="43" t="e">
        <f t="shared" si="359"/>
        <v>#NUM!</v>
      </c>
      <c r="AD2457" s="43" t="s">
        <v>1215</v>
      </c>
      <c r="AE2457" s="44" t="e">
        <f t="shared" si="360"/>
        <v>#NUM!</v>
      </c>
      <c r="AF2457" s="43">
        <f t="shared" si="361"/>
        <v>0</v>
      </c>
      <c r="AG2457" s="45"/>
      <c r="AH2457" s="45"/>
      <c r="AI2457" s="45"/>
      <c r="AJ2457" s="45">
        <v>8.3518518520000001E-2</v>
      </c>
      <c r="AK2457" s="45"/>
      <c r="AL2457" s="45"/>
      <c r="AM2457" s="45"/>
      <c r="AN2457" s="45"/>
      <c r="AO2457" s="45"/>
      <c r="AP2457" s="45"/>
      <c r="AQ2457" s="45"/>
      <c r="AR2457" s="45"/>
      <c r="AS2457" s="45"/>
      <c r="AT2457" s="45"/>
      <c r="AU2457" s="88"/>
      <c r="AV2457" s="50"/>
      <c r="AW2457" s="89"/>
    </row>
    <row r="2458" spans="1:50" s="49" customFormat="1" ht="12" customHeight="1" x14ac:dyDescent="0.2">
      <c r="A2458" s="62">
        <v>2454</v>
      </c>
      <c r="B2458" s="63" t="str">
        <f t="shared" si="354"/>
        <v>M-D</v>
      </c>
      <c r="C2458" s="62">
        <f>COUNTIF($B$4:$B2458,$B2458)</f>
        <v>97</v>
      </c>
      <c r="D2458" s="64">
        <f t="shared" si="355"/>
        <v>426.83671661239794</v>
      </c>
      <c r="E2458" s="90" t="s">
        <v>2372</v>
      </c>
      <c r="F2458" s="91" t="s">
        <v>1212</v>
      </c>
      <c r="G2458" s="92">
        <v>1957</v>
      </c>
      <c r="H2458" s="93"/>
      <c r="I2458" s="92" t="s">
        <v>2939</v>
      </c>
      <c r="J2458" s="39">
        <f t="shared" si="356"/>
        <v>421.83671661239794</v>
      </c>
      <c r="K2458" s="40">
        <f t="shared" si="357"/>
        <v>1</v>
      </c>
      <c r="L2458" s="40">
        <f t="shared" si="358"/>
        <v>5</v>
      </c>
      <c r="M2458" s="74"/>
      <c r="N2458" s="74"/>
      <c r="O2458" s="74"/>
      <c r="P2458" s="74"/>
      <c r="Q2458" s="74"/>
      <c r="R2458" s="74"/>
      <c r="S2458" s="74"/>
      <c r="T2458" s="74"/>
      <c r="U2458" s="74"/>
      <c r="V2458" s="74"/>
      <c r="W2458" s="74"/>
      <c r="X2458" s="74"/>
      <c r="Y2458" s="74"/>
      <c r="Z2458" s="74"/>
      <c r="AA2458" s="42"/>
      <c r="AB2458" s="42">
        <f>(AV$3-AV2458)/AV$3*500+500</f>
        <v>421.83671661239794</v>
      </c>
      <c r="AC2458" s="43" t="e">
        <f t="shared" si="359"/>
        <v>#NUM!</v>
      </c>
      <c r="AD2458" s="43" t="s">
        <v>1215</v>
      </c>
      <c r="AE2458" s="44" t="e">
        <f t="shared" si="360"/>
        <v>#NUM!</v>
      </c>
      <c r="AF2458" s="43">
        <f t="shared" si="361"/>
        <v>0</v>
      </c>
      <c r="AG2458" s="75"/>
      <c r="AH2458" s="75"/>
      <c r="AI2458" s="75"/>
      <c r="AJ2458" s="75"/>
      <c r="AK2458" s="75"/>
      <c r="AL2458" s="75"/>
      <c r="AM2458" s="75"/>
      <c r="AN2458" s="75"/>
      <c r="AO2458" s="75"/>
      <c r="AP2458" s="75"/>
      <c r="AQ2458" s="75"/>
      <c r="AR2458" s="75"/>
      <c r="AS2458" s="75"/>
      <c r="AT2458" s="75"/>
      <c r="AU2458" s="94"/>
      <c r="AV2458" s="47">
        <v>0.18988425925925925</v>
      </c>
      <c r="AW2458" s="95"/>
    </row>
    <row r="2459" spans="1:50" ht="12" customHeight="1" x14ac:dyDescent="0.2">
      <c r="A2459" s="62">
        <v>2455</v>
      </c>
      <c r="B2459" s="63" t="str">
        <f t="shared" si="354"/>
        <v>Ž-F</v>
      </c>
      <c r="C2459" s="62">
        <f>COUNTIF($B$4:$B2459,$B2459)</f>
        <v>213</v>
      </c>
      <c r="D2459" s="64">
        <f t="shared" si="355"/>
        <v>426.51398920225455</v>
      </c>
      <c r="E2459" s="86" t="s">
        <v>2373</v>
      </c>
      <c r="F2459" s="87" t="s">
        <v>1247</v>
      </c>
      <c r="G2459" s="87">
        <v>1980</v>
      </c>
      <c r="H2459" s="93" t="s">
        <v>1263</v>
      </c>
      <c r="I2459" s="87" t="s">
        <v>1214</v>
      </c>
      <c r="J2459" s="39">
        <f t="shared" si="356"/>
        <v>421.51398920225455</v>
      </c>
      <c r="K2459" s="40">
        <f t="shared" si="357"/>
        <v>1</v>
      </c>
      <c r="L2459" s="40">
        <f t="shared" si="358"/>
        <v>5</v>
      </c>
      <c r="M2459" s="41"/>
      <c r="N2459" s="41"/>
      <c r="O2459" s="41"/>
      <c r="P2459" s="42"/>
      <c r="Q2459" s="41"/>
      <c r="R2459" s="41"/>
      <c r="S2459" s="41"/>
      <c r="T2459" s="41"/>
      <c r="U2459" s="41"/>
      <c r="V2459" s="42"/>
      <c r="W2459" s="42"/>
      <c r="X2459" s="42"/>
      <c r="Y2459" s="42"/>
      <c r="Z2459" s="41"/>
      <c r="AA2459" s="42">
        <f>(AU$3-AU2459)/AU$3*500+500</f>
        <v>421.51398920225455</v>
      </c>
      <c r="AB2459" s="42"/>
      <c r="AC2459" s="43" t="e">
        <f t="shared" si="359"/>
        <v>#NUM!</v>
      </c>
      <c r="AD2459" s="43" t="s">
        <v>1215</v>
      </c>
      <c r="AE2459" s="44" t="e">
        <f t="shared" si="360"/>
        <v>#NUM!</v>
      </c>
      <c r="AF2459" s="43">
        <f t="shared" si="361"/>
        <v>0</v>
      </c>
      <c r="AG2459" s="45"/>
      <c r="AH2459" s="45"/>
      <c r="AI2459" s="45"/>
      <c r="AJ2459" s="45"/>
      <c r="AK2459" s="45"/>
      <c r="AL2459" s="45"/>
      <c r="AM2459" s="45"/>
      <c r="AN2459" s="45"/>
      <c r="AO2459" s="45"/>
      <c r="AP2459" s="45"/>
      <c r="AQ2459" s="45"/>
      <c r="AR2459" s="45"/>
      <c r="AS2459" s="45"/>
      <c r="AT2459" s="45"/>
      <c r="AU2459" s="88">
        <v>9.0938773148148147E-2</v>
      </c>
      <c r="AV2459" s="50"/>
      <c r="AW2459" s="89"/>
      <c r="AX2459" s="56"/>
    </row>
    <row r="2460" spans="1:50" s="49" customFormat="1" ht="12" customHeight="1" x14ac:dyDescent="0.2">
      <c r="A2460" s="62">
        <v>2456</v>
      </c>
      <c r="B2460" s="63" t="str">
        <f t="shared" si="354"/>
        <v>M-B</v>
      </c>
      <c r="C2460" s="62">
        <f>COUNTIF($B$4:$B2460,$B2460)</f>
        <v>693</v>
      </c>
      <c r="D2460" s="64">
        <f t="shared" si="355"/>
        <v>426.41753940402782</v>
      </c>
      <c r="E2460" s="86" t="s">
        <v>2374</v>
      </c>
      <c r="F2460" s="87" t="s">
        <v>1212</v>
      </c>
      <c r="G2460" s="87">
        <v>1979</v>
      </c>
      <c r="H2460" s="93" t="s">
        <v>1865</v>
      </c>
      <c r="I2460" s="87" t="s">
        <v>1214</v>
      </c>
      <c r="J2460" s="39">
        <f t="shared" si="356"/>
        <v>421.41753940402782</v>
      </c>
      <c r="K2460" s="40">
        <f t="shared" si="357"/>
        <v>1</v>
      </c>
      <c r="L2460" s="40">
        <f t="shared" si="358"/>
        <v>5</v>
      </c>
      <c r="M2460" s="41"/>
      <c r="N2460" s="41"/>
      <c r="O2460" s="41"/>
      <c r="P2460" s="42"/>
      <c r="Q2460" s="41"/>
      <c r="R2460" s="41"/>
      <c r="S2460" s="41"/>
      <c r="T2460" s="41"/>
      <c r="U2460" s="41"/>
      <c r="V2460" s="42"/>
      <c r="W2460" s="42"/>
      <c r="X2460" s="42"/>
      <c r="Y2460" s="42"/>
      <c r="Z2460" s="41"/>
      <c r="AA2460" s="42">
        <f>(AU$3-AU2460)/AU$3*500+500</f>
        <v>421.41753940402782</v>
      </c>
      <c r="AB2460" s="42"/>
      <c r="AC2460" s="43" t="e">
        <f t="shared" si="359"/>
        <v>#NUM!</v>
      </c>
      <c r="AD2460" s="43" t="s">
        <v>1215</v>
      </c>
      <c r="AE2460" s="44" t="e">
        <f t="shared" si="360"/>
        <v>#NUM!</v>
      </c>
      <c r="AF2460" s="43">
        <f t="shared" si="361"/>
        <v>0</v>
      </c>
      <c r="AG2460" s="45"/>
      <c r="AH2460" s="45"/>
      <c r="AI2460" s="45"/>
      <c r="AJ2460" s="45"/>
      <c r="AK2460" s="45"/>
      <c r="AL2460" s="45"/>
      <c r="AM2460" s="45"/>
      <c r="AN2460" s="45"/>
      <c r="AO2460" s="45"/>
      <c r="AP2460" s="45"/>
      <c r="AQ2460" s="45"/>
      <c r="AR2460" s="45"/>
      <c r="AS2460" s="45"/>
      <c r="AT2460" s="45"/>
      <c r="AU2460" s="88">
        <v>9.0953935185185186E-2</v>
      </c>
      <c r="AV2460" s="50"/>
      <c r="AW2460" s="89"/>
    </row>
    <row r="2461" spans="1:50" s="49" customFormat="1" ht="12" customHeight="1" x14ac:dyDescent="0.2">
      <c r="A2461" s="62">
        <v>2457</v>
      </c>
      <c r="B2461" s="63" t="str">
        <f t="shared" si="354"/>
        <v>M-B</v>
      </c>
      <c r="C2461" s="62">
        <f>COUNTIF($B$4:$B2461,$B2461)</f>
        <v>694</v>
      </c>
      <c r="D2461" s="64">
        <f t="shared" si="355"/>
        <v>426.39555319083513</v>
      </c>
      <c r="E2461" s="86" t="s">
        <v>2375</v>
      </c>
      <c r="F2461" s="87" t="s">
        <v>1212</v>
      </c>
      <c r="G2461" s="87">
        <v>1975</v>
      </c>
      <c r="H2461" s="93" t="s">
        <v>1892</v>
      </c>
      <c r="I2461" s="87" t="s">
        <v>1214</v>
      </c>
      <c r="J2461" s="39">
        <f t="shared" si="356"/>
        <v>421.39555319083513</v>
      </c>
      <c r="K2461" s="40">
        <f t="shared" si="357"/>
        <v>1</v>
      </c>
      <c r="L2461" s="40">
        <f t="shared" si="358"/>
        <v>5</v>
      </c>
      <c r="M2461" s="41"/>
      <c r="N2461" s="41"/>
      <c r="O2461" s="41"/>
      <c r="P2461" s="42"/>
      <c r="Q2461" s="41"/>
      <c r="R2461" s="41"/>
      <c r="S2461" s="41"/>
      <c r="T2461" s="41"/>
      <c r="U2461" s="41"/>
      <c r="V2461" s="42"/>
      <c r="W2461" s="42">
        <f>(AQ$3-AQ2461)/AQ$3*500+500</f>
        <v>421.39555319083513</v>
      </c>
      <c r="X2461" s="42"/>
      <c r="Y2461" s="42"/>
      <c r="Z2461" s="41"/>
      <c r="AA2461" s="42"/>
      <c r="AB2461" s="42"/>
      <c r="AC2461" s="43" t="e">
        <f t="shared" si="359"/>
        <v>#NUM!</v>
      </c>
      <c r="AD2461" s="43" t="s">
        <v>1215</v>
      </c>
      <c r="AE2461" s="44" t="e">
        <f t="shared" si="360"/>
        <v>#NUM!</v>
      </c>
      <c r="AF2461" s="43">
        <f t="shared" si="361"/>
        <v>0</v>
      </c>
      <c r="AG2461" s="45"/>
      <c r="AH2461" s="45"/>
      <c r="AI2461" s="45"/>
      <c r="AJ2461" s="45"/>
      <c r="AK2461" s="45"/>
      <c r="AL2461" s="45"/>
      <c r="AM2461" s="45"/>
      <c r="AN2461" s="45"/>
      <c r="AO2461" s="45"/>
      <c r="AP2461" s="45"/>
      <c r="AQ2461" s="45">
        <v>0.12976851850000001</v>
      </c>
      <c r="AR2461" s="45"/>
      <c r="AS2461" s="45"/>
      <c r="AT2461" s="45"/>
      <c r="AU2461" s="88"/>
      <c r="AV2461" s="50"/>
      <c r="AW2461" s="89"/>
    </row>
    <row r="2462" spans="1:50" s="49" customFormat="1" ht="12" customHeight="1" x14ac:dyDescent="0.2">
      <c r="A2462" s="62">
        <v>2458</v>
      </c>
      <c r="B2462" s="63" t="str">
        <f t="shared" si="354"/>
        <v>M-A</v>
      </c>
      <c r="C2462" s="62">
        <f>COUNTIF($B$4:$B2462,$B2462)</f>
        <v>890</v>
      </c>
      <c r="D2462" s="64">
        <f t="shared" si="355"/>
        <v>426.3122545097803</v>
      </c>
      <c r="E2462" s="86" t="s">
        <v>2376</v>
      </c>
      <c r="F2462" s="87" t="s">
        <v>1212</v>
      </c>
      <c r="G2462" s="87">
        <v>1984</v>
      </c>
      <c r="H2462" s="93" t="s">
        <v>1377</v>
      </c>
      <c r="I2462" s="87" t="s">
        <v>1214</v>
      </c>
      <c r="J2462" s="39">
        <f t="shared" si="356"/>
        <v>421.3122545097803</v>
      </c>
      <c r="K2462" s="40">
        <f t="shared" si="357"/>
        <v>1</v>
      </c>
      <c r="L2462" s="40">
        <f t="shared" si="358"/>
        <v>5</v>
      </c>
      <c r="M2462" s="41"/>
      <c r="N2462" s="41"/>
      <c r="O2462" s="41"/>
      <c r="P2462" s="42"/>
      <c r="Q2462" s="41"/>
      <c r="R2462" s="41"/>
      <c r="S2462" s="41"/>
      <c r="T2462" s="41"/>
      <c r="U2462" s="41"/>
      <c r="V2462" s="42"/>
      <c r="W2462" s="42"/>
      <c r="X2462" s="42"/>
      <c r="Y2462" s="42"/>
      <c r="Z2462" s="41"/>
      <c r="AA2462" s="42">
        <f>(AU$3-AU2462)/AU$3*500+500</f>
        <v>421.3122545097803</v>
      </c>
      <c r="AB2462" s="42"/>
      <c r="AC2462" s="43" t="e">
        <f t="shared" si="359"/>
        <v>#NUM!</v>
      </c>
      <c r="AD2462" s="43" t="s">
        <v>1215</v>
      </c>
      <c r="AE2462" s="44" t="e">
        <f t="shared" si="360"/>
        <v>#NUM!</v>
      </c>
      <c r="AF2462" s="43">
        <f t="shared" si="361"/>
        <v>0</v>
      </c>
      <c r="AG2462" s="45"/>
      <c r="AH2462" s="45"/>
      <c r="AI2462" s="45"/>
      <c r="AJ2462" s="45"/>
      <c r="AK2462" s="45"/>
      <c r="AL2462" s="45"/>
      <c r="AM2462" s="45"/>
      <c r="AN2462" s="45"/>
      <c r="AO2462" s="45"/>
      <c r="AP2462" s="45"/>
      <c r="AQ2462" s="45"/>
      <c r="AR2462" s="45"/>
      <c r="AS2462" s="45"/>
      <c r="AT2462" s="45"/>
      <c r="AU2462" s="88">
        <v>9.0970486111111123E-2</v>
      </c>
      <c r="AV2462" s="50"/>
      <c r="AW2462" s="89"/>
    </row>
    <row r="2463" spans="1:50" s="49" customFormat="1" ht="12" customHeight="1" x14ac:dyDescent="0.2">
      <c r="A2463" s="62">
        <v>2459</v>
      </c>
      <c r="B2463" s="63" t="str">
        <f t="shared" si="354"/>
        <v>M-A</v>
      </c>
      <c r="C2463" s="62">
        <f>COUNTIF($B$4:$B2463,$B2463)</f>
        <v>891</v>
      </c>
      <c r="D2463" s="64">
        <f t="shared" si="355"/>
        <v>426.17013109092778</v>
      </c>
      <c r="E2463" s="86" t="s">
        <v>2377</v>
      </c>
      <c r="F2463" s="87" t="s">
        <v>1212</v>
      </c>
      <c r="G2463" s="87">
        <v>1983</v>
      </c>
      <c r="H2463" s="93" t="s">
        <v>1294</v>
      </c>
      <c r="I2463" s="87" t="s">
        <v>1214</v>
      </c>
      <c r="J2463" s="39">
        <f t="shared" si="356"/>
        <v>421.17013109092778</v>
      </c>
      <c r="K2463" s="40">
        <f t="shared" si="357"/>
        <v>1</v>
      </c>
      <c r="L2463" s="40">
        <f t="shared" si="358"/>
        <v>5</v>
      </c>
      <c r="M2463" s="41">
        <f>(AG$3-AG2463)/AG$3*500+500</f>
        <v>421.17013109092778</v>
      </c>
      <c r="N2463" s="41"/>
      <c r="O2463" s="41"/>
      <c r="P2463" s="42"/>
      <c r="Q2463" s="41"/>
      <c r="R2463" s="41"/>
      <c r="S2463" s="41"/>
      <c r="T2463" s="41"/>
      <c r="U2463" s="41"/>
      <c r="V2463" s="42"/>
      <c r="W2463" s="42"/>
      <c r="X2463" s="42"/>
      <c r="Y2463" s="42"/>
      <c r="Z2463" s="41"/>
      <c r="AA2463" s="42"/>
      <c r="AB2463" s="42"/>
      <c r="AC2463" s="43" t="e">
        <f t="shared" si="359"/>
        <v>#NUM!</v>
      </c>
      <c r="AD2463" s="43" t="s">
        <v>1215</v>
      </c>
      <c r="AE2463" s="44" t="e">
        <f t="shared" si="360"/>
        <v>#NUM!</v>
      </c>
      <c r="AF2463" s="43">
        <f t="shared" si="361"/>
        <v>0</v>
      </c>
      <c r="AG2463" s="45">
        <v>6.6539351849999998E-2</v>
      </c>
      <c r="AH2463" s="45"/>
      <c r="AI2463" s="45"/>
      <c r="AJ2463" s="45"/>
      <c r="AK2463" s="45"/>
      <c r="AL2463" s="45"/>
      <c r="AM2463" s="45"/>
      <c r="AN2463" s="45"/>
      <c r="AO2463" s="45"/>
      <c r="AP2463" s="45"/>
      <c r="AQ2463" s="45"/>
      <c r="AR2463" s="45"/>
      <c r="AS2463" s="45"/>
      <c r="AT2463" s="45"/>
      <c r="AU2463" s="88"/>
      <c r="AV2463" s="50"/>
      <c r="AW2463" s="89"/>
    </row>
    <row r="2464" spans="1:50" s="49" customFormat="1" ht="12" customHeight="1" x14ac:dyDescent="0.2">
      <c r="A2464" s="62">
        <v>2460</v>
      </c>
      <c r="B2464" s="63" t="str">
        <f t="shared" si="354"/>
        <v>M-D</v>
      </c>
      <c r="C2464" s="62">
        <f>COUNTIF($B$4:$B2464,$B2464)</f>
        <v>98</v>
      </c>
      <c r="D2464" s="64">
        <f t="shared" si="355"/>
        <v>426.16713826396659</v>
      </c>
      <c r="E2464" s="90" t="s">
        <v>2378</v>
      </c>
      <c r="F2464" s="91" t="s">
        <v>1212</v>
      </c>
      <c r="G2464" s="92">
        <v>1952</v>
      </c>
      <c r="H2464" s="93" t="s">
        <v>714</v>
      </c>
      <c r="I2464" s="92" t="s">
        <v>1214</v>
      </c>
      <c r="J2464" s="39">
        <f t="shared" si="356"/>
        <v>421.16713826396659</v>
      </c>
      <c r="K2464" s="40">
        <f t="shared" si="357"/>
        <v>1</v>
      </c>
      <c r="L2464" s="40">
        <f t="shared" si="358"/>
        <v>5</v>
      </c>
      <c r="M2464" s="74"/>
      <c r="N2464" s="74"/>
      <c r="O2464" s="74"/>
      <c r="P2464" s="74"/>
      <c r="Q2464" s="74"/>
      <c r="R2464" s="74"/>
      <c r="S2464" s="74"/>
      <c r="T2464" s="74"/>
      <c r="U2464" s="74"/>
      <c r="V2464" s="74"/>
      <c r="W2464" s="74"/>
      <c r="X2464" s="74"/>
      <c r="Y2464" s="74"/>
      <c r="Z2464" s="74"/>
      <c r="AA2464" s="42"/>
      <c r="AB2464" s="42">
        <f>(AV$3-AV2464)/AV$3*500+500</f>
        <v>421.16713826396659</v>
      </c>
      <c r="AC2464" s="43" t="e">
        <f t="shared" si="359"/>
        <v>#NUM!</v>
      </c>
      <c r="AD2464" s="43" t="s">
        <v>1215</v>
      </c>
      <c r="AE2464" s="44" t="e">
        <f t="shared" si="360"/>
        <v>#NUM!</v>
      </c>
      <c r="AF2464" s="43">
        <f t="shared" si="361"/>
        <v>0</v>
      </c>
      <c r="AG2464" s="75"/>
      <c r="AH2464" s="75"/>
      <c r="AI2464" s="75"/>
      <c r="AJ2464" s="75"/>
      <c r="AK2464" s="75"/>
      <c r="AL2464" s="75"/>
      <c r="AM2464" s="75"/>
      <c r="AN2464" s="75"/>
      <c r="AO2464" s="75"/>
      <c r="AP2464" s="75"/>
      <c r="AQ2464" s="75"/>
      <c r="AR2464" s="75"/>
      <c r="AS2464" s="75"/>
      <c r="AT2464" s="75"/>
      <c r="AU2464" s="94"/>
      <c r="AV2464" s="47">
        <v>0.19010416666666666</v>
      </c>
      <c r="AW2464" s="95"/>
    </row>
    <row r="2465" spans="1:50" s="49" customFormat="1" ht="12" customHeight="1" x14ac:dyDescent="0.2">
      <c r="A2465" s="62">
        <v>2461</v>
      </c>
      <c r="B2465" s="63" t="str">
        <f t="shared" si="354"/>
        <v>M-C</v>
      </c>
      <c r="C2465" s="62">
        <f>COUNTIF($B$4:$B2465,$B2465)</f>
        <v>305</v>
      </c>
      <c r="D2465" s="64">
        <f t="shared" si="355"/>
        <v>425.70189662634567</v>
      </c>
      <c r="E2465" s="86" t="s">
        <v>2379</v>
      </c>
      <c r="F2465" s="87" t="s">
        <v>1212</v>
      </c>
      <c r="G2465" s="87">
        <v>1968</v>
      </c>
      <c r="H2465" s="86" t="s">
        <v>1221</v>
      </c>
      <c r="I2465" s="87" t="s">
        <v>1214</v>
      </c>
      <c r="J2465" s="39">
        <f t="shared" si="356"/>
        <v>420.70189662634567</v>
      </c>
      <c r="K2465" s="40">
        <f t="shared" si="357"/>
        <v>1</v>
      </c>
      <c r="L2465" s="40">
        <f t="shared" si="358"/>
        <v>5</v>
      </c>
      <c r="M2465" s="41"/>
      <c r="N2465" s="41"/>
      <c r="O2465" s="41"/>
      <c r="P2465" s="42"/>
      <c r="Q2465" s="41"/>
      <c r="R2465" s="41"/>
      <c r="S2465" s="41"/>
      <c r="T2465" s="41"/>
      <c r="U2465" s="41"/>
      <c r="V2465" s="42"/>
      <c r="W2465" s="42"/>
      <c r="X2465" s="42"/>
      <c r="Y2465" s="42"/>
      <c r="Z2465" s="41"/>
      <c r="AA2465" s="42">
        <f>(AU$3-AU2465)/AU$3*500+500</f>
        <v>420.70189662634567</v>
      </c>
      <c r="AB2465" s="42"/>
      <c r="AC2465" s="43" t="e">
        <f t="shared" si="359"/>
        <v>#NUM!</v>
      </c>
      <c r="AD2465" s="43" t="s">
        <v>1215</v>
      </c>
      <c r="AE2465" s="44" t="e">
        <f t="shared" si="360"/>
        <v>#NUM!</v>
      </c>
      <c r="AF2465" s="43">
        <f t="shared" si="361"/>
        <v>0</v>
      </c>
      <c r="AG2465" s="45"/>
      <c r="AH2465" s="45"/>
      <c r="AI2465" s="45"/>
      <c r="AJ2465" s="45"/>
      <c r="AK2465" s="45"/>
      <c r="AL2465" s="45"/>
      <c r="AM2465" s="45"/>
      <c r="AN2465" s="45"/>
      <c r="AO2465" s="45"/>
      <c r="AP2465" s="45"/>
      <c r="AQ2465" s="45"/>
      <c r="AR2465" s="45"/>
      <c r="AS2465" s="45"/>
      <c r="AT2465" s="45"/>
      <c r="AU2465" s="88">
        <v>9.1066435185185188E-2</v>
      </c>
      <c r="AV2465" s="50"/>
      <c r="AW2465" s="89"/>
    </row>
    <row r="2466" spans="1:50" s="49" customFormat="1" ht="12" customHeight="1" x14ac:dyDescent="0.2">
      <c r="A2466" s="62">
        <v>2462</v>
      </c>
      <c r="B2466" s="63" t="str">
        <f t="shared" si="354"/>
        <v>M-A</v>
      </c>
      <c r="C2466" s="62">
        <f>COUNTIF($B$4:$B2466,$B2466)</f>
        <v>892</v>
      </c>
      <c r="D2466" s="64">
        <f t="shared" si="355"/>
        <v>425.61280940813623</v>
      </c>
      <c r="E2466" s="86" t="s">
        <v>2380</v>
      </c>
      <c r="F2466" s="87" t="s">
        <v>1212</v>
      </c>
      <c r="G2466" s="87">
        <v>1990</v>
      </c>
      <c r="H2466" s="86" t="s">
        <v>2381</v>
      </c>
      <c r="I2466" s="87" t="s">
        <v>1214</v>
      </c>
      <c r="J2466" s="39">
        <f t="shared" si="356"/>
        <v>420.61280940813623</v>
      </c>
      <c r="K2466" s="40">
        <f t="shared" si="357"/>
        <v>1</v>
      </c>
      <c r="L2466" s="40">
        <f t="shared" si="358"/>
        <v>5</v>
      </c>
      <c r="M2466" s="41"/>
      <c r="N2466" s="41"/>
      <c r="O2466" s="41"/>
      <c r="P2466" s="42"/>
      <c r="Q2466" s="41"/>
      <c r="R2466" s="41"/>
      <c r="S2466" s="41"/>
      <c r="T2466" s="41"/>
      <c r="U2466" s="41"/>
      <c r="V2466" s="42"/>
      <c r="W2466" s="42"/>
      <c r="X2466" s="42"/>
      <c r="Y2466" s="42"/>
      <c r="Z2466" s="41"/>
      <c r="AA2466" s="42">
        <f>(AU$3-AU2466)/AU$3*500+500</f>
        <v>420.61280940813623</v>
      </c>
      <c r="AB2466" s="42"/>
      <c r="AC2466" s="43" t="e">
        <f t="shared" si="359"/>
        <v>#NUM!</v>
      </c>
      <c r="AD2466" s="43" t="s">
        <v>1215</v>
      </c>
      <c r="AE2466" s="44" t="e">
        <f t="shared" si="360"/>
        <v>#NUM!</v>
      </c>
      <c r="AF2466" s="43">
        <f t="shared" si="361"/>
        <v>0</v>
      </c>
      <c r="AG2466" s="45"/>
      <c r="AH2466" s="45"/>
      <c r="AI2466" s="45"/>
      <c r="AJ2466" s="45"/>
      <c r="AK2466" s="45"/>
      <c r="AL2466" s="45"/>
      <c r="AM2466" s="45"/>
      <c r="AN2466" s="45"/>
      <c r="AO2466" s="45"/>
      <c r="AP2466" s="45"/>
      <c r="AQ2466" s="45"/>
      <c r="AR2466" s="45"/>
      <c r="AS2466" s="45"/>
      <c r="AT2466" s="45"/>
      <c r="AU2466" s="88">
        <v>9.1080439814814826E-2</v>
      </c>
      <c r="AV2466" s="50"/>
      <c r="AW2466" s="89"/>
    </row>
    <row r="2467" spans="1:50" s="49" customFormat="1" ht="12" customHeight="1" x14ac:dyDescent="0.2">
      <c r="A2467" s="62">
        <v>2463</v>
      </c>
      <c r="B2467" s="63" t="str">
        <f t="shared" si="354"/>
        <v>M-B</v>
      </c>
      <c r="C2467" s="62">
        <f>COUNTIF($B$4:$B2467,$B2467)</f>
        <v>695</v>
      </c>
      <c r="D2467" s="64">
        <f t="shared" si="355"/>
        <v>425.603282812656</v>
      </c>
      <c r="E2467" s="90" t="s">
        <v>2382</v>
      </c>
      <c r="F2467" s="91" t="s">
        <v>1212</v>
      </c>
      <c r="G2467" s="92">
        <v>1978</v>
      </c>
      <c r="H2467" s="93"/>
      <c r="I2467" s="92" t="s">
        <v>1214</v>
      </c>
      <c r="J2467" s="39">
        <f t="shared" si="356"/>
        <v>420.603282812656</v>
      </c>
      <c r="K2467" s="40">
        <f t="shared" si="357"/>
        <v>1</v>
      </c>
      <c r="L2467" s="40">
        <f t="shared" si="358"/>
        <v>5</v>
      </c>
      <c r="M2467" s="74"/>
      <c r="N2467" s="74"/>
      <c r="O2467" s="74"/>
      <c r="P2467" s="74"/>
      <c r="Q2467" s="74"/>
      <c r="R2467" s="74"/>
      <c r="S2467" s="74"/>
      <c r="T2467" s="74"/>
      <c r="U2467" s="74"/>
      <c r="V2467" s="74"/>
      <c r="W2467" s="74"/>
      <c r="X2467" s="74"/>
      <c r="Y2467" s="74"/>
      <c r="Z2467" s="74"/>
      <c r="AA2467" s="42"/>
      <c r="AB2467" s="42">
        <f>(AV$3-AV2467)/AV$3*500+500</f>
        <v>420.603282812656</v>
      </c>
      <c r="AC2467" s="43" t="e">
        <f t="shared" si="359"/>
        <v>#NUM!</v>
      </c>
      <c r="AD2467" s="43" t="s">
        <v>1215</v>
      </c>
      <c r="AE2467" s="44" t="e">
        <f t="shared" si="360"/>
        <v>#NUM!</v>
      </c>
      <c r="AF2467" s="43">
        <f t="shared" si="361"/>
        <v>0</v>
      </c>
      <c r="AG2467" s="75"/>
      <c r="AH2467" s="75"/>
      <c r="AI2467" s="75"/>
      <c r="AJ2467" s="75"/>
      <c r="AK2467" s="75"/>
      <c r="AL2467" s="75"/>
      <c r="AM2467" s="75"/>
      <c r="AN2467" s="75"/>
      <c r="AO2467" s="75"/>
      <c r="AP2467" s="75"/>
      <c r="AQ2467" s="75"/>
      <c r="AR2467" s="75"/>
      <c r="AS2467" s="75"/>
      <c r="AT2467" s="75"/>
      <c r="AU2467" s="94"/>
      <c r="AV2467" s="47">
        <v>0.19028935185185183</v>
      </c>
      <c r="AW2467" s="95"/>
    </row>
    <row r="2468" spans="1:50" s="49" customFormat="1" ht="12" customHeight="1" x14ac:dyDescent="0.2">
      <c r="A2468" s="62">
        <v>2464</v>
      </c>
      <c r="B2468" s="63" t="str">
        <f t="shared" si="354"/>
        <v>M-A</v>
      </c>
      <c r="C2468" s="62">
        <f>COUNTIF($B$4:$B2468,$B2468)</f>
        <v>893</v>
      </c>
      <c r="D2468" s="64">
        <f t="shared" si="355"/>
        <v>425.4604040017781</v>
      </c>
      <c r="E2468" s="86" t="s">
        <v>2383</v>
      </c>
      <c r="F2468" s="87" t="s">
        <v>1212</v>
      </c>
      <c r="G2468" s="87">
        <v>1986</v>
      </c>
      <c r="H2468" s="93" t="s">
        <v>1263</v>
      </c>
      <c r="I2468" s="87" t="s">
        <v>1214</v>
      </c>
      <c r="J2468" s="39">
        <f t="shared" si="356"/>
        <v>420.4604040017781</v>
      </c>
      <c r="K2468" s="40">
        <f t="shared" si="357"/>
        <v>1</v>
      </c>
      <c r="L2468" s="40">
        <f t="shared" si="358"/>
        <v>5</v>
      </c>
      <c r="M2468" s="41"/>
      <c r="N2468" s="41"/>
      <c r="O2468" s="41"/>
      <c r="P2468" s="42"/>
      <c r="Q2468" s="41"/>
      <c r="R2468" s="41"/>
      <c r="S2468" s="41"/>
      <c r="T2468" s="41"/>
      <c r="U2468" s="41"/>
      <c r="V2468" s="42"/>
      <c r="W2468" s="42"/>
      <c r="X2468" s="42"/>
      <c r="Y2468" s="42"/>
      <c r="Z2468" s="41"/>
      <c r="AA2468" s="42">
        <f>(AU$3-AU2468)/AU$3*500+500</f>
        <v>420.4604040017781</v>
      </c>
      <c r="AB2468" s="42"/>
      <c r="AC2468" s="43" t="e">
        <f t="shared" si="359"/>
        <v>#NUM!</v>
      </c>
      <c r="AD2468" s="43" t="s">
        <v>1215</v>
      </c>
      <c r="AE2468" s="44" t="e">
        <f t="shared" si="360"/>
        <v>#NUM!</v>
      </c>
      <c r="AF2468" s="43">
        <f t="shared" si="361"/>
        <v>0</v>
      </c>
      <c r="AG2468" s="45"/>
      <c r="AH2468" s="45"/>
      <c r="AI2468" s="45"/>
      <c r="AJ2468" s="45"/>
      <c r="AK2468" s="45"/>
      <c r="AL2468" s="45"/>
      <c r="AM2468" s="45"/>
      <c r="AN2468" s="45"/>
      <c r="AO2468" s="45"/>
      <c r="AP2468" s="45"/>
      <c r="AQ2468" s="45"/>
      <c r="AR2468" s="45"/>
      <c r="AS2468" s="45"/>
      <c r="AT2468" s="45"/>
      <c r="AU2468" s="88">
        <v>9.110439814814815E-2</v>
      </c>
      <c r="AV2468" s="50"/>
      <c r="AW2468" s="89"/>
    </row>
    <row r="2469" spans="1:50" s="49" customFormat="1" ht="12" customHeight="1" x14ac:dyDescent="0.2">
      <c r="A2469" s="62">
        <v>2465</v>
      </c>
      <c r="B2469" s="63" t="str">
        <f t="shared" si="354"/>
        <v>M-A</v>
      </c>
      <c r="C2469" s="62">
        <f>COUNTIF($B$4:$B2469,$B2469)</f>
        <v>894</v>
      </c>
      <c r="D2469" s="64">
        <f t="shared" si="355"/>
        <v>425.2156321898799</v>
      </c>
      <c r="E2469" s="90" t="s">
        <v>2384</v>
      </c>
      <c r="F2469" s="91" t="s">
        <v>1212</v>
      </c>
      <c r="G2469" s="92">
        <v>1983</v>
      </c>
      <c r="H2469" s="93"/>
      <c r="I2469" s="92" t="s">
        <v>1214</v>
      </c>
      <c r="J2469" s="39">
        <f t="shared" si="356"/>
        <v>420.2156321898799</v>
      </c>
      <c r="K2469" s="40">
        <f t="shared" si="357"/>
        <v>1</v>
      </c>
      <c r="L2469" s="40">
        <f t="shared" si="358"/>
        <v>5</v>
      </c>
      <c r="M2469" s="74"/>
      <c r="N2469" s="74"/>
      <c r="O2469" s="74"/>
      <c r="P2469" s="74"/>
      <c r="Q2469" s="74"/>
      <c r="R2469" s="74"/>
      <c r="S2469" s="74"/>
      <c r="T2469" s="74"/>
      <c r="U2469" s="74"/>
      <c r="V2469" s="74"/>
      <c r="W2469" s="74"/>
      <c r="X2469" s="74"/>
      <c r="Y2469" s="74"/>
      <c r="Z2469" s="74"/>
      <c r="AA2469" s="42"/>
      <c r="AB2469" s="42">
        <f>(AV$3-AV2469)/AV$3*500+500</f>
        <v>420.2156321898799</v>
      </c>
      <c r="AC2469" s="43" t="e">
        <f t="shared" si="359"/>
        <v>#NUM!</v>
      </c>
      <c r="AD2469" s="43" t="s">
        <v>1215</v>
      </c>
      <c r="AE2469" s="44" t="e">
        <f t="shared" si="360"/>
        <v>#NUM!</v>
      </c>
      <c r="AF2469" s="43">
        <f t="shared" si="361"/>
        <v>0</v>
      </c>
      <c r="AG2469" s="75"/>
      <c r="AH2469" s="75"/>
      <c r="AI2469" s="75"/>
      <c r="AJ2469" s="75"/>
      <c r="AK2469" s="75"/>
      <c r="AL2469" s="75"/>
      <c r="AM2469" s="75"/>
      <c r="AN2469" s="75"/>
      <c r="AO2469" s="75"/>
      <c r="AP2469" s="75"/>
      <c r="AQ2469" s="75"/>
      <c r="AR2469" s="75"/>
      <c r="AS2469" s="75"/>
      <c r="AT2469" s="75"/>
      <c r="AU2469" s="94"/>
      <c r="AV2469" s="47">
        <v>0.19041666666666668</v>
      </c>
      <c r="AW2469" s="95"/>
    </row>
    <row r="2470" spans="1:50" s="49" customFormat="1" ht="12" customHeight="1" x14ac:dyDescent="0.2">
      <c r="A2470" s="62">
        <v>2466</v>
      </c>
      <c r="B2470" s="63" t="str">
        <f t="shared" si="354"/>
        <v>Ž-H</v>
      </c>
      <c r="C2470" s="62">
        <f>COUNTIF($B$4:$B2470,$B2470)</f>
        <v>35</v>
      </c>
      <c r="D2470" s="64">
        <f t="shared" si="355"/>
        <v>424.82798156710396</v>
      </c>
      <c r="E2470" s="90" t="s">
        <v>2385</v>
      </c>
      <c r="F2470" s="91" t="s">
        <v>1247</v>
      </c>
      <c r="G2470" s="92">
        <v>1967</v>
      </c>
      <c r="H2470" s="93"/>
      <c r="I2470" s="92" t="s">
        <v>1257</v>
      </c>
      <c r="J2470" s="39">
        <f t="shared" si="356"/>
        <v>419.82798156710396</v>
      </c>
      <c r="K2470" s="40">
        <f t="shared" si="357"/>
        <v>1</v>
      </c>
      <c r="L2470" s="40">
        <f t="shared" si="358"/>
        <v>5</v>
      </c>
      <c r="M2470" s="74"/>
      <c r="N2470" s="74"/>
      <c r="O2470" s="74"/>
      <c r="P2470" s="74"/>
      <c r="Q2470" s="74"/>
      <c r="R2470" s="74"/>
      <c r="S2470" s="74"/>
      <c r="T2470" s="74"/>
      <c r="U2470" s="74"/>
      <c r="V2470" s="74"/>
      <c r="W2470" s="74"/>
      <c r="X2470" s="74"/>
      <c r="Y2470" s="74"/>
      <c r="Z2470" s="74"/>
      <c r="AA2470" s="42"/>
      <c r="AB2470" s="42">
        <f>(AV$3-AV2470)/AV$3*500+500</f>
        <v>419.82798156710396</v>
      </c>
      <c r="AC2470" s="43" t="e">
        <f t="shared" si="359"/>
        <v>#NUM!</v>
      </c>
      <c r="AD2470" s="43" t="s">
        <v>1215</v>
      </c>
      <c r="AE2470" s="44" t="e">
        <f t="shared" si="360"/>
        <v>#NUM!</v>
      </c>
      <c r="AF2470" s="43">
        <f t="shared" si="361"/>
        <v>0</v>
      </c>
      <c r="AG2470" s="75"/>
      <c r="AH2470" s="75"/>
      <c r="AI2470" s="75"/>
      <c r="AJ2470" s="75"/>
      <c r="AK2470" s="75"/>
      <c r="AL2470" s="75"/>
      <c r="AM2470" s="75"/>
      <c r="AN2470" s="75"/>
      <c r="AO2470" s="75"/>
      <c r="AP2470" s="75"/>
      <c r="AQ2470" s="75"/>
      <c r="AR2470" s="75"/>
      <c r="AS2470" s="75"/>
      <c r="AT2470" s="75"/>
      <c r="AU2470" s="94"/>
      <c r="AV2470" s="47">
        <v>0.19054398148148147</v>
      </c>
      <c r="AW2470" s="95"/>
    </row>
    <row r="2471" spans="1:50" ht="12" customHeight="1" x14ac:dyDescent="0.2">
      <c r="A2471" s="62">
        <v>2467</v>
      </c>
      <c r="B2471" s="63" t="str">
        <f t="shared" si="354"/>
        <v>M-A</v>
      </c>
      <c r="C2471" s="62">
        <f>COUNTIF($B$4:$B2471,$B2471)</f>
        <v>895</v>
      </c>
      <c r="D2471" s="64">
        <f t="shared" si="355"/>
        <v>424.81373184308052</v>
      </c>
      <c r="E2471" s="86" t="s">
        <v>2386</v>
      </c>
      <c r="F2471" s="87" t="s">
        <v>1212</v>
      </c>
      <c r="G2471" s="87">
        <v>1993</v>
      </c>
      <c r="H2471" s="86" t="s">
        <v>2387</v>
      </c>
      <c r="I2471" s="87" t="s">
        <v>1214</v>
      </c>
      <c r="J2471" s="39">
        <f t="shared" si="356"/>
        <v>419.81373184308052</v>
      </c>
      <c r="K2471" s="40">
        <f t="shared" si="357"/>
        <v>1</v>
      </c>
      <c r="L2471" s="40">
        <f t="shared" si="358"/>
        <v>5</v>
      </c>
      <c r="M2471" s="41"/>
      <c r="N2471" s="41"/>
      <c r="O2471" s="41"/>
      <c r="P2471" s="42"/>
      <c r="Q2471" s="41"/>
      <c r="R2471" s="41"/>
      <c r="S2471" s="41"/>
      <c r="T2471" s="41"/>
      <c r="U2471" s="41"/>
      <c r="V2471" s="42"/>
      <c r="W2471" s="42"/>
      <c r="X2471" s="42"/>
      <c r="Y2471" s="42">
        <f>(AS$3-AS2471)/AS$3*500+500</f>
        <v>419.81373184308052</v>
      </c>
      <c r="Z2471" s="41"/>
      <c r="AA2471" s="42"/>
      <c r="AB2471" s="42"/>
      <c r="AC2471" s="43" t="e">
        <f t="shared" si="359"/>
        <v>#NUM!</v>
      </c>
      <c r="AD2471" s="43" t="s">
        <v>1215</v>
      </c>
      <c r="AE2471" s="44" t="e">
        <f t="shared" si="360"/>
        <v>#NUM!</v>
      </c>
      <c r="AF2471" s="43">
        <f t="shared" si="361"/>
        <v>0</v>
      </c>
      <c r="AG2471" s="45"/>
      <c r="AH2471" s="45"/>
      <c r="AI2471" s="45"/>
      <c r="AJ2471" s="45"/>
      <c r="AK2471" s="45"/>
      <c r="AL2471" s="45"/>
      <c r="AM2471" s="45"/>
      <c r="AN2471" s="45"/>
      <c r="AO2471" s="45"/>
      <c r="AP2471" s="45"/>
      <c r="AQ2471" s="45"/>
      <c r="AR2471" s="45"/>
      <c r="AS2471" s="45">
        <v>8.7048611111111118E-2</v>
      </c>
      <c r="AT2471" s="45"/>
      <c r="AU2471" s="88"/>
      <c r="AV2471" s="50"/>
      <c r="AW2471" s="89"/>
      <c r="AX2471" s="56"/>
    </row>
    <row r="2472" spans="1:50" ht="12" customHeight="1" x14ac:dyDescent="0.2">
      <c r="A2472" s="62">
        <v>2468</v>
      </c>
      <c r="B2472" s="63" t="str">
        <f t="shared" si="354"/>
        <v>Ž-G</v>
      </c>
      <c r="C2472" s="62">
        <f>COUNTIF($B$4:$B2472,$B2472)</f>
        <v>142</v>
      </c>
      <c r="D2472" s="64">
        <f t="shared" si="355"/>
        <v>424.78454350729362</v>
      </c>
      <c r="E2472" s="86" t="s">
        <v>2388</v>
      </c>
      <c r="F2472" s="87" t="s">
        <v>1247</v>
      </c>
      <c r="G2472" s="87">
        <v>1975</v>
      </c>
      <c r="H2472" s="86"/>
      <c r="I2472" s="87" t="s">
        <v>1214</v>
      </c>
      <c r="J2472" s="39">
        <f t="shared" si="356"/>
        <v>419.78454350729362</v>
      </c>
      <c r="K2472" s="40">
        <f t="shared" si="357"/>
        <v>1</v>
      </c>
      <c r="L2472" s="40">
        <f t="shared" si="358"/>
        <v>5</v>
      </c>
      <c r="M2472" s="41"/>
      <c r="N2472" s="41"/>
      <c r="O2472" s="41"/>
      <c r="P2472" s="42"/>
      <c r="Q2472" s="41"/>
      <c r="R2472" s="41"/>
      <c r="S2472" s="41"/>
      <c r="T2472" s="41"/>
      <c r="U2472" s="41"/>
      <c r="V2472" s="42"/>
      <c r="W2472" s="42"/>
      <c r="X2472" s="42">
        <f>(AR$3-AR2472)/AR$3*500+500</f>
        <v>419.78454350729362</v>
      </c>
      <c r="Y2472" s="42"/>
      <c r="Z2472" s="41"/>
      <c r="AA2472" s="42"/>
      <c r="AB2472" s="42"/>
      <c r="AC2472" s="43" t="e">
        <f t="shared" si="359"/>
        <v>#NUM!</v>
      </c>
      <c r="AD2472" s="43" t="s">
        <v>1215</v>
      </c>
      <c r="AE2472" s="44" t="e">
        <f t="shared" si="360"/>
        <v>#NUM!</v>
      </c>
      <c r="AF2472" s="43">
        <f t="shared" si="361"/>
        <v>0</v>
      </c>
      <c r="AG2472" s="45"/>
      <c r="AH2472" s="45"/>
      <c r="AI2472" s="45"/>
      <c r="AJ2472" s="45"/>
      <c r="AK2472" s="45"/>
      <c r="AL2472" s="45"/>
      <c r="AM2472" s="45"/>
      <c r="AN2472" s="45"/>
      <c r="AO2472" s="45"/>
      <c r="AP2472" s="45"/>
      <c r="AQ2472" s="45"/>
      <c r="AR2472" s="45">
        <v>5.0046527777777773E-2</v>
      </c>
      <c r="AS2472" s="45"/>
      <c r="AT2472" s="45"/>
      <c r="AU2472" s="88"/>
      <c r="AV2472" s="50"/>
      <c r="AW2472" s="89"/>
      <c r="AX2472" s="56"/>
    </row>
    <row r="2473" spans="1:50" s="49" customFormat="1" ht="12" customHeight="1" x14ac:dyDescent="0.2">
      <c r="A2473" s="62">
        <v>2469</v>
      </c>
      <c r="B2473" s="63" t="str">
        <f t="shared" si="354"/>
        <v>M-B</v>
      </c>
      <c r="C2473" s="62">
        <f>COUNTIF($B$4:$B2473,$B2473)</f>
        <v>696</v>
      </c>
      <c r="D2473" s="64">
        <f t="shared" si="355"/>
        <v>424.38601623272427</v>
      </c>
      <c r="E2473" s="86" t="s">
        <v>2389</v>
      </c>
      <c r="F2473" s="87" t="s">
        <v>1212</v>
      </c>
      <c r="G2473" s="87">
        <v>1977</v>
      </c>
      <c r="H2473" s="93" t="s">
        <v>1653</v>
      </c>
      <c r="I2473" s="87" t="s">
        <v>1214</v>
      </c>
      <c r="J2473" s="39">
        <f t="shared" si="356"/>
        <v>419.38601623272427</v>
      </c>
      <c r="K2473" s="40">
        <f t="shared" si="357"/>
        <v>1</v>
      </c>
      <c r="L2473" s="40">
        <f t="shared" si="358"/>
        <v>5</v>
      </c>
      <c r="M2473" s="41"/>
      <c r="N2473" s="41"/>
      <c r="O2473" s="41"/>
      <c r="P2473" s="42"/>
      <c r="Q2473" s="41"/>
      <c r="R2473" s="41"/>
      <c r="S2473" s="41"/>
      <c r="T2473" s="41"/>
      <c r="U2473" s="41"/>
      <c r="V2473" s="42"/>
      <c r="W2473" s="42"/>
      <c r="X2473" s="42">
        <f>(AR$3-AR2473)/AR$3*500+500</f>
        <v>419.38601623272427</v>
      </c>
      <c r="Y2473" s="42"/>
      <c r="Z2473" s="41"/>
      <c r="AA2473" s="42"/>
      <c r="AB2473" s="42"/>
      <c r="AC2473" s="43" t="e">
        <f t="shared" si="359"/>
        <v>#NUM!</v>
      </c>
      <c r="AD2473" s="43" t="s">
        <v>1215</v>
      </c>
      <c r="AE2473" s="44" t="e">
        <f t="shared" si="360"/>
        <v>#NUM!</v>
      </c>
      <c r="AF2473" s="43">
        <f t="shared" si="361"/>
        <v>0</v>
      </c>
      <c r="AG2473" s="45"/>
      <c r="AH2473" s="45"/>
      <c r="AI2473" s="45"/>
      <c r="AJ2473" s="45"/>
      <c r="AK2473" s="45"/>
      <c r="AL2473" s="45"/>
      <c r="AM2473" s="45"/>
      <c r="AN2473" s="45"/>
      <c r="AO2473" s="45"/>
      <c r="AP2473" s="45"/>
      <c r="AQ2473" s="45"/>
      <c r="AR2473" s="45">
        <v>5.0080902777777776E-2</v>
      </c>
      <c r="AS2473" s="45"/>
      <c r="AT2473" s="45"/>
      <c r="AU2473" s="88"/>
      <c r="AV2473" s="50"/>
      <c r="AW2473" s="89"/>
    </row>
    <row r="2474" spans="1:50" s="49" customFormat="1" ht="12" customHeight="1" x14ac:dyDescent="0.2">
      <c r="A2474" s="62">
        <v>2470</v>
      </c>
      <c r="B2474" s="63" t="str">
        <f t="shared" si="354"/>
        <v>M-C</v>
      </c>
      <c r="C2474" s="62">
        <f>COUNTIF($B$4:$B2474,$B2474)</f>
        <v>306</v>
      </c>
      <c r="D2474" s="64">
        <f t="shared" si="355"/>
        <v>424.01743935584489</v>
      </c>
      <c r="E2474" s="90" t="s">
        <v>2390</v>
      </c>
      <c r="F2474" s="91" t="s">
        <v>1212</v>
      </c>
      <c r="G2474" s="92">
        <v>1964</v>
      </c>
      <c r="H2474" s="93" t="s">
        <v>3002</v>
      </c>
      <c r="I2474" s="92" t="s">
        <v>1214</v>
      </c>
      <c r="J2474" s="39">
        <f t="shared" si="356"/>
        <v>419.01743935584489</v>
      </c>
      <c r="K2474" s="40">
        <f t="shared" si="357"/>
        <v>1</v>
      </c>
      <c r="L2474" s="40">
        <f t="shared" si="358"/>
        <v>5</v>
      </c>
      <c r="M2474" s="74"/>
      <c r="N2474" s="74"/>
      <c r="O2474" s="74"/>
      <c r="P2474" s="74"/>
      <c r="Q2474" s="74"/>
      <c r="R2474" s="74"/>
      <c r="S2474" s="74"/>
      <c r="T2474" s="74"/>
      <c r="U2474" s="74"/>
      <c r="V2474" s="74"/>
      <c r="W2474" s="74"/>
      <c r="X2474" s="74"/>
      <c r="Y2474" s="74"/>
      <c r="Z2474" s="74"/>
      <c r="AA2474" s="42"/>
      <c r="AB2474" s="42">
        <f>(AV$3-AV2474)/AV$3*500+500</f>
        <v>419.01743935584489</v>
      </c>
      <c r="AC2474" s="43" t="e">
        <f t="shared" si="359"/>
        <v>#NUM!</v>
      </c>
      <c r="AD2474" s="43" t="s">
        <v>1215</v>
      </c>
      <c r="AE2474" s="44" t="e">
        <f t="shared" si="360"/>
        <v>#NUM!</v>
      </c>
      <c r="AF2474" s="43">
        <f t="shared" si="361"/>
        <v>0</v>
      </c>
      <c r="AG2474" s="75"/>
      <c r="AH2474" s="75"/>
      <c r="AI2474" s="75"/>
      <c r="AJ2474" s="75"/>
      <c r="AK2474" s="75"/>
      <c r="AL2474" s="75"/>
      <c r="AM2474" s="75"/>
      <c r="AN2474" s="75"/>
      <c r="AO2474" s="75"/>
      <c r="AP2474" s="75"/>
      <c r="AQ2474" s="75"/>
      <c r="AR2474" s="75"/>
      <c r="AS2474" s="75"/>
      <c r="AT2474" s="75"/>
      <c r="AU2474" s="94"/>
      <c r="AV2474" s="47">
        <v>0.19081018518518519</v>
      </c>
      <c r="AW2474" s="95"/>
    </row>
    <row r="2475" spans="1:50" s="49" customFormat="1" ht="12" customHeight="1" x14ac:dyDescent="0.2">
      <c r="A2475" s="62">
        <v>2471</v>
      </c>
      <c r="B2475" s="63" t="str">
        <f t="shared" si="354"/>
        <v>Ž-H</v>
      </c>
      <c r="C2475" s="62">
        <f>COUNTIF($B$4:$B2475,$B2475)</f>
        <v>36</v>
      </c>
      <c r="D2475" s="64">
        <f t="shared" si="355"/>
        <v>423.67146087407798</v>
      </c>
      <c r="E2475" s="86" t="s">
        <v>2391</v>
      </c>
      <c r="F2475" s="87" t="s">
        <v>1247</v>
      </c>
      <c r="G2475" s="87">
        <v>1968</v>
      </c>
      <c r="H2475" s="93" t="s">
        <v>910</v>
      </c>
      <c r="I2475" s="87" t="s">
        <v>1214</v>
      </c>
      <c r="J2475" s="39">
        <f t="shared" si="356"/>
        <v>418.67146087407798</v>
      </c>
      <c r="K2475" s="40">
        <f t="shared" si="357"/>
        <v>1</v>
      </c>
      <c r="L2475" s="40">
        <f t="shared" si="358"/>
        <v>5</v>
      </c>
      <c r="M2475" s="41"/>
      <c r="N2475" s="41"/>
      <c r="O2475" s="41"/>
      <c r="P2475" s="42"/>
      <c r="Q2475" s="41"/>
      <c r="R2475" s="41"/>
      <c r="S2475" s="41"/>
      <c r="T2475" s="41">
        <f>(AN$3-AN2475)/AN$3*500+500</f>
        <v>418.67146087407798</v>
      </c>
      <c r="U2475" s="41"/>
      <c r="V2475" s="42"/>
      <c r="W2475" s="42"/>
      <c r="X2475" s="42"/>
      <c r="Y2475" s="42"/>
      <c r="Z2475" s="41"/>
      <c r="AA2475" s="42"/>
      <c r="AB2475" s="42"/>
      <c r="AC2475" s="43" t="e">
        <f t="shared" si="359"/>
        <v>#NUM!</v>
      </c>
      <c r="AD2475" s="43" t="s">
        <v>1215</v>
      </c>
      <c r="AE2475" s="44" t="e">
        <f t="shared" si="360"/>
        <v>#NUM!</v>
      </c>
      <c r="AF2475" s="43">
        <f t="shared" si="361"/>
        <v>0</v>
      </c>
      <c r="AG2475" s="45"/>
      <c r="AH2475" s="45"/>
      <c r="AI2475" s="45"/>
      <c r="AJ2475" s="45"/>
      <c r="AK2475" s="45"/>
      <c r="AL2475" s="45"/>
      <c r="AM2475" s="45"/>
      <c r="AN2475" s="45">
        <v>4.1319444444444443E-2</v>
      </c>
      <c r="AO2475" s="45"/>
      <c r="AP2475" s="45"/>
      <c r="AQ2475" s="45"/>
      <c r="AR2475" s="45"/>
      <c r="AS2475" s="45"/>
      <c r="AT2475" s="45"/>
      <c r="AU2475" s="88"/>
      <c r="AV2475" s="50"/>
      <c r="AW2475" s="89"/>
    </row>
    <row r="2476" spans="1:50" s="49" customFormat="1" ht="12" customHeight="1" x14ac:dyDescent="0.2">
      <c r="A2476" s="62">
        <v>2472</v>
      </c>
      <c r="B2476" s="63" t="str">
        <f t="shared" si="354"/>
        <v>M-C</v>
      </c>
      <c r="C2476" s="62">
        <f>COUNTIF($B$4:$B2476,$B2476)</f>
        <v>307</v>
      </c>
      <c r="D2476" s="64">
        <f t="shared" si="355"/>
        <v>423.66502969877575</v>
      </c>
      <c r="E2476" s="90" t="s">
        <v>2392</v>
      </c>
      <c r="F2476" s="91" t="s">
        <v>1212</v>
      </c>
      <c r="G2476" s="92">
        <v>1963</v>
      </c>
      <c r="H2476" s="93"/>
      <c r="I2476" s="92" t="s">
        <v>1214</v>
      </c>
      <c r="J2476" s="39">
        <f t="shared" si="356"/>
        <v>418.66502969877575</v>
      </c>
      <c r="K2476" s="40">
        <f t="shared" si="357"/>
        <v>1</v>
      </c>
      <c r="L2476" s="40">
        <f t="shared" si="358"/>
        <v>5</v>
      </c>
      <c r="M2476" s="74"/>
      <c r="N2476" s="74"/>
      <c r="O2476" s="74"/>
      <c r="P2476" s="74"/>
      <c r="Q2476" s="74"/>
      <c r="R2476" s="74"/>
      <c r="S2476" s="74"/>
      <c r="T2476" s="74"/>
      <c r="U2476" s="74"/>
      <c r="V2476" s="74"/>
      <c r="W2476" s="74"/>
      <c r="X2476" s="74"/>
      <c r="Y2476" s="74"/>
      <c r="Z2476" s="74"/>
      <c r="AA2476" s="42"/>
      <c r="AB2476" s="42">
        <f>(AV$3-AV2476)/AV$3*500+500</f>
        <v>418.66502969877575</v>
      </c>
      <c r="AC2476" s="43" t="e">
        <f t="shared" si="359"/>
        <v>#NUM!</v>
      </c>
      <c r="AD2476" s="43" t="s">
        <v>1215</v>
      </c>
      <c r="AE2476" s="44" t="e">
        <f t="shared" si="360"/>
        <v>#NUM!</v>
      </c>
      <c r="AF2476" s="43">
        <f t="shared" si="361"/>
        <v>0</v>
      </c>
      <c r="AG2476" s="75"/>
      <c r="AH2476" s="75"/>
      <c r="AI2476" s="75"/>
      <c r="AJ2476" s="75"/>
      <c r="AK2476" s="75"/>
      <c r="AL2476" s="75"/>
      <c r="AM2476" s="75"/>
      <c r="AN2476" s="75"/>
      <c r="AO2476" s="75"/>
      <c r="AP2476" s="75"/>
      <c r="AQ2476" s="75"/>
      <c r="AR2476" s="75"/>
      <c r="AS2476" s="75"/>
      <c r="AT2476" s="75"/>
      <c r="AU2476" s="94"/>
      <c r="AV2476" s="47">
        <v>0.19092592592592594</v>
      </c>
      <c r="AW2476" s="95"/>
    </row>
    <row r="2477" spans="1:50" s="49" customFormat="1" ht="12" customHeight="1" x14ac:dyDescent="0.2">
      <c r="A2477" s="62">
        <v>2473</v>
      </c>
      <c r="B2477" s="63" t="str">
        <f t="shared" si="354"/>
        <v>M-A</v>
      </c>
      <c r="C2477" s="62">
        <f>COUNTIF($B$4:$B2477,$B2477)</f>
        <v>896</v>
      </c>
      <c r="D2477" s="64">
        <f t="shared" si="355"/>
        <v>423.62978873306884</v>
      </c>
      <c r="E2477" s="90" t="s">
        <v>2393</v>
      </c>
      <c r="F2477" s="91" t="s">
        <v>1212</v>
      </c>
      <c r="G2477" s="92">
        <v>1990</v>
      </c>
      <c r="H2477" s="93" t="s">
        <v>4067</v>
      </c>
      <c r="I2477" s="92" t="s">
        <v>1214</v>
      </c>
      <c r="J2477" s="39">
        <f t="shared" si="356"/>
        <v>418.62978873306884</v>
      </c>
      <c r="K2477" s="40">
        <f t="shared" si="357"/>
        <v>1</v>
      </c>
      <c r="L2477" s="40">
        <f t="shared" si="358"/>
        <v>5</v>
      </c>
      <c r="M2477" s="74"/>
      <c r="N2477" s="74"/>
      <c r="O2477" s="74"/>
      <c r="P2477" s="74"/>
      <c r="Q2477" s="74"/>
      <c r="R2477" s="74"/>
      <c r="S2477" s="74"/>
      <c r="T2477" s="74"/>
      <c r="U2477" s="74"/>
      <c r="V2477" s="74"/>
      <c r="W2477" s="74"/>
      <c r="X2477" s="74"/>
      <c r="Y2477" s="74"/>
      <c r="Z2477" s="74"/>
      <c r="AA2477" s="42"/>
      <c r="AB2477" s="42">
        <f>(AV$3-AV2477)/AV$3*500+500</f>
        <v>418.62978873306884</v>
      </c>
      <c r="AC2477" s="43" t="e">
        <f t="shared" si="359"/>
        <v>#NUM!</v>
      </c>
      <c r="AD2477" s="43" t="s">
        <v>1215</v>
      </c>
      <c r="AE2477" s="44" t="e">
        <f t="shared" si="360"/>
        <v>#NUM!</v>
      </c>
      <c r="AF2477" s="43">
        <f t="shared" si="361"/>
        <v>0</v>
      </c>
      <c r="AG2477" s="75"/>
      <c r="AH2477" s="75"/>
      <c r="AI2477" s="75"/>
      <c r="AJ2477" s="75"/>
      <c r="AK2477" s="75"/>
      <c r="AL2477" s="75"/>
      <c r="AM2477" s="75"/>
      <c r="AN2477" s="75"/>
      <c r="AO2477" s="75"/>
      <c r="AP2477" s="75"/>
      <c r="AQ2477" s="75"/>
      <c r="AR2477" s="75"/>
      <c r="AS2477" s="75"/>
      <c r="AT2477" s="75"/>
      <c r="AU2477" s="94"/>
      <c r="AV2477" s="47">
        <v>0.19093750000000001</v>
      </c>
      <c r="AW2477" s="95"/>
    </row>
    <row r="2478" spans="1:50" s="49" customFormat="1" ht="12" customHeight="1" x14ac:dyDescent="0.2">
      <c r="A2478" s="62">
        <v>2474</v>
      </c>
      <c r="B2478" s="63" t="str">
        <f t="shared" si="354"/>
        <v>M-B</v>
      </c>
      <c r="C2478" s="62">
        <f>COUNTIF($B$4:$B2478,$B2478)</f>
        <v>697</v>
      </c>
      <c r="D2478" s="64">
        <f t="shared" si="355"/>
        <v>423.5472677345017</v>
      </c>
      <c r="E2478" s="86" t="s">
        <v>2394</v>
      </c>
      <c r="F2478" s="87" t="s">
        <v>1212</v>
      </c>
      <c r="G2478" s="87">
        <v>1978</v>
      </c>
      <c r="H2478" s="93" t="s">
        <v>1278</v>
      </c>
      <c r="I2478" s="87" t="s">
        <v>1214</v>
      </c>
      <c r="J2478" s="39">
        <f t="shared" si="356"/>
        <v>418.5472677345017</v>
      </c>
      <c r="K2478" s="40">
        <f t="shared" si="357"/>
        <v>1</v>
      </c>
      <c r="L2478" s="40">
        <f t="shared" si="358"/>
        <v>5</v>
      </c>
      <c r="M2478" s="41"/>
      <c r="N2478" s="41"/>
      <c r="O2478" s="41">
        <f>(AI$3-AI2478)/AI$3*500+500</f>
        <v>418.5472677345017</v>
      </c>
      <c r="P2478" s="42"/>
      <c r="Q2478" s="41"/>
      <c r="R2478" s="41"/>
      <c r="S2478" s="41"/>
      <c r="T2478" s="41"/>
      <c r="U2478" s="41"/>
      <c r="V2478" s="42"/>
      <c r="W2478" s="42"/>
      <c r="X2478" s="42"/>
      <c r="Y2478" s="42"/>
      <c r="Z2478" s="41"/>
      <c r="AA2478" s="42"/>
      <c r="AB2478" s="42"/>
      <c r="AC2478" s="43" t="e">
        <f t="shared" si="359"/>
        <v>#NUM!</v>
      </c>
      <c r="AD2478" s="43" t="s">
        <v>1215</v>
      </c>
      <c r="AE2478" s="44" t="e">
        <f t="shared" si="360"/>
        <v>#NUM!</v>
      </c>
      <c r="AF2478" s="43">
        <f t="shared" si="361"/>
        <v>0</v>
      </c>
      <c r="AG2478" s="45"/>
      <c r="AH2478" s="45"/>
      <c r="AI2478" s="45">
        <v>4.0081018518518523E-2</v>
      </c>
      <c r="AJ2478" s="45"/>
      <c r="AK2478" s="45"/>
      <c r="AL2478" s="45"/>
      <c r="AM2478" s="45"/>
      <c r="AN2478" s="45"/>
      <c r="AO2478" s="45"/>
      <c r="AP2478" s="45"/>
      <c r="AQ2478" s="45"/>
      <c r="AR2478" s="45"/>
      <c r="AS2478" s="45"/>
      <c r="AT2478" s="45"/>
      <c r="AU2478" s="88"/>
      <c r="AV2478" s="50"/>
      <c r="AW2478" s="89"/>
    </row>
    <row r="2479" spans="1:50" s="49" customFormat="1" ht="12" customHeight="1" x14ac:dyDescent="0.2">
      <c r="A2479" s="62">
        <v>2475</v>
      </c>
      <c r="B2479" s="63" t="str">
        <f t="shared" si="354"/>
        <v>M-A</v>
      </c>
      <c r="C2479" s="62">
        <f>COUNTIF($B$4:$B2479,$B2479)</f>
        <v>897</v>
      </c>
      <c r="D2479" s="64">
        <f t="shared" si="355"/>
        <v>423.53803435925954</v>
      </c>
      <c r="E2479" s="86" t="s">
        <v>2395</v>
      </c>
      <c r="F2479" s="87" t="s">
        <v>1212</v>
      </c>
      <c r="G2479" s="87">
        <v>1993</v>
      </c>
      <c r="H2479" s="86" t="s">
        <v>1738</v>
      </c>
      <c r="I2479" s="87" t="s">
        <v>1214</v>
      </c>
      <c r="J2479" s="39">
        <f t="shared" si="356"/>
        <v>418.53803435925954</v>
      </c>
      <c r="K2479" s="40">
        <f t="shared" si="357"/>
        <v>1</v>
      </c>
      <c r="L2479" s="40">
        <f t="shared" si="358"/>
        <v>5</v>
      </c>
      <c r="M2479" s="41"/>
      <c r="N2479" s="41"/>
      <c r="O2479" s="41"/>
      <c r="P2479" s="42"/>
      <c r="Q2479" s="41"/>
      <c r="R2479" s="41"/>
      <c r="S2479" s="41"/>
      <c r="T2479" s="41"/>
      <c r="U2479" s="41"/>
      <c r="V2479" s="42"/>
      <c r="W2479" s="42"/>
      <c r="X2479" s="42"/>
      <c r="Y2479" s="42"/>
      <c r="Z2479" s="41"/>
      <c r="AA2479" s="42">
        <f>(AU$3-AU2479)/AU$3*500+500</f>
        <v>418.53803435925954</v>
      </c>
      <c r="AB2479" s="42"/>
      <c r="AC2479" s="43" t="e">
        <f t="shared" si="359"/>
        <v>#NUM!</v>
      </c>
      <c r="AD2479" s="43" t="s">
        <v>1215</v>
      </c>
      <c r="AE2479" s="44" t="e">
        <f t="shared" si="360"/>
        <v>#NUM!</v>
      </c>
      <c r="AF2479" s="43">
        <f t="shared" si="361"/>
        <v>0</v>
      </c>
      <c r="AG2479" s="45"/>
      <c r="AH2479" s="45"/>
      <c r="AI2479" s="45"/>
      <c r="AJ2479" s="45"/>
      <c r="AK2479" s="45"/>
      <c r="AL2479" s="45"/>
      <c r="AM2479" s="45"/>
      <c r="AN2479" s="45"/>
      <c r="AO2479" s="45"/>
      <c r="AP2479" s="45"/>
      <c r="AQ2479" s="45"/>
      <c r="AR2479" s="45"/>
      <c r="AS2479" s="45"/>
      <c r="AT2479" s="45"/>
      <c r="AU2479" s="88">
        <v>9.1406597222222219E-2</v>
      </c>
      <c r="AV2479" s="50"/>
      <c r="AW2479" s="89"/>
    </row>
    <row r="2480" spans="1:50" ht="12" customHeight="1" x14ac:dyDescent="0.2">
      <c r="A2480" s="62">
        <v>2476</v>
      </c>
      <c r="B2480" s="63" t="str">
        <f t="shared" si="354"/>
        <v>Ž-F</v>
      </c>
      <c r="C2480" s="62">
        <f>COUNTIF($B$4:$B2480,$B2480)</f>
        <v>214</v>
      </c>
      <c r="D2480" s="64">
        <f t="shared" si="355"/>
        <v>423.34578662246685</v>
      </c>
      <c r="E2480" s="86" t="s">
        <v>2396</v>
      </c>
      <c r="F2480" s="87" t="s">
        <v>1247</v>
      </c>
      <c r="G2480" s="87">
        <v>1992</v>
      </c>
      <c r="H2480" s="93" t="s">
        <v>1683</v>
      </c>
      <c r="I2480" s="87" t="s">
        <v>1214</v>
      </c>
      <c r="J2480" s="39">
        <f t="shared" si="356"/>
        <v>418.34578662246685</v>
      </c>
      <c r="K2480" s="40">
        <f t="shared" si="357"/>
        <v>1</v>
      </c>
      <c r="L2480" s="40">
        <f t="shared" si="358"/>
        <v>5</v>
      </c>
      <c r="M2480" s="41"/>
      <c r="N2480" s="41"/>
      <c r="O2480" s="41"/>
      <c r="P2480" s="42"/>
      <c r="Q2480" s="41"/>
      <c r="R2480" s="41"/>
      <c r="S2480" s="41"/>
      <c r="T2480" s="41">
        <f>(AN$3-AN2480)/AN$3*500+500</f>
        <v>418.34578662246685</v>
      </c>
      <c r="U2480" s="41"/>
      <c r="V2480" s="42"/>
      <c r="W2480" s="42"/>
      <c r="X2480" s="42"/>
      <c r="Y2480" s="42"/>
      <c r="Z2480" s="41"/>
      <c r="AA2480" s="42"/>
      <c r="AB2480" s="42"/>
      <c r="AC2480" s="43" t="e">
        <f t="shared" si="359"/>
        <v>#NUM!</v>
      </c>
      <c r="AD2480" s="43" t="s">
        <v>1215</v>
      </c>
      <c r="AE2480" s="44" t="e">
        <f t="shared" si="360"/>
        <v>#NUM!</v>
      </c>
      <c r="AF2480" s="43">
        <f t="shared" si="361"/>
        <v>0</v>
      </c>
      <c r="AG2480" s="45"/>
      <c r="AH2480" s="45"/>
      <c r="AI2480" s="45"/>
      <c r="AJ2480" s="45"/>
      <c r="AK2480" s="45"/>
      <c r="AL2480" s="45"/>
      <c r="AM2480" s="45"/>
      <c r="AN2480" s="45">
        <v>4.1342592592592591E-2</v>
      </c>
      <c r="AO2480" s="45"/>
      <c r="AP2480" s="45"/>
      <c r="AQ2480" s="45"/>
      <c r="AR2480" s="45"/>
      <c r="AS2480" s="45"/>
      <c r="AT2480" s="45"/>
      <c r="AU2480" s="88"/>
      <c r="AV2480" s="50"/>
      <c r="AW2480" s="89"/>
      <c r="AX2480" s="56"/>
    </row>
    <row r="2481" spans="1:50" ht="12" customHeight="1" x14ac:dyDescent="0.2">
      <c r="A2481" s="62">
        <v>2477</v>
      </c>
      <c r="B2481" s="63" t="str">
        <f t="shared" si="354"/>
        <v>M-A</v>
      </c>
      <c r="C2481" s="62">
        <f>COUNTIF($B$4:$B2481,$B2481)</f>
        <v>898</v>
      </c>
      <c r="D2481" s="64">
        <f t="shared" si="355"/>
        <v>423.13641521317209</v>
      </c>
      <c r="E2481" s="90" t="s">
        <v>2397</v>
      </c>
      <c r="F2481" s="91" t="s">
        <v>1212</v>
      </c>
      <c r="G2481" s="92">
        <v>1980</v>
      </c>
      <c r="H2481" s="93"/>
      <c r="I2481" s="92" t="s">
        <v>1214</v>
      </c>
      <c r="J2481" s="39">
        <f t="shared" si="356"/>
        <v>418.13641521317209</v>
      </c>
      <c r="K2481" s="40">
        <f t="shared" si="357"/>
        <v>1</v>
      </c>
      <c r="L2481" s="40">
        <f t="shared" si="358"/>
        <v>5</v>
      </c>
      <c r="M2481" s="74"/>
      <c r="N2481" s="74"/>
      <c r="O2481" s="74"/>
      <c r="P2481" s="74"/>
      <c r="Q2481" s="74"/>
      <c r="R2481" s="74"/>
      <c r="S2481" s="74"/>
      <c r="T2481" s="74"/>
      <c r="U2481" s="74"/>
      <c r="V2481" s="74"/>
      <c r="W2481" s="74"/>
      <c r="X2481" s="74"/>
      <c r="Y2481" s="74"/>
      <c r="Z2481" s="74"/>
      <c r="AA2481" s="42"/>
      <c r="AB2481" s="42">
        <f>(AV$3-AV2481)/AV$3*500+500</f>
        <v>418.13641521317209</v>
      </c>
      <c r="AC2481" s="43" t="e">
        <f t="shared" si="359"/>
        <v>#NUM!</v>
      </c>
      <c r="AD2481" s="43" t="s">
        <v>1215</v>
      </c>
      <c r="AE2481" s="44" t="e">
        <f t="shared" si="360"/>
        <v>#NUM!</v>
      </c>
      <c r="AF2481" s="43">
        <f t="shared" si="361"/>
        <v>0</v>
      </c>
      <c r="AG2481" s="75"/>
      <c r="AH2481" s="75"/>
      <c r="AI2481" s="75"/>
      <c r="AJ2481" s="75"/>
      <c r="AK2481" s="75"/>
      <c r="AL2481" s="75"/>
      <c r="AM2481" s="75"/>
      <c r="AN2481" s="75"/>
      <c r="AO2481" s="75"/>
      <c r="AP2481" s="75"/>
      <c r="AQ2481" s="75"/>
      <c r="AR2481" s="75"/>
      <c r="AS2481" s="75"/>
      <c r="AT2481" s="75"/>
      <c r="AU2481" s="94"/>
      <c r="AV2481" s="47">
        <v>0.19109953703703705</v>
      </c>
      <c r="AW2481" s="95"/>
      <c r="AX2481" s="56"/>
    </row>
    <row r="2482" spans="1:50" s="49" customFormat="1" ht="12" customHeight="1" x14ac:dyDescent="0.2">
      <c r="A2482" s="62">
        <v>2478</v>
      </c>
      <c r="B2482" s="63" t="str">
        <f t="shared" si="354"/>
        <v>M-B</v>
      </c>
      <c r="C2482" s="62">
        <f>COUNTIF($B$4:$B2482,$B2482)</f>
        <v>698</v>
      </c>
      <c r="D2482" s="64">
        <f t="shared" si="355"/>
        <v>422.99545135034441</v>
      </c>
      <c r="E2482" s="90" t="s">
        <v>2398</v>
      </c>
      <c r="F2482" s="91" t="s">
        <v>1212</v>
      </c>
      <c r="G2482" s="92">
        <v>1971</v>
      </c>
      <c r="H2482" s="93" t="s">
        <v>2399</v>
      </c>
      <c r="I2482" s="92" t="s">
        <v>1214</v>
      </c>
      <c r="J2482" s="39">
        <f t="shared" si="356"/>
        <v>417.99545135034441</v>
      </c>
      <c r="K2482" s="40">
        <f t="shared" si="357"/>
        <v>1</v>
      </c>
      <c r="L2482" s="40">
        <f t="shared" si="358"/>
        <v>5</v>
      </c>
      <c r="M2482" s="74"/>
      <c r="N2482" s="74"/>
      <c r="O2482" s="74"/>
      <c r="P2482" s="74"/>
      <c r="Q2482" s="74"/>
      <c r="R2482" s="74"/>
      <c r="S2482" s="74"/>
      <c r="T2482" s="74"/>
      <c r="U2482" s="74"/>
      <c r="V2482" s="74"/>
      <c r="W2482" s="74"/>
      <c r="X2482" s="74"/>
      <c r="Y2482" s="74"/>
      <c r="Z2482" s="74"/>
      <c r="AA2482" s="42"/>
      <c r="AB2482" s="42">
        <f>(AV$3-AV2482)/AV$3*500+500</f>
        <v>417.99545135034441</v>
      </c>
      <c r="AC2482" s="43" t="e">
        <f t="shared" si="359"/>
        <v>#NUM!</v>
      </c>
      <c r="AD2482" s="43" t="s">
        <v>1215</v>
      </c>
      <c r="AE2482" s="44" t="e">
        <f t="shared" si="360"/>
        <v>#NUM!</v>
      </c>
      <c r="AF2482" s="43">
        <f t="shared" si="361"/>
        <v>0</v>
      </c>
      <c r="AG2482" s="75"/>
      <c r="AH2482" s="75"/>
      <c r="AI2482" s="75"/>
      <c r="AJ2482" s="75"/>
      <c r="AK2482" s="75"/>
      <c r="AL2482" s="75"/>
      <c r="AM2482" s="75"/>
      <c r="AN2482" s="75"/>
      <c r="AO2482" s="75"/>
      <c r="AP2482" s="75"/>
      <c r="AQ2482" s="75"/>
      <c r="AR2482" s="75"/>
      <c r="AS2482" s="75"/>
      <c r="AT2482" s="75"/>
      <c r="AU2482" s="94"/>
      <c r="AV2482" s="47">
        <v>0.19114583333333335</v>
      </c>
      <c r="AW2482" s="95"/>
    </row>
    <row r="2483" spans="1:50" s="49" customFormat="1" ht="12" customHeight="1" x14ac:dyDescent="0.2">
      <c r="A2483" s="62">
        <v>2479</v>
      </c>
      <c r="B2483" s="63" t="str">
        <f t="shared" si="354"/>
        <v>Ž-G</v>
      </c>
      <c r="C2483" s="62">
        <f>COUNTIF($B$4:$B2483,$B2483)</f>
        <v>143</v>
      </c>
      <c r="D2483" s="64">
        <f t="shared" si="355"/>
        <v>422.85448748751679</v>
      </c>
      <c r="E2483" s="90" t="s">
        <v>2400</v>
      </c>
      <c r="F2483" s="91" t="s">
        <v>1247</v>
      </c>
      <c r="G2483" s="92">
        <v>1976</v>
      </c>
      <c r="H2483" s="93"/>
      <c r="I2483" s="92" t="s">
        <v>1214</v>
      </c>
      <c r="J2483" s="39">
        <f t="shared" si="356"/>
        <v>417.85448748751679</v>
      </c>
      <c r="K2483" s="40">
        <f t="shared" si="357"/>
        <v>1</v>
      </c>
      <c r="L2483" s="40">
        <f t="shared" si="358"/>
        <v>5</v>
      </c>
      <c r="M2483" s="74"/>
      <c r="N2483" s="74"/>
      <c r="O2483" s="74"/>
      <c r="P2483" s="74"/>
      <c r="Q2483" s="74"/>
      <c r="R2483" s="74"/>
      <c r="S2483" s="74"/>
      <c r="T2483" s="74"/>
      <c r="U2483" s="74"/>
      <c r="V2483" s="74"/>
      <c r="W2483" s="74"/>
      <c r="X2483" s="74"/>
      <c r="Y2483" s="74"/>
      <c r="Z2483" s="74"/>
      <c r="AA2483" s="42"/>
      <c r="AB2483" s="42">
        <f>(AV$3-AV2483)/AV$3*500+500</f>
        <v>417.85448748751679</v>
      </c>
      <c r="AC2483" s="43" t="e">
        <f t="shared" si="359"/>
        <v>#NUM!</v>
      </c>
      <c r="AD2483" s="43" t="s">
        <v>1215</v>
      </c>
      <c r="AE2483" s="44" t="e">
        <f t="shared" si="360"/>
        <v>#NUM!</v>
      </c>
      <c r="AF2483" s="43">
        <f t="shared" si="361"/>
        <v>0</v>
      </c>
      <c r="AG2483" s="75"/>
      <c r="AH2483" s="75"/>
      <c r="AI2483" s="75"/>
      <c r="AJ2483" s="75"/>
      <c r="AK2483" s="75"/>
      <c r="AL2483" s="75"/>
      <c r="AM2483" s="75"/>
      <c r="AN2483" s="75"/>
      <c r="AO2483" s="75"/>
      <c r="AP2483" s="75"/>
      <c r="AQ2483" s="75"/>
      <c r="AR2483" s="75"/>
      <c r="AS2483" s="75"/>
      <c r="AT2483" s="75"/>
      <c r="AU2483" s="94"/>
      <c r="AV2483" s="47">
        <v>0.19119212962962964</v>
      </c>
      <c r="AW2483" s="95"/>
    </row>
    <row r="2484" spans="1:50" ht="12" customHeight="1" x14ac:dyDescent="0.2">
      <c r="A2484" s="62">
        <v>2480</v>
      </c>
      <c r="B2484" s="63" t="str">
        <f t="shared" si="354"/>
        <v>M-A</v>
      </c>
      <c r="C2484" s="62">
        <f>COUNTIF($B$4:$B2484,$B2484)</f>
        <v>899</v>
      </c>
      <c r="D2484" s="64">
        <f t="shared" si="355"/>
        <v>422.84757308912407</v>
      </c>
      <c r="E2484" s="86" t="s">
        <v>2401</v>
      </c>
      <c r="F2484" s="87" t="s">
        <v>1212</v>
      </c>
      <c r="G2484" s="87">
        <v>1985</v>
      </c>
      <c r="H2484" s="93" t="s">
        <v>1263</v>
      </c>
      <c r="I2484" s="87" t="s">
        <v>1214</v>
      </c>
      <c r="J2484" s="39">
        <f t="shared" si="356"/>
        <v>417.84757308912407</v>
      </c>
      <c r="K2484" s="40">
        <f t="shared" si="357"/>
        <v>1</v>
      </c>
      <c r="L2484" s="40">
        <f t="shared" si="358"/>
        <v>5</v>
      </c>
      <c r="M2484" s="41">
        <f>(AG$3-AG2484)/AG$3*500+500</f>
        <v>417.84757308912407</v>
      </c>
      <c r="N2484" s="41"/>
      <c r="O2484" s="41"/>
      <c r="P2484" s="42"/>
      <c r="Q2484" s="41"/>
      <c r="R2484" s="41"/>
      <c r="S2484" s="41"/>
      <c r="T2484" s="41"/>
      <c r="U2484" s="41"/>
      <c r="V2484" s="42"/>
      <c r="W2484" s="42"/>
      <c r="X2484" s="42"/>
      <c r="Y2484" s="42"/>
      <c r="Z2484" s="41"/>
      <c r="AA2484" s="42"/>
      <c r="AB2484" s="42"/>
      <c r="AC2484" s="43" t="e">
        <f t="shared" si="359"/>
        <v>#NUM!</v>
      </c>
      <c r="AD2484" s="43" t="s">
        <v>1215</v>
      </c>
      <c r="AE2484" s="44" t="e">
        <f t="shared" si="360"/>
        <v>#NUM!</v>
      </c>
      <c r="AF2484" s="43">
        <f t="shared" si="361"/>
        <v>0</v>
      </c>
      <c r="AG2484" s="45">
        <v>6.6921296300000002E-2</v>
      </c>
      <c r="AH2484" s="45"/>
      <c r="AI2484" s="45"/>
      <c r="AJ2484" s="45"/>
      <c r="AK2484" s="45"/>
      <c r="AL2484" s="45"/>
      <c r="AM2484" s="45"/>
      <c r="AN2484" s="45"/>
      <c r="AO2484" s="45"/>
      <c r="AP2484" s="45"/>
      <c r="AQ2484" s="45"/>
      <c r="AR2484" s="45"/>
      <c r="AS2484" s="45"/>
      <c r="AT2484" s="45"/>
      <c r="AU2484" s="88"/>
      <c r="AV2484" s="50"/>
      <c r="AW2484" s="89"/>
      <c r="AX2484" s="56"/>
    </row>
    <row r="2485" spans="1:50" s="49" customFormat="1" ht="12" customHeight="1" x14ac:dyDescent="0.2">
      <c r="A2485" s="62">
        <v>2481</v>
      </c>
      <c r="B2485" s="63" t="str">
        <f t="shared" si="354"/>
        <v>Ž-F</v>
      </c>
      <c r="C2485" s="62">
        <f>COUNTIF($B$4:$B2485,$B2485)</f>
        <v>215</v>
      </c>
      <c r="D2485" s="64">
        <f t="shared" si="355"/>
        <v>422.71676394462912</v>
      </c>
      <c r="E2485" s="86" t="s">
        <v>2402</v>
      </c>
      <c r="F2485" s="87" t="s">
        <v>1247</v>
      </c>
      <c r="G2485" s="87">
        <v>1996</v>
      </c>
      <c r="H2485" s="86"/>
      <c r="I2485" s="87" t="s">
        <v>1214</v>
      </c>
      <c r="J2485" s="39">
        <f t="shared" si="356"/>
        <v>417.71676394462912</v>
      </c>
      <c r="K2485" s="40">
        <f t="shared" si="357"/>
        <v>1</v>
      </c>
      <c r="L2485" s="40">
        <f t="shared" si="358"/>
        <v>5</v>
      </c>
      <c r="M2485" s="41"/>
      <c r="N2485" s="41"/>
      <c r="O2485" s="41"/>
      <c r="P2485" s="42"/>
      <c r="Q2485" s="41"/>
      <c r="R2485" s="41"/>
      <c r="S2485" s="41"/>
      <c r="T2485" s="41"/>
      <c r="U2485" s="41"/>
      <c r="V2485" s="42"/>
      <c r="W2485" s="42"/>
      <c r="X2485" s="42">
        <f>(AR$3-AR2485)/AR$3*500+500</f>
        <v>417.71676394462912</v>
      </c>
      <c r="Y2485" s="42"/>
      <c r="Z2485" s="41"/>
      <c r="AA2485" s="42"/>
      <c r="AB2485" s="42"/>
      <c r="AC2485" s="43" t="e">
        <f t="shared" si="359"/>
        <v>#NUM!</v>
      </c>
      <c r="AD2485" s="43" t="s">
        <v>1215</v>
      </c>
      <c r="AE2485" s="44" t="e">
        <f t="shared" si="360"/>
        <v>#NUM!</v>
      </c>
      <c r="AF2485" s="43">
        <f t="shared" si="361"/>
        <v>0</v>
      </c>
      <c r="AG2485" s="45"/>
      <c r="AH2485" s="45"/>
      <c r="AI2485" s="45"/>
      <c r="AJ2485" s="45"/>
      <c r="AK2485" s="45"/>
      <c r="AL2485" s="45"/>
      <c r="AM2485" s="45"/>
      <c r="AN2485" s="45"/>
      <c r="AO2485" s="45"/>
      <c r="AP2485" s="45"/>
      <c r="AQ2485" s="45"/>
      <c r="AR2485" s="45">
        <v>5.0224884259259257E-2</v>
      </c>
      <c r="AS2485" s="45"/>
      <c r="AT2485" s="45"/>
      <c r="AU2485" s="88"/>
      <c r="AV2485" s="50"/>
      <c r="AW2485" s="89"/>
    </row>
    <row r="2486" spans="1:50" s="49" customFormat="1" ht="12" customHeight="1" x14ac:dyDescent="0.2">
      <c r="A2486" s="62">
        <v>2482</v>
      </c>
      <c r="B2486" s="63" t="str">
        <f t="shared" si="354"/>
        <v>M-B</v>
      </c>
      <c r="C2486" s="62">
        <f>COUNTIF($B$4:$B2486,$B2486)</f>
        <v>699</v>
      </c>
      <c r="D2486" s="64">
        <f t="shared" si="355"/>
        <v>422.04394527625789</v>
      </c>
      <c r="E2486" s="90" t="s">
        <v>2403</v>
      </c>
      <c r="F2486" s="91" t="s">
        <v>1212</v>
      </c>
      <c r="G2486" s="92">
        <v>1976</v>
      </c>
      <c r="H2486" s="93"/>
      <c r="I2486" s="92" t="s">
        <v>1214</v>
      </c>
      <c r="J2486" s="39">
        <f t="shared" si="356"/>
        <v>417.04394527625789</v>
      </c>
      <c r="K2486" s="40">
        <f t="shared" si="357"/>
        <v>1</v>
      </c>
      <c r="L2486" s="40">
        <f t="shared" si="358"/>
        <v>5</v>
      </c>
      <c r="M2486" s="74"/>
      <c r="N2486" s="74"/>
      <c r="O2486" s="74"/>
      <c r="P2486" s="74"/>
      <c r="Q2486" s="74"/>
      <c r="R2486" s="74"/>
      <c r="S2486" s="74"/>
      <c r="T2486" s="74"/>
      <c r="U2486" s="74"/>
      <c r="V2486" s="74"/>
      <c r="W2486" s="74"/>
      <c r="X2486" s="74"/>
      <c r="Y2486" s="74"/>
      <c r="Z2486" s="74"/>
      <c r="AA2486" s="42"/>
      <c r="AB2486" s="42">
        <f>(AV$3-AV2486)/AV$3*500+500</f>
        <v>417.04394527625789</v>
      </c>
      <c r="AC2486" s="43" t="e">
        <f t="shared" si="359"/>
        <v>#NUM!</v>
      </c>
      <c r="AD2486" s="43" t="s">
        <v>1215</v>
      </c>
      <c r="AE2486" s="44" t="e">
        <f t="shared" si="360"/>
        <v>#NUM!</v>
      </c>
      <c r="AF2486" s="43">
        <f t="shared" si="361"/>
        <v>0</v>
      </c>
      <c r="AG2486" s="75"/>
      <c r="AH2486" s="75"/>
      <c r="AI2486" s="75"/>
      <c r="AJ2486" s="75"/>
      <c r="AK2486" s="75"/>
      <c r="AL2486" s="75"/>
      <c r="AM2486" s="75"/>
      <c r="AN2486" s="75"/>
      <c r="AO2486" s="75"/>
      <c r="AP2486" s="75"/>
      <c r="AQ2486" s="75"/>
      <c r="AR2486" s="75"/>
      <c r="AS2486" s="75"/>
      <c r="AT2486" s="75"/>
      <c r="AU2486" s="94"/>
      <c r="AV2486" s="47">
        <v>0.19145833333333331</v>
      </c>
      <c r="AW2486" s="95"/>
    </row>
    <row r="2487" spans="1:50" s="49" customFormat="1" ht="12" customHeight="1" x14ac:dyDescent="0.2">
      <c r="A2487" s="62">
        <v>2483</v>
      </c>
      <c r="B2487" s="63" t="str">
        <f t="shared" si="354"/>
        <v>M-A</v>
      </c>
      <c r="C2487" s="62">
        <f>COUNTIF($B$4:$B2487,$B2487)</f>
        <v>900</v>
      </c>
      <c r="D2487" s="64">
        <f t="shared" si="355"/>
        <v>421.67382909887772</v>
      </c>
      <c r="E2487" s="86" t="s">
        <v>2404</v>
      </c>
      <c r="F2487" s="87" t="s">
        <v>1212</v>
      </c>
      <c r="G2487" s="87">
        <v>1995</v>
      </c>
      <c r="H2487" s="93" t="s">
        <v>1263</v>
      </c>
      <c r="I2487" s="87" t="s">
        <v>1214</v>
      </c>
      <c r="J2487" s="39">
        <f t="shared" si="356"/>
        <v>416.67382909887772</v>
      </c>
      <c r="K2487" s="40">
        <f t="shared" si="357"/>
        <v>1</v>
      </c>
      <c r="L2487" s="40">
        <f t="shared" si="358"/>
        <v>5</v>
      </c>
      <c r="M2487" s="41"/>
      <c r="N2487" s="41"/>
      <c r="O2487" s="41"/>
      <c r="P2487" s="42"/>
      <c r="Q2487" s="41"/>
      <c r="R2487" s="41"/>
      <c r="S2487" s="41"/>
      <c r="T2487" s="41"/>
      <c r="U2487" s="41"/>
      <c r="V2487" s="42"/>
      <c r="W2487" s="42"/>
      <c r="X2487" s="42"/>
      <c r="Y2487" s="42"/>
      <c r="Z2487" s="41"/>
      <c r="AA2487" s="42">
        <f>(AU$3-AU2487)/AU$3*500+500</f>
        <v>416.67382909887772</v>
      </c>
      <c r="AB2487" s="42"/>
      <c r="AC2487" s="43" t="e">
        <f t="shared" si="359"/>
        <v>#NUM!</v>
      </c>
      <c r="AD2487" s="43" t="s">
        <v>1215</v>
      </c>
      <c r="AE2487" s="44" t="e">
        <f t="shared" si="360"/>
        <v>#NUM!</v>
      </c>
      <c r="AF2487" s="43">
        <f t="shared" si="361"/>
        <v>0</v>
      </c>
      <c r="AG2487" s="45"/>
      <c r="AH2487" s="45"/>
      <c r="AI2487" s="45"/>
      <c r="AJ2487" s="45"/>
      <c r="AK2487" s="45"/>
      <c r="AL2487" s="45"/>
      <c r="AM2487" s="45"/>
      <c r="AN2487" s="45"/>
      <c r="AO2487" s="45"/>
      <c r="AP2487" s="45"/>
      <c r="AQ2487" s="45"/>
      <c r="AR2487" s="45"/>
      <c r="AS2487" s="45"/>
      <c r="AT2487" s="45"/>
      <c r="AU2487" s="88">
        <v>9.1699652777777765E-2</v>
      </c>
      <c r="AV2487" s="50"/>
      <c r="AW2487" s="89"/>
    </row>
    <row r="2488" spans="1:50" s="49" customFormat="1" ht="12" customHeight="1" x14ac:dyDescent="0.2">
      <c r="A2488" s="62">
        <v>2484</v>
      </c>
      <c r="B2488" s="63" t="str">
        <f t="shared" si="354"/>
        <v>M-B</v>
      </c>
      <c r="C2488" s="62">
        <f>COUNTIF($B$4:$B2488,$B2488)</f>
        <v>700</v>
      </c>
      <c r="D2488" s="64">
        <f t="shared" si="355"/>
        <v>421.65629465348178</v>
      </c>
      <c r="E2488" s="90" t="s">
        <v>2405</v>
      </c>
      <c r="F2488" s="91" t="s">
        <v>1212</v>
      </c>
      <c r="G2488" s="92">
        <v>1977</v>
      </c>
      <c r="H2488" s="93" t="s">
        <v>2406</v>
      </c>
      <c r="I2488" s="92" t="s">
        <v>1214</v>
      </c>
      <c r="J2488" s="39">
        <f t="shared" si="356"/>
        <v>416.65629465348178</v>
      </c>
      <c r="K2488" s="40">
        <f t="shared" si="357"/>
        <v>1</v>
      </c>
      <c r="L2488" s="40">
        <f t="shared" si="358"/>
        <v>5</v>
      </c>
      <c r="M2488" s="74"/>
      <c r="N2488" s="74"/>
      <c r="O2488" s="74"/>
      <c r="P2488" s="74"/>
      <c r="Q2488" s="74"/>
      <c r="R2488" s="74"/>
      <c r="S2488" s="74"/>
      <c r="T2488" s="74"/>
      <c r="U2488" s="74"/>
      <c r="V2488" s="74"/>
      <c r="W2488" s="74"/>
      <c r="X2488" s="74"/>
      <c r="Y2488" s="74"/>
      <c r="Z2488" s="74"/>
      <c r="AA2488" s="42"/>
      <c r="AB2488" s="42">
        <f t="shared" ref="AB2488:AB2493" si="362">(AV$3-AV2488)/AV$3*500+500</f>
        <v>416.65629465348178</v>
      </c>
      <c r="AC2488" s="43" t="e">
        <f t="shared" si="359"/>
        <v>#NUM!</v>
      </c>
      <c r="AD2488" s="43" t="s">
        <v>1215</v>
      </c>
      <c r="AE2488" s="44" t="e">
        <f t="shared" si="360"/>
        <v>#NUM!</v>
      </c>
      <c r="AF2488" s="43">
        <f t="shared" si="361"/>
        <v>0</v>
      </c>
      <c r="AG2488" s="75"/>
      <c r="AH2488" s="75"/>
      <c r="AI2488" s="75"/>
      <c r="AJ2488" s="75"/>
      <c r="AK2488" s="75"/>
      <c r="AL2488" s="75"/>
      <c r="AM2488" s="75"/>
      <c r="AN2488" s="75"/>
      <c r="AO2488" s="75"/>
      <c r="AP2488" s="75"/>
      <c r="AQ2488" s="75"/>
      <c r="AR2488" s="75"/>
      <c r="AS2488" s="75"/>
      <c r="AT2488" s="75"/>
      <c r="AU2488" s="94"/>
      <c r="AV2488" s="47">
        <v>0.19158564814814816</v>
      </c>
      <c r="AW2488" s="95"/>
    </row>
    <row r="2489" spans="1:50" ht="12" customHeight="1" x14ac:dyDescent="0.2">
      <c r="A2489" s="62">
        <v>2485</v>
      </c>
      <c r="B2489" s="63" t="str">
        <f t="shared" si="354"/>
        <v>M-B</v>
      </c>
      <c r="C2489" s="62">
        <f>COUNTIF($B$4:$B2489,$B2489)</f>
        <v>701</v>
      </c>
      <c r="D2489" s="64">
        <f t="shared" si="355"/>
        <v>421.65629465348178</v>
      </c>
      <c r="E2489" s="90" t="s">
        <v>2407</v>
      </c>
      <c r="F2489" s="91" t="s">
        <v>1212</v>
      </c>
      <c r="G2489" s="92">
        <v>1975</v>
      </c>
      <c r="H2489" s="93" t="s">
        <v>2408</v>
      </c>
      <c r="I2489" s="92" t="s">
        <v>1214</v>
      </c>
      <c r="J2489" s="39">
        <f t="shared" si="356"/>
        <v>416.65629465348178</v>
      </c>
      <c r="K2489" s="40">
        <f t="shared" si="357"/>
        <v>1</v>
      </c>
      <c r="L2489" s="40">
        <f t="shared" si="358"/>
        <v>5</v>
      </c>
      <c r="M2489" s="74"/>
      <c r="N2489" s="74"/>
      <c r="O2489" s="74"/>
      <c r="P2489" s="74"/>
      <c r="Q2489" s="74"/>
      <c r="R2489" s="74"/>
      <c r="S2489" s="74"/>
      <c r="T2489" s="74"/>
      <c r="U2489" s="74"/>
      <c r="V2489" s="74"/>
      <c r="W2489" s="74"/>
      <c r="X2489" s="74"/>
      <c r="Y2489" s="74"/>
      <c r="Z2489" s="74"/>
      <c r="AA2489" s="42"/>
      <c r="AB2489" s="42">
        <f t="shared" si="362"/>
        <v>416.65629465348178</v>
      </c>
      <c r="AC2489" s="43" t="e">
        <f t="shared" si="359"/>
        <v>#NUM!</v>
      </c>
      <c r="AD2489" s="43" t="s">
        <v>1215</v>
      </c>
      <c r="AE2489" s="44" t="e">
        <f t="shared" si="360"/>
        <v>#NUM!</v>
      </c>
      <c r="AF2489" s="43">
        <f t="shared" si="361"/>
        <v>0</v>
      </c>
      <c r="AG2489" s="75"/>
      <c r="AH2489" s="75"/>
      <c r="AI2489" s="75"/>
      <c r="AJ2489" s="75"/>
      <c r="AK2489" s="75"/>
      <c r="AL2489" s="75"/>
      <c r="AM2489" s="75"/>
      <c r="AN2489" s="75"/>
      <c r="AO2489" s="75"/>
      <c r="AP2489" s="75"/>
      <c r="AQ2489" s="75"/>
      <c r="AR2489" s="75"/>
      <c r="AS2489" s="75"/>
      <c r="AT2489" s="75"/>
      <c r="AU2489" s="94"/>
      <c r="AV2489" s="47">
        <v>0.19158564814814816</v>
      </c>
      <c r="AW2489" s="95"/>
      <c r="AX2489" s="56"/>
    </row>
    <row r="2490" spans="1:50" s="49" customFormat="1" ht="12" customHeight="1" x14ac:dyDescent="0.2">
      <c r="A2490" s="62">
        <v>2486</v>
      </c>
      <c r="B2490" s="63" t="str">
        <f t="shared" si="354"/>
        <v>M-B</v>
      </c>
      <c r="C2490" s="62">
        <f>COUNTIF($B$4:$B2490,$B2490)</f>
        <v>702</v>
      </c>
      <c r="D2490" s="64">
        <f t="shared" si="355"/>
        <v>421.44484885924027</v>
      </c>
      <c r="E2490" s="90" t="s">
        <v>2409</v>
      </c>
      <c r="F2490" s="91" t="s">
        <v>1212</v>
      </c>
      <c r="G2490" s="92">
        <v>1973</v>
      </c>
      <c r="H2490" s="93"/>
      <c r="I2490" s="92" t="s">
        <v>193</v>
      </c>
      <c r="J2490" s="39">
        <f t="shared" si="356"/>
        <v>416.44484885924027</v>
      </c>
      <c r="K2490" s="40">
        <f t="shared" si="357"/>
        <v>1</v>
      </c>
      <c r="L2490" s="40">
        <f t="shared" si="358"/>
        <v>5</v>
      </c>
      <c r="M2490" s="74"/>
      <c r="N2490" s="74"/>
      <c r="O2490" s="74"/>
      <c r="P2490" s="74"/>
      <c r="Q2490" s="74"/>
      <c r="R2490" s="74"/>
      <c r="S2490" s="74"/>
      <c r="T2490" s="74"/>
      <c r="U2490" s="74"/>
      <c r="V2490" s="74"/>
      <c r="W2490" s="74"/>
      <c r="X2490" s="74"/>
      <c r="Y2490" s="74"/>
      <c r="Z2490" s="74"/>
      <c r="AA2490" s="42"/>
      <c r="AB2490" s="42">
        <f t="shared" si="362"/>
        <v>416.44484885924027</v>
      </c>
      <c r="AC2490" s="43" t="e">
        <f t="shared" si="359"/>
        <v>#NUM!</v>
      </c>
      <c r="AD2490" s="43" t="s">
        <v>1215</v>
      </c>
      <c r="AE2490" s="44" t="e">
        <f t="shared" si="360"/>
        <v>#NUM!</v>
      </c>
      <c r="AF2490" s="43">
        <f t="shared" si="361"/>
        <v>0</v>
      </c>
      <c r="AG2490" s="75"/>
      <c r="AH2490" s="75"/>
      <c r="AI2490" s="75"/>
      <c r="AJ2490" s="75"/>
      <c r="AK2490" s="75"/>
      <c r="AL2490" s="75"/>
      <c r="AM2490" s="75"/>
      <c r="AN2490" s="75"/>
      <c r="AO2490" s="75"/>
      <c r="AP2490" s="75"/>
      <c r="AQ2490" s="75"/>
      <c r="AR2490" s="75"/>
      <c r="AS2490" s="75"/>
      <c r="AT2490" s="75"/>
      <c r="AU2490" s="94"/>
      <c r="AV2490" s="47">
        <v>0.19165509259259261</v>
      </c>
      <c r="AW2490" s="95"/>
    </row>
    <row r="2491" spans="1:50" s="49" customFormat="1" ht="12" customHeight="1" x14ac:dyDescent="0.2">
      <c r="A2491" s="62">
        <v>2487</v>
      </c>
      <c r="B2491" s="63" t="str">
        <f t="shared" si="354"/>
        <v>Ž-G</v>
      </c>
      <c r="C2491" s="62">
        <f>COUNTIF($B$4:$B2491,$B2491)</f>
        <v>144</v>
      </c>
      <c r="D2491" s="64">
        <f t="shared" si="355"/>
        <v>421.37436692782654</v>
      </c>
      <c r="E2491" s="90" t="s">
        <v>2410</v>
      </c>
      <c r="F2491" s="91" t="s">
        <v>1247</v>
      </c>
      <c r="G2491" s="92">
        <v>1978</v>
      </c>
      <c r="H2491" s="93"/>
      <c r="I2491" s="92" t="s">
        <v>829</v>
      </c>
      <c r="J2491" s="39">
        <f t="shared" si="356"/>
        <v>416.37436692782654</v>
      </c>
      <c r="K2491" s="40">
        <f t="shared" si="357"/>
        <v>1</v>
      </c>
      <c r="L2491" s="40">
        <f t="shared" si="358"/>
        <v>5</v>
      </c>
      <c r="M2491" s="74"/>
      <c r="N2491" s="74"/>
      <c r="O2491" s="74"/>
      <c r="P2491" s="74"/>
      <c r="Q2491" s="74"/>
      <c r="R2491" s="74"/>
      <c r="S2491" s="74"/>
      <c r="T2491" s="74"/>
      <c r="U2491" s="74"/>
      <c r="V2491" s="74"/>
      <c r="W2491" s="74"/>
      <c r="X2491" s="74"/>
      <c r="Y2491" s="74"/>
      <c r="Z2491" s="74"/>
      <c r="AA2491" s="42"/>
      <c r="AB2491" s="42">
        <f t="shared" si="362"/>
        <v>416.37436692782654</v>
      </c>
      <c r="AC2491" s="43" t="e">
        <f t="shared" si="359"/>
        <v>#NUM!</v>
      </c>
      <c r="AD2491" s="43" t="s">
        <v>1215</v>
      </c>
      <c r="AE2491" s="44" t="e">
        <f t="shared" si="360"/>
        <v>#NUM!</v>
      </c>
      <c r="AF2491" s="43">
        <f t="shared" si="361"/>
        <v>0</v>
      </c>
      <c r="AG2491" s="75"/>
      <c r="AH2491" s="75"/>
      <c r="AI2491" s="75"/>
      <c r="AJ2491" s="75"/>
      <c r="AK2491" s="75"/>
      <c r="AL2491" s="75"/>
      <c r="AM2491" s="75"/>
      <c r="AN2491" s="75"/>
      <c r="AO2491" s="75"/>
      <c r="AP2491" s="75"/>
      <c r="AQ2491" s="75"/>
      <c r="AR2491" s="75"/>
      <c r="AS2491" s="75"/>
      <c r="AT2491" s="75"/>
      <c r="AU2491" s="94"/>
      <c r="AV2491" s="47">
        <v>0.19167824074074072</v>
      </c>
      <c r="AW2491" s="95"/>
    </row>
    <row r="2492" spans="1:50" s="49" customFormat="1" ht="12" customHeight="1" x14ac:dyDescent="0.2">
      <c r="A2492" s="62">
        <v>2488</v>
      </c>
      <c r="B2492" s="63" t="str">
        <f t="shared" si="354"/>
        <v>M-A</v>
      </c>
      <c r="C2492" s="62">
        <f>COUNTIF($B$4:$B2492,$B2492)</f>
        <v>901</v>
      </c>
      <c r="D2492" s="64">
        <f t="shared" si="355"/>
        <v>421.12768016787811</v>
      </c>
      <c r="E2492" s="90" t="s">
        <v>2411</v>
      </c>
      <c r="F2492" s="91" t="s">
        <v>1212</v>
      </c>
      <c r="G2492" s="92">
        <v>1984</v>
      </c>
      <c r="H2492" s="93" t="s">
        <v>2412</v>
      </c>
      <c r="I2492" s="92" t="s">
        <v>1214</v>
      </c>
      <c r="J2492" s="39">
        <f t="shared" si="356"/>
        <v>416.12768016787811</v>
      </c>
      <c r="K2492" s="40">
        <f t="shared" si="357"/>
        <v>1</v>
      </c>
      <c r="L2492" s="40">
        <f t="shared" si="358"/>
        <v>5</v>
      </c>
      <c r="M2492" s="74"/>
      <c r="N2492" s="74"/>
      <c r="O2492" s="74"/>
      <c r="P2492" s="74"/>
      <c r="Q2492" s="74"/>
      <c r="R2492" s="74"/>
      <c r="S2492" s="74"/>
      <c r="T2492" s="74"/>
      <c r="U2492" s="74"/>
      <c r="V2492" s="74"/>
      <c r="W2492" s="74"/>
      <c r="X2492" s="74"/>
      <c r="Y2492" s="74"/>
      <c r="Z2492" s="74"/>
      <c r="AA2492" s="42"/>
      <c r="AB2492" s="42">
        <f t="shared" si="362"/>
        <v>416.12768016787811</v>
      </c>
      <c r="AC2492" s="43" t="e">
        <f t="shared" si="359"/>
        <v>#NUM!</v>
      </c>
      <c r="AD2492" s="43" t="s">
        <v>1215</v>
      </c>
      <c r="AE2492" s="44" t="e">
        <f t="shared" si="360"/>
        <v>#NUM!</v>
      </c>
      <c r="AF2492" s="43">
        <f t="shared" si="361"/>
        <v>0</v>
      </c>
      <c r="AG2492" s="75"/>
      <c r="AH2492" s="75"/>
      <c r="AI2492" s="75"/>
      <c r="AJ2492" s="75"/>
      <c r="AK2492" s="75"/>
      <c r="AL2492" s="75"/>
      <c r="AM2492" s="75"/>
      <c r="AN2492" s="75"/>
      <c r="AO2492" s="75"/>
      <c r="AP2492" s="75"/>
      <c r="AQ2492" s="75"/>
      <c r="AR2492" s="75"/>
      <c r="AS2492" s="75"/>
      <c r="AT2492" s="75"/>
      <c r="AU2492" s="94"/>
      <c r="AV2492" s="47">
        <v>0.19175925925925927</v>
      </c>
      <c r="AW2492" s="95"/>
    </row>
    <row r="2493" spans="1:50" s="49" customFormat="1" ht="12" customHeight="1" x14ac:dyDescent="0.2">
      <c r="A2493" s="62">
        <v>2489</v>
      </c>
      <c r="B2493" s="63" t="str">
        <f t="shared" si="354"/>
        <v>M-A</v>
      </c>
      <c r="C2493" s="62">
        <f>COUNTIF($B$4:$B2493,$B2493)</f>
        <v>902</v>
      </c>
      <c r="D2493" s="64">
        <f t="shared" si="355"/>
        <v>420.98671630505044</v>
      </c>
      <c r="E2493" s="90" t="s">
        <v>2413</v>
      </c>
      <c r="F2493" s="91" t="s">
        <v>1212</v>
      </c>
      <c r="G2493" s="92">
        <v>1989</v>
      </c>
      <c r="H2493" s="93"/>
      <c r="I2493" s="92" t="s">
        <v>1214</v>
      </c>
      <c r="J2493" s="39">
        <f t="shared" si="356"/>
        <v>415.98671630505044</v>
      </c>
      <c r="K2493" s="40">
        <f t="shared" si="357"/>
        <v>1</v>
      </c>
      <c r="L2493" s="40">
        <f t="shared" si="358"/>
        <v>5</v>
      </c>
      <c r="M2493" s="74"/>
      <c r="N2493" s="74"/>
      <c r="O2493" s="74"/>
      <c r="P2493" s="74"/>
      <c r="Q2493" s="74"/>
      <c r="R2493" s="74"/>
      <c r="S2493" s="74"/>
      <c r="T2493" s="74"/>
      <c r="U2493" s="74"/>
      <c r="V2493" s="74"/>
      <c r="W2493" s="74"/>
      <c r="X2493" s="74"/>
      <c r="Y2493" s="74"/>
      <c r="Z2493" s="74"/>
      <c r="AA2493" s="42"/>
      <c r="AB2493" s="42">
        <f t="shared" si="362"/>
        <v>415.98671630505044</v>
      </c>
      <c r="AC2493" s="43" t="e">
        <f t="shared" si="359"/>
        <v>#NUM!</v>
      </c>
      <c r="AD2493" s="43" t="s">
        <v>1215</v>
      </c>
      <c r="AE2493" s="44" t="e">
        <f t="shared" si="360"/>
        <v>#NUM!</v>
      </c>
      <c r="AF2493" s="43">
        <f t="shared" si="361"/>
        <v>0</v>
      </c>
      <c r="AG2493" s="75"/>
      <c r="AH2493" s="75"/>
      <c r="AI2493" s="75"/>
      <c r="AJ2493" s="75"/>
      <c r="AK2493" s="75"/>
      <c r="AL2493" s="75"/>
      <c r="AM2493" s="75"/>
      <c r="AN2493" s="75"/>
      <c r="AO2493" s="75"/>
      <c r="AP2493" s="75"/>
      <c r="AQ2493" s="75"/>
      <c r="AR2493" s="75"/>
      <c r="AS2493" s="75"/>
      <c r="AT2493" s="75"/>
      <c r="AU2493" s="94"/>
      <c r="AV2493" s="47">
        <v>0.19180555555555556</v>
      </c>
      <c r="AW2493" s="95"/>
    </row>
    <row r="2494" spans="1:50" s="49" customFormat="1" ht="12" customHeight="1" x14ac:dyDescent="0.2">
      <c r="A2494" s="62">
        <v>2490</v>
      </c>
      <c r="B2494" s="63" t="str">
        <f t="shared" si="354"/>
        <v>M-D</v>
      </c>
      <c r="C2494" s="62">
        <f>COUNTIF($B$4:$B2494,$B2494)</f>
        <v>99</v>
      </c>
      <c r="D2494" s="64">
        <f t="shared" si="355"/>
        <v>420.93458524095445</v>
      </c>
      <c r="E2494" s="86" t="s">
        <v>2414</v>
      </c>
      <c r="F2494" s="87" t="s">
        <v>1212</v>
      </c>
      <c r="G2494" s="87">
        <v>1953</v>
      </c>
      <c r="H2494" s="93" t="s">
        <v>1315</v>
      </c>
      <c r="I2494" s="87" t="s">
        <v>1214</v>
      </c>
      <c r="J2494" s="39">
        <f t="shared" si="356"/>
        <v>415.93458524095445</v>
      </c>
      <c r="K2494" s="40">
        <f t="shared" si="357"/>
        <v>1</v>
      </c>
      <c r="L2494" s="40">
        <f t="shared" si="358"/>
        <v>5</v>
      </c>
      <c r="M2494" s="41">
        <f>(AG$3-AG2494)/AG$3*500+500</f>
        <v>415.93458524095445</v>
      </c>
      <c r="N2494" s="41"/>
      <c r="O2494" s="41"/>
      <c r="P2494" s="42"/>
      <c r="Q2494" s="41"/>
      <c r="R2494" s="41"/>
      <c r="S2494" s="41"/>
      <c r="T2494" s="41"/>
      <c r="U2494" s="41"/>
      <c r="V2494" s="42"/>
      <c r="W2494" s="42"/>
      <c r="X2494" s="42"/>
      <c r="Y2494" s="42"/>
      <c r="Z2494" s="41"/>
      <c r="AA2494" s="42"/>
      <c r="AB2494" s="42"/>
      <c r="AC2494" s="43" t="e">
        <f t="shared" si="359"/>
        <v>#NUM!</v>
      </c>
      <c r="AD2494" s="43" t="s">
        <v>1215</v>
      </c>
      <c r="AE2494" s="44" t="e">
        <f t="shared" si="360"/>
        <v>#NUM!</v>
      </c>
      <c r="AF2494" s="43">
        <f t="shared" si="361"/>
        <v>0</v>
      </c>
      <c r="AG2494" s="45">
        <v>6.7141203699999999E-2</v>
      </c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88"/>
      <c r="AV2494" s="50"/>
      <c r="AW2494" s="89"/>
    </row>
    <row r="2495" spans="1:50" ht="12" customHeight="1" x14ac:dyDescent="0.2">
      <c r="A2495" s="62">
        <v>2491</v>
      </c>
      <c r="B2495" s="63" t="str">
        <f t="shared" si="354"/>
        <v>Ž-F</v>
      </c>
      <c r="C2495" s="62">
        <f>COUNTIF($B$4:$B2495,$B2495)</f>
        <v>216</v>
      </c>
      <c r="D2495" s="64">
        <f t="shared" si="355"/>
        <v>420.62024389840121</v>
      </c>
      <c r="E2495" s="86" t="s">
        <v>2415</v>
      </c>
      <c r="F2495" s="87" t="s">
        <v>1247</v>
      </c>
      <c r="G2495" s="87">
        <v>1981</v>
      </c>
      <c r="H2495" s="86" t="s">
        <v>2416</v>
      </c>
      <c r="I2495" s="87" t="s">
        <v>1214</v>
      </c>
      <c r="J2495" s="39">
        <f t="shared" si="356"/>
        <v>415.62024389840121</v>
      </c>
      <c r="K2495" s="40">
        <f t="shared" si="357"/>
        <v>1</v>
      </c>
      <c r="L2495" s="40">
        <f t="shared" si="358"/>
        <v>5</v>
      </c>
      <c r="M2495" s="41"/>
      <c r="N2495" s="41"/>
      <c r="O2495" s="41"/>
      <c r="P2495" s="42"/>
      <c r="Q2495" s="41"/>
      <c r="R2495" s="41"/>
      <c r="S2495" s="41"/>
      <c r="T2495" s="41"/>
      <c r="U2495" s="41"/>
      <c r="V2495" s="42"/>
      <c r="W2495" s="42"/>
      <c r="X2495" s="42"/>
      <c r="Y2495" s="42"/>
      <c r="Z2495" s="41"/>
      <c r="AA2495" s="42">
        <f>(AU$3-AU2495)/AU$3*500+500</f>
        <v>415.62024389840121</v>
      </c>
      <c r="AB2495" s="42"/>
      <c r="AC2495" s="43" t="e">
        <f t="shared" si="359"/>
        <v>#NUM!</v>
      </c>
      <c r="AD2495" s="43" t="s">
        <v>1215</v>
      </c>
      <c r="AE2495" s="44" t="e">
        <f t="shared" si="360"/>
        <v>#NUM!</v>
      </c>
      <c r="AF2495" s="43">
        <f t="shared" si="361"/>
        <v>0</v>
      </c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88">
        <v>9.1865277777777768E-2</v>
      </c>
      <c r="AV2495" s="50"/>
      <c r="AW2495" s="89"/>
      <c r="AX2495" s="56"/>
    </row>
    <row r="2496" spans="1:50" s="49" customFormat="1" ht="12" customHeight="1" x14ac:dyDescent="0.2">
      <c r="A2496" s="62">
        <v>2492</v>
      </c>
      <c r="B2496" s="63" t="str">
        <f t="shared" si="354"/>
        <v>Ž-G</v>
      </c>
      <c r="C2496" s="62">
        <f>COUNTIF($B$4:$B2496,$B2496)</f>
        <v>145</v>
      </c>
      <c r="D2496" s="64">
        <f t="shared" si="355"/>
        <v>420.5775554837719</v>
      </c>
      <c r="E2496" s="86" t="s">
        <v>2417</v>
      </c>
      <c r="F2496" s="87" t="s">
        <v>1247</v>
      </c>
      <c r="G2496" s="87">
        <v>1978</v>
      </c>
      <c r="H2496" s="93" t="s">
        <v>1683</v>
      </c>
      <c r="I2496" s="87" t="s">
        <v>1214</v>
      </c>
      <c r="J2496" s="39">
        <f t="shared" si="356"/>
        <v>415.5775554837719</v>
      </c>
      <c r="K2496" s="40">
        <f t="shared" si="357"/>
        <v>1</v>
      </c>
      <c r="L2496" s="40">
        <f t="shared" si="358"/>
        <v>5</v>
      </c>
      <c r="M2496" s="41"/>
      <c r="N2496" s="41"/>
      <c r="O2496" s="41"/>
      <c r="P2496" s="42"/>
      <c r="Q2496" s="41"/>
      <c r="R2496" s="41"/>
      <c r="S2496" s="41"/>
      <c r="T2496" s="41">
        <f>(AN$3-AN2496)/AN$3*500+500</f>
        <v>415.5775554837719</v>
      </c>
      <c r="U2496" s="41"/>
      <c r="V2496" s="42"/>
      <c r="W2496" s="42"/>
      <c r="X2496" s="42"/>
      <c r="Y2496" s="42"/>
      <c r="Z2496" s="41"/>
      <c r="AA2496" s="42"/>
      <c r="AB2496" s="42"/>
      <c r="AC2496" s="43" t="e">
        <f t="shared" si="359"/>
        <v>#NUM!</v>
      </c>
      <c r="AD2496" s="43" t="s">
        <v>1215</v>
      </c>
      <c r="AE2496" s="44" t="e">
        <f t="shared" si="360"/>
        <v>#NUM!</v>
      </c>
      <c r="AF2496" s="43">
        <f t="shared" si="361"/>
        <v>0</v>
      </c>
      <c r="AG2496" s="45"/>
      <c r="AH2496" s="45"/>
      <c r="AI2496" s="45"/>
      <c r="AJ2496" s="45"/>
      <c r="AK2496" s="45"/>
      <c r="AL2496" s="45"/>
      <c r="AM2496" s="45"/>
      <c r="AN2496" s="45">
        <v>4.1539351851851855E-2</v>
      </c>
      <c r="AO2496" s="45"/>
      <c r="AP2496" s="45"/>
      <c r="AQ2496" s="45"/>
      <c r="AR2496" s="45"/>
      <c r="AS2496" s="45"/>
      <c r="AT2496" s="45"/>
      <c r="AU2496" s="88"/>
      <c r="AV2496" s="50"/>
      <c r="AW2496" s="89"/>
    </row>
    <row r="2497" spans="1:49" s="49" customFormat="1" ht="12" customHeight="1" x14ac:dyDescent="0.2">
      <c r="A2497" s="62">
        <v>2493</v>
      </c>
      <c r="B2497" s="63" t="str">
        <f t="shared" si="354"/>
        <v>Ž-F</v>
      </c>
      <c r="C2497" s="62">
        <f>COUNTIF($B$4:$B2497,$B2497)</f>
        <v>217</v>
      </c>
      <c r="D2497" s="64">
        <f t="shared" si="355"/>
        <v>420.38761988803299</v>
      </c>
      <c r="E2497" s="90" t="s">
        <v>2418</v>
      </c>
      <c r="F2497" s="91" t="s">
        <v>1247</v>
      </c>
      <c r="G2497" s="92">
        <v>1980</v>
      </c>
      <c r="H2497" s="93" t="s">
        <v>408</v>
      </c>
      <c r="I2497" s="92" t="s">
        <v>1214</v>
      </c>
      <c r="J2497" s="39">
        <f t="shared" si="356"/>
        <v>415.38761988803299</v>
      </c>
      <c r="K2497" s="40">
        <f t="shared" si="357"/>
        <v>1</v>
      </c>
      <c r="L2497" s="40">
        <f t="shared" si="358"/>
        <v>5</v>
      </c>
      <c r="M2497" s="74"/>
      <c r="N2497" s="74"/>
      <c r="O2497" s="74"/>
      <c r="P2497" s="74"/>
      <c r="Q2497" s="74"/>
      <c r="R2497" s="74"/>
      <c r="S2497" s="74"/>
      <c r="T2497" s="74"/>
      <c r="U2497" s="74"/>
      <c r="V2497" s="74"/>
      <c r="W2497" s="74"/>
      <c r="X2497" s="74"/>
      <c r="Y2497" s="74"/>
      <c r="Z2497" s="74"/>
      <c r="AA2497" s="42"/>
      <c r="AB2497" s="42">
        <f>(AV$3-AV2497)/AV$3*500+500</f>
        <v>415.38761988803299</v>
      </c>
      <c r="AC2497" s="43" t="e">
        <f t="shared" si="359"/>
        <v>#NUM!</v>
      </c>
      <c r="AD2497" s="43" t="s">
        <v>1215</v>
      </c>
      <c r="AE2497" s="44" t="e">
        <f t="shared" si="360"/>
        <v>#NUM!</v>
      </c>
      <c r="AF2497" s="43">
        <f t="shared" si="361"/>
        <v>0</v>
      </c>
      <c r="AG2497" s="75"/>
      <c r="AH2497" s="75"/>
      <c r="AI2497" s="75"/>
      <c r="AJ2497" s="75"/>
      <c r="AK2497" s="75"/>
      <c r="AL2497" s="75"/>
      <c r="AM2497" s="75"/>
      <c r="AN2497" s="75"/>
      <c r="AO2497" s="75"/>
      <c r="AP2497" s="75"/>
      <c r="AQ2497" s="75"/>
      <c r="AR2497" s="75"/>
      <c r="AS2497" s="75"/>
      <c r="AT2497" s="75"/>
      <c r="AU2497" s="94"/>
      <c r="AV2497" s="47">
        <v>0.19200231481481481</v>
      </c>
      <c r="AW2497" s="95"/>
    </row>
    <row r="2498" spans="1:49" s="49" customFormat="1" ht="12" customHeight="1" x14ac:dyDescent="0.2">
      <c r="A2498" s="62">
        <v>2494</v>
      </c>
      <c r="B2498" s="63" t="str">
        <f t="shared" si="354"/>
        <v>Ž-F</v>
      </c>
      <c r="C2498" s="62">
        <f>COUNTIF($B$4:$B2498,$B2498)</f>
        <v>218</v>
      </c>
      <c r="D2498" s="64">
        <f t="shared" si="355"/>
        <v>420.36337812390298</v>
      </c>
      <c r="E2498" s="86" t="s">
        <v>2419</v>
      </c>
      <c r="F2498" s="87" t="s">
        <v>1247</v>
      </c>
      <c r="G2498" s="87">
        <v>1992</v>
      </c>
      <c r="H2498" s="93" t="s">
        <v>1433</v>
      </c>
      <c r="I2498" s="87" t="s">
        <v>1214</v>
      </c>
      <c r="J2498" s="39">
        <f t="shared" si="356"/>
        <v>415.36337812390298</v>
      </c>
      <c r="K2498" s="40">
        <f t="shared" si="357"/>
        <v>1</v>
      </c>
      <c r="L2498" s="40">
        <f t="shared" si="358"/>
        <v>5</v>
      </c>
      <c r="M2498" s="41"/>
      <c r="N2498" s="41"/>
      <c r="O2498" s="41"/>
      <c r="P2498" s="42"/>
      <c r="Q2498" s="41"/>
      <c r="R2498" s="41"/>
      <c r="S2498" s="41"/>
      <c r="T2498" s="41"/>
      <c r="U2498" s="41"/>
      <c r="V2498" s="42"/>
      <c r="W2498" s="42"/>
      <c r="X2498" s="42"/>
      <c r="Y2498" s="42"/>
      <c r="Z2498" s="41">
        <f>(AT$3-AT2498)/AT$3*500+500</f>
        <v>415.36337812390298</v>
      </c>
      <c r="AA2498" s="42"/>
      <c r="AB2498" s="42"/>
      <c r="AC2498" s="43" t="e">
        <f t="shared" si="359"/>
        <v>#NUM!</v>
      </c>
      <c r="AD2498" s="43" t="s">
        <v>1215</v>
      </c>
      <c r="AE2498" s="44" t="e">
        <f t="shared" si="360"/>
        <v>#NUM!</v>
      </c>
      <c r="AF2498" s="43">
        <f t="shared" si="361"/>
        <v>0</v>
      </c>
      <c r="AG2498" s="45"/>
      <c r="AH2498" s="45"/>
      <c r="AI2498" s="45"/>
      <c r="AJ2498" s="45"/>
      <c r="AK2498" s="45"/>
      <c r="AL2498" s="45"/>
      <c r="AM2498" s="45"/>
      <c r="AN2498" s="45"/>
      <c r="AO2498" s="45"/>
      <c r="AP2498" s="45"/>
      <c r="AQ2498" s="45"/>
      <c r="AR2498" s="45"/>
      <c r="AS2498" s="45"/>
      <c r="AT2498" s="45">
        <v>4.0381944444444443E-2</v>
      </c>
      <c r="AU2498" s="88"/>
      <c r="AV2498" s="50"/>
      <c r="AW2498" s="89"/>
    </row>
    <row r="2499" spans="1:49" s="49" customFormat="1" ht="12" customHeight="1" x14ac:dyDescent="0.2">
      <c r="A2499" s="62">
        <v>2495</v>
      </c>
      <c r="B2499" s="63" t="str">
        <f t="shared" si="354"/>
        <v>M-A</v>
      </c>
      <c r="C2499" s="62">
        <f>COUNTIF($B$4:$B2499,$B2499)</f>
        <v>903</v>
      </c>
      <c r="D2499" s="64">
        <f t="shared" si="355"/>
        <v>420.27493889558946</v>
      </c>
      <c r="E2499" s="86" t="s">
        <v>2420</v>
      </c>
      <c r="F2499" s="87" t="s">
        <v>1212</v>
      </c>
      <c r="G2499" s="87">
        <v>1995</v>
      </c>
      <c r="H2499" s="93" t="s">
        <v>1377</v>
      </c>
      <c r="I2499" s="87" t="s">
        <v>1214</v>
      </c>
      <c r="J2499" s="39">
        <f t="shared" si="356"/>
        <v>415.27493889558946</v>
      </c>
      <c r="K2499" s="40">
        <f t="shared" si="357"/>
        <v>1</v>
      </c>
      <c r="L2499" s="40">
        <f t="shared" si="358"/>
        <v>5</v>
      </c>
      <c r="M2499" s="41"/>
      <c r="N2499" s="41"/>
      <c r="O2499" s="41"/>
      <c r="P2499" s="42"/>
      <c r="Q2499" s="41"/>
      <c r="R2499" s="41"/>
      <c r="S2499" s="41"/>
      <c r="T2499" s="41"/>
      <c r="U2499" s="41"/>
      <c r="V2499" s="42"/>
      <c r="W2499" s="42"/>
      <c r="X2499" s="42"/>
      <c r="Y2499" s="42"/>
      <c r="Z2499" s="41"/>
      <c r="AA2499" s="42">
        <f>(AU$3-AU2499)/AU$3*500+500</f>
        <v>415.27493889558946</v>
      </c>
      <c r="AB2499" s="42"/>
      <c r="AC2499" s="43" t="e">
        <f t="shared" si="359"/>
        <v>#NUM!</v>
      </c>
      <c r="AD2499" s="43" t="s">
        <v>1215</v>
      </c>
      <c r="AE2499" s="44" t="e">
        <f t="shared" si="360"/>
        <v>#NUM!</v>
      </c>
      <c r="AF2499" s="43">
        <f t="shared" si="361"/>
        <v>0</v>
      </c>
      <c r="AG2499" s="45"/>
      <c r="AH2499" s="45"/>
      <c r="AI2499" s="45"/>
      <c r="AJ2499" s="45"/>
      <c r="AK2499" s="45"/>
      <c r="AL2499" s="45"/>
      <c r="AM2499" s="45"/>
      <c r="AN2499" s="45"/>
      <c r="AO2499" s="45"/>
      <c r="AP2499" s="45"/>
      <c r="AQ2499" s="45"/>
      <c r="AR2499" s="45"/>
      <c r="AS2499" s="45"/>
      <c r="AT2499" s="45"/>
      <c r="AU2499" s="88">
        <v>9.1919560185185198E-2</v>
      </c>
      <c r="AV2499" s="50"/>
      <c r="AW2499" s="89"/>
    </row>
    <row r="2500" spans="1:49" s="49" customFormat="1" ht="12" customHeight="1" x14ac:dyDescent="0.2">
      <c r="A2500" s="62">
        <v>2496</v>
      </c>
      <c r="B2500" s="63" t="str">
        <f t="shared" si="354"/>
        <v>M-A</v>
      </c>
      <c r="C2500" s="62">
        <f>COUNTIF($B$4:$B2500,$B2500)</f>
        <v>904</v>
      </c>
      <c r="D2500" s="64">
        <f t="shared" si="355"/>
        <v>420.21141505949834</v>
      </c>
      <c r="E2500" s="90" t="s">
        <v>2421</v>
      </c>
      <c r="F2500" s="91" t="s">
        <v>1212</v>
      </c>
      <c r="G2500" s="92">
        <v>1981</v>
      </c>
      <c r="H2500" s="93"/>
      <c r="I2500" s="92" t="s">
        <v>1214</v>
      </c>
      <c r="J2500" s="39">
        <f t="shared" si="356"/>
        <v>415.21141505949834</v>
      </c>
      <c r="K2500" s="40">
        <f t="shared" si="357"/>
        <v>1</v>
      </c>
      <c r="L2500" s="40">
        <f t="shared" si="358"/>
        <v>5</v>
      </c>
      <c r="M2500" s="74"/>
      <c r="N2500" s="74"/>
      <c r="O2500" s="74"/>
      <c r="P2500" s="74"/>
      <c r="Q2500" s="74"/>
      <c r="R2500" s="74"/>
      <c r="S2500" s="74"/>
      <c r="T2500" s="74"/>
      <c r="U2500" s="74"/>
      <c r="V2500" s="74"/>
      <c r="W2500" s="74"/>
      <c r="X2500" s="74"/>
      <c r="Y2500" s="74"/>
      <c r="Z2500" s="74"/>
      <c r="AA2500" s="42"/>
      <c r="AB2500" s="42">
        <f>(AV$3-AV2500)/AV$3*500+500</f>
        <v>415.21141505949834</v>
      </c>
      <c r="AC2500" s="43" t="e">
        <f t="shared" si="359"/>
        <v>#NUM!</v>
      </c>
      <c r="AD2500" s="43" t="s">
        <v>1215</v>
      </c>
      <c r="AE2500" s="44" t="e">
        <f t="shared" si="360"/>
        <v>#NUM!</v>
      </c>
      <c r="AF2500" s="43">
        <f t="shared" si="361"/>
        <v>0</v>
      </c>
      <c r="AG2500" s="75"/>
      <c r="AH2500" s="75"/>
      <c r="AI2500" s="75"/>
      <c r="AJ2500" s="75"/>
      <c r="AK2500" s="75"/>
      <c r="AL2500" s="75"/>
      <c r="AM2500" s="75"/>
      <c r="AN2500" s="75"/>
      <c r="AO2500" s="75"/>
      <c r="AP2500" s="75"/>
      <c r="AQ2500" s="75"/>
      <c r="AR2500" s="75"/>
      <c r="AS2500" s="75"/>
      <c r="AT2500" s="75"/>
      <c r="AU2500" s="94"/>
      <c r="AV2500" s="47">
        <v>0.19206018518518519</v>
      </c>
      <c r="AW2500" s="95"/>
    </row>
    <row r="2501" spans="1:49" s="49" customFormat="1" ht="12" customHeight="1" x14ac:dyDescent="0.2">
      <c r="A2501" s="62">
        <v>2497</v>
      </c>
      <c r="B2501" s="63" t="str">
        <f t="shared" ref="B2501:B2564" si="363">IF($F2501="m",IF($C$1-$G2501&gt;19,IF($C$1-$G2501&lt;40,"M-A",IF($C$1-$G2501&gt;49,IF($C$1-$G2501&gt;59,IF($C$1-$G2501&gt;69,"M-E","M-D"),"M-C"),"M-B")),"M-jun."),IF($C$1-$G2501&lt;40,"Ž-F",IF($C$1-$G2501&gt;49,IF($C$1-$G2501&gt;59,"Ž-I","Ž-H"),"Ž-G")))</f>
        <v>M-E</v>
      </c>
      <c r="C2501" s="62">
        <f>COUNTIF($B$4:$B2501,$B2501)</f>
        <v>32</v>
      </c>
      <c r="D2501" s="64">
        <f t="shared" ref="D2501:D2564" si="364">SUM(L2501:AB2501,-AF2501)</f>
        <v>420.19812524305786</v>
      </c>
      <c r="E2501" s="86" t="s">
        <v>2422</v>
      </c>
      <c r="F2501" s="87" t="s">
        <v>1212</v>
      </c>
      <c r="G2501" s="87">
        <v>1948</v>
      </c>
      <c r="H2501" s="93" t="s">
        <v>2085</v>
      </c>
      <c r="I2501" s="87" t="s">
        <v>1214</v>
      </c>
      <c r="J2501" s="39">
        <f t="shared" ref="J2501:J2564" si="365">AVERAGE(M2501:AB2501)</f>
        <v>415.19812524305786</v>
      </c>
      <c r="K2501" s="40">
        <f t="shared" ref="K2501:K2564" si="366">SUBTOTAL(2,M2501:AB2501)</f>
        <v>1</v>
      </c>
      <c r="L2501" s="40">
        <f t="shared" ref="L2501:L2564" si="367">K2501*5</f>
        <v>5</v>
      </c>
      <c r="M2501" s="41"/>
      <c r="N2501" s="41"/>
      <c r="O2501" s="41"/>
      <c r="P2501" s="42"/>
      <c r="Q2501" s="41"/>
      <c r="R2501" s="41"/>
      <c r="S2501" s="41"/>
      <c r="T2501" s="41"/>
      <c r="U2501" s="41"/>
      <c r="V2501" s="42"/>
      <c r="W2501" s="42"/>
      <c r="X2501" s="42">
        <f>(AR$3-AR2501)/AR$3*500+500</f>
        <v>415.19812524305786</v>
      </c>
      <c r="Y2501" s="42"/>
      <c r="Z2501" s="41"/>
      <c r="AA2501" s="42"/>
      <c r="AB2501" s="42"/>
      <c r="AC2501" s="43" t="e">
        <f t="shared" ref="AC2501:AC2564" si="368">LARGE(M2501:AB2501,6)</f>
        <v>#NUM!</v>
      </c>
      <c r="AD2501" s="43" t="s">
        <v>1215</v>
      </c>
      <c r="AE2501" s="44" t="e">
        <f t="shared" ref="AE2501:AE2564" si="369">CONCATENATE(AD2501,AC2501)</f>
        <v>#NUM!</v>
      </c>
      <c r="AF2501" s="43">
        <f t="shared" ref="AF2501:AF2564" si="370">SUMIF(M2501:AB2501,AE2501)</f>
        <v>0</v>
      </c>
      <c r="AG2501" s="45"/>
      <c r="AH2501" s="45"/>
      <c r="AI2501" s="45"/>
      <c r="AJ2501" s="45"/>
      <c r="AK2501" s="45"/>
      <c r="AL2501" s="45"/>
      <c r="AM2501" s="45"/>
      <c r="AN2501" s="45"/>
      <c r="AO2501" s="45"/>
      <c r="AP2501" s="45"/>
      <c r="AQ2501" s="45"/>
      <c r="AR2501" s="45">
        <v>5.0442129629629628E-2</v>
      </c>
      <c r="AS2501" s="45"/>
      <c r="AT2501" s="45"/>
      <c r="AU2501" s="88"/>
      <c r="AV2501" s="50"/>
      <c r="AW2501" s="89"/>
    </row>
    <row r="2502" spans="1:49" s="49" customFormat="1" ht="12" customHeight="1" x14ac:dyDescent="0.2">
      <c r="A2502" s="62">
        <v>2498</v>
      </c>
      <c r="B2502" s="63" t="str">
        <f t="shared" si="363"/>
        <v>M-A</v>
      </c>
      <c r="C2502" s="62">
        <f>COUNTIF($B$4:$B2502,$B2502)</f>
        <v>905</v>
      </c>
      <c r="D2502" s="64">
        <f t="shared" si="364"/>
        <v>420.12179723122949</v>
      </c>
      <c r="E2502" s="86" t="s">
        <v>2423</v>
      </c>
      <c r="F2502" s="87" t="s">
        <v>1212</v>
      </c>
      <c r="G2502" s="87">
        <v>1998</v>
      </c>
      <c r="H2502" s="93" t="s">
        <v>1377</v>
      </c>
      <c r="I2502" s="87" t="s">
        <v>1214</v>
      </c>
      <c r="J2502" s="39">
        <f t="shared" si="365"/>
        <v>415.12179723122949</v>
      </c>
      <c r="K2502" s="40">
        <f t="shared" si="366"/>
        <v>1</v>
      </c>
      <c r="L2502" s="40">
        <f t="shared" si="367"/>
        <v>5</v>
      </c>
      <c r="M2502" s="41"/>
      <c r="N2502" s="41"/>
      <c r="O2502" s="41"/>
      <c r="P2502" s="42"/>
      <c r="Q2502" s="41"/>
      <c r="R2502" s="41"/>
      <c r="S2502" s="41"/>
      <c r="T2502" s="41"/>
      <c r="U2502" s="41"/>
      <c r="V2502" s="42"/>
      <c r="W2502" s="42"/>
      <c r="X2502" s="42"/>
      <c r="Y2502" s="42"/>
      <c r="Z2502" s="41"/>
      <c r="AA2502" s="42">
        <f>(AU$3-AU2502)/AU$3*500+500</f>
        <v>415.12179723122949</v>
      </c>
      <c r="AB2502" s="42"/>
      <c r="AC2502" s="43" t="e">
        <f t="shared" si="368"/>
        <v>#NUM!</v>
      </c>
      <c r="AD2502" s="43" t="s">
        <v>1215</v>
      </c>
      <c r="AE2502" s="44" t="e">
        <f t="shared" si="369"/>
        <v>#NUM!</v>
      </c>
      <c r="AF2502" s="43">
        <f t="shared" si="370"/>
        <v>0</v>
      </c>
      <c r="AG2502" s="45"/>
      <c r="AH2502" s="45"/>
      <c r="AI2502" s="45"/>
      <c r="AJ2502" s="45"/>
      <c r="AK2502" s="45"/>
      <c r="AL2502" s="45"/>
      <c r="AM2502" s="45"/>
      <c r="AN2502" s="45"/>
      <c r="AO2502" s="45"/>
      <c r="AP2502" s="45"/>
      <c r="AQ2502" s="45"/>
      <c r="AR2502" s="45"/>
      <c r="AS2502" s="45"/>
      <c r="AT2502" s="45"/>
      <c r="AU2502" s="88">
        <v>9.1943634259259263E-2</v>
      </c>
      <c r="AV2502" s="50"/>
      <c r="AW2502" s="89"/>
    </row>
    <row r="2503" spans="1:49" s="49" customFormat="1" ht="12" customHeight="1" x14ac:dyDescent="0.2">
      <c r="A2503" s="62">
        <v>2499</v>
      </c>
      <c r="B2503" s="63" t="str">
        <f t="shared" si="363"/>
        <v>Ž-G</v>
      </c>
      <c r="C2503" s="62">
        <f>COUNTIF($B$4:$B2503,$B2503)</f>
        <v>146</v>
      </c>
      <c r="D2503" s="64">
        <f t="shared" si="364"/>
        <v>419.85900540242932</v>
      </c>
      <c r="E2503" s="90" t="s">
        <v>2424</v>
      </c>
      <c r="F2503" s="91" t="s">
        <v>1247</v>
      </c>
      <c r="G2503" s="92">
        <v>1971</v>
      </c>
      <c r="H2503" s="93" t="s">
        <v>2425</v>
      </c>
      <c r="I2503" s="92" t="s">
        <v>1214</v>
      </c>
      <c r="J2503" s="39">
        <f t="shared" si="365"/>
        <v>414.85900540242932</v>
      </c>
      <c r="K2503" s="40">
        <f t="shared" si="366"/>
        <v>1</v>
      </c>
      <c r="L2503" s="40">
        <f t="shared" si="367"/>
        <v>5</v>
      </c>
      <c r="M2503" s="74"/>
      <c r="N2503" s="74"/>
      <c r="O2503" s="74"/>
      <c r="P2503" s="74"/>
      <c r="Q2503" s="74"/>
      <c r="R2503" s="74"/>
      <c r="S2503" s="74"/>
      <c r="T2503" s="74"/>
      <c r="U2503" s="74"/>
      <c r="V2503" s="74"/>
      <c r="W2503" s="74"/>
      <c r="X2503" s="74"/>
      <c r="Y2503" s="74"/>
      <c r="Z2503" s="74"/>
      <c r="AA2503" s="42"/>
      <c r="AB2503" s="42">
        <f>(AV$3-AV2503)/AV$3*500+500</f>
        <v>414.85900540242932</v>
      </c>
      <c r="AC2503" s="43" t="e">
        <f t="shared" si="368"/>
        <v>#NUM!</v>
      </c>
      <c r="AD2503" s="43" t="s">
        <v>1215</v>
      </c>
      <c r="AE2503" s="44" t="e">
        <f t="shared" si="369"/>
        <v>#NUM!</v>
      </c>
      <c r="AF2503" s="43">
        <f t="shared" si="370"/>
        <v>0</v>
      </c>
      <c r="AG2503" s="75"/>
      <c r="AH2503" s="75"/>
      <c r="AI2503" s="75"/>
      <c r="AJ2503" s="75"/>
      <c r="AK2503" s="75"/>
      <c r="AL2503" s="75"/>
      <c r="AM2503" s="75"/>
      <c r="AN2503" s="75"/>
      <c r="AO2503" s="75"/>
      <c r="AP2503" s="75"/>
      <c r="AQ2503" s="75"/>
      <c r="AR2503" s="75"/>
      <c r="AS2503" s="75"/>
      <c r="AT2503" s="75"/>
      <c r="AU2503" s="94"/>
      <c r="AV2503" s="47">
        <v>0.19217592592592592</v>
      </c>
      <c r="AW2503" s="95"/>
    </row>
    <row r="2504" spans="1:49" s="49" customFormat="1" ht="12" customHeight="1" x14ac:dyDescent="0.2">
      <c r="A2504" s="62">
        <v>2500</v>
      </c>
      <c r="B2504" s="63" t="str">
        <f t="shared" si="363"/>
        <v>M-D</v>
      </c>
      <c r="C2504" s="62">
        <f>COUNTIF($B$4:$B2504,$B2504)</f>
        <v>100</v>
      </c>
      <c r="D2504" s="64">
        <f t="shared" si="364"/>
        <v>419.78852347101542</v>
      </c>
      <c r="E2504" s="90" t="s">
        <v>2426</v>
      </c>
      <c r="F2504" s="91" t="s">
        <v>1212</v>
      </c>
      <c r="G2504" s="92">
        <v>1959</v>
      </c>
      <c r="H2504" s="93"/>
      <c r="I2504" s="92" t="s">
        <v>1214</v>
      </c>
      <c r="J2504" s="39">
        <f t="shared" si="365"/>
        <v>414.78852347101542</v>
      </c>
      <c r="K2504" s="40">
        <f t="shared" si="366"/>
        <v>1</v>
      </c>
      <c r="L2504" s="40">
        <f t="shared" si="367"/>
        <v>5</v>
      </c>
      <c r="M2504" s="74"/>
      <c r="N2504" s="74"/>
      <c r="O2504" s="74"/>
      <c r="P2504" s="74"/>
      <c r="Q2504" s="74"/>
      <c r="R2504" s="74"/>
      <c r="S2504" s="74"/>
      <c r="T2504" s="74"/>
      <c r="U2504" s="74"/>
      <c r="V2504" s="74"/>
      <c r="W2504" s="74"/>
      <c r="X2504" s="74"/>
      <c r="Y2504" s="74"/>
      <c r="Z2504" s="74"/>
      <c r="AA2504" s="42"/>
      <c r="AB2504" s="42">
        <f>(AV$3-AV2504)/AV$3*500+500</f>
        <v>414.78852347101542</v>
      </c>
      <c r="AC2504" s="43" t="e">
        <f t="shared" si="368"/>
        <v>#NUM!</v>
      </c>
      <c r="AD2504" s="43" t="s">
        <v>1215</v>
      </c>
      <c r="AE2504" s="44" t="e">
        <f t="shared" si="369"/>
        <v>#NUM!</v>
      </c>
      <c r="AF2504" s="43">
        <f t="shared" si="370"/>
        <v>0</v>
      </c>
      <c r="AG2504" s="75"/>
      <c r="AH2504" s="75"/>
      <c r="AI2504" s="75"/>
      <c r="AJ2504" s="75"/>
      <c r="AK2504" s="75"/>
      <c r="AL2504" s="75"/>
      <c r="AM2504" s="75"/>
      <c r="AN2504" s="75"/>
      <c r="AO2504" s="75"/>
      <c r="AP2504" s="75"/>
      <c r="AQ2504" s="75"/>
      <c r="AR2504" s="75"/>
      <c r="AS2504" s="75"/>
      <c r="AT2504" s="75"/>
      <c r="AU2504" s="94"/>
      <c r="AV2504" s="47">
        <v>0.19219907407407408</v>
      </c>
      <c r="AW2504" s="95"/>
    </row>
    <row r="2505" spans="1:49" s="49" customFormat="1" ht="12" customHeight="1" x14ac:dyDescent="0.2">
      <c r="A2505" s="62">
        <v>2501</v>
      </c>
      <c r="B2505" s="63" t="str">
        <f t="shared" si="363"/>
        <v>M-B</v>
      </c>
      <c r="C2505" s="62">
        <f>COUNTIF($B$4:$B2505,$B2505)</f>
        <v>703</v>
      </c>
      <c r="D2505" s="64">
        <f t="shared" si="364"/>
        <v>419.75328250530856</v>
      </c>
      <c r="E2505" s="90" t="s">
        <v>2427</v>
      </c>
      <c r="F2505" s="91" t="s">
        <v>1212</v>
      </c>
      <c r="G2505" s="92">
        <v>1974</v>
      </c>
      <c r="H2505" s="93"/>
      <c r="I2505" s="92" t="s">
        <v>1257</v>
      </c>
      <c r="J2505" s="39">
        <f t="shared" si="365"/>
        <v>414.75328250530856</v>
      </c>
      <c r="K2505" s="40">
        <f t="shared" si="366"/>
        <v>1</v>
      </c>
      <c r="L2505" s="40">
        <f t="shared" si="367"/>
        <v>5</v>
      </c>
      <c r="M2505" s="74"/>
      <c r="N2505" s="74"/>
      <c r="O2505" s="74"/>
      <c r="P2505" s="74"/>
      <c r="Q2505" s="74"/>
      <c r="R2505" s="74"/>
      <c r="S2505" s="74"/>
      <c r="T2505" s="74"/>
      <c r="U2505" s="74"/>
      <c r="V2505" s="74"/>
      <c r="W2505" s="74"/>
      <c r="X2505" s="74"/>
      <c r="Y2505" s="74"/>
      <c r="Z2505" s="74"/>
      <c r="AA2505" s="42"/>
      <c r="AB2505" s="42">
        <f>(AV$3-AV2505)/AV$3*500+500</f>
        <v>414.75328250530856</v>
      </c>
      <c r="AC2505" s="43" t="e">
        <f t="shared" si="368"/>
        <v>#NUM!</v>
      </c>
      <c r="AD2505" s="43" t="s">
        <v>1215</v>
      </c>
      <c r="AE2505" s="44" t="e">
        <f t="shared" si="369"/>
        <v>#NUM!</v>
      </c>
      <c r="AF2505" s="43">
        <f t="shared" si="370"/>
        <v>0</v>
      </c>
      <c r="AG2505" s="75"/>
      <c r="AH2505" s="75"/>
      <c r="AI2505" s="75"/>
      <c r="AJ2505" s="75"/>
      <c r="AK2505" s="75"/>
      <c r="AL2505" s="75"/>
      <c r="AM2505" s="75"/>
      <c r="AN2505" s="75"/>
      <c r="AO2505" s="75"/>
      <c r="AP2505" s="75"/>
      <c r="AQ2505" s="75"/>
      <c r="AR2505" s="75"/>
      <c r="AS2505" s="75"/>
      <c r="AT2505" s="75"/>
      <c r="AU2505" s="94"/>
      <c r="AV2505" s="47">
        <v>0.19221064814814814</v>
      </c>
      <c r="AW2505" s="95"/>
    </row>
    <row r="2506" spans="1:49" s="49" customFormat="1" ht="12" customHeight="1" x14ac:dyDescent="0.2">
      <c r="A2506" s="62">
        <v>2502</v>
      </c>
      <c r="B2506" s="63" t="str">
        <f t="shared" si="363"/>
        <v>M-B</v>
      </c>
      <c r="C2506" s="62">
        <f>COUNTIF($B$4:$B2506,$B2506)</f>
        <v>704</v>
      </c>
      <c r="D2506" s="64">
        <f t="shared" si="364"/>
        <v>419.71804153960164</v>
      </c>
      <c r="E2506" s="90" t="s">
        <v>2428</v>
      </c>
      <c r="F2506" s="91" t="s">
        <v>1212</v>
      </c>
      <c r="G2506" s="92">
        <v>1976</v>
      </c>
      <c r="H2506" s="93"/>
      <c r="I2506" s="92" t="s">
        <v>1214</v>
      </c>
      <c r="J2506" s="39">
        <f t="shared" si="365"/>
        <v>414.71804153960164</v>
      </c>
      <c r="K2506" s="40">
        <f t="shared" si="366"/>
        <v>1</v>
      </c>
      <c r="L2506" s="40">
        <f t="shared" si="367"/>
        <v>5</v>
      </c>
      <c r="M2506" s="74"/>
      <c r="N2506" s="74"/>
      <c r="O2506" s="74"/>
      <c r="P2506" s="74"/>
      <c r="Q2506" s="74"/>
      <c r="R2506" s="74"/>
      <c r="S2506" s="74"/>
      <c r="T2506" s="74"/>
      <c r="U2506" s="74"/>
      <c r="V2506" s="74"/>
      <c r="W2506" s="74"/>
      <c r="X2506" s="74"/>
      <c r="Y2506" s="74"/>
      <c r="Z2506" s="74"/>
      <c r="AA2506" s="42"/>
      <c r="AB2506" s="42">
        <f>(AV$3-AV2506)/AV$3*500+500</f>
        <v>414.71804153960164</v>
      </c>
      <c r="AC2506" s="43" t="e">
        <f t="shared" si="368"/>
        <v>#NUM!</v>
      </c>
      <c r="AD2506" s="43" t="s">
        <v>1215</v>
      </c>
      <c r="AE2506" s="44" t="e">
        <f t="shared" si="369"/>
        <v>#NUM!</v>
      </c>
      <c r="AF2506" s="43">
        <f t="shared" si="370"/>
        <v>0</v>
      </c>
      <c r="AG2506" s="75"/>
      <c r="AH2506" s="75"/>
      <c r="AI2506" s="75"/>
      <c r="AJ2506" s="75"/>
      <c r="AK2506" s="75"/>
      <c r="AL2506" s="75"/>
      <c r="AM2506" s="75"/>
      <c r="AN2506" s="75"/>
      <c r="AO2506" s="75"/>
      <c r="AP2506" s="75"/>
      <c r="AQ2506" s="75"/>
      <c r="AR2506" s="75"/>
      <c r="AS2506" s="75"/>
      <c r="AT2506" s="75"/>
      <c r="AU2506" s="94"/>
      <c r="AV2506" s="47">
        <v>0.19222222222222221</v>
      </c>
      <c r="AW2506" s="95"/>
    </row>
    <row r="2507" spans="1:49" s="49" customFormat="1" ht="12" customHeight="1" x14ac:dyDescent="0.2">
      <c r="A2507" s="62">
        <v>2503</v>
      </c>
      <c r="B2507" s="63" t="str">
        <f t="shared" si="363"/>
        <v>Ž-F</v>
      </c>
      <c r="C2507" s="62">
        <f>COUNTIF($B$4:$B2507,$B2507)</f>
        <v>219</v>
      </c>
      <c r="D2507" s="64">
        <f t="shared" si="364"/>
        <v>419.60053272893845</v>
      </c>
      <c r="E2507" s="86" t="s">
        <v>2429</v>
      </c>
      <c r="F2507" s="87" t="s">
        <v>1247</v>
      </c>
      <c r="G2507" s="87">
        <v>1983</v>
      </c>
      <c r="H2507" s="93" t="s">
        <v>1683</v>
      </c>
      <c r="I2507" s="87" t="s">
        <v>1214</v>
      </c>
      <c r="J2507" s="39">
        <f t="shared" si="365"/>
        <v>414.60053272893845</v>
      </c>
      <c r="K2507" s="40">
        <f t="shared" si="366"/>
        <v>1</v>
      </c>
      <c r="L2507" s="40">
        <f t="shared" si="367"/>
        <v>5</v>
      </c>
      <c r="M2507" s="41"/>
      <c r="N2507" s="41"/>
      <c r="O2507" s="41"/>
      <c r="P2507" s="42"/>
      <c r="Q2507" s="41"/>
      <c r="R2507" s="41"/>
      <c r="S2507" s="41"/>
      <c r="T2507" s="41">
        <f>(AN$3-AN2507)/AN$3*500+500</f>
        <v>414.60053272893845</v>
      </c>
      <c r="U2507" s="41"/>
      <c r="V2507" s="42"/>
      <c r="W2507" s="42"/>
      <c r="X2507" s="42"/>
      <c r="Y2507" s="42"/>
      <c r="Z2507" s="41"/>
      <c r="AA2507" s="42"/>
      <c r="AB2507" s="42"/>
      <c r="AC2507" s="43" t="e">
        <f t="shared" si="368"/>
        <v>#NUM!</v>
      </c>
      <c r="AD2507" s="43" t="s">
        <v>1215</v>
      </c>
      <c r="AE2507" s="44" t="e">
        <f t="shared" si="369"/>
        <v>#NUM!</v>
      </c>
      <c r="AF2507" s="43">
        <f t="shared" si="370"/>
        <v>0</v>
      </c>
      <c r="AG2507" s="45"/>
      <c r="AH2507" s="45"/>
      <c r="AI2507" s="45"/>
      <c r="AJ2507" s="45"/>
      <c r="AK2507" s="45"/>
      <c r="AL2507" s="45"/>
      <c r="AM2507" s="45"/>
      <c r="AN2507" s="45">
        <v>4.1608796296296297E-2</v>
      </c>
      <c r="AO2507" s="45"/>
      <c r="AP2507" s="45"/>
      <c r="AQ2507" s="45"/>
      <c r="AR2507" s="45"/>
      <c r="AS2507" s="45"/>
      <c r="AT2507" s="45"/>
      <c r="AU2507" s="88"/>
      <c r="AV2507" s="50"/>
      <c r="AW2507" s="89"/>
    </row>
    <row r="2508" spans="1:49" s="49" customFormat="1" ht="12" customHeight="1" x14ac:dyDescent="0.2">
      <c r="A2508" s="62">
        <v>2504</v>
      </c>
      <c r="B2508" s="63" t="str">
        <f t="shared" si="363"/>
        <v>M-B</v>
      </c>
      <c r="C2508" s="62">
        <f>COUNTIF($B$4:$B2508,$B2508)</f>
        <v>705</v>
      </c>
      <c r="D2508" s="64">
        <f t="shared" si="364"/>
        <v>419.54041313043854</v>
      </c>
      <c r="E2508" s="86" t="s">
        <v>2430</v>
      </c>
      <c r="F2508" s="87" t="s">
        <v>1212</v>
      </c>
      <c r="G2508" s="87">
        <v>1979</v>
      </c>
      <c r="H2508" s="93" t="s">
        <v>1377</v>
      </c>
      <c r="I2508" s="87" t="s">
        <v>1214</v>
      </c>
      <c r="J2508" s="39">
        <f t="shared" si="365"/>
        <v>414.54041313043854</v>
      </c>
      <c r="K2508" s="40">
        <f t="shared" si="366"/>
        <v>1</v>
      </c>
      <c r="L2508" s="40">
        <f t="shared" si="367"/>
        <v>5</v>
      </c>
      <c r="M2508" s="41"/>
      <c r="N2508" s="41"/>
      <c r="O2508" s="41"/>
      <c r="P2508" s="42"/>
      <c r="Q2508" s="41"/>
      <c r="R2508" s="41"/>
      <c r="S2508" s="41"/>
      <c r="T2508" s="41"/>
      <c r="U2508" s="41">
        <f>(AO$3-AO2508)/AO$3*500+500</f>
        <v>414.54041313043854</v>
      </c>
      <c r="V2508" s="42"/>
      <c r="W2508" s="42"/>
      <c r="X2508" s="42"/>
      <c r="Y2508" s="42"/>
      <c r="Z2508" s="41"/>
      <c r="AA2508" s="42"/>
      <c r="AB2508" s="42"/>
      <c r="AC2508" s="43" t="e">
        <f t="shared" si="368"/>
        <v>#NUM!</v>
      </c>
      <c r="AD2508" s="43" t="s">
        <v>1215</v>
      </c>
      <c r="AE2508" s="44" t="e">
        <f t="shared" si="369"/>
        <v>#NUM!</v>
      </c>
      <c r="AF2508" s="43">
        <f t="shared" si="370"/>
        <v>0</v>
      </c>
      <c r="AG2508" s="45"/>
      <c r="AH2508" s="45"/>
      <c r="AI2508" s="45"/>
      <c r="AJ2508" s="45"/>
      <c r="AK2508" s="45"/>
      <c r="AL2508" s="45"/>
      <c r="AM2508" s="45"/>
      <c r="AN2508" s="45"/>
      <c r="AO2508" s="45">
        <v>6.4872685190000001E-2</v>
      </c>
      <c r="AP2508" s="45"/>
      <c r="AQ2508" s="45"/>
      <c r="AR2508" s="45"/>
      <c r="AS2508" s="45"/>
      <c r="AT2508" s="45"/>
      <c r="AU2508" s="88"/>
      <c r="AV2508" s="50"/>
      <c r="AW2508" s="89"/>
    </row>
    <row r="2509" spans="1:49" s="49" customFormat="1" ht="12" customHeight="1" x14ac:dyDescent="0.2">
      <c r="A2509" s="62">
        <v>2505</v>
      </c>
      <c r="B2509" s="63" t="str">
        <f t="shared" si="363"/>
        <v>M-B</v>
      </c>
      <c r="C2509" s="62">
        <f>COUNTIF($B$4:$B2509,$B2509)</f>
        <v>706</v>
      </c>
      <c r="D2509" s="64">
        <f t="shared" si="364"/>
        <v>419.42433163540392</v>
      </c>
      <c r="E2509" s="86" t="s">
        <v>2431</v>
      </c>
      <c r="F2509" s="87" t="s">
        <v>1212</v>
      </c>
      <c r="G2509" s="87">
        <v>1978</v>
      </c>
      <c r="H2509" s="93" t="s">
        <v>1477</v>
      </c>
      <c r="I2509" s="87" t="s">
        <v>1214</v>
      </c>
      <c r="J2509" s="39">
        <f t="shared" si="365"/>
        <v>414.42433163540392</v>
      </c>
      <c r="K2509" s="40">
        <f t="shared" si="366"/>
        <v>1</v>
      </c>
      <c r="L2509" s="40">
        <f t="shared" si="367"/>
        <v>5</v>
      </c>
      <c r="M2509" s="41">
        <f>(AG$3-AG2509)/AG$3*500+500</f>
        <v>414.42433163540392</v>
      </c>
      <c r="N2509" s="41"/>
      <c r="O2509" s="41"/>
      <c r="P2509" s="42"/>
      <c r="Q2509" s="41"/>
      <c r="R2509" s="41"/>
      <c r="S2509" s="41"/>
      <c r="T2509" s="41"/>
      <c r="U2509" s="41"/>
      <c r="V2509" s="42"/>
      <c r="W2509" s="42"/>
      <c r="X2509" s="42"/>
      <c r="Y2509" s="42"/>
      <c r="Z2509" s="41"/>
      <c r="AA2509" s="42"/>
      <c r="AB2509" s="42"/>
      <c r="AC2509" s="43" t="e">
        <f t="shared" si="368"/>
        <v>#NUM!</v>
      </c>
      <c r="AD2509" s="43" t="s">
        <v>1215</v>
      </c>
      <c r="AE2509" s="44" t="e">
        <f t="shared" si="369"/>
        <v>#NUM!</v>
      </c>
      <c r="AF2509" s="43">
        <f t="shared" si="370"/>
        <v>0</v>
      </c>
      <c r="AG2509" s="45">
        <v>6.7314814809999998E-2</v>
      </c>
      <c r="AH2509" s="45"/>
      <c r="AI2509" s="45"/>
      <c r="AJ2509" s="45"/>
      <c r="AK2509" s="45"/>
      <c r="AL2509" s="45"/>
      <c r="AM2509" s="45"/>
      <c r="AN2509" s="45"/>
      <c r="AO2509" s="45"/>
      <c r="AP2509" s="45"/>
      <c r="AQ2509" s="45"/>
      <c r="AR2509" s="45"/>
      <c r="AS2509" s="45"/>
      <c r="AT2509" s="45"/>
      <c r="AU2509" s="88"/>
      <c r="AV2509" s="50"/>
      <c r="AW2509" s="89"/>
    </row>
    <row r="2510" spans="1:49" s="49" customFormat="1" ht="12" customHeight="1" x14ac:dyDescent="0.2">
      <c r="A2510" s="62">
        <v>2506</v>
      </c>
      <c r="B2510" s="63" t="str">
        <f t="shared" si="363"/>
        <v>Ž-F</v>
      </c>
      <c r="C2510" s="62">
        <f>COUNTIF($B$4:$B2510,$B2510)</f>
        <v>220</v>
      </c>
      <c r="D2510" s="64">
        <f t="shared" si="364"/>
        <v>419.34965921395963</v>
      </c>
      <c r="E2510" s="86" t="s">
        <v>2432</v>
      </c>
      <c r="F2510" s="87" t="s">
        <v>1247</v>
      </c>
      <c r="G2510" s="87">
        <v>1987</v>
      </c>
      <c r="H2510" s="93" t="s">
        <v>1972</v>
      </c>
      <c r="I2510" s="87" t="s">
        <v>1214</v>
      </c>
      <c r="J2510" s="39">
        <f t="shared" si="365"/>
        <v>414.34965921395963</v>
      </c>
      <c r="K2510" s="40">
        <f t="shared" si="366"/>
        <v>1</v>
      </c>
      <c r="L2510" s="40">
        <f t="shared" si="367"/>
        <v>5</v>
      </c>
      <c r="M2510" s="41"/>
      <c r="N2510" s="41"/>
      <c r="O2510" s="41">
        <f>(AI$3-AI2510)/AI$3*500+500</f>
        <v>414.34965921395963</v>
      </c>
      <c r="P2510" s="42"/>
      <c r="Q2510" s="41"/>
      <c r="R2510" s="41"/>
      <c r="S2510" s="41"/>
      <c r="T2510" s="41"/>
      <c r="U2510" s="41"/>
      <c r="V2510" s="42"/>
      <c r="W2510" s="42"/>
      <c r="X2510" s="42"/>
      <c r="Y2510" s="42"/>
      <c r="Z2510" s="41"/>
      <c r="AA2510" s="42"/>
      <c r="AB2510" s="42"/>
      <c r="AC2510" s="43" t="e">
        <f t="shared" si="368"/>
        <v>#NUM!</v>
      </c>
      <c r="AD2510" s="43" t="s">
        <v>1215</v>
      </c>
      <c r="AE2510" s="44" t="e">
        <f t="shared" si="369"/>
        <v>#NUM!</v>
      </c>
      <c r="AF2510" s="43">
        <f t="shared" si="370"/>
        <v>0</v>
      </c>
      <c r="AG2510" s="45"/>
      <c r="AH2510" s="45"/>
      <c r="AI2510" s="45">
        <v>4.0370370370370369E-2</v>
      </c>
      <c r="AJ2510" s="45"/>
      <c r="AK2510" s="45"/>
      <c r="AL2510" s="45"/>
      <c r="AM2510" s="45"/>
      <c r="AN2510" s="45"/>
      <c r="AO2510" s="45"/>
      <c r="AP2510" s="45"/>
      <c r="AQ2510" s="45"/>
      <c r="AR2510" s="45"/>
      <c r="AS2510" s="45"/>
      <c r="AT2510" s="45"/>
      <c r="AU2510" s="88"/>
      <c r="AV2510" s="50"/>
      <c r="AW2510" s="89"/>
    </row>
    <row r="2511" spans="1:49" s="49" customFormat="1" ht="12" customHeight="1" x14ac:dyDescent="0.2">
      <c r="A2511" s="62">
        <v>2507</v>
      </c>
      <c r="B2511" s="63" t="str">
        <f t="shared" si="363"/>
        <v>Ž-G</v>
      </c>
      <c r="C2511" s="62">
        <f>COUNTIF($B$4:$B2511,$B2511)</f>
        <v>147</v>
      </c>
      <c r="D2511" s="64">
        <f t="shared" si="364"/>
        <v>419.33039091682559</v>
      </c>
      <c r="E2511" s="90" t="s">
        <v>2433</v>
      </c>
      <c r="F2511" s="91" t="s">
        <v>1247</v>
      </c>
      <c r="G2511" s="92">
        <v>1976</v>
      </c>
      <c r="H2511" s="93" t="s">
        <v>2286</v>
      </c>
      <c r="I2511" s="92" t="s">
        <v>1214</v>
      </c>
      <c r="J2511" s="39">
        <f t="shared" si="365"/>
        <v>414.33039091682559</v>
      </c>
      <c r="K2511" s="40">
        <f t="shared" si="366"/>
        <v>1</v>
      </c>
      <c r="L2511" s="40">
        <f t="shared" si="367"/>
        <v>5</v>
      </c>
      <c r="M2511" s="74"/>
      <c r="N2511" s="74"/>
      <c r="O2511" s="74"/>
      <c r="P2511" s="74"/>
      <c r="Q2511" s="74"/>
      <c r="R2511" s="74"/>
      <c r="S2511" s="74"/>
      <c r="T2511" s="74"/>
      <c r="U2511" s="74"/>
      <c r="V2511" s="74"/>
      <c r="W2511" s="74"/>
      <c r="X2511" s="74"/>
      <c r="Y2511" s="74"/>
      <c r="Z2511" s="74"/>
      <c r="AA2511" s="42"/>
      <c r="AB2511" s="42">
        <f>(AV$3-AV2511)/AV$3*500+500</f>
        <v>414.33039091682559</v>
      </c>
      <c r="AC2511" s="43" t="e">
        <f t="shared" si="368"/>
        <v>#NUM!</v>
      </c>
      <c r="AD2511" s="43" t="s">
        <v>1215</v>
      </c>
      <c r="AE2511" s="44" t="e">
        <f t="shared" si="369"/>
        <v>#NUM!</v>
      </c>
      <c r="AF2511" s="43">
        <f t="shared" si="370"/>
        <v>0</v>
      </c>
      <c r="AG2511" s="75"/>
      <c r="AH2511" s="75"/>
      <c r="AI2511" s="75"/>
      <c r="AJ2511" s="75"/>
      <c r="AK2511" s="75"/>
      <c r="AL2511" s="75"/>
      <c r="AM2511" s="75"/>
      <c r="AN2511" s="75"/>
      <c r="AO2511" s="75"/>
      <c r="AP2511" s="75"/>
      <c r="AQ2511" s="75"/>
      <c r="AR2511" s="75"/>
      <c r="AS2511" s="75"/>
      <c r="AT2511" s="75"/>
      <c r="AU2511" s="94"/>
      <c r="AV2511" s="47">
        <v>0.19234953703703703</v>
      </c>
      <c r="AW2511" s="95"/>
    </row>
    <row r="2512" spans="1:49" s="49" customFormat="1" ht="12" customHeight="1" x14ac:dyDescent="0.2">
      <c r="A2512" s="62">
        <v>2508</v>
      </c>
      <c r="B2512" s="63" t="str">
        <f t="shared" si="363"/>
        <v>Ž-H</v>
      </c>
      <c r="C2512" s="62">
        <f>COUNTIF($B$4:$B2512,$B2512)</f>
        <v>37</v>
      </c>
      <c r="D2512" s="64">
        <f t="shared" si="364"/>
        <v>419.24491395116837</v>
      </c>
      <c r="E2512" s="86" t="s">
        <v>2434</v>
      </c>
      <c r="F2512" s="87" t="s">
        <v>1247</v>
      </c>
      <c r="G2512" s="87">
        <v>1968</v>
      </c>
      <c r="H2512" s="86" t="s">
        <v>2435</v>
      </c>
      <c r="I2512" s="87" t="s">
        <v>1214</v>
      </c>
      <c r="J2512" s="39">
        <f t="shared" si="365"/>
        <v>414.24491395116837</v>
      </c>
      <c r="K2512" s="40">
        <f t="shared" si="366"/>
        <v>1</v>
      </c>
      <c r="L2512" s="40">
        <f t="shared" si="367"/>
        <v>5</v>
      </c>
      <c r="M2512" s="41"/>
      <c r="N2512" s="41"/>
      <c r="O2512" s="41"/>
      <c r="P2512" s="42"/>
      <c r="Q2512" s="41"/>
      <c r="R2512" s="41"/>
      <c r="S2512" s="41"/>
      <c r="T2512" s="41"/>
      <c r="U2512" s="41"/>
      <c r="V2512" s="42"/>
      <c r="W2512" s="42"/>
      <c r="X2512" s="42"/>
      <c r="Y2512" s="42"/>
      <c r="Z2512" s="41"/>
      <c r="AA2512" s="42">
        <f>(AU$3-AU2512)/AU$3*500+500</f>
        <v>414.24491395116837</v>
      </c>
      <c r="AB2512" s="42"/>
      <c r="AC2512" s="43" t="e">
        <f t="shared" si="368"/>
        <v>#NUM!</v>
      </c>
      <c r="AD2512" s="43" t="s">
        <v>1215</v>
      </c>
      <c r="AE2512" s="44" t="e">
        <f t="shared" si="369"/>
        <v>#NUM!</v>
      </c>
      <c r="AF2512" s="43">
        <f t="shared" si="370"/>
        <v>0</v>
      </c>
      <c r="AG2512" s="45"/>
      <c r="AH2512" s="45"/>
      <c r="AI2512" s="45"/>
      <c r="AJ2512" s="45"/>
      <c r="AK2512" s="45"/>
      <c r="AL2512" s="45"/>
      <c r="AM2512" s="45"/>
      <c r="AN2512" s="45"/>
      <c r="AO2512" s="45"/>
      <c r="AP2512" s="45"/>
      <c r="AQ2512" s="45"/>
      <c r="AR2512" s="45"/>
      <c r="AS2512" s="45"/>
      <c r="AT2512" s="45"/>
      <c r="AU2512" s="88">
        <v>9.2081481481481486E-2</v>
      </c>
      <c r="AV2512" s="50"/>
      <c r="AW2512" s="89"/>
    </row>
    <row r="2513" spans="1:50" s="49" customFormat="1" ht="12" customHeight="1" x14ac:dyDescent="0.2">
      <c r="A2513" s="62">
        <v>2509</v>
      </c>
      <c r="B2513" s="63" t="str">
        <f t="shared" si="363"/>
        <v>Ž-G</v>
      </c>
      <c r="C2513" s="62">
        <f>COUNTIF($B$4:$B2513,$B2513)</f>
        <v>148</v>
      </c>
      <c r="D2513" s="64">
        <f t="shared" si="364"/>
        <v>419.22466801970484</v>
      </c>
      <c r="E2513" s="90" t="s">
        <v>2436</v>
      </c>
      <c r="F2513" s="91" t="s">
        <v>1247</v>
      </c>
      <c r="G2513" s="92">
        <v>1975</v>
      </c>
      <c r="H2513" s="93"/>
      <c r="I2513" s="92" t="s">
        <v>1680</v>
      </c>
      <c r="J2513" s="39">
        <f t="shared" si="365"/>
        <v>414.22466801970484</v>
      </c>
      <c r="K2513" s="40">
        <f t="shared" si="366"/>
        <v>1</v>
      </c>
      <c r="L2513" s="40">
        <f t="shared" si="367"/>
        <v>5</v>
      </c>
      <c r="M2513" s="74"/>
      <c r="N2513" s="74"/>
      <c r="O2513" s="74"/>
      <c r="P2513" s="74"/>
      <c r="Q2513" s="74"/>
      <c r="R2513" s="74"/>
      <c r="S2513" s="74"/>
      <c r="T2513" s="74"/>
      <c r="U2513" s="74"/>
      <c r="V2513" s="74"/>
      <c r="W2513" s="74"/>
      <c r="X2513" s="74"/>
      <c r="Y2513" s="74"/>
      <c r="Z2513" s="74"/>
      <c r="AA2513" s="42"/>
      <c r="AB2513" s="42">
        <f>(AV$3-AV2513)/AV$3*500+500</f>
        <v>414.22466801970484</v>
      </c>
      <c r="AC2513" s="43" t="e">
        <f t="shared" si="368"/>
        <v>#NUM!</v>
      </c>
      <c r="AD2513" s="43" t="s">
        <v>1215</v>
      </c>
      <c r="AE2513" s="44" t="e">
        <f t="shared" si="369"/>
        <v>#NUM!</v>
      </c>
      <c r="AF2513" s="43">
        <f t="shared" si="370"/>
        <v>0</v>
      </c>
      <c r="AG2513" s="75"/>
      <c r="AH2513" s="75"/>
      <c r="AI2513" s="75"/>
      <c r="AJ2513" s="75"/>
      <c r="AK2513" s="75"/>
      <c r="AL2513" s="75"/>
      <c r="AM2513" s="75"/>
      <c r="AN2513" s="75"/>
      <c r="AO2513" s="75"/>
      <c r="AP2513" s="75"/>
      <c r="AQ2513" s="75"/>
      <c r="AR2513" s="75"/>
      <c r="AS2513" s="75"/>
      <c r="AT2513" s="75"/>
      <c r="AU2513" s="94"/>
      <c r="AV2513" s="47">
        <v>0.19238425925925925</v>
      </c>
      <c r="AW2513" s="95"/>
    </row>
    <row r="2514" spans="1:50" s="49" customFormat="1" ht="12" customHeight="1" x14ac:dyDescent="0.2">
      <c r="A2514" s="62">
        <v>2510</v>
      </c>
      <c r="B2514" s="63" t="str">
        <f t="shared" si="363"/>
        <v>M-A</v>
      </c>
      <c r="C2514" s="62">
        <f>COUNTIF($B$4:$B2514,$B2514)</f>
        <v>906</v>
      </c>
      <c r="D2514" s="64">
        <f t="shared" si="364"/>
        <v>419.01814766828045</v>
      </c>
      <c r="E2514" s="86" t="s">
        <v>2437</v>
      </c>
      <c r="F2514" s="87" t="s">
        <v>1212</v>
      </c>
      <c r="G2514" s="87">
        <v>1991</v>
      </c>
      <c r="H2514" s="93" t="s">
        <v>1252</v>
      </c>
      <c r="I2514" s="87" t="s">
        <v>1214</v>
      </c>
      <c r="J2514" s="39">
        <f t="shared" si="365"/>
        <v>414.01814766828045</v>
      </c>
      <c r="K2514" s="40">
        <f t="shared" si="366"/>
        <v>1</v>
      </c>
      <c r="L2514" s="40">
        <f t="shared" si="367"/>
        <v>5</v>
      </c>
      <c r="M2514" s="41"/>
      <c r="N2514" s="41"/>
      <c r="O2514" s="41"/>
      <c r="P2514" s="42"/>
      <c r="Q2514" s="41"/>
      <c r="R2514" s="41"/>
      <c r="S2514" s="41"/>
      <c r="T2514" s="41"/>
      <c r="U2514" s="41">
        <f>(AO$3-AO2514)/AO$3*500+500</f>
        <v>414.01814766828045</v>
      </c>
      <c r="V2514" s="42"/>
      <c r="W2514" s="42"/>
      <c r="X2514" s="42"/>
      <c r="Y2514" s="42"/>
      <c r="Z2514" s="41"/>
      <c r="AA2514" s="42"/>
      <c r="AB2514" s="42"/>
      <c r="AC2514" s="43" t="e">
        <f t="shared" si="368"/>
        <v>#NUM!</v>
      </c>
      <c r="AD2514" s="43" t="s">
        <v>1215</v>
      </c>
      <c r="AE2514" s="44" t="e">
        <f t="shared" si="369"/>
        <v>#NUM!</v>
      </c>
      <c r="AF2514" s="43">
        <f t="shared" si="370"/>
        <v>0</v>
      </c>
      <c r="AG2514" s="45"/>
      <c r="AH2514" s="45"/>
      <c r="AI2514" s="45"/>
      <c r="AJ2514" s="45"/>
      <c r="AK2514" s="45"/>
      <c r="AL2514" s="45"/>
      <c r="AM2514" s="45"/>
      <c r="AN2514" s="45"/>
      <c r="AO2514" s="45">
        <v>6.4930555560000006E-2</v>
      </c>
      <c r="AP2514" s="45"/>
      <c r="AQ2514" s="45"/>
      <c r="AR2514" s="45"/>
      <c r="AS2514" s="45"/>
      <c r="AT2514" s="45"/>
      <c r="AU2514" s="88"/>
      <c r="AV2514" s="50"/>
      <c r="AW2514" s="89"/>
    </row>
    <row r="2515" spans="1:50" s="49" customFormat="1" ht="12" customHeight="1" x14ac:dyDescent="0.2">
      <c r="A2515" s="62">
        <v>2511</v>
      </c>
      <c r="B2515" s="63" t="str">
        <f t="shared" si="363"/>
        <v>M-A</v>
      </c>
      <c r="C2515" s="62">
        <f>COUNTIF($B$4:$B2515,$B2515)</f>
        <v>907</v>
      </c>
      <c r="D2515" s="64">
        <f t="shared" si="364"/>
        <v>418.97798125975646</v>
      </c>
      <c r="E2515" s="90" t="s">
        <v>2438</v>
      </c>
      <c r="F2515" s="91" t="s">
        <v>1212</v>
      </c>
      <c r="G2515" s="92">
        <v>1988</v>
      </c>
      <c r="H2515" s="93" t="s">
        <v>2439</v>
      </c>
      <c r="I2515" s="92" t="s">
        <v>1214</v>
      </c>
      <c r="J2515" s="39">
        <f t="shared" si="365"/>
        <v>413.97798125975646</v>
      </c>
      <c r="K2515" s="40">
        <f t="shared" si="366"/>
        <v>1</v>
      </c>
      <c r="L2515" s="40">
        <f t="shared" si="367"/>
        <v>5</v>
      </c>
      <c r="M2515" s="74"/>
      <c r="N2515" s="74"/>
      <c r="O2515" s="74"/>
      <c r="P2515" s="74"/>
      <c r="Q2515" s="74"/>
      <c r="R2515" s="74"/>
      <c r="S2515" s="74"/>
      <c r="T2515" s="74"/>
      <c r="U2515" s="74"/>
      <c r="V2515" s="74"/>
      <c r="W2515" s="74"/>
      <c r="X2515" s="74"/>
      <c r="Y2515" s="74"/>
      <c r="Z2515" s="74"/>
      <c r="AA2515" s="42"/>
      <c r="AB2515" s="42">
        <f>(AV$3-AV2515)/AV$3*500+500</f>
        <v>413.97798125975646</v>
      </c>
      <c r="AC2515" s="43" t="e">
        <f t="shared" si="368"/>
        <v>#NUM!</v>
      </c>
      <c r="AD2515" s="43" t="s">
        <v>1215</v>
      </c>
      <c r="AE2515" s="44" t="e">
        <f t="shared" si="369"/>
        <v>#NUM!</v>
      </c>
      <c r="AF2515" s="43">
        <f t="shared" si="370"/>
        <v>0</v>
      </c>
      <c r="AG2515" s="75"/>
      <c r="AH2515" s="75"/>
      <c r="AI2515" s="75"/>
      <c r="AJ2515" s="75"/>
      <c r="AK2515" s="75"/>
      <c r="AL2515" s="75"/>
      <c r="AM2515" s="75"/>
      <c r="AN2515" s="75"/>
      <c r="AO2515" s="75"/>
      <c r="AP2515" s="75"/>
      <c r="AQ2515" s="75"/>
      <c r="AR2515" s="75"/>
      <c r="AS2515" s="75"/>
      <c r="AT2515" s="75"/>
      <c r="AU2515" s="94"/>
      <c r="AV2515" s="47">
        <v>0.19246527777777778</v>
      </c>
      <c r="AW2515" s="95"/>
    </row>
    <row r="2516" spans="1:50" s="49" customFormat="1" ht="12" customHeight="1" x14ac:dyDescent="0.2">
      <c r="A2516" s="62">
        <v>2512</v>
      </c>
      <c r="B2516" s="63" t="str">
        <f t="shared" si="363"/>
        <v>M-B</v>
      </c>
      <c r="C2516" s="62">
        <f>COUNTIF($B$4:$B2516,$B2516)</f>
        <v>707</v>
      </c>
      <c r="D2516" s="64">
        <f t="shared" si="364"/>
        <v>418.70331250275393</v>
      </c>
      <c r="E2516" s="86" t="s">
        <v>2440</v>
      </c>
      <c r="F2516" s="87" t="s">
        <v>1212</v>
      </c>
      <c r="G2516" s="87">
        <v>1970</v>
      </c>
      <c r="H2516" s="93" t="s">
        <v>1433</v>
      </c>
      <c r="I2516" s="87" t="s">
        <v>1214</v>
      </c>
      <c r="J2516" s="39">
        <f t="shared" si="365"/>
        <v>413.70331250275393</v>
      </c>
      <c r="K2516" s="40">
        <f t="shared" si="366"/>
        <v>1</v>
      </c>
      <c r="L2516" s="40">
        <f t="shared" si="367"/>
        <v>5</v>
      </c>
      <c r="M2516" s="41"/>
      <c r="N2516" s="41"/>
      <c r="O2516" s="41"/>
      <c r="P2516" s="42"/>
      <c r="Q2516" s="41"/>
      <c r="R2516" s="41"/>
      <c r="S2516" s="41"/>
      <c r="T2516" s="41"/>
      <c r="U2516" s="41"/>
      <c r="V2516" s="42"/>
      <c r="W2516" s="42"/>
      <c r="X2516" s="42">
        <f>(AR$3-AR2516)/AR$3*500+500</f>
        <v>413.70331250275393</v>
      </c>
      <c r="Y2516" s="42"/>
      <c r="Z2516" s="41"/>
      <c r="AA2516" s="42"/>
      <c r="AB2516" s="42"/>
      <c r="AC2516" s="43" t="e">
        <f t="shared" si="368"/>
        <v>#NUM!</v>
      </c>
      <c r="AD2516" s="43" t="s">
        <v>1215</v>
      </c>
      <c r="AE2516" s="44" t="e">
        <f t="shared" si="369"/>
        <v>#NUM!</v>
      </c>
      <c r="AF2516" s="43">
        <f t="shared" si="370"/>
        <v>0</v>
      </c>
      <c r="AG2516" s="45"/>
      <c r="AH2516" s="45"/>
      <c r="AI2516" s="45"/>
      <c r="AJ2516" s="45"/>
      <c r="AK2516" s="45"/>
      <c r="AL2516" s="45"/>
      <c r="AM2516" s="45"/>
      <c r="AN2516" s="45"/>
      <c r="AO2516" s="45"/>
      <c r="AP2516" s="45"/>
      <c r="AQ2516" s="45"/>
      <c r="AR2516" s="45">
        <v>5.0571064814814819E-2</v>
      </c>
      <c r="AS2516" s="45"/>
      <c r="AT2516" s="45"/>
      <c r="AU2516" s="88"/>
      <c r="AV2516" s="50"/>
      <c r="AW2516" s="89"/>
    </row>
    <row r="2517" spans="1:50" s="49" customFormat="1" ht="12" customHeight="1" x14ac:dyDescent="0.2">
      <c r="A2517" s="62">
        <v>2513</v>
      </c>
      <c r="B2517" s="63" t="str">
        <f t="shared" si="363"/>
        <v>M-A</v>
      </c>
      <c r="C2517" s="62">
        <f>COUNTIF($B$4:$B2517,$B2517)</f>
        <v>908</v>
      </c>
      <c r="D2517" s="64">
        <f t="shared" si="364"/>
        <v>418.59033063698053</v>
      </c>
      <c r="E2517" s="90" t="s">
        <v>2441</v>
      </c>
      <c r="F2517" s="91" t="s">
        <v>1212</v>
      </c>
      <c r="G2517" s="92">
        <v>1988</v>
      </c>
      <c r="H2517" s="93"/>
      <c r="I2517" s="92" t="s">
        <v>1214</v>
      </c>
      <c r="J2517" s="39">
        <f t="shared" si="365"/>
        <v>413.59033063698053</v>
      </c>
      <c r="K2517" s="40">
        <f t="shared" si="366"/>
        <v>1</v>
      </c>
      <c r="L2517" s="40">
        <f t="shared" si="367"/>
        <v>5</v>
      </c>
      <c r="M2517" s="74"/>
      <c r="N2517" s="74"/>
      <c r="O2517" s="74"/>
      <c r="P2517" s="74"/>
      <c r="Q2517" s="74"/>
      <c r="R2517" s="74"/>
      <c r="S2517" s="74"/>
      <c r="T2517" s="74"/>
      <c r="U2517" s="74"/>
      <c r="V2517" s="74"/>
      <c r="W2517" s="74"/>
      <c r="X2517" s="74"/>
      <c r="Y2517" s="74"/>
      <c r="Z2517" s="74"/>
      <c r="AA2517" s="42"/>
      <c r="AB2517" s="42">
        <f>(AV$3-AV2517)/AV$3*500+500</f>
        <v>413.59033063698053</v>
      </c>
      <c r="AC2517" s="43" t="e">
        <f t="shared" si="368"/>
        <v>#NUM!</v>
      </c>
      <c r="AD2517" s="43" t="s">
        <v>1215</v>
      </c>
      <c r="AE2517" s="44" t="e">
        <f t="shared" si="369"/>
        <v>#NUM!</v>
      </c>
      <c r="AF2517" s="43">
        <f t="shared" si="370"/>
        <v>0</v>
      </c>
      <c r="AG2517" s="75"/>
      <c r="AH2517" s="75"/>
      <c r="AI2517" s="75"/>
      <c r="AJ2517" s="75"/>
      <c r="AK2517" s="75"/>
      <c r="AL2517" s="75"/>
      <c r="AM2517" s="75"/>
      <c r="AN2517" s="75"/>
      <c r="AO2517" s="75"/>
      <c r="AP2517" s="75"/>
      <c r="AQ2517" s="75"/>
      <c r="AR2517" s="75"/>
      <c r="AS2517" s="75"/>
      <c r="AT2517" s="75"/>
      <c r="AU2517" s="94"/>
      <c r="AV2517" s="47">
        <v>0.19259259259259257</v>
      </c>
      <c r="AW2517" s="95"/>
    </row>
    <row r="2518" spans="1:50" s="49" customFormat="1" ht="12" customHeight="1" x14ac:dyDescent="0.2">
      <c r="A2518" s="62">
        <v>2514</v>
      </c>
      <c r="B2518" s="63" t="str">
        <f t="shared" si="363"/>
        <v>Ž-F</v>
      </c>
      <c r="C2518" s="62">
        <f>COUNTIF($B$4:$B2518,$B2518)</f>
        <v>221</v>
      </c>
      <c r="D2518" s="64">
        <f t="shared" si="364"/>
        <v>418.56521599137062</v>
      </c>
      <c r="E2518" s="86" t="s">
        <v>2442</v>
      </c>
      <c r="F2518" s="87" t="s">
        <v>1247</v>
      </c>
      <c r="G2518" s="87">
        <v>1982</v>
      </c>
      <c r="H2518" s="93" t="s">
        <v>1235</v>
      </c>
      <c r="I2518" s="87" t="s">
        <v>1214</v>
      </c>
      <c r="J2518" s="39">
        <f t="shared" si="365"/>
        <v>413.56521599137062</v>
      </c>
      <c r="K2518" s="40">
        <f t="shared" si="366"/>
        <v>1</v>
      </c>
      <c r="L2518" s="40">
        <f t="shared" si="367"/>
        <v>5</v>
      </c>
      <c r="M2518" s="41"/>
      <c r="N2518" s="41"/>
      <c r="O2518" s="41"/>
      <c r="P2518" s="42"/>
      <c r="Q2518" s="41"/>
      <c r="R2518" s="41"/>
      <c r="S2518" s="41"/>
      <c r="T2518" s="41"/>
      <c r="U2518" s="41"/>
      <c r="V2518" s="42"/>
      <c r="W2518" s="42"/>
      <c r="X2518" s="42"/>
      <c r="Y2518" s="42">
        <f>(AS$3-AS2518)/AS$3*500+500</f>
        <v>413.56521599137062</v>
      </c>
      <c r="Z2518" s="41"/>
      <c r="AA2518" s="42"/>
      <c r="AB2518" s="42"/>
      <c r="AC2518" s="43" t="e">
        <f t="shared" si="368"/>
        <v>#NUM!</v>
      </c>
      <c r="AD2518" s="43" t="s">
        <v>1215</v>
      </c>
      <c r="AE2518" s="44" t="e">
        <f t="shared" si="369"/>
        <v>#NUM!</v>
      </c>
      <c r="AF2518" s="43">
        <f t="shared" si="370"/>
        <v>0</v>
      </c>
      <c r="AG2518" s="45"/>
      <c r="AH2518" s="45"/>
      <c r="AI2518" s="45"/>
      <c r="AJ2518" s="45"/>
      <c r="AK2518" s="45"/>
      <c r="AL2518" s="45"/>
      <c r="AM2518" s="45"/>
      <c r="AN2518" s="45"/>
      <c r="AO2518" s="45"/>
      <c r="AP2518" s="45"/>
      <c r="AQ2518" s="45"/>
      <c r="AR2518" s="45"/>
      <c r="AS2518" s="45">
        <v>8.7986111111111112E-2</v>
      </c>
      <c r="AT2518" s="45"/>
      <c r="AU2518" s="88"/>
      <c r="AV2518" s="50"/>
      <c r="AW2518" s="89"/>
    </row>
    <row r="2519" spans="1:50" s="49" customFormat="1" ht="12" customHeight="1" x14ac:dyDescent="0.2">
      <c r="A2519" s="62">
        <v>2515</v>
      </c>
      <c r="B2519" s="63" t="str">
        <f t="shared" si="363"/>
        <v>M-B</v>
      </c>
      <c r="C2519" s="62">
        <f>COUNTIF($B$4:$B2519,$B2519)</f>
        <v>708</v>
      </c>
      <c r="D2519" s="64">
        <f t="shared" si="364"/>
        <v>418.53884252750879</v>
      </c>
      <c r="E2519" s="86" t="s">
        <v>2443</v>
      </c>
      <c r="F2519" s="87" t="s">
        <v>1212</v>
      </c>
      <c r="G2519" s="87">
        <v>1973</v>
      </c>
      <c r="H2519" s="93" t="s">
        <v>1263</v>
      </c>
      <c r="I2519" s="87" t="s">
        <v>1214</v>
      </c>
      <c r="J2519" s="39">
        <f t="shared" si="365"/>
        <v>413.53884252750879</v>
      </c>
      <c r="K2519" s="40">
        <f t="shared" si="366"/>
        <v>1</v>
      </c>
      <c r="L2519" s="40">
        <f t="shared" si="367"/>
        <v>5</v>
      </c>
      <c r="M2519" s="41"/>
      <c r="N2519" s="41"/>
      <c r="O2519" s="41"/>
      <c r="P2519" s="42"/>
      <c r="Q2519" s="41"/>
      <c r="R2519" s="41"/>
      <c r="S2519" s="41"/>
      <c r="T2519" s="41"/>
      <c r="U2519" s="41"/>
      <c r="V2519" s="42"/>
      <c r="W2519" s="42"/>
      <c r="X2519" s="42"/>
      <c r="Y2519" s="42"/>
      <c r="Z2519" s="41"/>
      <c r="AA2519" s="42">
        <f>(AU$3-AU2519)/AU$3*500+500</f>
        <v>413.53884252750879</v>
      </c>
      <c r="AB2519" s="42"/>
      <c r="AC2519" s="43" t="e">
        <f t="shared" si="368"/>
        <v>#NUM!</v>
      </c>
      <c r="AD2519" s="43" t="s">
        <v>1215</v>
      </c>
      <c r="AE2519" s="44" t="e">
        <f t="shared" si="369"/>
        <v>#NUM!</v>
      </c>
      <c r="AF2519" s="43">
        <f t="shared" si="370"/>
        <v>0</v>
      </c>
      <c r="AG2519" s="45"/>
      <c r="AH2519" s="45"/>
      <c r="AI2519" s="45"/>
      <c r="AJ2519" s="45"/>
      <c r="AK2519" s="45"/>
      <c r="AL2519" s="45"/>
      <c r="AM2519" s="45"/>
      <c r="AN2519" s="45"/>
      <c r="AO2519" s="45"/>
      <c r="AP2519" s="45"/>
      <c r="AQ2519" s="45"/>
      <c r="AR2519" s="45"/>
      <c r="AS2519" s="45"/>
      <c r="AT2519" s="45"/>
      <c r="AU2519" s="88">
        <v>9.2192476851851848E-2</v>
      </c>
      <c r="AV2519" s="50"/>
      <c r="AW2519" s="89"/>
    </row>
    <row r="2520" spans="1:50" ht="12" customHeight="1" x14ac:dyDescent="0.2">
      <c r="A2520" s="62">
        <v>2516</v>
      </c>
      <c r="B2520" s="63" t="str">
        <f t="shared" si="363"/>
        <v>M-A</v>
      </c>
      <c r="C2520" s="62">
        <f>COUNTIF($B$4:$B2520,$B2520)</f>
        <v>909</v>
      </c>
      <c r="D2520" s="64">
        <f t="shared" si="364"/>
        <v>418.43355763326127</v>
      </c>
      <c r="E2520" s="86" t="s">
        <v>2444</v>
      </c>
      <c r="F2520" s="87" t="s">
        <v>1212</v>
      </c>
      <c r="G2520" s="87">
        <v>1992</v>
      </c>
      <c r="H2520" s="93" t="s">
        <v>1377</v>
      </c>
      <c r="I2520" s="87" t="s">
        <v>1214</v>
      </c>
      <c r="J2520" s="39">
        <f t="shared" si="365"/>
        <v>413.43355763326127</v>
      </c>
      <c r="K2520" s="40">
        <f t="shared" si="366"/>
        <v>1</v>
      </c>
      <c r="L2520" s="40">
        <f t="shared" si="367"/>
        <v>5</v>
      </c>
      <c r="M2520" s="41"/>
      <c r="N2520" s="41"/>
      <c r="O2520" s="41"/>
      <c r="P2520" s="42"/>
      <c r="Q2520" s="41"/>
      <c r="R2520" s="41"/>
      <c r="S2520" s="41"/>
      <c r="T2520" s="41"/>
      <c r="U2520" s="41"/>
      <c r="V2520" s="42"/>
      <c r="W2520" s="42"/>
      <c r="X2520" s="42"/>
      <c r="Y2520" s="42"/>
      <c r="Z2520" s="41"/>
      <c r="AA2520" s="42">
        <f>(AU$3-AU2520)/AU$3*500+500</f>
        <v>413.43355763326127</v>
      </c>
      <c r="AB2520" s="42"/>
      <c r="AC2520" s="43" t="e">
        <f t="shared" si="368"/>
        <v>#NUM!</v>
      </c>
      <c r="AD2520" s="43" t="s">
        <v>1215</v>
      </c>
      <c r="AE2520" s="44" t="e">
        <f t="shared" si="369"/>
        <v>#NUM!</v>
      </c>
      <c r="AF2520" s="43">
        <f t="shared" si="370"/>
        <v>0</v>
      </c>
      <c r="AG2520" s="45"/>
      <c r="AH2520" s="45"/>
      <c r="AI2520" s="45"/>
      <c r="AJ2520" s="45"/>
      <c r="AK2520" s="45"/>
      <c r="AL2520" s="45"/>
      <c r="AM2520" s="45"/>
      <c r="AN2520" s="45"/>
      <c r="AO2520" s="45"/>
      <c r="AP2520" s="45"/>
      <c r="AQ2520" s="45"/>
      <c r="AR2520" s="45"/>
      <c r="AS2520" s="45"/>
      <c r="AT2520" s="45"/>
      <c r="AU2520" s="88">
        <v>9.2209027777777786E-2</v>
      </c>
      <c r="AV2520" s="50"/>
      <c r="AW2520" s="89"/>
      <c r="AX2520" s="56"/>
    </row>
    <row r="2521" spans="1:50" ht="12" customHeight="1" x14ac:dyDescent="0.2">
      <c r="A2521" s="62">
        <v>2517</v>
      </c>
      <c r="B2521" s="63" t="str">
        <f t="shared" si="363"/>
        <v>M-A</v>
      </c>
      <c r="C2521" s="62">
        <f>COUNTIF($B$4:$B2521,$B2521)</f>
        <v>910</v>
      </c>
      <c r="D2521" s="64">
        <f t="shared" si="364"/>
        <v>417.76471063129918</v>
      </c>
      <c r="E2521" s="86" t="s">
        <v>2445</v>
      </c>
      <c r="F2521" s="87" t="s">
        <v>1212</v>
      </c>
      <c r="G2521" s="87">
        <v>1993</v>
      </c>
      <c r="H2521" s="93" t="s">
        <v>2036</v>
      </c>
      <c r="I2521" s="87" t="s">
        <v>1214</v>
      </c>
      <c r="J2521" s="39">
        <f t="shared" si="365"/>
        <v>412.76471063129918</v>
      </c>
      <c r="K2521" s="40">
        <f t="shared" si="366"/>
        <v>1</v>
      </c>
      <c r="L2521" s="40">
        <f t="shared" si="367"/>
        <v>5</v>
      </c>
      <c r="M2521" s="41"/>
      <c r="N2521" s="41"/>
      <c r="O2521" s="41"/>
      <c r="P2521" s="42"/>
      <c r="Q2521" s="41"/>
      <c r="R2521" s="41"/>
      <c r="S2521" s="41"/>
      <c r="T2521" s="41"/>
      <c r="U2521" s="41">
        <f>(AO$3-AO2521)/AO$3*500+500</f>
        <v>412.76471063129918</v>
      </c>
      <c r="V2521" s="42"/>
      <c r="W2521" s="42"/>
      <c r="X2521" s="42"/>
      <c r="Y2521" s="42"/>
      <c r="Z2521" s="41"/>
      <c r="AA2521" s="42"/>
      <c r="AB2521" s="42"/>
      <c r="AC2521" s="43" t="e">
        <f t="shared" si="368"/>
        <v>#NUM!</v>
      </c>
      <c r="AD2521" s="43" t="s">
        <v>1215</v>
      </c>
      <c r="AE2521" s="44" t="e">
        <f t="shared" si="369"/>
        <v>#NUM!</v>
      </c>
      <c r="AF2521" s="43">
        <f t="shared" si="370"/>
        <v>0</v>
      </c>
      <c r="AG2521" s="45"/>
      <c r="AH2521" s="45"/>
      <c r="AI2521" s="45"/>
      <c r="AJ2521" s="45"/>
      <c r="AK2521" s="45"/>
      <c r="AL2521" s="45"/>
      <c r="AM2521" s="45"/>
      <c r="AN2521" s="45"/>
      <c r="AO2521" s="45">
        <v>6.5069444439999999E-2</v>
      </c>
      <c r="AP2521" s="45"/>
      <c r="AQ2521" s="45"/>
      <c r="AR2521" s="45"/>
      <c r="AS2521" s="45"/>
      <c r="AT2521" s="45"/>
      <c r="AU2521" s="88"/>
      <c r="AV2521" s="50"/>
      <c r="AW2521" s="89"/>
      <c r="AX2521" s="56"/>
    </row>
    <row r="2522" spans="1:50" s="49" customFormat="1" ht="12" customHeight="1" x14ac:dyDescent="0.2">
      <c r="A2522" s="62">
        <v>2518</v>
      </c>
      <c r="B2522" s="63" t="str">
        <f t="shared" si="363"/>
        <v>M-C</v>
      </c>
      <c r="C2522" s="62">
        <f>COUNTIF($B$4:$B2522,$B2522)</f>
        <v>308</v>
      </c>
      <c r="D2522" s="64">
        <f t="shared" si="364"/>
        <v>417.76471063129918</v>
      </c>
      <c r="E2522" s="86" t="s">
        <v>2446</v>
      </c>
      <c r="F2522" s="87" t="s">
        <v>1212</v>
      </c>
      <c r="G2522" s="87">
        <v>1962</v>
      </c>
      <c r="H2522" s="93" t="s">
        <v>2036</v>
      </c>
      <c r="I2522" s="87" t="s">
        <v>1214</v>
      </c>
      <c r="J2522" s="39">
        <f t="shared" si="365"/>
        <v>412.76471063129918</v>
      </c>
      <c r="K2522" s="40">
        <f t="shared" si="366"/>
        <v>1</v>
      </c>
      <c r="L2522" s="40">
        <f t="shared" si="367"/>
        <v>5</v>
      </c>
      <c r="M2522" s="41"/>
      <c r="N2522" s="41"/>
      <c r="O2522" s="41"/>
      <c r="P2522" s="42"/>
      <c r="Q2522" s="41"/>
      <c r="R2522" s="41"/>
      <c r="S2522" s="41"/>
      <c r="T2522" s="41"/>
      <c r="U2522" s="41">
        <f>(AO$3-AO2522)/AO$3*500+500</f>
        <v>412.76471063129918</v>
      </c>
      <c r="V2522" s="42"/>
      <c r="W2522" s="42"/>
      <c r="X2522" s="42"/>
      <c r="Y2522" s="42"/>
      <c r="Z2522" s="41"/>
      <c r="AA2522" s="42"/>
      <c r="AB2522" s="42"/>
      <c r="AC2522" s="43" t="e">
        <f t="shared" si="368"/>
        <v>#NUM!</v>
      </c>
      <c r="AD2522" s="43" t="s">
        <v>1215</v>
      </c>
      <c r="AE2522" s="44" t="e">
        <f t="shared" si="369"/>
        <v>#NUM!</v>
      </c>
      <c r="AF2522" s="43">
        <f t="shared" si="370"/>
        <v>0</v>
      </c>
      <c r="AG2522" s="45"/>
      <c r="AH2522" s="45"/>
      <c r="AI2522" s="45"/>
      <c r="AJ2522" s="45"/>
      <c r="AK2522" s="45"/>
      <c r="AL2522" s="45"/>
      <c r="AM2522" s="45"/>
      <c r="AN2522" s="45"/>
      <c r="AO2522" s="45">
        <v>6.5069444439999999E-2</v>
      </c>
      <c r="AP2522" s="45"/>
      <c r="AQ2522" s="45"/>
      <c r="AR2522" s="45"/>
      <c r="AS2522" s="45"/>
      <c r="AT2522" s="45"/>
      <c r="AU2522" s="88"/>
      <c r="AV2522" s="50"/>
      <c r="AW2522" s="89"/>
    </row>
    <row r="2523" spans="1:50" s="49" customFormat="1" ht="12" customHeight="1" x14ac:dyDescent="0.2">
      <c r="A2523" s="62">
        <v>2519</v>
      </c>
      <c r="B2523" s="63" t="str">
        <f t="shared" si="363"/>
        <v>M-B</v>
      </c>
      <c r="C2523" s="62">
        <f>COUNTIF($B$4:$B2523,$B2523)</f>
        <v>709</v>
      </c>
      <c r="D2523" s="64">
        <f t="shared" si="364"/>
        <v>417.67406552860069</v>
      </c>
      <c r="E2523" s="90" t="s">
        <v>2447</v>
      </c>
      <c r="F2523" s="91" t="s">
        <v>1212</v>
      </c>
      <c r="G2523" s="92">
        <v>1974</v>
      </c>
      <c r="H2523" s="93"/>
      <c r="I2523" s="92" t="s">
        <v>1214</v>
      </c>
      <c r="J2523" s="39">
        <f t="shared" si="365"/>
        <v>412.67406552860069</v>
      </c>
      <c r="K2523" s="40">
        <f t="shared" si="366"/>
        <v>1</v>
      </c>
      <c r="L2523" s="40">
        <f t="shared" si="367"/>
        <v>5</v>
      </c>
      <c r="M2523" s="74"/>
      <c r="N2523" s="74"/>
      <c r="O2523" s="74"/>
      <c r="P2523" s="74"/>
      <c r="Q2523" s="74"/>
      <c r="R2523" s="74"/>
      <c r="S2523" s="74"/>
      <c r="T2523" s="74"/>
      <c r="U2523" s="74"/>
      <c r="V2523" s="74"/>
      <c r="W2523" s="74"/>
      <c r="X2523" s="74"/>
      <c r="Y2523" s="74"/>
      <c r="Z2523" s="74"/>
      <c r="AA2523" s="42"/>
      <c r="AB2523" s="42">
        <f>(AV$3-AV2523)/AV$3*500+500</f>
        <v>412.67406552860069</v>
      </c>
      <c r="AC2523" s="43" t="e">
        <f t="shared" si="368"/>
        <v>#NUM!</v>
      </c>
      <c r="AD2523" s="43" t="s">
        <v>1215</v>
      </c>
      <c r="AE2523" s="44" t="e">
        <f t="shared" si="369"/>
        <v>#NUM!</v>
      </c>
      <c r="AF2523" s="43">
        <f t="shared" si="370"/>
        <v>0</v>
      </c>
      <c r="AG2523" s="75"/>
      <c r="AH2523" s="75"/>
      <c r="AI2523" s="75"/>
      <c r="AJ2523" s="75"/>
      <c r="AK2523" s="75"/>
      <c r="AL2523" s="75"/>
      <c r="AM2523" s="75"/>
      <c r="AN2523" s="75"/>
      <c r="AO2523" s="75"/>
      <c r="AP2523" s="75"/>
      <c r="AQ2523" s="75"/>
      <c r="AR2523" s="75"/>
      <c r="AS2523" s="75"/>
      <c r="AT2523" s="75"/>
      <c r="AU2523" s="94"/>
      <c r="AV2523" s="47">
        <v>0.19289351851851852</v>
      </c>
      <c r="AW2523" s="95"/>
    </row>
    <row r="2524" spans="1:50" s="49" customFormat="1" ht="12" customHeight="1" x14ac:dyDescent="0.2">
      <c r="A2524" s="62">
        <v>2520</v>
      </c>
      <c r="B2524" s="63" t="str">
        <f t="shared" si="363"/>
        <v>Ž-G</v>
      </c>
      <c r="C2524" s="62">
        <f>COUNTIF($B$4:$B2524,$B2524)</f>
        <v>149</v>
      </c>
      <c r="D2524" s="64">
        <f t="shared" si="364"/>
        <v>417.51134370024369</v>
      </c>
      <c r="E2524" s="86" t="s">
        <v>2448</v>
      </c>
      <c r="F2524" s="87" t="s">
        <v>1247</v>
      </c>
      <c r="G2524" s="87">
        <v>1973</v>
      </c>
      <c r="H2524" s="93" t="s">
        <v>1729</v>
      </c>
      <c r="I2524" s="87" t="s">
        <v>1214</v>
      </c>
      <c r="J2524" s="39">
        <f t="shared" si="365"/>
        <v>412.51134370024369</v>
      </c>
      <c r="K2524" s="40">
        <f t="shared" si="366"/>
        <v>1</v>
      </c>
      <c r="L2524" s="40">
        <f t="shared" si="367"/>
        <v>5</v>
      </c>
      <c r="M2524" s="41">
        <f>(AG$3-AG2524)/AG$3*500+500</f>
        <v>412.51134370024369</v>
      </c>
      <c r="N2524" s="41"/>
      <c r="O2524" s="41"/>
      <c r="P2524" s="42"/>
      <c r="Q2524" s="41"/>
      <c r="R2524" s="41"/>
      <c r="S2524" s="41"/>
      <c r="T2524" s="41"/>
      <c r="U2524" s="41"/>
      <c r="V2524" s="42"/>
      <c r="W2524" s="42"/>
      <c r="X2524" s="42"/>
      <c r="Y2524" s="42"/>
      <c r="Z2524" s="41"/>
      <c r="AA2524" s="42"/>
      <c r="AB2524" s="42"/>
      <c r="AC2524" s="43" t="e">
        <f t="shared" si="368"/>
        <v>#NUM!</v>
      </c>
      <c r="AD2524" s="43" t="s">
        <v>1215</v>
      </c>
      <c r="AE2524" s="44" t="e">
        <f t="shared" si="369"/>
        <v>#NUM!</v>
      </c>
      <c r="AF2524" s="43">
        <f t="shared" si="370"/>
        <v>0</v>
      </c>
      <c r="AG2524" s="45">
        <v>6.7534722219999996E-2</v>
      </c>
      <c r="AH2524" s="45"/>
      <c r="AI2524" s="45"/>
      <c r="AJ2524" s="45"/>
      <c r="AK2524" s="45"/>
      <c r="AL2524" s="45"/>
      <c r="AM2524" s="45"/>
      <c r="AN2524" s="45"/>
      <c r="AO2524" s="45"/>
      <c r="AP2524" s="45"/>
      <c r="AQ2524" s="45"/>
      <c r="AR2524" s="45"/>
      <c r="AS2524" s="45"/>
      <c r="AT2524" s="45"/>
      <c r="AU2524" s="88"/>
      <c r="AV2524" s="50"/>
      <c r="AW2524" s="89"/>
    </row>
    <row r="2525" spans="1:50" s="49" customFormat="1" ht="12" customHeight="1" x14ac:dyDescent="0.2">
      <c r="A2525" s="62">
        <v>2521</v>
      </c>
      <c r="B2525" s="63" t="str">
        <f t="shared" si="363"/>
        <v>M-D</v>
      </c>
      <c r="C2525" s="62">
        <f>COUNTIF($B$4:$B2525,$B2525)</f>
        <v>101</v>
      </c>
      <c r="D2525" s="64">
        <f t="shared" si="364"/>
        <v>417.180692008704</v>
      </c>
      <c r="E2525" s="90" t="s">
        <v>2449</v>
      </c>
      <c r="F2525" s="91" t="s">
        <v>1212</v>
      </c>
      <c r="G2525" s="92">
        <v>1954</v>
      </c>
      <c r="H2525" s="93"/>
      <c r="I2525" s="92" t="s">
        <v>829</v>
      </c>
      <c r="J2525" s="39">
        <f t="shared" si="365"/>
        <v>412.180692008704</v>
      </c>
      <c r="K2525" s="40">
        <f t="shared" si="366"/>
        <v>1</v>
      </c>
      <c r="L2525" s="40">
        <f t="shared" si="367"/>
        <v>5</v>
      </c>
      <c r="M2525" s="74"/>
      <c r="N2525" s="74"/>
      <c r="O2525" s="74"/>
      <c r="P2525" s="74"/>
      <c r="Q2525" s="74"/>
      <c r="R2525" s="74"/>
      <c r="S2525" s="74"/>
      <c r="T2525" s="74"/>
      <c r="U2525" s="74"/>
      <c r="V2525" s="74"/>
      <c r="W2525" s="74"/>
      <c r="X2525" s="74"/>
      <c r="Y2525" s="74"/>
      <c r="Z2525" s="74"/>
      <c r="AA2525" s="42"/>
      <c r="AB2525" s="42">
        <f>(AV$3-AV2525)/AV$3*500+500</f>
        <v>412.180692008704</v>
      </c>
      <c r="AC2525" s="43" t="e">
        <f t="shared" si="368"/>
        <v>#NUM!</v>
      </c>
      <c r="AD2525" s="43" t="s">
        <v>1215</v>
      </c>
      <c r="AE2525" s="44" t="e">
        <f t="shared" si="369"/>
        <v>#NUM!</v>
      </c>
      <c r="AF2525" s="43">
        <f t="shared" si="370"/>
        <v>0</v>
      </c>
      <c r="AG2525" s="75"/>
      <c r="AH2525" s="75"/>
      <c r="AI2525" s="75"/>
      <c r="AJ2525" s="75"/>
      <c r="AK2525" s="75"/>
      <c r="AL2525" s="75"/>
      <c r="AM2525" s="75"/>
      <c r="AN2525" s="75"/>
      <c r="AO2525" s="75"/>
      <c r="AP2525" s="75"/>
      <c r="AQ2525" s="75"/>
      <c r="AR2525" s="75"/>
      <c r="AS2525" s="75"/>
      <c r="AT2525" s="75"/>
      <c r="AU2525" s="94"/>
      <c r="AV2525" s="47">
        <v>0.19305555555555554</v>
      </c>
      <c r="AW2525" s="95"/>
    </row>
    <row r="2526" spans="1:50" s="49" customFormat="1" ht="12" customHeight="1" x14ac:dyDescent="0.2">
      <c r="A2526" s="62">
        <v>2522</v>
      </c>
      <c r="B2526" s="63" t="str">
        <f t="shared" si="363"/>
        <v>Ž-F</v>
      </c>
      <c r="C2526" s="62">
        <f>COUNTIF($B$4:$B2526,$B2526)</f>
        <v>222</v>
      </c>
      <c r="D2526" s="64">
        <f t="shared" si="364"/>
        <v>416.86352331734173</v>
      </c>
      <c r="E2526" s="90" t="s">
        <v>2450</v>
      </c>
      <c r="F2526" s="91" t="s">
        <v>1247</v>
      </c>
      <c r="G2526" s="92">
        <v>1984</v>
      </c>
      <c r="H2526" s="93" t="s">
        <v>2451</v>
      </c>
      <c r="I2526" s="92" t="s">
        <v>1673</v>
      </c>
      <c r="J2526" s="39">
        <f t="shared" si="365"/>
        <v>411.86352331734173</v>
      </c>
      <c r="K2526" s="40">
        <f t="shared" si="366"/>
        <v>1</v>
      </c>
      <c r="L2526" s="40">
        <f t="shared" si="367"/>
        <v>5</v>
      </c>
      <c r="M2526" s="74"/>
      <c r="N2526" s="74"/>
      <c r="O2526" s="74"/>
      <c r="P2526" s="74"/>
      <c r="Q2526" s="74"/>
      <c r="R2526" s="74"/>
      <c r="S2526" s="74"/>
      <c r="T2526" s="74"/>
      <c r="U2526" s="74"/>
      <c r="V2526" s="74"/>
      <c r="W2526" s="74"/>
      <c r="X2526" s="74"/>
      <c r="Y2526" s="74"/>
      <c r="Z2526" s="74"/>
      <c r="AA2526" s="42"/>
      <c r="AB2526" s="42">
        <f>(AV$3-AV2526)/AV$3*500+500</f>
        <v>411.86352331734173</v>
      </c>
      <c r="AC2526" s="43" t="e">
        <f t="shared" si="368"/>
        <v>#NUM!</v>
      </c>
      <c r="AD2526" s="43" t="s">
        <v>1215</v>
      </c>
      <c r="AE2526" s="44" t="e">
        <f t="shared" si="369"/>
        <v>#NUM!</v>
      </c>
      <c r="AF2526" s="43">
        <f t="shared" si="370"/>
        <v>0</v>
      </c>
      <c r="AG2526" s="75"/>
      <c r="AH2526" s="75"/>
      <c r="AI2526" s="75"/>
      <c r="AJ2526" s="75"/>
      <c r="AK2526" s="75"/>
      <c r="AL2526" s="75"/>
      <c r="AM2526" s="75"/>
      <c r="AN2526" s="75"/>
      <c r="AO2526" s="75"/>
      <c r="AP2526" s="75"/>
      <c r="AQ2526" s="75"/>
      <c r="AR2526" s="75"/>
      <c r="AS2526" s="75"/>
      <c r="AT2526" s="75"/>
      <c r="AU2526" s="94"/>
      <c r="AV2526" s="47">
        <v>0.19315972222222222</v>
      </c>
      <c r="AW2526" s="95"/>
    </row>
    <row r="2527" spans="1:50" s="49" customFormat="1" ht="12" customHeight="1" x14ac:dyDescent="0.2">
      <c r="A2527" s="62">
        <v>2523</v>
      </c>
      <c r="B2527" s="63" t="str">
        <f t="shared" si="363"/>
        <v>M-B</v>
      </c>
      <c r="C2527" s="62">
        <f>COUNTIF($B$4:$B2527,$B2527)</f>
        <v>710</v>
      </c>
      <c r="D2527" s="64">
        <f t="shared" si="364"/>
        <v>416.82828235163487</v>
      </c>
      <c r="E2527" s="90" t="s">
        <v>2452</v>
      </c>
      <c r="F2527" s="91" t="s">
        <v>1212</v>
      </c>
      <c r="G2527" s="92">
        <v>1979</v>
      </c>
      <c r="H2527" s="93"/>
      <c r="I2527" s="92" t="s">
        <v>1214</v>
      </c>
      <c r="J2527" s="39">
        <f t="shared" si="365"/>
        <v>411.82828235163487</v>
      </c>
      <c r="K2527" s="40">
        <f t="shared" si="366"/>
        <v>1</v>
      </c>
      <c r="L2527" s="40">
        <f t="shared" si="367"/>
        <v>5</v>
      </c>
      <c r="M2527" s="74"/>
      <c r="N2527" s="74"/>
      <c r="O2527" s="74"/>
      <c r="P2527" s="74"/>
      <c r="Q2527" s="74"/>
      <c r="R2527" s="74"/>
      <c r="S2527" s="74"/>
      <c r="T2527" s="74"/>
      <c r="U2527" s="74"/>
      <c r="V2527" s="74"/>
      <c r="W2527" s="74"/>
      <c r="X2527" s="74"/>
      <c r="Y2527" s="74"/>
      <c r="Z2527" s="74"/>
      <c r="AA2527" s="42"/>
      <c r="AB2527" s="42">
        <f>(AV$3-AV2527)/AV$3*500+500</f>
        <v>411.82828235163487</v>
      </c>
      <c r="AC2527" s="43" t="e">
        <f t="shared" si="368"/>
        <v>#NUM!</v>
      </c>
      <c r="AD2527" s="43" t="s">
        <v>1215</v>
      </c>
      <c r="AE2527" s="44" t="e">
        <f t="shared" si="369"/>
        <v>#NUM!</v>
      </c>
      <c r="AF2527" s="43">
        <f t="shared" si="370"/>
        <v>0</v>
      </c>
      <c r="AG2527" s="75"/>
      <c r="AH2527" s="75"/>
      <c r="AI2527" s="75"/>
      <c r="AJ2527" s="75"/>
      <c r="AK2527" s="75"/>
      <c r="AL2527" s="75"/>
      <c r="AM2527" s="75"/>
      <c r="AN2527" s="75"/>
      <c r="AO2527" s="75"/>
      <c r="AP2527" s="75"/>
      <c r="AQ2527" s="75"/>
      <c r="AR2527" s="75"/>
      <c r="AS2527" s="75"/>
      <c r="AT2527" s="75"/>
      <c r="AU2527" s="94"/>
      <c r="AV2527" s="47">
        <v>0.19317129629629629</v>
      </c>
      <c r="AW2527" s="95"/>
    </row>
    <row r="2528" spans="1:50" s="49" customFormat="1" ht="12" customHeight="1" x14ac:dyDescent="0.2">
      <c r="A2528" s="62">
        <v>2524</v>
      </c>
      <c r="B2528" s="63" t="str">
        <f t="shared" si="363"/>
        <v>M-B</v>
      </c>
      <c r="C2528" s="62">
        <f>COUNTIF($B$4:$B2528,$B2528)</f>
        <v>711</v>
      </c>
      <c r="D2528" s="64">
        <f t="shared" si="364"/>
        <v>416.75780042022097</v>
      </c>
      <c r="E2528" s="90" t="s">
        <v>2453</v>
      </c>
      <c r="F2528" s="91" t="s">
        <v>1212</v>
      </c>
      <c r="G2528" s="92">
        <v>1977</v>
      </c>
      <c r="H2528" s="93" t="s">
        <v>2454</v>
      </c>
      <c r="I2528" s="92" t="s">
        <v>1680</v>
      </c>
      <c r="J2528" s="39">
        <f t="shared" si="365"/>
        <v>411.75780042022097</v>
      </c>
      <c r="K2528" s="40">
        <f t="shared" si="366"/>
        <v>1</v>
      </c>
      <c r="L2528" s="40">
        <f t="shared" si="367"/>
        <v>5</v>
      </c>
      <c r="M2528" s="74"/>
      <c r="N2528" s="74"/>
      <c r="O2528" s="74"/>
      <c r="P2528" s="74"/>
      <c r="Q2528" s="74"/>
      <c r="R2528" s="74"/>
      <c r="S2528" s="74"/>
      <c r="T2528" s="74"/>
      <c r="U2528" s="74"/>
      <c r="V2528" s="74"/>
      <c r="W2528" s="74"/>
      <c r="X2528" s="74"/>
      <c r="Y2528" s="74"/>
      <c r="Z2528" s="74"/>
      <c r="AA2528" s="42"/>
      <c r="AB2528" s="42">
        <f>(AV$3-AV2528)/AV$3*500+500</f>
        <v>411.75780042022097</v>
      </c>
      <c r="AC2528" s="43" t="e">
        <f t="shared" si="368"/>
        <v>#NUM!</v>
      </c>
      <c r="AD2528" s="43" t="s">
        <v>1215</v>
      </c>
      <c r="AE2528" s="44" t="e">
        <f t="shared" si="369"/>
        <v>#NUM!</v>
      </c>
      <c r="AF2528" s="43">
        <f t="shared" si="370"/>
        <v>0</v>
      </c>
      <c r="AG2528" s="75"/>
      <c r="AH2528" s="75"/>
      <c r="AI2528" s="75"/>
      <c r="AJ2528" s="75"/>
      <c r="AK2528" s="75"/>
      <c r="AL2528" s="75"/>
      <c r="AM2528" s="75"/>
      <c r="AN2528" s="75"/>
      <c r="AO2528" s="75"/>
      <c r="AP2528" s="75"/>
      <c r="AQ2528" s="75"/>
      <c r="AR2528" s="75"/>
      <c r="AS2528" s="75"/>
      <c r="AT2528" s="75"/>
      <c r="AU2528" s="94"/>
      <c r="AV2528" s="47">
        <v>0.19319444444444445</v>
      </c>
      <c r="AW2528" s="95"/>
    </row>
    <row r="2529" spans="1:50" s="49" customFormat="1" ht="12" customHeight="1" x14ac:dyDescent="0.2">
      <c r="A2529" s="62">
        <v>2525</v>
      </c>
      <c r="B2529" s="63" t="str">
        <f t="shared" si="363"/>
        <v>M-B</v>
      </c>
      <c r="C2529" s="62">
        <f>COUNTIF($B$4:$B2529,$B2529)</f>
        <v>712</v>
      </c>
      <c r="D2529" s="64">
        <f t="shared" si="364"/>
        <v>416.44063172885882</v>
      </c>
      <c r="E2529" s="90" t="s">
        <v>2455</v>
      </c>
      <c r="F2529" s="91" t="s">
        <v>1212</v>
      </c>
      <c r="G2529" s="92">
        <v>1976</v>
      </c>
      <c r="H2529" s="93"/>
      <c r="I2529" s="92" t="s">
        <v>1214</v>
      </c>
      <c r="J2529" s="39">
        <f t="shared" si="365"/>
        <v>411.44063172885882</v>
      </c>
      <c r="K2529" s="40">
        <f t="shared" si="366"/>
        <v>1</v>
      </c>
      <c r="L2529" s="40">
        <f t="shared" si="367"/>
        <v>5</v>
      </c>
      <c r="M2529" s="74"/>
      <c r="N2529" s="74"/>
      <c r="O2529" s="74"/>
      <c r="P2529" s="74"/>
      <c r="Q2529" s="74"/>
      <c r="R2529" s="74"/>
      <c r="S2529" s="74"/>
      <c r="T2529" s="74"/>
      <c r="U2529" s="74"/>
      <c r="V2529" s="74"/>
      <c r="W2529" s="74"/>
      <c r="X2529" s="74"/>
      <c r="Y2529" s="74"/>
      <c r="Z2529" s="74"/>
      <c r="AA2529" s="42"/>
      <c r="AB2529" s="42">
        <f>(AV$3-AV2529)/AV$3*500+500</f>
        <v>411.44063172885882</v>
      </c>
      <c r="AC2529" s="43" t="e">
        <f t="shared" si="368"/>
        <v>#NUM!</v>
      </c>
      <c r="AD2529" s="43" t="s">
        <v>1215</v>
      </c>
      <c r="AE2529" s="44" t="e">
        <f t="shared" si="369"/>
        <v>#NUM!</v>
      </c>
      <c r="AF2529" s="43">
        <f t="shared" si="370"/>
        <v>0</v>
      </c>
      <c r="AG2529" s="75"/>
      <c r="AH2529" s="75"/>
      <c r="AI2529" s="75"/>
      <c r="AJ2529" s="75"/>
      <c r="AK2529" s="75"/>
      <c r="AL2529" s="75"/>
      <c r="AM2529" s="75"/>
      <c r="AN2529" s="75"/>
      <c r="AO2529" s="75"/>
      <c r="AP2529" s="75"/>
      <c r="AQ2529" s="75"/>
      <c r="AR2529" s="75"/>
      <c r="AS2529" s="75"/>
      <c r="AT2529" s="75"/>
      <c r="AU2529" s="94"/>
      <c r="AV2529" s="47">
        <v>0.1932986111111111</v>
      </c>
      <c r="AW2529" s="95"/>
    </row>
    <row r="2530" spans="1:50" s="49" customFormat="1" ht="12" customHeight="1" x14ac:dyDescent="0.2">
      <c r="A2530" s="62">
        <v>2526</v>
      </c>
      <c r="B2530" s="63" t="str">
        <f t="shared" si="363"/>
        <v>Ž-F</v>
      </c>
      <c r="C2530" s="62">
        <f>COUNTIF($B$4:$B2530,$B2530)</f>
        <v>223</v>
      </c>
      <c r="D2530" s="64">
        <f t="shared" si="364"/>
        <v>416.07753202772346</v>
      </c>
      <c r="E2530" s="86" t="s">
        <v>2456</v>
      </c>
      <c r="F2530" s="87" t="s">
        <v>1247</v>
      </c>
      <c r="G2530" s="87">
        <v>1982</v>
      </c>
      <c r="H2530" s="93" t="s">
        <v>1876</v>
      </c>
      <c r="I2530" s="87" t="s">
        <v>1214</v>
      </c>
      <c r="J2530" s="39">
        <f t="shared" si="365"/>
        <v>411.07753202772346</v>
      </c>
      <c r="K2530" s="40">
        <f t="shared" si="366"/>
        <v>1</v>
      </c>
      <c r="L2530" s="40">
        <f t="shared" si="367"/>
        <v>5</v>
      </c>
      <c r="M2530" s="41"/>
      <c r="N2530" s="41"/>
      <c r="O2530" s="41"/>
      <c r="P2530" s="42"/>
      <c r="Q2530" s="41"/>
      <c r="R2530" s="41"/>
      <c r="S2530" s="41"/>
      <c r="T2530" s="41"/>
      <c r="U2530" s="41"/>
      <c r="V2530" s="42"/>
      <c r="W2530" s="42"/>
      <c r="X2530" s="42"/>
      <c r="Y2530" s="42"/>
      <c r="Z2530" s="41"/>
      <c r="AA2530" s="42">
        <f>(AU$3-AU2530)/AU$3*500+500</f>
        <v>411.07753202772346</v>
      </c>
      <c r="AB2530" s="42"/>
      <c r="AC2530" s="43" t="e">
        <f t="shared" si="368"/>
        <v>#NUM!</v>
      </c>
      <c r="AD2530" s="43" t="s">
        <v>1215</v>
      </c>
      <c r="AE2530" s="44" t="e">
        <f t="shared" si="369"/>
        <v>#NUM!</v>
      </c>
      <c r="AF2530" s="43">
        <f t="shared" si="370"/>
        <v>0</v>
      </c>
      <c r="AG2530" s="45"/>
      <c r="AH2530" s="45"/>
      <c r="AI2530" s="45"/>
      <c r="AJ2530" s="45"/>
      <c r="AK2530" s="45"/>
      <c r="AL2530" s="45"/>
      <c r="AM2530" s="45"/>
      <c r="AN2530" s="45"/>
      <c r="AO2530" s="45"/>
      <c r="AP2530" s="45"/>
      <c r="AQ2530" s="45"/>
      <c r="AR2530" s="45"/>
      <c r="AS2530" s="45"/>
      <c r="AT2530" s="45"/>
      <c r="AU2530" s="88">
        <v>9.257939814814814E-2</v>
      </c>
      <c r="AV2530" s="50"/>
      <c r="AW2530" s="89"/>
    </row>
    <row r="2531" spans="1:50" ht="12" customHeight="1" x14ac:dyDescent="0.2">
      <c r="A2531" s="62">
        <v>2527</v>
      </c>
      <c r="B2531" s="63" t="str">
        <f t="shared" si="363"/>
        <v>Ž-F</v>
      </c>
      <c r="C2531" s="62">
        <f>COUNTIF($B$4:$B2531,$B2531)</f>
        <v>224</v>
      </c>
      <c r="D2531" s="64">
        <f t="shared" si="364"/>
        <v>415.98249917466887</v>
      </c>
      <c r="E2531" s="90" t="s">
        <v>2457</v>
      </c>
      <c r="F2531" s="91" t="s">
        <v>1247</v>
      </c>
      <c r="G2531" s="92">
        <v>1980</v>
      </c>
      <c r="H2531" s="93"/>
      <c r="I2531" s="92" t="s">
        <v>193</v>
      </c>
      <c r="J2531" s="39">
        <f t="shared" si="365"/>
        <v>410.98249917466887</v>
      </c>
      <c r="K2531" s="40">
        <f t="shared" si="366"/>
        <v>1</v>
      </c>
      <c r="L2531" s="40">
        <f t="shared" si="367"/>
        <v>5</v>
      </c>
      <c r="M2531" s="74"/>
      <c r="N2531" s="74"/>
      <c r="O2531" s="74"/>
      <c r="P2531" s="74"/>
      <c r="Q2531" s="74"/>
      <c r="R2531" s="74"/>
      <c r="S2531" s="74"/>
      <c r="T2531" s="74"/>
      <c r="U2531" s="74"/>
      <c r="V2531" s="74"/>
      <c r="W2531" s="74"/>
      <c r="X2531" s="74"/>
      <c r="Y2531" s="74"/>
      <c r="Z2531" s="74"/>
      <c r="AA2531" s="42"/>
      <c r="AB2531" s="42">
        <f>(AV$3-AV2531)/AV$3*500+500</f>
        <v>410.98249917466887</v>
      </c>
      <c r="AC2531" s="43" t="e">
        <f t="shared" si="368"/>
        <v>#NUM!</v>
      </c>
      <c r="AD2531" s="43" t="s">
        <v>1215</v>
      </c>
      <c r="AE2531" s="44" t="e">
        <f t="shared" si="369"/>
        <v>#NUM!</v>
      </c>
      <c r="AF2531" s="43">
        <f t="shared" si="370"/>
        <v>0</v>
      </c>
      <c r="AG2531" s="75"/>
      <c r="AH2531" s="75"/>
      <c r="AI2531" s="75"/>
      <c r="AJ2531" s="75"/>
      <c r="AK2531" s="75"/>
      <c r="AL2531" s="75"/>
      <c r="AM2531" s="75"/>
      <c r="AN2531" s="75"/>
      <c r="AO2531" s="75"/>
      <c r="AP2531" s="75"/>
      <c r="AQ2531" s="75"/>
      <c r="AR2531" s="75"/>
      <c r="AS2531" s="75"/>
      <c r="AT2531" s="75"/>
      <c r="AU2531" s="94"/>
      <c r="AV2531" s="47">
        <v>0.19344907407407408</v>
      </c>
      <c r="AW2531" s="95"/>
      <c r="AX2531" s="56"/>
    </row>
    <row r="2532" spans="1:50" s="49" customFormat="1" ht="12" customHeight="1" x14ac:dyDescent="0.2">
      <c r="A2532" s="62">
        <v>2528</v>
      </c>
      <c r="B2532" s="63" t="str">
        <f t="shared" si="363"/>
        <v>M-A</v>
      </c>
      <c r="C2532" s="62">
        <f>COUNTIF($B$4:$B2532,$B2532)</f>
        <v>911</v>
      </c>
      <c r="D2532" s="64">
        <f t="shared" si="364"/>
        <v>415.09493789656653</v>
      </c>
      <c r="E2532" s="86" t="s">
        <v>2458</v>
      </c>
      <c r="F2532" s="87" t="s">
        <v>1212</v>
      </c>
      <c r="G2532" s="87">
        <v>1990</v>
      </c>
      <c r="H2532" s="86" t="s">
        <v>2459</v>
      </c>
      <c r="I2532" s="87" t="s">
        <v>1214</v>
      </c>
      <c r="J2532" s="39">
        <f t="shared" si="365"/>
        <v>410.09493789656653</v>
      </c>
      <c r="K2532" s="40">
        <f t="shared" si="366"/>
        <v>1</v>
      </c>
      <c r="L2532" s="40">
        <f t="shared" si="367"/>
        <v>5</v>
      </c>
      <c r="M2532" s="41">
        <f>(AG$3-AG2532)/AG$3*500+500</f>
        <v>410.09493789656653</v>
      </c>
      <c r="N2532" s="41"/>
      <c r="O2532" s="41"/>
      <c r="P2532" s="42"/>
      <c r="Q2532" s="41"/>
      <c r="R2532" s="41"/>
      <c r="S2532" s="41"/>
      <c r="T2532" s="41"/>
      <c r="U2532" s="41"/>
      <c r="V2532" s="42"/>
      <c r="W2532" s="42"/>
      <c r="X2532" s="42"/>
      <c r="Y2532" s="42"/>
      <c r="Z2532" s="41"/>
      <c r="AA2532" s="42"/>
      <c r="AB2532" s="42"/>
      <c r="AC2532" s="43" t="e">
        <f t="shared" si="368"/>
        <v>#NUM!</v>
      </c>
      <c r="AD2532" s="43" t="s">
        <v>1215</v>
      </c>
      <c r="AE2532" s="44" t="e">
        <f t="shared" si="369"/>
        <v>#NUM!</v>
      </c>
      <c r="AF2532" s="43">
        <f t="shared" si="370"/>
        <v>0</v>
      </c>
      <c r="AG2532" s="45">
        <v>6.7812499999999998E-2</v>
      </c>
      <c r="AH2532" s="45"/>
      <c r="AI2532" s="45"/>
      <c r="AJ2532" s="45"/>
      <c r="AK2532" s="45"/>
      <c r="AL2532" s="45"/>
      <c r="AM2532" s="45"/>
      <c r="AN2532" s="45"/>
      <c r="AO2532" s="45"/>
      <c r="AP2532" s="45"/>
      <c r="AQ2532" s="45"/>
      <c r="AR2532" s="45"/>
      <c r="AS2532" s="45"/>
      <c r="AT2532" s="45"/>
      <c r="AU2532" s="88"/>
      <c r="AV2532" s="50"/>
      <c r="AW2532" s="89"/>
    </row>
    <row r="2533" spans="1:50" ht="12" customHeight="1" x14ac:dyDescent="0.2">
      <c r="A2533" s="62">
        <v>2529</v>
      </c>
      <c r="B2533" s="63" t="str">
        <f t="shared" si="363"/>
        <v>M-B</v>
      </c>
      <c r="C2533" s="62">
        <f>COUNTIF($B$4:$B2533,$B2533)</f>
        <v>713</v>
      </c>
      <c r="D2533" s="64">
        <f t="shared" si="364"/>
        <v>414.92527020346148</v>
      </c>
      <c r="E2533" s="90" t="s">
        <v>2460</v>
      </c>
      <c r="F2533" s="91" t="s">
        <v>1212</v>
      </c>
      <c r="G2533" s="92">
        <v>1974</v>
      </c>
      <c r="H2533" s="93" t="s">
        <v>966</v>
      </c>
      <c r="I2533" s="92" t="s">
        <v>1214</v>
      </c>
      <c r="J2533" s="39">
        <f t="shared" si="365"/>
        <v>409.92527020346148</v>
      </c>
      <c r="K2533" s="40">
        <f t="shared" si="366"/>
        <v>1</v>
      </c>
      <c r="L2533" s="40">
        <f t="shared" si="367"/>
        <v>5</v>
      </c>
      <c r="M2533" s="74"/>
      <c r="N2533" s="74"/>
      <c r="O2533" s="74"/>
      <c r="P2533" s="74"/>
      <c r="Q2533" s="74"/>
      <c r="R2533" s="74"/>
      <c r="S2533" s="74"/>
      <c r="T2533" s="74"/>
      <c r="U2533" s="74"/>
      <c r="V2533" s="74"/>
      <c r="W2533" s="74"/>
      <c r="X2533" s="74"/>
      <c r="Y2533" s="74"/>
      <c r="Z2533" s="74"/>
      <c r="AA2533" s="42"/>
      <c r="AB2533" s="42">
        <f>(AV$3-AV2533)/AV$3*500+500</f>
        <v>409.92527020346148</v>
      </c>
      <c r="AC2533" s="43" t="e">
        <f t="shared" si="368"/>
        <v>#NUM!</v>
      </c>
      <c r="AD2533" s="43" t="s">
        <v>1215</v>
      </c>
      <c r="AE2533" s="44" t="e">
        <f t="shared" si="369"/>
        <v>#NUM!</v>
      </c>
      <c r="AF2533" s="43">
        <f t="shared" si="370"/>
        <v>0</v>
      </c>
      <c r="AG2533" s="75"/>
      <c r="AH2533" s="75"/>
      <c r="AI2533" s="75"/>
      <c r="AJ2533" s="75"/>
      <c r="AK2533" s="75"/>
      <c r="AL2533" s="75"/>
      <c r="AM2533" s="75"/>
      <c r="AN2533" s="75"/>
      <c r="AO2533" s="75"/>
      <c r="AP2533" s="75"/>
      <c r="AQ2533" s="75"/>
      <c r="AR2533" s="75"/>
      <c r="AS2533" s="75"/>
      <c r="AT2533" s="75"/>
      <c r="AU2533" s="94"/>
      <c r="AV2533" s="47">
        <v>0.19379629629629633</v>
      </c>
      <c r="AW2533" s="95"/>
      <c r="AX2533" s="56"/>
    </row>
    <row r="2534" spans="1:50" s="49" customFormat="1" ht="12" customHeight="1" x14ac:dyDescent="0.2">
      <c r="A2534" s="62">
        <v>2530</v>
      </c>
      <c r="B2534" s="63" t="str">
        <f t="shared" si="363"/>
        <v>M-B</v>
      </c>
      <c r="C2534" s="62">
        <f>COUNTIF($B$4:$B2534,$B2534)</f>
        <v>714</v>
      </c>
      <c r="D2534" s="64">
        <f t="shared" si="364"/>
        <v>414.22045088932333</v>
      </c>
      <c r="E2534" s="90" t="s">
        <v>2461</v>
      </c>
      <c r="F2534" s="91" t="s">
        <v>1212</v>
      </c>
      <c r="G2534" s="92">
        <v>1978</v>
      </c>
      <c r="H2534" s="93"/>
      <c r="I2534" s="92" t="s">
        <v>3392</v>
      </c>
      <c r="J2534" s="39">
        <f t="shared" si="365"/>
        <v>409.22045088932333</v>
      </c>
      <c r="K2534" s="40">
        <f t="shared" si="366"/>
        <v>1</v>
      </c>
      <c r="L2534" s="40">
        <f t="shared" si="367"/>
        <v>5</v>
      </c>
      <c r="M2534" s="74"/>
      <c r="N2534" s="74"/>
      <c r="O2534" s="74"/>
      <c r="P2534" s="74"/>
      <c r="Q2534" s="74"/>
      <c r="R2534" s="74"/>
      <c r="S2534" s="74"/>
      <c r="T2534" s="74"/>
      <c r="U2534" s="74"/>
      <c r="V2534" s="74"/>
      <c r="W2534" s="74"/>
      <c r="X2534" s="74"/>
      <c r="Y2534" s="74"/>
      <c r="Z2534" s="74"/>
      <c r="AA2534" s="42"/>
      <c r="AB2534" s="42">
        <f>(AV$3-AV2534)/AV$3*500+500</f>
        <v>409.22045088932333</v>
      </c>
      <c r="AC2534" s="43" t="e">
        <f t="shared" si="368"/>
        <v>#NUM!</v>
      </c>
      <c r="AD2534" s="43" t="s">
        <v>1215</v>
      </c>
      <c r="AE2534" s="44" t="e">
        <f t="shared" si="369"/>
        <v>#NUM!</v>
      </c>
      <c r="AF2534" s="43">
        <f t="shared" si="370"/>
        <v>0</v>
      </c>
      <c r="AG2534" s="75"/>
      <c r="AH2534" s="75"/>
      <c r="AI2534" s="75"/>
      <c r="AJ2534" s="75"/>
      <c r="AK2534" s="75"/>
      <c r="AL2534" s="75"/>
      <c r="AM2534" s="75"/>
      <c r="AN2534" s="75"/>
      <c r="AO2534" s="75"/>
      <c r="AP2534" s="75"/>
      <c r="AQ2534" s="75"/>
      <c r="AR2534" s="75"/>
      <c r="AS2534" s="75"/>
      <c r="AT2534" s="75"/>
      <c r="AU2534" s="94"/>
      <c r="AV2534" s="47">
        <v>0.19402777777777777</v>
      </c>
      <c r="AW2534" s="95"/>
    </row>
    <row r="2535" spans="1:50" s="49" customFormat="1" ht="12" customHeight="1" x14ac:dyDescent="0.2">
      <c r="A2535" s="62">
        <v>2531</v>
      </c>
      <c r="B2535" s="63" t="str">
        <f t="shared" si="363"/>
        <v>M-A</v>
      </c>
      <c r="C2535" s="62">
        <f>COUNTIF($B$4:$B2535,$B2535)</f>
        <v>912</v>
      </c>
      <c r="D2535" s="64">
        <f t="shared" si="364"/>
        <v>414.07948702649571</v>
      </c>
      <c r="E2535" s="90" t="s">
        <v>2462</v>
      </c>
      <c r="F2535" s="91" t="s">
        <v>1212</v>
      </c>
      <c r="G2535" s="92">
        <v>1996</v>
      </c>
      <c r="H2535" s="93"/>
      <c r="I2535" s="92" t="s">
        <v>1214</v>
      </c>
      <c r="J2535" s="39">
        <f t="shared" si="365"/>
        <v>409.07948702649571</v>
      </c>
      <c r="K2535" s="40">
        <f t="shared" si="366"/>
        <v>1</v>
      </c>
      <c r="L2535" s="40">
        <f t="shared" si="367"/>
        <v>5</v>
      </c>
      <c r="M2535" s="74"/>
      <c r="N2535" s="74"/>
      <c r="O2535" s="74"/>
      <c r="P2535" s="74"/>
      <c r="Q2535" s="74"/>
      <c r="R2535" s="74"/>
      <c r="S2535" s="74"/>
      <c r="T2535" s="74"/>
      <c r="U2535" s="74"/>
      <c r="V2535" s="74"/>
      <c r="W2535" s="74"/>
      <c r="X2535" s="74"/>
      <c r="Y2535" s="74"/>
      <c r="Z2535" s="74"/>
      <c r="AA2535" s="42"/>
      <c r="AB2535" s="42">
        <f>(AV$3-AV2535)/AV$3*500+500</f>
        <v>409.07948702649571</v>
      </c>
      <c r="AC2535" s="43" t="e">
        <f t="shared" si="368"/>
        <v>#NUM!</v>
      </c>
      <c r="AD2535" s="43" t="s">
        <v>1215</v>
      </c>
      <c r="AE2535" s="44" t="e">
        <f t="shared" si="369"/>
        <v>#NUM!</v>
      </c>
      <c r="AF2535" s="43">
        <f t="shared" si="370"/>
        <v>0</v>
      </c>
      <c r="AG2535" s="75"/>
      <c r="AH2535" s="75"/>
      <c r="AI2535" s="75"/>
      <c r="AJ2535" s="75"/>
      <c r="AK2535" s="75"/>
      <c r="AL2535" s="75"/>
      <c r="AM2535" s="75"/>
      <c r="AN2535" s="75"/>
      <c r="AO2535" s="75"/>
      <c r="AP2535" s="75"/>
      <c r="AQ2535" s="75"/>
      <c r="AR2535" s="75"/>
      <c r="AS2535" s="75"/>
      <c r="AT2535" s="75"/>
      <c r="AU2535" s="94"/>
      <c r="AV2535" s="47">
        <v>0.19407407407407407</v>
      </c>
      <c r="AW2535" s="95"/>
    </row>
    <row r="2536" spans="1:50" ht="12" customHeight="1" x14ac:dyDescent="0.2">
      <c r="A2536" s="62">
        <v>2532</v>
      </c>
      <c r="B2536" s="63" t="str">
        <f t="shared" si="363"/>
        <v>M-D</v>
      </c>
      <c r="C2536" s="62">
        <f>COUNTIF($B$4:$B2536,$B2536)</f>
        <v>102</v>
      </c>
      <c r="D2536" s="64">
        <f t="shared" si="364"/>
        <v>413.93852316366804</v>
      </c>
      <c r="E2536" s="90" t="s">
        <v>2463</v>
      </c>
      <c r="F2536" s="91" t="s">
        <v>1212</v>
      </c>
      <c r="G2536" s="92">
        <v>1959</v>
      </c>
      <c r="H2536" s="93" t="s">
        <v>1374</v>
      </c>
      <c r="I2536" s="92" t="s">
        <v>1214</v>
      </c>
      <c r="J2536" s="39">
        <f t="shared" si="365"/>
        <v>408.93852316366804</v>
      </c>
      <c r="K2536" s="40">
        <f t="shared" si="366"/>
        <v>1</v>
      </c>
      <c r="L2536" s="40">
        <f t="shared" si="367"/>
        <v>5</v>
      </c>
      <c r="M2536" s="74"/>
      <c r="N2536" s="74"/>
      <c r="O2536" s="74"/>
      <c r="P2536" s="74"/>
      <c r="Q2536" s="74"/>
      <c r="R2536" s="74"/>
      <c r="S2536" s="74"/>
      <c r="T2536" s="74"/>
      <c r="U2536" s="74"/>
      <c r="V2536" s="74"/>
      <c r="W2536" s="74"/>
      <c r="X2536" s="74"/>
      <c r="Y2536" s="74"/>
      <c r="Z2536" s="74"/>
      <c r="AA2536" s="42"/>
      <c r="AB2536" s="42">
        <f>(AV$3-AV2536)/AV$3*500+500</f>
        <v>408.93852316366804</v>
      </c>
      <c r="AC2536" s="43" t="e">
        <f t="shared" si="368"/>
        <v>#NUM!</v>
      </c>
      <c r="AD2536" s="43" t="s">
        <v>1215</v>
      </c>
      <c r="AE2536" s="44" t="e">
        <f t="shared" si="369"/>
        <v>#NUM!</v>
      </c>
      <c r="AF2536" s="43">
        <f t="shared" si="370"/>
        <v>0</v>
      </c>
      <c r="AG2536" s="75"/>
      <c r="AH2536" s="75"/>
      <c r="AI2536" s="75"/>
      <c r="AJ2536" s="75"/>
      <c r="AK2536" s="75"/>
      <c r="AL2536" s="75"/>
      <c r="AM2536" s="75"/>
      <c r="AN2536" s="75"/>
      <c r="AO2536" s="75"/>
      <c r="AP2536" s="75"/>
      <c r="AQ2536" s="75"/>
      <c r="AR2536" s="75"/>
      <c r="AS2536" s="75"/>
      <c r="AT2536" s="75"/>
      <c r="AU2536" s="94"/>
      <c r="AV2536" s="47">
        <v>0.19412037037037036</v>
      </c>
      <c r="AW2536" s="95"/>
      <c r="AX2536" s="56"/>
    </row>
    <row r="2537" spans="1:50" ht="12" customHeight="1" x14ac:dyDescent="0.2">
      <c r="A2537" s="62">
        <v>2533</v>
      </c>
      <c r="B2537" s="63" t="str">
        <f t="shared" si="363"/>
        <v>M-B</v>
      </c>
      <c r="C2537" s="62">
        <f>COUNTIF($B$4:$B2537,$B2537)</f>
        <v>715</v>
      </c>
      <c r="D2537" s="64">
        <f t="shared" si="364"/>
        <v>413.72707736942652</v>
      </c>
      <c r="E2537" s="90" t="s">
        <v>2464</v>
      </c>
      <c r="F2537" s="91" t="s">
        <v>1212</v>
      </c>
      <c r="G2537" s="92">
        <v>1979</v>
      </c>
      <c r="H2537" s="93"/>
      <c r="I2537" s="92" t="s">
        <v>1214</v>
      </c>
      <c r="J2537" s="39">
        <f t="shared" si="365"/>
        <v>408.72707736942652</v>
      </c>
      <c r="K2537" s="40">
        <f t="shared" si="366"/>
        <v>1</v>
      </c>
      <c r="L2537" s="40">
        <f t="shared" si="367"/>
        <v>5</v>
      </c>
      <c r="M2537" s="74"/>
      <c r="N2537" s="74"/>
      <c r="O2537" s="74"/>
      <c r="P2537" s="74"/>
      <c r="Q2537" s="74"/>
      <c r="R2537" s="74"/>
      <c r="S2537" s="74"/>
      <c r="T2537" s="74"/>
      <c r="U2537" s="74"/>
      <c r="V2537" s="74"/>
      <c r="W2537" s="74"/>
      <c r="X2537" s="74"/>
      <c r="Y2537" s="74"/>
      <c r="Z2537" s="74"/>
      <c r="AA2537" s="42"/>
      <c r="AB2537" s="42">
        <f>(AV$3-AV2537)/AV$3*500+500</f>
        <v>408.72707736942652</v>
      </c>
      <c r="AC2537" s="43" t="e">
        <f t="shared" si="368"/>
        <v>#NUM!</v>
      </c>
      <c r="AD2537" s="43" t="s">
        <v>1215</v>
      </c>
      <c r="AE2537" s="44" t="e">
        <f t="shared" si="369"/>
        <v>#NUM!</v>
      </c>
      <c r="AF2537" s="43">
        <f t="shared" si="370"/>
        <v>0</v>
      </c>
      <c r="AG2537" s="75"/>
      <c r="AH2537" s="75"/>
      <c r="AI2537" s="75"/>
      <c r="AJ2537" s="75"/>
      <c r="AK2537" s="75"/>
      <c r="AL2537" s="75"/>
      <c r="AM2537" s="75"/>
      <c r="AN2537" s="75"/>
      <c r="AO2537" s="75"/>
      <c r="AP2537" s="75"/>
      <c r="AQ2537" s="75"/>
      <c r="AR2537" s="75"/>
      <c r="AS2537" s="75"/>
      <c r="AT2537" s="75"/>
      <c r="AU2537" s="94"/>
      <c r="AV2537" s="47">
        <v>0.19418981481481482</v>
      </c>
      <c r="AW2537" s="95"/>
      <c r="AX2537" s="56"/>
    </row>
    <row r="2538" spans="1:50" ht="12" customHeight="1" x14ac:dyDescent="0.2">
      <c r="A2538" s="62">
        <v>2534</v>
      </c>
      <c r="B2538" s="63" t="str">
        <f t="shared" si="363"/>
        <v>Ž-G</v>
      </c>
      <c r="C2538" s="62">
        <f>COUNTIF($B$4:$B2538,$B2538)</f>
        <v>150</v>
      </c>
      <c r="D2538" s="64">
        <f t="shared" si="364"/>
        <v>413.57555907413195</v>
      </c>
      <c r="E2538" s="86" t="s">
        <v>2465</v>
      </c>
      <c r="F2538" s="87" t="s">
        <v>1247</v>
      </c>
      <c r="G2538" s="87">
        <v>1979</v>
      </c>
      <c r="H2538" s="93" t="s">
        <v>1683</v>
      </c>
      <c r="I2538" s="87" t="s">
        <v>1214</v>
      </c>
      <c r="J2538" s="39">
        <f t="shared" si="365"/>
        <v>408.57555907413195</v>
      </c>
      <c r="K2538" s="40">
        <f t="shared" si="366"/>
        <v>1</v>
      </c>
      <c r="L2538" s="40">
        <f t="shared" si="367"/>
        <v>5</v>
      </c>
      <c r="M2538" s="41"/>
      <c r="N2538" s="41"/>
      <c r="O2538" s="41"/>
      <c r="P2538" s="42"/>
      <c r="Q2538" s="41"/>
      <c r="R2538" s="41"/>
      <c r="S2538" s="41"/>
      <c r="T2538" s="41">
        <f>(AN$3-AN2538)/AN$3*500+500</f>
        <v>408.57555907413195</v>
      </c>
      <c r="U2538" s="41"/>
      <c r="V2538" s="42"/>
      <c r="W2538" s="42"/>
      <c r="X2538" s="42"/>
      <c r="Y2538" s="42"/>
      <c r="Z2538" s="41"/>
      <c r="AA2538" s="42"/>
      <c r="AB2538" s="42"/>
      <c r="AC2538" s="43" t="e">
        <f t="shared" si="368"/>
        <v>#NUM!</v>
      </c>
      <c r="AD2538" s="43" t="s">
        <v>1215</v>
      </c>
      <c r="AE2538" s="44" t="e">
        <f t="shared" si="369"/>
        <v>#NUM!</v>
      </c>
      <c r="AF2538" s="43">
        <f t="shared" si="370"/>
        <v>0</v>
      </c>
      <c r="AG2538" s="45"/>
      <c r="AH2538" s="45"/>
      <c r="AI2538" s="45"/>
      <c r="AJ2538" s="45"/>
      <c r="AK2538" s="45"/>
      <c r="AL2538" s="45"/>
      <c r="AM2538" s="45"/>
      <c r="AN2538" s="45">
        <v>4.2037037037037039E-2</v>
      </c>
      <c r="AO2538" s="45"/>
      <c r="AP2538" s="45"/>
      <c r="AQ2538" s="45"/>
      <c r="AR2538" s="45"/>
      <c r="AS2538" s="45"/>
      <c r="AT2538" s="45"/>
      <c r="AU2538" s="88"/>
      <c r="AV2538" s="50"/>
      <c r="AW2538" s="89"/>
      <c r="AX2538" s="56"/>
    </row>
    <row r="2539" spans="1:50" s="49" customFormat="1" ht="12" customHeight="1" x14ac:dyDescent="0.2">
      <c r="A2539" s="62">
        <v>2535</v>
      </c>
      <c r="B2539" s="63" t="str">
        <f t="shared" si="363"/>
        <v>M-B</v>
      </c>
      <c r="C2539" s="62">
        <f>COUNTIF($B$4:$B2539,$B2539)</f>
        <v>716</v>
      </c>
      <c r="D2539" s="64">
        <f t="shared" si="364"/>
        <v>413.55087254089199</v>
      </c>
      <c r="E2539" s="90" t="s">
        <v>2466</v>
      </c>
      <c r="F2539" s="91" t="s">
        <v>1212</v>
      </c>
      <c r="G2539" s="92">
        <v>1974</v>
      </c>
      <c r="H2539" s="93"/>
      <c r="I2539" s="92" t="s">
        <v>1214</v>
      </c>
      <c r="J2539" s="39">
        <f t="shared" si="365"/>
        <v>408.55087254089199</v>
      </c>
      <c r="K2539" s="40">
        <f t="shared" si="366"/>
        <v>1</v>
      </c>
      <c r="L2539" s="40">
        <f t="shared" si="367"/>
        <v>5</v>
      </c>
      <c r="M2539" s="74"/>
      <c r="N2539" s="74"/>
      <c r="O2539" s="74"/>
      <c r="P2539" s="74"/>
      <c r="Q2539" s="74"/>
      <c r="R2539" s="74"/>
      <c r="S2539" s="74"/>
      <c r="T2539" s="74"/>
      <c r="U2539" s="74"/>
      <c r="V2539" s="74"/>
      <c r="W2539" s="74"/>
      <c r="X2539" s="74"/>
      <c r="Y2539" s="74"/>
      <c r="Z2539" s="74"/>
      <c r="AA2539" s="42"/>
      <c r="AB2539" s="42">
        <f>(AV$3-AV2539)/AV$3*500+500</f>
        <v>408.55087254089199</v>
      </c>
      <c r="AC2539" s="43" t="e">
        <f t="shared" si="368"/>
        <v>#NUM!</v>
      </c>
      <c r="AD2539" s="43" t="s">
        <v>1215</v>
      </c>
      <c r="AE2539" s="44" t="e">
        <f t="shared" si="369"/>
        <v>#NUM!</v>
      </c>
      <c r="AF2539" s="43">
        <f t="shared" si="370"/>
        <v>0</v>
      </c>
      <c r="AG2539" s="75"/>
      <c r="AH2539" s="75"/>
      <c r="AI2539" s="75"/>
      <c r="AJ2539" s="75"/>
      <c r="AK2539" s="75"/>
      <c r="AL2539" s="75"/>
      <c r="AM2539" s="75"/>
      <c r="AN2539" s="75"/>
      <c r="AO2539" s="75"/>
      <c r="AP2539" s="75"/>
      <c r="AQ2539" s="75"/>
      <c r="AR2539" s="75"/>
      <c r="AS2539" s="75"/>
      <c r="AT2539" s="75"/>
      <c r="AU2539" s="94"/>
      <c r="AV2539" s="47">
        <v>0.19424768518518518</v>
      </c>
      <c r="AW2539" s="95"/>
    </row>
    <row r="2540" spans="1:50" s="49" customFormat="1" ht="12" customHeight="1" x14ac:dyDescent="0.2">
      <c r="A2540" s="62">
        <v>2536</v>
      </c>
      <c r="B2540" s="63" t="str">
        <f t="shared" si="363"/>
        <v>M-A</v>
      </c>
      <c r="C2540" s="62">
        <f>COUNTIF($B$4:$B2540,$B2540)</f>
        <v>913</v>
      </c>
      <c r="D2540" s="64">
        <f t="shared" si="364"/>
        <v>413.55087254089199</v>
      </c>
      <c r="E2540" s="90" t="s">
        <v>2467</v>
      </c>
      <c r="F2540" s="91" t="s">
        <v>1212</v>
      </c>
      <c r="G2540" s="92">
        <v>1984</v>
      </c>
      <c r="H2540" s="93"/>
      <c r="I2540" s="92" t="s">
        <v>1214</v>
      </c>
      <c r="J2540" s="39">
        <f t="shared" si="365"/>
        <v>408.55087254089199</v>
      </c>
      <c r="K2540" s="40">
        <f t="shared" si="366"/>
        <v>1</v>
      </c>
      <c r="L2540" s="40">
        <f t="shared" si="367"/>
        <v>5</v>
      </c>
      <c r="M2540" s="74"/>
      <c r="N2540" s="74"/>
      <c r="O2540" s="74"/>
      <c r="P2540" s="74"/>
      <c r="Q2540" s="74"/>
      <c r="R2540" s="74"/>
      <c r="S2540" s="74"/>
      <c r="T2540" s="74"/>
      <c r="U2540" s="74"/>
      <c r="V2540" s="74"/>
      <c r="W2540" s="74"/>
      <c r="X2540" s="74"/>
      <c r="Y2540" s="74"/>
      <c r="Z2540" s="74"/>
      <c r="AA2540" s="42"/>
      <c r="AB2540" s="42">
        <f>(AV$3-AV2540)/AV$3*500+500</f>
        <v>408.55087254089199</v>
      </c>
      <c r="AC2540" s="43" t="e">
        <f t="shared" si="368"/>
        <v>#NUM!</v>
      </c>
      <c r="AD2540" s="43" t="s">
        <v>1215</v>
      </c>
      <c r="AE2540" s="44" t="e">
        <f t="shared" si="369"/>
        <v>#NUM!</v>
      </c>
      <c r="AF2540" s="43">
        <f t="shared" si="370"/>
        <v>0</v>
      </c>
      <c r="AG2540" s="75"/>
      <c r="AH2540" s="75"/>
      <c r="AI2540" s="75"/>
      <c r="AJ2540" s="75"/>
      <c r="AK2540" s="75"/>
      <c r="AL2540" s="75"/>
      <c r="AM2540" s="75"/>
      <c r="AN2540" s="75"/>
      <c r="AO2540" s="75"/>
      <c r="AP2540" s="75"/>
      <c r="AQ2540" s="75"/>
      <c r="AR2540" s="75"/>
      <c r="AS2540" s="75"/>
      <c r="AT2540" s="75"/>
      <c r="AU2540" s="94"/>
      <c r="AV2540" s="47">
        <v>0.19424768518518518</v>
      </c>
      <c r="AW2540" s="95"/>
    </row>
    <row r="2541" spans="1:50" s="49" customFormat="1" ht="12" customHeight="1" x14ac:dyDescent="0.2">
      <c r="A2541" s="62">
        <v>2537</v>
      </c>
      <c r="B2541" s="63" t="str">
        <f t="shared" si="363"/>
        <v>M-B</v>
      </c>
      <c r="C2541" s="62">
        <f>COUNTIF($B$4:$B2541,$B2541)</f>
        <v>717</v>
      </c>
      <c r="D2541" s="64">
        <f t="shared" si="364"/>
        <v>413.48039060947826</v>
      </c>
      <c r="E2541" s="90" t="s">
        <v>2468</v>
      </c>
      <c r="F2541" s="91" t="s">
        <v>1212</v>
      </c>
      <c r="G2541" s="92">
        <v>1978</v>
      </c>
      <c r="H2541" s="93" t="s">
        <v>2469</v>
      </c>
      <c r="I2541" s="92" t="s">
        <v>1214</v>
      </c>
      <c r="J2541" s="39">
        <f t="shared" si="365"/>
        <v>408.48039060947826</v>
      </c>
      <c r="K2541" s="40">
        <f t="shared" si="366"/>
        <v>1</v>
      </c>
      <c r="L2541" s="40">
        <f t="shared" si="367"/>
        <v>5</v>
      </c>
      <c r="M2541" s="74"/>
      <c r="N2541" s="74"/>
      <c r="O2541" s="74"/>
      <c r="P2541" s="74"/>
      <c r="Q2541" s="74"/>
      <c r="R2541" s="74"/>
      <c r="S2541" s="74"/>
      <c r="T2541" s="74"/>
      <c r="U2541" s="74"/>
      <c r="V2541" s="74"/>
      <c r="W2541" s="74"/>
      <c r="X2541" s="74"/>
      <c r="Y2541" s="74"/>
      <c r="Z2541" s="74"/>
      <c r="AA2541" s="42"/>
      <c r="AB2541" s="42">
        <f>(AV$3-AV2541)/AV$3*500+500</f>
        <v>408.48039060947826</v>
      </c>
      <c r="AC2541" s="43" t="e">
        <f t="shared" si="368"/>
        <v>#NUM!</v>
      </c>
      <c r="AD2541" s="43" t="s">
        <v>1215</v>
      </c>
      <c r="AE2541" s="44" t="e">
        <f t="shared" si="369"/>
        <v>#NUM!</v>
      </c>
      <c r="AF2541" s="43">
        <f t="shared" si="370"/>
        <v>0</v>
      </c>
      <c r="AG2541" s="75"/>
      <c r="AH2541" s="75"/>
      <c r="AI2541" s="75"/>
      <c r="AJ2541" s="75"/>
      <c r="AK2541" s="75"/>
      <c r="AL2541" s="75"/>
      <c r="AM2541" s="75"/>
      <c r="AN2541" s="75"/>
      <c r="AO2541" s="75"/>
      <c r="AP2541" s="75"/>
      <c r="AQ2541" s="75"/>
      <c r="AR2541" s="75"/>
      <c r="AS2541" s="75"/>
      <c r="AT2541" s="75"/>
      <c r="AU2541" s="94"/>
      <c r="AV2541" s="47">
        <v>0.19427083333333331</v>
      </c>
      <c r="AW2541" s="95"/>
    </row>
    <row r="2542" spans="1:50" s="49" customFormat="1" ht="12" customHeight="1" x14ac:dyDescent="0.2">
      <c r="A2542" s="62">
        <v>2538</v>
      </c>
      <c r="B2542" s="63" t="str">
        <f t="shared" si="363"/>
        <v>M-C</v>
      </c>
      <c r="C2542" s="62">
        <f>COUNTIF($B$4:$B2542,$B2542)</f>
        <v>309</v>
      </c>
      <c r="D2542" s="64">
        <f t="shared" si="364"/>
        <v>413.44328921550868</v>
      </c>
      <c r="E2542" s="86" t="s">
        <v>2470</v>
      </c>
      <c r="F2542" s="87" t="s">
        <v>1212</v>
      </c>
      <c r="G2542" s="87">
        <v>1967</v>
      </c>
      <c r="H2542" s="86" t="s">
        <v>2471</v>
      </c>
      <c r="I2542" s="87" t="s">
        <v>1214</v>
      </c>
      <c r="J2542" s="39">
        <f t="shared" si="365"/>
        <v>408.44328921550868</v>
      </c>
      <c r="K2542" s="40">
        <f t="shared" si="366"/>
        <v>1</v>
      </c>
      <c r="L2542" s="40">
        <f t="shared" si="367"/>
        <v>5</v>
      </c>
      <c r="M2542" s="41"/>
      <c r="N2542" s="41"/>
      <c r="O2542" s="41"/>
      <c r="P2542" s="42"/>
      <c r="Q2542" s="41"/>
      <c r="R2542" s="41"/>
      <c r="S2542" s="41"/>
      <c r="T2542" s="41"/>
      <c r="U2542" s="41"/>
      <c r="V2542" s="42"/>
      <c r="W2542" s="42"/>
      <c r="X2542" s="42">
        <f>(AR$3-AR2542)/AR$3*500+500</f>
        <v>408.44328921550868</v>
      </c>
      <c r="Y2542" s="42"/>
      <c r="Z2542" s="41"/>
      <c r="AA2542" s="42"/>
      <c r="AB2542" s="42"/>
      <c r="AC2542" s="43" t="e">
        <f t="shared" si="368"/>
        <v>#NUM!</v>
      </c>
      <c r="AD2542" s="43" t="s">
        <v>1215</v>
      </c>
      <c r="AE2542" s="44" t="e">
        <f t="shared" si="369"/>
        <v>#NUM!</v>
      </c>
      <c r="AF2542" s="43">
        <f t="shared" si="370"/>
        <v>0</v>
      </c>
      <c r="AG2542" s="45"/>
      <c r="AH2542" s="45"/>
      <c r="AI2542" s="45"/>
      <c r="AJ2542" s="45"/>
      <c r="AK2542" s="45"/>
      <c r="AL2542" s="45"/>
      <c r="AM2542" s="45"/>
      <c r="AN2542" s="45"/>
      <c r="AO2542" s="45"/>
      <c r="AP2542" s="45"/>
      <c r="AQ2542" s="45"/>
      <c r="AR2542" s="45">
        <v>5.1024768518518525E-2</v>
      </c>
      <c r="AS2542" s="45"/>
      <c r="AT2542" s="45"/>
      <c r="AU2542" s="88"/>
      <c r="AV2542" s="50"/>
      <c r="AW2542" s="89"/>
    </row>
    <row r="2543" spans="1:50" ht="12" customHeight="1" x14ac:dyDescent="0.2">
      <c r="A2543" s="62">
        <v>2539</v>
      </c>
      <c r="B2543" s="63" t="str">
        <f t="shared" si="363"/>
        <v>M-D</v>
      </c>
      <c r="C2543" s="62">
        <f>COUNTIF($B$4:$B2543,$B2543)</f>
        <v>103</v>
      </c>
      <c r="D2543" s="64">
        <f t="shared" si="364"/>
        <v>413.23370384952977</v>
      </c>
      <c r="E2543" s="90" t="s">
        <v>2472</v>
      </c>
      <c r="F2543" s="91" t="s">
        <v>1212</v>
      </c>
      <c r="G2543" s="92">
        <v>1953</v>
      </c>
      <c r="H2543" s="93" t="s">
        <v>180</v>
      </c>
      <c r="I2543" s="92" t="s">
        <v>1680</v>
      </c>
      <c r="J2543" s="39">
        <f t="shared" si="365"/>
        <v>408.23370384952977</v>
      </c>
      <c r="K2543" s="40">
        <f t="shared" si="366"/>
        <v>1</v>
      </c>
      <c r="L2543" s="40">
        <f t="shared" si="367"/>
        <v>5</v>
      </c>
      <c r="M2543" s="74"/>
      <c r="N2543" s="74"/>
      <c r="O2543" s="74"/>
      <c r="P2543" s="74"/>
      <c r="Q2543" s="74"/>
      <c r="R2543" s="74"/>
      <c r="S2543" s="74"/>
      <c r="T2543" s="74"/>
      <c r="U2543" s="74"/>
      <c r="V2543" s="74"/>
      <c r="W2543" s="74"/>
      <c r="X2543" s="74"/>
      <c r="Y2543" s="74"/>
      <c r="Z2543" s="74"/>
      <c r="AA2543" s="42"/>
      <c r="AB2543" s="42">
        <f t="shared" ref="AB2543:AB2549" si="371">(AV$3-AV2543)/AV$3*500+500</f>
        <v>408.23370384952977</v>
      </c>
      <c r="AC2543" s="43" t="e">
        <f t="shared" si="368"/>
        <v>#NUM!</v>
      </c>
      <c r="AD2543" s="43" t="s">
        <v>1215</v>
      </c>
      <c r="AE2543" s="44" t="e">
        <f t="shared" si="369"/>
        <v>#NUM!</v>
      </c>
      <c r="AF2543" s="43">
        <f t="shared" si="370"/>
        <v>0</v>
      </c>
      <c r="AG2543" s="75"/>
      <c r="AH2543" s="75"/>
      <c r="AI2543" s="75"/>
      <c r="AJ2543" s="75"/>
      <c r="AK2543" s="75"/>
      <c r="AL2543" s="75"/>
      <c r="AM2543" s="75"/>
      <c r="AN2543" s="75"/>
      <c r="AO2543" s="75"/>
      <c r="AP2543" s="75"/>
      <c r="AQ2543" s="75"/>
      <c r="AR2543" s="75"/>
      <c r="AS2543" s="75"/>
      <c r="AT2543" s="75"/>
      <c r="AU2543" s="94"/>
      <c r="AV2543" s="47">
        <v>0.19435185185185186</v>
      </c>
      <c r="AW2543" s="95"/>
      <c r="AX2543" s="56"/>
    </row>
    <row r="2544" spans="1:50" s="49" customFormat="1" ht="12" customHeight="1" x14ac:dyDescent="0.2">
      <c r="A2544" s="62">
        <v>2540</v>
      </c>
      <c r="B2544" s="63" t="str">
        <f t="shared" si="363"/>
        <v>M-B</v>
      </c>
      <c r="C2544" s="62">
        <f>COUNTIF($B$4:$B2544,$B2544)</f>
        <v>718</v>
      </c>
      <c r="D2544" s="64">
        <f t="shared" si="364"/>
        <v>413.16322191811594</v>
      </c>
      <c r="E2544" s="90" t="s">
        <v>2473</v>
      </c>
      <c r="F2544" s="91" t="s">
        <v>1212</v>
      </c>
      <c r="G2544" s="92">
        <v>1976</v>
      </c>
      <c r="H2544" s="86" t="s">
        <v>2474</v>
      </c>
      <c r="I2544" s="92" t="s">
        <v>1214</v>
      </c>
      <c r="J2544" s="39">
        <f t="shared" si="365"/>
        <v>408.16322191811594</v>
      </c>
      <c r="K2544" s="40">
        <f t="shared" si="366"/>
        <v>1</v>
      </c>
      <c r="L2544" s="40">
        <f t="shared" si="367"/>
        <v>5</v>
      </c>
      <c r="M2544" s="74"/>
      <c r="N2544" s="74"/>
      <c r="O2544" s="74"/>
      <c r="P2544" s="74"/>
      <c r="Q2544" s="74"/>
      <c r="R2544" s="74"/>
      <c r="S2544" s="74"/>
      <c r="T2544" s="74"/>
      <c r="U2544" s="74"/>
      <c r="V2544" s="74"/>
      <c r="W2544" s="74"/>
      <c r="X2544" s="74"/>
      <c r="Y2544" s="74"/>
      <c r="Z2544" s="74"/>
      <c r="AA2544" s="42"/>
      <c r="AB2544" s="42">
        <f t="shared" si="371"/>
        <v>408.16322191811594</v>
      </c>
      <c r="AC2544" s="43" t="e">
        <f t="shared" si="368"/>
        <v>#NUM!</v>
      </c>
      <c r="AD2544" s="43" t="s">
        <v>1215</v>
      </c>
      <c r="AE2544" s="44" t="e">
        <f t="shared" si="369"/>
        <v>#NUM!</v>
      </c>
      <c r="AF2544" s="43">
        <f t="shared" si="370"/>
        <v>0</v>
      </c>
      <c r="AG2544" s="75"/>
      <c r="AH2544" s="75"/>
      <c r="AI2544" s="75"/>
      <c r="AJ2544" s="75"/>
      <c r="AK2544" s="75"/>
      <c r="AL2544" s="75"/>
      <c r="AM2544" s="75"/>
      <c r="AN2544" s="75"/>
      <c r="AO2544" s="75"/>
      <c r="AP2544" s="75"/>
      <c r="AQ2544" s="75"/>
      <c r="AR2544" s="75"/>
      <c r="AS2544" s="75"/>
      <c r="AT2544" s="75"/>
      <c r="AU2544" s="94"/>
      <c r="AV2544" s="47">
        <v>0.19437499999999999</v>
      </c>
      <c r="AW2544" s="95"/>
    </row>
    <row r="2545" spans="1:50" s="49" customFormat="1" ht="12" customHeight="1" x14ac:dyDescent="0.2">
      <c r="A2545" s="62">
        <v>2541</v>
      </c>
      <c r="B2545" s="63" t="str">
        <f t="shared" si="363"/>
        <v>M-C</v>
      </c>
      <c r="C2545" s="62">
        <f>COUNTIF($B$4:$B2545,$B2545)</f>
        <v>310</v>
      </c>
      <c r="D2545" s="64">
        <f t="shared" si="364"/>
        <v>413.02225805528826</v>
      </c>
      <c r="E2545" s="90" t="s">
        <v>2475</v>
      </c>
      <c r="F2545" s="91" t="s">
        <v>1212</v>
      </c>
      <c r="G2545" s="92">
        <v>1963</v>
      </c>
      <c r="H2545" s="93" t="s">
        <v>1764</v>
      </c>
      <c r="I2545" s="92" t="s">
        <v>1214</v>
      </c>
      <c r="J2545" s="39">
        <f t="shared" si="365"/>
        <v>408.02225805528826</v>
      </c>
      <c r="K2545" s="40">
        <f t="shared" si="366"/>
        <v>1</v>
      </c>
      <c r="L2545" s="40">
        <f t="shared" si="367"/>
        <v>5</v>
      </c>
      <c r="M2545" s="74"/>
      <c r="N2545" s="74"/>
      <c r="O2545" s="74"/>
      <c r="P2545" s="74"/>
      <c r="Q2545" s="74"/>
      <c r="R2545" s="74"/>
      <c r="S2545" s="74"/>
      <c r="T2545" s="74"/>
      <c r="U2545" s="74"/>
      <c r="V2545" s="74"/>
      <c r="W2545" s="74"/>
      <c r="X2545" s="74"/>
      <c r="Y2545" s="74"/>
      <c r="Z2545" s="74"/>
      <c r="AA2545" s="42"/>
      <c r="AB2545" s="42">
        <f t="shared" si="371"/>
        <v>408.02225805528826</v>
      </c>
      <c r="AC2545" s="43" t="e">
        <f t="shared" si="368"/>
        <v>#NUM!</v>
      </c>
      <c r="AD2545" s="43" t="s">
        <v>1215</v>
      </c>
      <c r="AE2545" s="44" t="e">
        <f t="shared" si="369"/>
        <v>#NUM!</v>
      </c>
      <c r="AF2545" s="43">
        <f t="shared" si="370"/>
        <v>0</v>
      </c>
      <c r="AG2545" s="75"/>
      <c r="AH2545" s="75"/>
      <c r="AI2545" s="75"/>
      <c r="AJ2545" s="75"/>
      <c r="AK2545" s="75"/>
      <c r="AL2545" s="75"/>
      <c r="AM2545" s="75"/>
      <c r="AN2545" s="75"/>
      <c r="AO2545" s="75"/>
      <c r="AP2545" s="75"/>
      <c r="AQ2545" s="75"/>
      <c r="AR2545" s="75"/>
      <c r="AS2545" s="75"/>
      <c r="AT2545" s="75"/>
      <c r="AU2545" s="94"/>
      <c r="AV2545" s="47">
        <v>0.19442129629629631</v>
      </c>
      <c r="AW2545" s="95"/>
    </row>
    <row r="2546" spans="1:50" s="49" customFormat="1" ht="12" customHeight="1" x14ac:dyDescent="0.2">
      <c r="A2546" s="62">
        <v>2542</v>
      </c>
      <c r="B2546" s="63" t="str">
        <f t="shared" si="363"/>
        <v>M-A</v>
      </c>
      <c r="C2546" s="62">
        <f>COUNTIF($B$4:$B2546,$B2546)</f>
        <v>914</v>
      </c>
      <c r="D2546" s="64">
        <f t="shared" si="364"/>
        <v>412.95177612387442</v>
      </c>
      <c r="E2546" s="90" t="s">
        <v>2476</v>
      </c>
      <c r="F2546" s="91" t="s">
        <v>1212</v>
      </c>
      <c r="G2546" s="92">
        <v>1985</v>
      </c>
      <c r="H2546" s="93"/>
      <c r="I2546" s="92" t="s">
        <v>1673</v>
      </c>
      <c r="J2546" s="39">
        <f t="shared" si="365"/>
        <v>407.95177612387442</v>
      </c>
      <c r="K2546" s="40">
        <f t="shared" si="366"/>
        <v>1</v>
      </c>
      <c r="L2546" s="40">
        <f t="shared" si="367"/>
        <v>5</v>
      </c>
      <c r="M2546" s="74"/>
      <c r="N2546" s="74"/>
      <c r="O2546" s="74"/>
      <c r="P2546" s="74"/>
      <c r="Q2546" s="74"/>
      <c r="R2546" s="74"/>
      <c r="S2546" s="74"/>
      <c r="T2546" s="74"/>
      <c r="U2546" s="74"/>
      <c r="V2546" s="74"/>
      <c r="W2546" s="74"/>
      <c r="X2546" s="74"/>
      <c r="Y2546" s="74"/>
      <c r="Z2546" s="74"/>
      <c r="AA2546" s="42"/>
      <c r="AB2546" s="42">
        <f t="shared" si="371"/>
        <v>407.95177612387442</v>
      </c>
      <c r="AC2546" s="43" t="e">
        <f t="shared" si="368"/>
        <v>#NUM!</v>
      </c>
      <c r="AD2546" s="43" t="s">
        <v>1215</v>
      </c>
      <c r="AE2546" s="44" t="e">
        <f t="shared" si="369"/>
        <v>#NUM!</v>
      </c>
      <c r="AF2546" s="43">
        <f t="shared" si="370"/>
        <v>0</v>
      </c>
      <c r="AG2546" s="75"/>
      <c r="AH2546" s="75"/>
      <c r="AI2546" s="75"/>
      <c r="AJ2546" s="75"/>
      <c r="AK2546" s="75"/>
      <c r="AL2546" s="75"/>
      <c r="AM2546" s="75"/>
      <c r="AN2546" s="75"/>
      <c r="AO2546" s="75"/>
      <c r="AP2546" s="75"/>
      <c r="AQ2546" s="75"/>
      <c r="AR2546" s="75"/>
      <c r="AS2546" s="75"/>
      <c r="AT2546" s="75"/>
      <c r="AU2546" s="94"/>
      <c r="AV2546" s="47">
        <v>0.19444444444444445</v>
      </c>
      <c r="AW2546" s="95"/>
    </row>
    <row r="2547" spans="1:50" s="49" customFormat="1" ht="12" customHeight="1" x14ac:dyDescent="0.2">
      <c r="A2547" s="62">
        <v>2543</v>
      </c>
      <c r="B2547" s="63" t="str">
        <f t="shared" si="363"/>
        <v>Ž-G</v>
      </c>
      <c r="C2547" s="62">
        <f>COUNTIF($B$4:$B2547,$B2547)</f>
        <v>151</v>
      </c>
      <c r="D2547" s="64">
        <f t="shared" si="364"/>
        <v>412.8812941924607</v>
      </c>
      <c r="E2547" s="90" t="s">
        <v>2477</v>
      </c>
      <c r="F2547" s="91" t="s">
        <v>1247</v>
      </c>
      <c r="G2547" s="92">
        <v>1972</v>
      </c>
      <c r="H2547" s="93"/>
      <c r="I2547" s="92" t="s">
        <v>1214</v>
      </c>
      <c r="J2547" s="39">
        <f t="shared" si="365"/>
        <v>407.8812941924607</v>
      </c>
      <c r="K2547" s="40">
        <f t="shared" si="366"/>
        <v>1</v>
      </c>
      <c r="L2547" s="40">
        <f t="shared" si="367"/>
        <v>5</v>
      </c>
      <c r="M2547" s="74"/>
      <c r="N2547" s="74"/>
      <c r="O2547" s="74"/>
      <c r="P2547" s="74"/>
      <c r="Q2547" s="74"/>
      <c r="R2547" s="74"/>
      <c r="S2547" s="74"/>
      <c r="T2547" s="74"/>
      <c r="U2547" s="74"/>
      <c r="V2547" s="74"/>
      <c r="W2547" s="74"/>
      <c r="X2547" s="74"/>
      <c r="Y2547" s="74"/>
      <c r="Z2547" s="74"/>
      <c r="AA2547" s="42"/>
      <c r="AB2547" s="42">
        <f t="shared" si="371"/>
        <v>407.8812941924607</v>
      </c>
      <c r="AC2547" s="43" t="e">
        <f t="shared" si="368"/>
        <v>#NUM!</v>
      </c>
      <c r="AD2547" s="43" t="s">
        <v>1215</v>
      </c>
      <c r="AE2547" s="44" t="e">
        <f t="shared" si="369"/>
        <v>#NUM!</v>
      </c>
      <c r="AF2547" s="43">
        <f t="shared" si="370"/>
        <v>0</v>
      </c>
      <c r="AG2547" s="75"/>
      <c r="AH2547" s="75"/>
      <c r="AI2547" s="75"/>
      <c r="AJ2547" s="75"/>
      <c r="AK2547" s="75"/>
      <c r="AL2547" s="75"/>
      <c r="AM2547" s="75"/>
      <c r="AN2547" s="75"/>
      <c r="AO2547" s="75"/>
      <c r="AP2547" s="75"/>
      <c r="AQ2547" s="75"/>
      <c r="AR2547" s="75"/>
      <c r="AS2547" s="75"/>
      <c r="AT2547" s="75"/>
      <c r="AU2547" s="94"/>
      <c r="AV2547" s="47">
        <v>0.19446759259259258</v>
      </c>
      <c r="AW2547" s="95"/>
    </row>
    <row r="2548" spans="1:50" ht="12" customHeight="1" x14ac:dyDescent="0.2">
      <c r="A2548" s="62">
        <v>2544</v>
      </c>
      <c r="B2548" s="63" t="str">
        <f t="shared" si="363"/>
        <v>M-A</v>
      </c>
      <c r="C2548" s="62">
        <f>COUNTIF($B$4:$B2548,$B2548)</f>
        <v>915</v>
      </c>
      <c r="D2548" s="64">
        <f t="shared" si="364"/>
        <v>412.81081226104692</v>
      </c>
      <c r="E2548" s="90" t="s">
        <v>2478</v>
      </c>
      <c r="F2548" s="91" t="s">
        <v>1212</v>
      </c>
      <c r="G2548" s="92">
        <v>1986</v>
      </c>
      <c r="H2548" s="93" t="s">
        <v>2479</v>
      </c>
      <c r="I2548" s="92" t="s">
        <v>1214</v>
      </c>
      <c r="J2548" s="39">
        <f t="shared" si="365"/>
        <v>407.81081226104692</v>
      </c>
      <c r="K2548" s="40">
        <f t="shared" si="366"/>
        <v>1</v>
      </c>
      <c r="L2548" s="40">
        <f t="shared" si="367"/>
        <v>5</v>
      </c>
      <c r="M2548" s="74"/>
      <c r="N2548" s="74"/>
      <c r="O2548" s="74"/>
      <c r="P2548" s="74"/>
      <c r="Q2548" s="74"/>
      <c r="R2548" s="74"/>
      <c r="S2548" s="74"/>
      <c r="T2548" s="74"/>
      <c r="U2548" s="74"/>
      <c r="V2548" s="74"/>
      <c r="W2548" s="74"/>
      <c r="X2548" s="74"/>
      <c r="Y2548" s="74"/>
      <c r="Z2548" s="74"/>
      <c r="AA2548" s="42"/>
      <c r="AB2548" s="42">
        <f t="shared" si="371"/>
        <v>407.81081226104692</v>
      </c>
      <c r="AC2548" s="43" t="e">
        <f t="shared" si="368"/>
        <v>#NUM!</v>
      </c>
      <c r="AD2548" s="43" t="s">
        <v>1215</v>
      </c>
      <c r="AE2548" s="44" t="e">
        <f t="shared" si="369"/>
        <v>#NUM!</v>
      </c>
      <c r="AF2548" s="43">
        <f t="shared" si="370"/>
        <v>0</v>
      </c>
      <c r="AG2548" s="75"/>
      <c r="AH2548" s="75"/>
      <c r="AI2548" s="75"/>
      <c r="AJ2548" s="75"/>
      <c r="AK2548" s="75"/>
      <c r="AL2548" s="75"/>
      <c r="AM2548" s="75"/>
      <c r="AN2548" s="75"/>
      <c r="AO2548" s="75"/>
      <c r="AP2548" s="75"/>
      <c r="AQ2548" s="75"/>
      <c r="AR2548" s="75"/>
      <c r="AS2548" s="75"/>
      <c r="AT2548" s="75"/>
      <c r="AU2548" s="94"/>
      <c r="AV2548" s="47">
        <v>0.19449074074074071</v>
      </c>
      <c r="AW2548" s="95"/>
      <c r="AX2548" s="56"/>
    </row>
    <row r="2549" spans="1:50" s="49" customFormat="1" ht="12" customHeight="1" x14ac:dyDescent="0.2">
      <c r="A2549" s="62">
        <v>2545</v>
      </c>
      <c r="B2549" s="63" t="str">
        <f t="shared" si="363"/>
        <v>M-B</v>
      </c>
      <c r="C2549" s="62">
        <f>COUNTIF($B$4:$B2549,$B2549)</f>
        <v>719</v>
      </c>
      <c r="D2549" s="64">
        <f t="shared" si="364"/>
        <v>412.45840260397767</v>
      </c>
      <c r="E2549" s="90" t="s">
        <v>2480</v>
      </c>
      <c r="F2549" s="91" t="s">
        <v>1212</v>
      </c>
      <c r="G2549" s="92">
        <v>1970</v>
      </c>
      <c r="H2549" s="93" t="s">
        <v>2481</v>
      </c>
      <c r="I2549" s="92" t="s">
        <v>1214</v>
      </c>
      <c r="J2549" s="39">
        <f t="shared" si="365"/>
        <v>407.45840260397767</v>
      </c>
      <c r="K2549" s="40">
        <f t="shared" si="366"/>
        <v>1</v>
      </c>
      <c r="L2549" s="40">
        <f t="shared" si="367"/>
        <v>5</v>
      </c>
      <c r="M2549" s="74"/>
      <c r="N2549" s="74"/>
      <c r="O2549" s="74"/>
      <c r="P2549" s="74"/>
      <c r="Q2549" s="74"/>
      <c r="R2549" s="74"/>
      <c r="S2549" s="74"/>
      <c r="T2549" s="74"/>
      <c r="U2549" s="74"/>
      <c r="V2549" s="74"/>
      <c r="W2549" s="74"/>
      <c r="X2549" s="74"/>
      <c r="Y2549" s="74"/>
      <c r="Z2549" s="74"/>
      <c r="AA2549" s="42"/>
      <c r="AB2549" s="42">
        <f t="shared" si="371"/>
        <v>407.45840260397767</v>
      </c>
      <c r="AC2549" s="43" t="e">
        <f t="shared" si="368"/>
        <v>#NUM!</v>
      </c>
      <c r="AD2549" s="43" t="s">
        <v>1215</v>
      </c>
      <c r="AE2549" s="44" t="e">
        <f t="shared" si="369"/>
        <v>#NUM!</v>
      </c>
      <c r="AF2549" s="43">
        <f t="shared" si="370"/>
        <v>0</v>
      </c>
      <c r="AG2549" s="75"/>
      <c r="AH2549" s="75"/>
      <c r="AI2549" s="75"/>
      <c r="AJ2549" s="75"/>
      <c r="AK2549" s="75"/>
      <c r="AL2549" s="75"/>
      <c r="AM2549" s="75"/>
      <c r="AN2549" s="75"/>
      <c r="AO2549" s="75"/>
      <c r="AP2549" s="75"/>
      <c r="AQ2549" s="75"/>
      <c r="AR2549" s="75"/>
      <c r="AS2549" s="75"/>
      <c r="AT2549" s="75"/>
      <c r="AU2549" s="94"/>
      <c r="AV2549" s="47">
        <v>0.19460648148148149</v>
      </c>
      <c r="AW2549" s="95"/>
    </row>
    <row r="2550" spans="1:50" s="49" customFormat="1" ht="12" customHeight="1" x14ac:dyDescent="0.2">
      <c r="A2550" s="62">
        <v>2546</v>
      </c>
      <c r="B2550" s="63" t="str">
        <f t="shared" si="363"/>
        <v>M-A</v>
      </c>
      <c r="C2550" s="62">
        <f>COUNTIF($B$4:$B2550,$B2550)</f>
        <v>916</v>
      </c>
      <c r="D2550" s="64">
        <f t="shared" si="364"/>
        <v>412.15024143354128</v>
      </c>
      <c r="E2550" s="86" t="s">
        <v>2482</v>
      </c>
      <c r="F2550" s="87" t="s">
        <v>1212</v>
      </c>
      <c r="G2550" s="87">
        <v>1990</v>
      </c>
      <c r="H2550" s="93" t="s">
        <v>1278</v>
      </c>
      <c r="I2550" s="87" t="s">
        <v>1214</v>
      </c>
      <c r="J2550" s="39">
        <f t="shared" si="365"/>
        <v>407.15024143354128</v>
      </c>
      <c r="K2550" s="40">
        <f t="shared" si="366"/>
        <v>1</v>
      </c>
      <c r="L2550" s="40">
        <f t="shared" si="367"/>
        <v>5</v>
      </c>
      <c r="M2550" s="41"/>
      <c r="N2550" s="41"/>
      <c r="O2550" s="41"/>
      <c r="P2550" s="42"/>
      <c r="Q2550" s="41"/>
      <c r="R2550" s="41">
        <f>(AL$3-AL2550)/AL$3*500+500</f>
        <v>407.15024143354128</v>
      </c>
      <c r="S2550" s="41"/>
      <c r="T2550" s="41"/>
      <c r="U2550" s="41"/>
      <c r="V2550" s="42"/>
      <c r="W2550" s="42"/>
      <c r="X2550" s="42"/>
      <c r="Y2550" s="42"/>
      <c r="Z2550" s="41"/>
      <c r="AA2550" s="42"/>
      <c r="AB2550" s="42"/>
      <c r="AC2550" s="43" t="e">
        <f t="shared" si="368"/>
        <v>#NUM!</v>
      </c>
      <c r="AD2550" s="43" t="s">
        <v>1215</v>
      </c>
      <c r="AE2550" s="44" t="e">
        <f t="shared" si="369"/>
        <v>#NUM!</v>
      </c>
      <c r="AF2550" s="43">
        <f t="shared" si="370"/>
        <v>0</v>
      </c>
      <c r="AG2550" s="45"/>
      <c r="AH2550" s="45"/>
      <c r="AI2550" s="45"/>
      <c r="AJ2550" s="45"/>
      <c r="AK2550" s="45"/>
      <c r="AL2550" s="45">
        <v>0.2040740741</v>
      </c>
      <c r="AM2550" s="45"/>
      <c r="AN2550" s="45"/>
      <c r="AO2550" s="45"/>
      <c r="AP2550" s="45"/>
      <c r="AQ2550" s="45"/>
      <c r="AR2550" s="45"/>
      <c r="AS2550" s="45"/>
      <c r="AT2550" s="45"/>
      <c r="AU2550" s="88"/>
      <c r="AV2550" s="50"/>
      <c r="AW2550" s="89"/>
    </row>
    <row r="2551" spans="1:50" s="49" customFormat="1" ht="12" customHeight="1" x14ac:dyDescent="0.2">
      <c r="A2551" s="62">
        <v>2547</v>
      </c>
      <c r="B2551" s="63" t="str">
        <f t="shared" si="363"/>
        <v>M-B</v>
      </c>
      <c r="C2551" s="62">
        <f>COUNTIF($B$4:$B2551,$B2551)</f>
        <v>720</v>
      </c>
      <c r="D2551" s="64">
        <f t="shared" si="364"/>
        <v>412.03551101549482</v>
      </c>
      <c r="E2551" s="90" t="s">
        <v>2483</v>
      </c>
      <c r="F2551" s="91" t="s">
        <v>1212</v>
      </c>
      <c r="G2551" s="92">
        <v>1977</v>
      </c>
      <c r="H2551" s="93" t="s">
        <v>2484</v>
      </c>
      <c r="I2551" s="92" t="s">
        <v>1214</v>
      </c>
      <c r="J2551" s="39">
        <f t="shared" si="365"/>
        <v>407.03551101549482</v>
      </c>
      <c r="K2551" s="40">
        <f t="shared" si="366"/>
        <v>1</v>
      </c>
      <c r="L2551" s="40">
        <f t="shared" si="367"/>
        <v>5</v>
      </c>
      <c r="M2551" s="74"/>
      <c r="N2551" s="74"/>
      <c r="O2551" s="74"/>
      <c r="P2551" s="74"/>
      <c r="Q2551" s="74"/>
      <c r="R2551" s="74"/>
      <c r="S2551" s="74"/>
      <c r="T2551" s="74"/>
      <c r="U2551" s="74"/>
      <c r="V2551" s="74"/>
      <c r="W2551" s="74"/>
      <c r="X2551" s="74"/>
      <c r="Y2551" s="74"/>
      <c r="Z2551" s="74"/>
      <c r="AA2551" s="42"/>
      <c r="AB2551" s="42">
        <f>(AV$3-AV2551)/AV$3*500+500</f>
        <v>407.03551101549482</v>
      </c>
      <c r="AC2551" s="43" t="e">
        <f t="shared" si="368"/>
        <v>#NUM!</v>
      </c>
      <c r="AD2551" s="43" t="s">
        <v>1215</v>
      </c>
      <c r="AE2551" s="44" t="e">
        <f t="shared" si="369"/>
        <v>#NUM!</v>
      </c>
      <c r="AF2551" s="43">
        <f t="shared" si="370"/>
        <v>0</v>
      </c>
      <c r="AG2551" s="75"/>
      <c r="AH2551" s="75"/>
      <c r="AI2551" s="75"/>
      <c r="AJ2551" s="75"/>
      <c r="AK2551" s="75"/>
      <c r="AL2551" s="75"/>
      <c r="AM2551" s="75"/>
      <c r="AN2551" s="75"/>
      <c r="AO2551" s="75"/>
      <c r="AP2551" s="75"/>
      <c r="AQ2551" s="75"/>
      <c r="AR2551" s="75"/>
      <c r="AS2551" s="75"/>
      <c r="AT2551" s="75"/>
      <c r="AU2551" s="94"/>
      <c r="AV2551" s="47">
        <v>0.19474537037037035</v>
      </c>
      <c r="AW2551" s="95"/>
    </row>
    <row r="2552" spans="1:50" s="49" customFormat="1" ht="12" customHeight="1" x14ac:dyDescent="0.2">
      <c r="A2552" s="62">
        <v>2548</v>
      </c>
      <c r="B2552" s="63" t="str">
        <f t="shared" si="363"/>
        <v>Ž-F</v>
      </c>
      <c r="C2552" s="62">
        <f>COUNTIF($B$4:$B2552,$B2552)</f>
        <v>225</v>
      </c>
      <c r="D2552" s="64">
        <f t="shared" si="364"/>
        <v>411.18215257421673</v>
      </c>
      <c r="E2552" s="86" t="s">
        <v>2485</v>
      </c>
      <c r="F2552" s="87" t="s">
        <v>1247</v>
      </c>
      <c r="G2552" s="87">
        <v>1983</v>
      </c>
      <c r="H2552" s="93" t="s">
        <v>1377</v>
      </c>
      <c r="I2552" s="87" t="s">
        <v>1214</v>
      </c>
      <c r="J2552" s="39">
        <f t="shared" si="365"/>
        <v>406.18215257421673</v>
      </c>
      <c r="K2552" s="40">
        <f t="shared" si="366"/>
        <v>1</v>
      </c>
      <c r="L2552" s="40">
        <f t="shared" si="367"/>
        <v>5</v>
      </c>
      <c r="M2552" s="41"/>
      <c r="N2552" s="41"/>
      <c r="O2552" s="41"/>
      <c r="P2552" s="42"/>
      <c r="Q2552" s="41"/>
      <c r="R2552" s="41"/>
      <c r="S2552" s="41"/>
      <c r="T2552" s="41"/>
      <c r="U2552" s="41"/>
      <c r="V2552" s="42"/>
      <c r="W2552" s="42"/>
      <c r="X2552" s="42"/>
      <c r="Y2552" s="42"/>
      <c r="Z2552" s="41"/>
      <c r="AA2552" s="42">
        <f>(AU$3-AU2552)/AU$3*500+500</f>
        <v>406.18215257421673</v>
      </c>
      <c r="AB2552" s="42"/>
      <c r="AC2552" s="43" t="e">
        <f t="shared" si="368"/>
        <v>#NUM!</v>
      </c>
      <c r="AD2552" s="43" t="s">
        <v>1215</v>
      </c>
      <c r="AE2552" s="44" t="e">
        <f t="shared" si="369"/>
        <v>#NUM!</v>
      </c>
      <c r="AF2552" s="43">
        <f t="shared" si="370"/>
        <v>0</v>
      </c>
      <c r="AG2552" s="45"/>
      <c r="AH2552" s="45"/>
      <c r="AI2552" s="45"/>
      <c r="AJ2552" s="45"/>
      <c r="AK2552" s="45"/>
      <c r="AL2552" s="45"/>
      <c r="AM2552" s="45"/>
      <c r="AN2552" s="45"/>
      <c r="AO2552" s="45"/>
      <c r="AP2552" s="45"/>
      <c r="AQ2552" s="45"/>
      <c r="AR2552" s="45"/>
      <c r="AS2552" s="45"/>
      <c r="AT2552" s="45"/>
      <c r="AU2552" s="88">
        <v>9.3348958333333329E-2</v>
      </c>
      <c r="AV2552" s="50"/>
      <c r="AW2552" s="89"/>
    </row>
    <row r="2553" spans="1:50" s="49" customFormat="1" ht="12" customHeight="1" x14ac:dyDescent="0.2">
      <c r="A2553" s="62">
        <v>2549</v>
      </c>
      <c r="B2553" s="63" t="str">
        <f t="shared" si="363"/>
        <v>M-B</v>
      </c>
      <c r="C2553" s="62">
        <f>COUNTIF($B$4:$B2553,$B2553)</f>
        <v>721</v>
      </c>
      <c r="D2553" s="64">
        <f t="shared" si="364"/>
        <v>411.15448687282196</v>
      </c>
      <c r="E2553" s="90" t="s">
        <v>2486</v>
      </c>
      <c r="F2553" s="91" t="s">
        <v>1212</v>
      </c>
      <c r="G2553" s="92">
        <v>1970</v>
      </c>
      <c r="H2553" s="93"/>
      <c r="I2553" s="92" t="s">
        <v>1214</v>
      </c>
      <c r="J2553" s="39">
        <f t="shared" si="365"/>
        <v>406.15448687282196</v>
      </c>
      <c r="K2553" s="40">
        <f t="shared" si="366"/>
        <v>1</v>
      </c>
      <c r="L2553" s="40">
        <f t="shared" si="367"/>
        <v>5</v>
      </c>
      <c r="M2553" s="74"/>
      <c r="N2553" s="74"/>
      <c r="O2553" s="74"/>
      <c r="P2553" s="74"/>
      <c r="Q2553" s="74"/>
      <c r="R2553" s="74"/>
      <c r="S2553" s="74"/>
      <c r="T2553" s="74"/>
      <c r="U2553" s="74"/>
      <c r="V2553" s="74"/>
      <c r="W2553" s="74"/>
      <c r="X2553" s="74"/>
      <c r="Y2553" s="74"/>
      <c r="Z2553" s="74"/>
      <c r="AA2553" s="42"/>
      <c r="AB2553" s="42">
        <f>(AV$3-AV2553)/AV$3*500+500</f>
        <v>406.15448687282196</v>
      </c>
      <c r="AC2553" s="43" t="e">
        <f t="shared" si="368"/>
        <v>#NUM!</v>
      </c>
      <c r="AD2553" s="43" t="s">
        <v>1215</v>
      </c>
      <c r="AE2553" s="44" t="e">
        <f t="shared" si="369"/>
        <v>#NUM!</v>
      </c>
      <c r="AF2553" s="43">
        <f t="shared" si="370"/>
        <v>0</v>
      </c>
      <c r="AG2553" s="75"/>
      <c r="AH2553" s="75"/>
      <c r="AI2553" s="75"/>
      <c r="AJ2553" s="75"/>
      <c r="AK2553" s="75"/>
      <c r="AL2553" s="75"/>
      <c r="AM2553" s="75"/>
      <c r="AN2553" s="75"/>
      <c r="AO2553" s="75"/>
      <c r="AP2553" s="75"/>
      <c r="AQ2553" s="75"/>
      <c r="AR2553" s="75"/>
      <c r="AS2553" s="75"/>
      <c r="AT2553" s="75"/>
      <c r="AU2553" s="94"/>
      <c r="AV2553" s="47">
        <v>0.19503472222222221</v>
      </c>
      <c r="AW2553" s="95"/>
    </row>
    <row r="2554" spans="1:50" s="49" customFormat="1" ht="12" customHeight="1" x14ac:dyDescent="0.2">
      <c r="A2554" s="62">
        <v>2550</v>
      </c>
      <c r="B2554" s="63" t="str">
        <f t="shared" si="363"/>
        <v>M-B</v>
      </c>
      <c r="C2554" s="62">
        <f>COUNTIF($B$4:$B2554,$B2554)</f>
        <v>722</v>
      </c>
      <c r="D2554" s="64">
        <f t="shared" si="364"/>
        <v>410.48490852439068</v>
      </c>
      <c r="E2554" s="90" t="s">
        <v>2487</v>
      </c>
      <c r="F2554" s="91" t="s">
        <v>1212</v>
      </c>
      <c r="G2554" s="92">
        <v>1973</v>
      </c>
      <c r="H2554" s="93"/>
      <c r="I2554" s="92" t="s">
        <v>1214</v>
      </c>
      <c r="J2554" s="39">
        <f t="shared" si="365"/>
        <v>405.48490852439068</v>
      </c>
      <c r="K2554" s="40">
        <f t="shared" si="366"/>
        <v>1</v>
      </c>
      <c r="L2554" s="40">
        <f t="shared" si="367"/>
        <v>5</v>
      </c>
      <c r="M2554" s="74"/>
      <c r="N2554" s="74"/>
      <c r="O2554" s="74"/>
      <c r="P2554" s="74"/>
      <c r="Q2554" s="74"/>
      <c r="R2554" s="74"/>
      <c r="S2554" s="74"/>
      <c r="T2554" s="74"/>
      <c r="U2554" s="74"/>
      <c r="V2554" s="74"/>
      <c r="W2554" s="74"/>
      <c r="X2554" s="74"/>
      <c r="Y2554" s="74"/>
      <c r="Z2554" s="74"/>
      <c r="AA2554" s="42"/>
      <c r="AB2554" s="42">
        <f>(AV$3-AV2554)/AV$3*500+500</f>
        <v>405.48490852439068</v>
      </c>
      <c r="AC2554" s="43" t="e">
        <f t="shared" si="368"/>
        <v>#NUM!</v>
      </c>
      <c r="AD2554" s="43" t="s">
        <v>1215</v>
      </c>
      <c r="AE2554" s="44" t="e">
        <f t="shared" si="369"/>
        <v>#NUM!</v>
      </c>
      <c r="AF2554" s="43">
        <f t="shared" si="370"/>
        <v>0</v>
      </c>
      <c r="AG2554" s="75"/>
      <c r="AH2554" s="75"/>
      <c r="AI2554" s="75"/>
      <c r="AJ2554" s="75"/>
      <c r="AK2554" s="75"/>
      <c r="AL2554" s="75"/>
      <c r="AM2554" s="75"/>
      <c r="AN2554" s="75"/>
      <c r="AO2554" s="75"/>
      <c r="AP2554" s="75"/>
      <c r="AQ2554" s="75"/>
      <c r="AR2554" s="75"/>
      <c r="AS2554" s="75"/>
      <c r="AT2554" s="75"/>
      <c r="AU2554" s="94"/>
      <c r="AV2554" s="47">
        <v>0.19525462962962961</v>
      </c>
      <c r="AW2554" s="95"/>
    </row>
    <row r="2555" spans="1:50" s="49" customFormat="1" ht="12" customHeight="1" x14ac:dyDescent="0.2">
      <c r="A2555" s="62">
        <v>2551</v>
      </c>
      <c r="B2555" s="63" t="str">
        <f t="shared" si="363"/>
        <v>Ž-F</v>
      </c>
      <c r="C2555" s="62">
        <f>COUNTIF($B$4:$B2555,$B2555)</f>
        <v>226</v>
      </c>
      <c r="D2555" s="64">
        <f t="shared" si="364"/>
        <v>410.20298079873533</v>
      </c>
      <c r="E2555" s="90" t="s">
        <v>2488</v>
      </c>
      <c r="F2555" s="91" t="s">
        <v>1247</v>
      </c>
      <c r="G2555" s="92">
        <v>1999</v>
      </c>
      <c r="H2555" s="93"/>
      <c r="I2555" s="92" t="s">
        <v>1214</v>
      </c>
      <c r="J2555" s="39">
        <f t="shared" si="365"/>
        <v>405.20298079873533</v>
      </c>
      <c r="K2555" s="40">
        <f t="shared" si="366"/>
        <v>1</v>
      </c>
      <c r="L2555" s="40">
        <f t="shared" si="367"/>
        <v>5</v>
      </c>
      <c r="M2555" s="74"/>
      <c r="N2555" s="74"/>
      <c r="O2555" s="74"/>
      <c r="P2555" s="74"/>
      <c r="Q2555" s="74"/>
      <c r="R2555" s="74"/>
      <c r="S2555" s="74"/>
      <c r="T2555" s="74"/>
      <c r="U2555" s="74"/>
      <c r="V2555" s="74"/>
      <c r="W2555" s="74"/>
      <c r="X2555" s="74"/>
      <c r="Y2555" s="74"/>
      <c r="Z2555" s="74"/>
      <c r="AA2555" s="42"/>
      <c r="AB2555" s="42">
        <f>(AV$3-AV2555)/AV$3*500+500</f>
        <v>405.20298079873533</v>
      </c>
      <c r="AC2555" s="43" t="e">
        <f t="shared" si="368"/>
        <v>#NUM!</v>
      </c>
      <c r="AD2555" s="43" t="s">
        <v>1215</v>
      </c>
      <c r="AE2555" s="44" t="e">
        <f t="shared" si="369"/>
        <v>#NUM!</v>
      </c>
      <c r="AF2555" s="43">
        <f t="shared" si="370"/>
        <v>0</v>
      </c>
      <c r="AG2555" s="75"/>
      <c r="AH2555" s="75"/>
      <c r="AI2555" s="75"/>
      <c r="AJ2555" s="75"/>
      <c r="AK2555" s="75"/>
      <c r="AL2555" s="75"/>
      <c r="AM2555" s="75"/>
      <c r="AN2555" s="75"/>
      <c r="AO2555" s="75"/>
      <c r="AP2555" s="75"/>
      <c r="AQ2555" s="75"/>
      <c r="AR2555" s="75"/>
      <c r="AS2555" s="75"/>
      <c r="AT2555" s="75"/>
      <c r="AU2555" s="94"/>
      <c r="AV2555" s="47">
        <v>0.19534722222222223</v>
      </c>
      <c r="AW2555" s="95"/>
    </row>
    <row r="2556" spans="1:50" s="49" customFormat="1" ht="12" customHeight="1" x14ac:dyDescent="0.2">
      <c r="A2556" s="62">
        <v>2552</v>
      </c>
      <c r="B2556" s="63" t="str">
        <f t="shared" si="363"/>
        <v>Ž-H</v>
      </c>
      <c r="C2556" s="62">
        <f>COUNTIF($B$4:$B2556,$B2556)</f>
        <v>38</v>
      </c>
      <c r="D2556" s="64">
        <f t="shared" si="364"/>
        <v>410.18452298187174</v>
      </c>
      <c r="E2556" s="86" t="s">
        <v>2489</v>
      </c>
      <c r="F2556" s="87" t="s">
        <v>1247</v>
      </c>
      <c r="G2556" s="87">
        <v>1963</v>
      </c>
      <c r="H2556" s="93" t="s">
        <v>1955</v>
      </c>
      <c r="I2556" s="87" t="s">
        <v>1214</v>
      </c>
      <c r="J2556" s="39">
        <f t="shared" si="365"/>
        <v>405.18452298187174</v>
      </c>
      <c r="K2556" s="40">
        <f t="shared" si="366"/>
        <v>1</v>
      </c>
      <c r="L2556" s="40">
        <f t="shared" si="367"/>
        <v>5</v>
      </c>
      <c r="M2556" s="41"/>
      <c r="N2556" s="41"/>
      <c r="O2556" s="41"/>
      <c r="P2556" s="42"/>
      <c r="Q2556" s="41"/>
      <c r="R2556" s="41"/>
      <c r="S2556" s="41"/>
      <c r="T2556" s="41"/>
      <c r="U2556" s="41"/>
      <c r="V2556" s="42"/>
      <c r="W2556" s="42"/>
      <c r="X2556" s="42"/>
      <c r="Y2556" s="42"/>
      <c r="Z2556" s="41"/>
      <c r="AA2556" s="42">
        <f>(AU$3-AU2556)/AU$3*500+500</f>
        <v>405.18452298187174</v>
      </c>
      <c r="AB2556" s="42"/>
      <c r="AC2556" s="43" t="e">
        <f t="shared" si="368"/>
        <v>#NUM!</v>
      </c>
      <c r="AD2556" s="43" t="s">
        <v>1215</v>
      </c>
      <c r="AE2556" s="44" t="e">
        <f t="shared" si="369"/>
        <v>#NUM!</v>
      </c>
      <c r="AF2556" s="43">
        <f t="shared" si="370"/>
        <v>0</v>
      </c>
      <c r="AG2556" s="45"/>
      <c r="AH2556" s="45"/>
      <c r="AI2556" s="45"/>
      <c r="AJ2556" s="45"/>
      <c r="AK2556" s="45"/>
      <c r="AL2556" s="45"/>
      <c r="AM2556" s="45"/>
      <c r="AN2556" s="45"/>
      <c r="AO2556" s="45"/>
      <c r="AP2556" s="45"/>
      <c r="AQ2556" s="45"/>
      <c r="AR2556" s="45"/>
      <c r="AS2556" s="45"/>
      <c r="AT2556" s="45"/>
      <c r="AU2556" s="88">
        <v>9.3505787037037033E-2</v>
      </c>
      <c r="AV2556" s="50"/>
      <c r="AW2556" s="89"/>
    </row>
    <row r="2557" spans="1:50" s="49" customFormat="1" ht="12" customHeight="1" x14ac:dyDescent="0.2">
      <c r="A2557" s="62">
        <v>2553</v>
      </c>
      <c r="B2557" s="63" t="str">
        <f t="shared" si="363"/>
        <v>Ž-H</v>
      </c>
      <c r="C2557" s="62">
        <f>COUNTIF($B$4:$B2557,$B2557)</f>
        <v>39</v>
      </c>
      <c r="D2557" s="64">
        <f t="shared" si="364"/>
        <v>409.85057114166625</v>
      </c>
      <c r="E2557" s="90" t="s">
        <v>2490</v>
      </c>
      <c r="F2557" s="91" t="s">
        <v>1247</v>
      </c>
      <c r="G2557" s="92">
        <v>1966</v>
      </c>
      <c r="H2557" s="93" t="s">
        <v>3580</v>
      </c>
      <c r="I2557" s="92" t="s">
        <v>2267</v>
      </c>
      <c r="J2557" s="39">
        <f t="shared" si="365"/>
        <v>404.85057114166625</v>
      </c>
      <c r="K2557" s="40">
        <f t="shared" si="366"/>
        <v>1</v>
      </c>
      <c r="L2557" s="40">
        <f t="shared" si="367"/>
        <v>5</v>
      </c>
      <c r="M2557" s="74"/>
      <c r="N2557" s="74"/>
      <c r="O2557" s="74"/>
      <c r="P2557" s="74"/>
      <c r="Q2557" s="74"/>
      <c r="R2557" s="74"/>
      <c r="S2557" s="74"/>
      <c r="T2557" s="74"/>
      <c r="U2557" s="74"/>
      <c r="V2557" s="74"/>
      <c r="W2557" s="74"/>
      <c r="X2557" s="74"/>
      <c r="Y2557" s="74"/>
      <c r="Z2557" s="74"/>
      <c r="AA2557" s="42"/>
      <c r="AB2557" s="42">
        <f>(AV$3-AV2557)/AV$3*500+500</f>
        <v>404.85057114166625</v>
      </c>
      <c r="AC2557" s="43" t="e">
        <f t="shared" si="368"/>
        <v>#NUM!</v>
      </c>
      <c r="AD2557" s="43" t="s">
        <v>1215</v>
      </c>
      <c r="AE2557" s="44" t="e">
        <f t="shared" si="369"/>
        <v>#NUM!</v>
      </c>
      <c r="AF2557" s="43">
        <f t="shared" si="370"/>
        <v>0</v>
      </c>
      <c r="AG2557" s="75"/>
      <c r="AH2557" s="75"/>
      <c r="AI2557" s="75"/>
      <c r="AJ2557" s="75"/>
      <c r="AK2557" s="75"/>
      <c r="AL2557" s="75"/>
      <c r="AM2557" s="75"/>
      <c r="AN2557" s="75"/>
      <c r="AO2557" s="75"/>
      <c r="AP2557" s="75"/>
      <c r="AQ2557" s="75"/>
      <c r="AR2557" s="75"/>
      <c r="AS2557" s="75"/>
      <c r="AT2557" s="75"/>
      <c r="AU2557" s="94"/>
      <c r="AV2557" s="47">
        <v>0.19546296296296295</v>
      </c>
      <c r="AW2557" s="95"/>
    </row>
    <row r="2558" spans="1:50" s="49" customFormat="1" ht="12" customHeight="1" x14ac:dyDescent="0.2">
      <c r="A2558" s="62">
        <v>2554</v>
      </c>
      <c r="B2558" s="63" t="str">
        <f t="shared" si="363"/>
        <v>Ž-F</v>
      </c>
      <c r="C2558" s="62">
        <f>COUNTIF($B$4:$B2558,$B2558)</f>
        <v>227</v>
      </c>
      <c r="D2558" s="64">
        <f t="shared" si="364"/>
        <v>409.83030518060366</v>
      </c>
      <c r="E2558" s="86" t="s">
        <v>2491</v>
      </c>
      <c r="F2558" s="87" t="s">
        <v>1247</v>
      </c>
      <c r="G2558" s="87">
        <v>1980</v>
      </c>
      <c r="H2558" s="86" t="s">
        <v>2492</v>
      </c>
      <c r="I2558" s="87" t="s">
        <v>1214</v>
      </c>
      <c r="J2558" s="39">
        <f t="shared" si="365"/>
        <v>404.83030518060366</v>
      </c>
      <c r="K2558" s="40">
        <f t="shared" si="366"/>
        <v>1</v>
      </c>
      <c r="L2558" s="40">
        <f t="shared" si="367"/>
        <v>5</v>
      </c>
      <c r="M2558" s="41"/>
      <c r="N2558" s="41"/>
      <c r="O2558" s="41"/>
      <c r="P2558" s="42"/>
      <c r="Q2558" s="41"/>
      <c r="R2558" s="41"/>
      <c r="S2558" s="41"/>
      <c r="T2558" s="41">
        <f>(AN$3-AN2558)/AN$3*500+500</f>
        <v>404.83030518060366</v>
      </c>
      <c r="U2558" s="41"/>
      <c r="V2558" s="42"/>
      <c r="W2558" s="42"/>
      <c r="X2558" s="42"/>
      <c r="Y2558" s="42"/>
      <c r="Z2558" s="41"/>
      <c r="AA2558" s="42"/>
      <c r="AB2558" s="42"/>
      <c r="AC2558" s="43" t="e">
        <f t="shared" si="368"/>
        <v>#NUM!</v>
      </c>
      <c r="AD2558" s="43" t="s">
        <v>1215</v>
      </c>
      <c r="AE2558" s="44" t="e">
        <f t="shared" si="369"/>
        <v>#NUM!</v>
      </c>
      <c r="AF2558" s="43">
        <f t="shared" si="370"/>
        <v>0</v>
      </c>
      <c r="AG2558" s="45"/>
      <c r="AH2558" s="45"/>
      <c r="AI2558" s="45"/>
      <c r="AJ2558" s="45"/>
      <c r="AK2558" s="45"/>
      <c r="AL2558" s="45"/>
      <c r="AM2558" s="45"/>
      <c r="AN2558" s="45">
        <v>4.2303240740740738E-2</v>
      </c>
      <c r="AO2558" s="45"/>
      <c r="AP2558" s="45"/>
      <c r="AQ2558" s="45"/>
      <c r="AR2558" s="45"/>
      <c r="AS2558" s="45"/>
      <c r="AT2558" s="45"/>
      <c r="AU2558" s="88"/>
      <c r="AV2558" s="50"/>
      <c r="AW2558" s="89"/>
    </row>
    <row r="2559" spans="1:50" ht="12" customHeight="1" x14ac:dyDescent="0.2">
      <c r="A2559" s="62">
        <v>2555</v>
      </c>
      <c r="B2559" s="63" t="str">
        <f t="shared" si="363"/>
        <v>M-A</v>
      </c>
      <c r="C2559" s="62">
        <f>COUNTIF($B$4:$B2559,$B2559)</f>
        <v>917</v>
      </c>
      <c r="D2559" s="64">
        <f t="shared" si="364"/>
        <v>409.83030518060366</v>
      </c>
      <c r="E2559" s="86" t="s">
        <v>2493</v>
      </c>
      <c r="F2559" s="87" t="s">
        <v>1212</v>
      </c>
      <c r="G2559" s="87">
        <v>1990</v>
      </c>
      <c r="H2559" s="93" t="s">
        <v>1683</v>
      </c>
      <c r="I2559" s="87" t="s">
        <v>1214</v>
      </c>
      <c r="J2559" s="39">
        <f t="shared" si="365"/>
        <v>404.83030518060366</v>
      </c>
      <c r="K2559" s="40">
        <f t="shared" si="366"/>
        <v>1</v>
      </c>
      <c r="L2559" s="40">
        <f t="shared" si="367"/>
        <v>5</v>
      </c>
      <c r="M2559" s="41"/>
      <c r="N2559" s="41"/>
      <c r="O2559" s="41"/>
      <c r="P2559" s="42"/>
      <c r="Q2559" s="41"/>
      <c r="R2559" s="41"/>
      <c r="S2559" s="41"/>
      <c r="T2559" s="41">
        <f>(AN$3-AN2559)/AN$3*500+500</f>
        <v>404.83030518060366</v>
      </c>
      <c r="U2559" s="41"/>
      <c r="V2559" s="42"/>
      <c r="W2559" s="42"/>
      <c r="X2559" s="42"/>
      <c r="Y2559" s="42"/>
      <c r="Z2559" s="41"/>
      <c r="AA2559" s="42"/>
      <c r="AB2559" s="42"/>
      <c r="AC2559" s="43" t="e">
        <f t="shared" si="368"/>
        <v>#NUM!</v>
      </c>
      <c r="AD2559" s="43" t="s">
        <v>1215</v>
      </c>
      <c r="AE2559" s="44" t="e">
        <f t="shared" si="369"/>
        <v>#NUM!</v>
      </c>
      <c r="AF2559" s="43">
        <f t="shared" si="370"/>
        <v>0</v>
      </c>
      <c r="AG2559" s="45"/>
      <c r="AH2559" s="45"/>
      <c r="AI2559" s="45"/>
      <c r="AJ2559" s="45"/>
      <c r="AK2559" s="45"/>
      <c r="AL2559" s="45"/>
      <c r="AM2559" s="45"/>
      <c r="AN2559" s="45">
        <v>4.2303240740740738E-2</v>
      </c>
      <c r="AO2559" s="45"/>
      <c r="AP2559" s="45"/>
      <c r="AQ2559" s="45"/>
      <c r="AR2559" s="45"/>
      <c r="AS2559" s="45"/>
      <c r="AT2559" s="45"/>
      <c r="AU2559" s="88"/>
      <c r="AV2559" s="50"/>
      <c r="AW2559" s="89"/>
      <c r="AX2559" s="56"/>
    </row>
    <row r="2560" spans="1:50" ht="12" customHeight="1" x14ac:dyDescent="0.2">
      <c r="A2560" s="62">
        <v>2556</v>
      </c>
      <c r="B2560" s="63" t="str">
        <f t="shared" si="363"/>
        <v>M-C</v>
      </c>
      <c r="C2560" s="62">
        <f>COUNTIF($B$4:$B2560,$B2560)</f>
        <v>311</v>
      </c>
      <c r="D2560" s="64">
        <f t="shared" si="364"/>
        <v>409.6743663131316</v>
      </c>
      <c r="E2560" s="90" t="s">
        <v>2494</v>
      </c>
      <c r="F2560" s="91" t="s">
        <v>1212</v>
      </c>
      <c r="G2560" s="92">
        <v>1964</v>
      </c>
      <c r="H2560" s="93" t="s">
        <v>2495</v>
      </c>
      <c r="I2560" s="92" t="s">
        <v>3854</v>
      </c>
      <c r="J2560" s="39">
        <f t="shared" si="365"/>
        <v>404.6743663131316</v>
      </c>
      <c r="K2560" s="40">
        <f t="shared" si="366"/>
        <v>1</v>
      </c>
      <c r="L2560" s="40">
        <f t="shared" si="367"/>
        <v>5</v>
      </c>
      <c r="M2560" s="74"/>
      <c r="N2560" s="74"/>
      <c r="O2560" s="74"/>
      <c r="P2560" s="74"/>
      <c r="Q2560" s="74"/>
      <c r="R2560" s="74"/>
      <c r="S2560" s="74"/>
      <c r="T2560" s="74"/>
      <c r="U2560" s="74"/>
      <c r="V2560" s="74"/>
      <c r="W2560" s="74"/>
      <c r="X2560" s="74"/>
      <c r="Y2560" s="74"/>
      <c r="Z2560" s="74"/>
      <c r="AA2560" s="42"/>
      <c r="AB2560" s="42">
        <f>(AV$3-AV2560)/AV$3*500+500</f>
        <v>404.6743663131316</v>
      </c>
      <c r="AC2560" s="43" t="e">
        <f t="shared" si="368"/>
        <v>#NUM!</v>
      </c>
      <c r="AD2560" s="43" t="s">
        <v>1215</v>
      </c>
      <c r="AE2560" s="44" t="e">
        <f t="shared" si="369"/>
        <v>#NUM!</v>
      </c>
      <c r="AF2560" s="43">
        <f t="shared" si="370"/>
        <v>0</v>
      </c>
      <c r="AG2560" s="75"/>
      <c r="AH2560" s="75"/>
      <c r="AI2560" s="75"/>
      <c r="AJ2560" s="75"/>
      <c r="AK2560" s="75"/>
      <c r="AL2560" s="75"/>
      <c r="AM2560" s="75"/>
      <c r="AN2560" s="75"/>
      <c r="AO2560" s="75"/>
      <c r="AP2560" s="75"/>
      <c r="AQ2560" s="75"/>
      <c r="AR2560" s="75"/>
      <c r="AS2560" s="75"/>
      <c r="AT2560" s="75"/>
      <c r="AU2560" s="94"/>
      <c r="AV2560" s="47">
        <v>0.19552083333333334</v>
      </c>
      <c r="AW2560" s="95"/>
      <c r="AX2560" s="56"/>
    </row>
    <row r="2561" spans="1:50" ht="12" customHeight="1" x14ac:dyDescent="0.2">
      <c r="A2561" s="62">
        <v>2557</v>
      </c>
      <c r="B2561" s="63" t="str">
        <f t="shared" si="363"/>
        <v>M-C</v>
      </c>
      <c r="C2561" s="62">
        <f>COUNTIF($B$4:$B2561,$B2561)</f>
        <v>312</v>
      </c>
      <c r="D2561" s="64">
        <f t="shared" si="364"/>
        <v>409.53358601512872</v>
      </c>
      <c r="E2561" s="86" t="s">
        <v>2496</v>
      </c>
      <c r="F2561" s="87" t="s">
        <v>1212</v>
      </c>
      <c r="G2561" s="87">
        <v>1966</v>
      </c>
      <c r="H2561" s="93" t="s">
        <v>1658</v>
      </c>
      <c r="I2561" s="87" t="s">
        <v>1214</v>
      </c>
      <c r="J2561" s="39">
        <f t="shared" si="365"/>
        <v>404.53358601512872</v>
      </c>
      <c r="K2561" s="40">
        <f t="shared" si="366"/>
        <v>1</v>
      </c>
      <c r="L2561" s="40">
        <f t="shared" si="367"/>
        <v>5</v>
      </c>
      <c r="M2561" s="41"/>
      <c r="N2561" s="41"/>
      <c r="O2561" s="41"/>
      <c r="P2561" s="42"/>
      <c r="Q2561" s="41">
        <f>(AK$3-AK2561)/AK$3*500+500</f>
        <v>404.53358601512872</v>
      </c>
      <c r="R2561" s="41"/>
      <c r="S2561" s="41"/>
      <c r="T2561" s="41"/>
      <c r="U2561" s="41"/>
      <c r="V2561" s="42"/>
      <c r="W2561" s="42"/>
      <c r="X2561" s="42"/>
      <c r="Y2561" s="42"/>
      <c r="Z2561" s="41"/>
      <c r="AA2561" s="42"/>
      <c r="AB2561" s="42"/>
      <c r="AC2561" s="43" t="e">
        <f t="shared" si="368"/>
        <v>#NUM!</v>
      </c>
      <c r="AD2561" s="43" t="s">
        <v>1215</v>
      </c>
      <c r="AE2561" s="44" t="e">
        <f t="shared" si="369"/>
        <v>#NUM!</v>
      </c>
      <c r="AF2561" s="43">
        <f t="shared" si="370"/>
        <v>0</v>
      </c>
      <c r="AG2561" s="45"/>
      <c r="AH2561" s="45"/>
      <c r="AI2561" s="45"/>
      <c r="AJ2561" s="45"/>
      <c r="AK2561" s="45">
        <v>0.2018287037</v>
      </c>
      <c r="AL2561" s="45"/>
      <c r="AM2561" s="45"/>
      <c r="AN2561" s="45"/>
      <c r="AO2561" s="45"/>
      <c r="AP2561" s="45"/>
      <c r="AQ2561" s="45"/>
      <c r="AR2561" s="45"/>
      <c r="AS2561" s="45"/>
      <c r="AT2561" s="45"/>
      <c r="AU2561" s="88"/>
      <c r="AV2561" s="50"/>
      <c r="AW2561" s="89"/>
      <c r="AX2561" s="56"/>
    </row>
    <row r="2562" spans="1:50" ht="12" customHeight="1" x14ac:dyDescent="0.2">
      <c r="A2562" s="62">
        <v>2558</v>
      </c>
      <c r="B2562" s="63" t="str">
        <f t="shared" si="363"/>
        <v>Ž-H</v>
      </c>
      <c r="C2562" s="62">
        <f>COUNTIF($B$4:$B2562,$B2562)</f>
        <v>40</v>
      </c>
      <c r="D2562" s="64">
        <f t="shared" si="364"/>
        <v>409.49816148459706</v>
      </c>
      <c r="E2562" s="90" t="s">
        <v>2497</v>
      </c>
      <c r="F2562" s="91" t="s">
        <v>1247</v>
      </c>
      <c r="G2562" s="92">
        <v>1960</v>
      </c>
      <c r="H2562" s="93" t="s">
        <v>2498</v>
      </c>
      <c r="I2562" s="92" t="s">
        <v>1214</v>
      </c>
      <c r="J2562" s="39">
        <f t="shared" si="365"/>
        <v>404.49816148459706</v>
      </c>
      <c r="K2562" s="40">
        <f t="shared" si="366"/>
        <v>1</v>
      </c>
      <c r="L2562" s="40">
        <f t="shared" si="367"/>
        <v>5</v>
      </c>
      <c r="M2562" s="74"/>
      <c r="N2562" s="74"/>
      <c r="O2562" s="74"/>
      <c r="P2562" s="74"/>
      <c r="Q2562" s="74"/>
      <c r="R2562" s="74"/>
      <c r="S2562" s="74"/>
      <c r="T2562" s="74"/>
      <c r="U2562" s="74"/>
      <c r="V2562" s="74"/>
      <c r="W2562" s="74"/>
      <c r="X2562" s="74"/>
      <c r="Y2562" s="74"/>
      <c r="Z2562" s="74"/>
      <c r="AA2562" s="42"/>
      <c r="AB2562" s="42">
        <f>(AV$3-AV2562)/AV$3*500+500</f>
        <v>404.49816148459706</v>
      </c>
      <c r="AC2562" s="43" t="e">
        <f t="shared" si="368"/>
        <v>#NUM!</v>
      </c>
      <c r="AD2562" s="43" t="s">
        <v>1215</v>
      </c>
      <c r="AE2562" s="44" t="e">
        <f t="shared" si="369"/>
        <v>#NUM!</v>
      </c>
      <c r="AF2562" s="43">
        <f t="shared" si="370"/>
        <v>0</v>
      </c>
      <c r="AG2562" s="75"/>
      <c r="AH2562" s="75"/>
      <c r="AI2562" s="75"/>
      <c r="AJ2562" s="75"/>
      <c r="AK2562" s="75"/>
      <c r="AL2562" s="75"/>
      <c r="AM2562" s="75"/>
      <c r="AN2562" s="75"/>
      <c r="AO2562" s="75"/>
      <c r="AP2562" s="75"/>
      <c r="AQ2562" s="75"/>
      <c r="AR2562" s="75"/>
      <c r="AS2562" s="75"/>
      <c r="AT2562" s="75"/>
      <c r="AU2562" s="94"/>
      <c r="AV2562" s="47">
        <v>0.1955787037037037</v>
      </c>
      <c r="AW2562" s="95"/>
      <c r="AX2562" s="56"/>
    </row>
    <row r="2563" spans="1:50" ht="12" customHeight="1" x14ac:dyDescent="0.2">
      <c r="A2563" s="62">
        <v>2559</v>
      </c>
      <c r="B2563" s="63" t="str">
        <f t="shared" si="363"/>
        <v>M-A</v>
      </c>
      <c r="C2563" s="62">
        <f>COUNTIF($B$4:$B2563,$B2563)</f>
        <v>918</v>
      </c>
      <c r="D2563" s="64">
        <f t="shared" si="364"/>
        <v>409.27539876465852</v>
      </c>
      <c r="E2563" s="86" t="s">
        <v>2499</v>
      </c>
      <c r="F2563" s="87" t="s">
        <v>1212</v>
      </c>
      <c r="G2563" s="87">
        <v>1998</v>
      </c>
      <c r="H2563" s="93" t="s">
        <v>1600</v>
      </c>
      <c r="I2563" s="87" t="s">
        <v>1214</v>
      </c>
      <c r="J2563" s="39">
        <f t="shared" si="365"/>
        <v>404.27539876465852</v>
      </c>
      <c r="K2563" s="40">
        <f t="shared" si="366"/>
        <v>1</v>
      </c>
      <c r="L2563" s="40">
        <f t="shared" si="367"/>
        <v>5</v>
      </c>
      <c r="M2563" s="41"/>
      <c r="N2563" s="41"/>
      <c r="O2563" s="41">
        <f>(AI$3-AI2563)/AI$3*500+500</f>
        <v>404.27539876465852</v>
      </c>
      <c r="P2563" s="42"/>
      <c r="Q2563" s="41"/>
      <c r="R2563" s="41"/>
      <c r="S2563" s="41"/>
      <c r="T2563" s="41"/>
      <c r="U2563" s="41"/>
      <c r="V2563" s="42"/>
      <c r="W2563" s="42"/>
      <c r="X2563" s="42"/>
      <c r="Y2563" s="42"/>
      <c r="Z2563" s="41"/>
      <c r="AA2563" s="42"/>
      <c r="AB2563" s="42"/>
      <c r="AC2563" s="43" t="e">
        <f t="shared" si="368"/>
        <v>#NUM!</v>
      </c>
      <c r="AD2563" s="43" t="s">
        <v>1215</v>
      </c>
      <c r="AE2563" s="44" t="e">
        <f t="shared" si="369"/>
        <v>#NUM!</v>
      </c>
      <c r="AF2563" s="43">
        <f t="shared" si="370"/>
        <v>0</v>
      </c>
      <c r="AG2563" s="45"/>
      <c r="AH2563" s="45"/>
      <c r="AI2563" s="45">
        <v>4.1064814814814811E-2</v>
      </c>
      <c r="AJ2563" s="45"/>
      <c r="AK2563" s="45"/>
      <c r="AL2563" s="45"/>
      <c r="AM2563" s="45"/>
      <c r="AN2563" s="45"/>
      <c r="AO2563" s="45"/>
      <c r="AP2563" s="45"/>
      <c r="AQ2563" s="45"/>
      <c r="AR2563" s="45"/>
      <c r="AS2563" s="45"/>
      <c r="AT2563" s="45"/>
      <c r="AU2563" s="88"/>
      <c r="AV2563" s="50"/>
      <c r="AW2563" s="89"/>
      <c r="AX2563" s="56"/>
    </row>
    <row r="2564" spans="1:50" ht="12" customHeight="1" x14ac:dyDescent="0.2">
      <c r="A2564" s="62">
        <v>2560</v>
      </c>
      <c r="B2564" s="63" t="str">
        <f t="shared" si="363"/>
        <v>M-A</v>
      </c>
      <c r="C2564" s="62">
        <f>COUNTIF($B$4:$B2564,$B2564)</f>
        <v>919</v>
      </c>
      <c r="D2564" s="64">
        <f t="shared" si="364"/>
        <v>409.03154295116167</v>
      </c>
      <c r="E2564" s="86" t="s">
        <v>749</v>
      </c>
      <c r="F2564" s="87" t="s">
        <v>1212</v>
      </c>
      <c r="G2564" s="87">
        <v>1994</v>
      </c>
      <c r="H2564" s="86" t="s">
        <v>2500</v>
      </c>
      <c r="I2564" s="87" t="s">
        <v>1214</v>
      </c>
      <c r="J2564" s="39">
        <f t="shared" si="365"/>
        <v>404.03154295116167</v>
      </c>
      <c r="K2564" s="40">
        <f t="shared" si="366"/>
        <v>1</v>
      </c>
      <c r="L2564" s="40">
        <f t="shared" si="367"/>
        <v>5</v>
      </c>
      <c r="M2564" s="41"/>
      <c r="N2564" s="41"/>
      <c r="O2564" s="41"/>
      <c r="P2564" s="42"/>
      <c r="Q2564" s="41"/>
      <c r="R2564" s="41"/>
      <c r="S2564" s="41"/>
      <c r="T2564" s="41"/>
      <c r="U2564" s="41"/>
      <c r="V2564" s="42"/>
      <c r="W2564" s="42"/>
      <c r="X2564" s="42"/>
      <c r="Y2564" s="42"/>
      <c r="Z2564" s="41"/>
      <c r="AA2564" s="42">
        <f>(AU$3-AU2564)/AU$3*500+500</f>
        <v>404.03154295116167</v>
      </c>
      <c r="AB2564" s="42"/>
      <c r="AC2564" s="43" t="e">
        <f t="shared" si="368"/>
        <v>#NUM!</v>
      </c>
      <c r="AD2564" s="43" t="s">
        <v>1215</v>
      </c>
      <c r="AE2564" s="44" t="e">
        <f t="shared" si="369"/>
        <v>#NUM!</v>
      </c>
      <c r="AF2564" s="43">
        <f t="shared" si="370"/>
        <v>0</v>
      </c>
      <c r="AG2564" s="45"/>
      <c r="AH2564" s="45"/>
      <c r="AI2564" s="45"/>
      <c r="AJ2564" s="45"/>
      <c r="AK2564" s="45"/>
      <c r="AL2564" s="45"/>
      <c r="AM2564" s="45"/>
      <c r="AN2564" s="45"/>
      <c r="AO2564" s="45"/>
      <c r="AP2564" s="45"/>
      <c r="AQ2564" s="45"/>
      <c r="AR2564" s="45"/>
      <c r="AS2564" s="45"/>
      <c r="AT2564" s="45"/>
      <c r="AU2564" s="88">
        <v>9.3687037037037027E-2</v>
      </c>
      <c r="AV2564" s="50"/>
      <c r="AW2564" s="89"/>
      <c r="AX2564" s="56"/>
    </row>
    <row r="2565" spans="1:50" ht="12" customHeight="1" x14ac:dyDescent="0.2">
      <c r="A2565" s="62">
        <v>2561</v>
      </c>
      <c r="B2565" s="63" t="str">
        <f t="shared" ref="B2565:B2628" si="372">IF($F2565="m",IF($C$1-$G2565&gt;19,IF($C$1-$G2565&lt;40,"M-A",IF($C$1-$G2565&gt;49,IF($C$1-$G2565&gt;59,IF($C$1-$G2565&gt;69,"M-E","M-D"),"M-C"),"M-B")),"M-jun."),IF($C$1-$G2565&lt;40,"Ž-F",IF($C$1-$G2565&gt;49,IF($C$1-$G2565&gt;59,"Ž-I","Ž-H"),"Ž-G")))</f>
        <v>Ž-G</v>
      </c>
      <c r="C2565" s="62">
        <f>COUNTIF($B$4:$B2565,$B2565)</f>
        <v>152</v>
      </c>
      <c r="D2565" s="64">
        <f t="shared" ref="D2565:D2628" si="373">SUM(L2565:AB2565,-AF2565)</f>
        <v>408.85328242577015</v>
      </c>
      <c r="E2565" s="86" t="s">
        <v>2501</v>
      </c>
      <c r="F2565" s="87" t="s">
        <v>1247</v>
      </c>
      <c r="G2565" s="87">
        <v>1970</v>
      </c>
      <c r="H2565" s="93" t="s">
        <v>1263</v>
      </c>
      <c r="I2565" s="87" t="s">
        <v>1214</v>
      </c>
      <c r="J2565" s="39">
        <f t="shared" ref="J2565:J2628" si="374">AVERAGE(M2565:AB2565)</f>
        <v>403.85328242577015</v>
      </c>
      <c r="K2565" s="40">
        <f t="shared" ref="K2565:K2628" si="375">SUBTOTAL(2,M2565:AB2565)</f>
        <v>1</v>
      </c>
      <c r="L2565" s="40">
        <f t="shared" ref="L2565:L2628" si="376">K2565*5</f>
        <v>5</v>
      </c>
      <c r="M2565" s="41"/>
      <c r="N2565" s="41"/>
      <c r="O2565" s="41"/>
      <c r="P2565" s="42"/>
      <c r="Q2565" s="41"/>
      <c r="R2565" s="41"/>
      <c r="S2565" s="41"/>
      <c r="T2565" s="41">
        <f>(AN$3-AN2565)/AN$3*500+500</f>
        <v>403.85328242577015</v>
      </c>
      <c r="U2565" s="41"/>
      <c r="V2565" s="42"/>
      <c r="W2565" s="42"/>
      <c r="X2565" s="42"/>
      <c r="Y2565" s="42"/>
      <c r="Z2565" s="41"/>
      <c r="AA2565" s="42"/>
      <c r="AB2565" s="42"/>
      <c r="AC2565" s="43" t="e">
        <f t="shared" ref="AC2565:AC2628" si="377">LARGE(M2565:AB2565,6)</f>
        <v>#NUM!</v>
      </c>
      <c r="AD2565" s="43" t="s">
        <v>1215</v>
      </c>
      <c r="AE2565" s="44" t="e">
        <f t="shared" ref="AE2565:AE2628" si="378">CONCATENATE(AD2565,AC2565)</f>
        <v>#NUM!</v>
      </c>
      <c r="AF2565" s="43">
        <f t="shared" ref="AF2565:AF2628" si="379">SUMIF(M2565:AB2565,AE2565)</f>
        <v>0</v>
      </c>
      <c r="AG2565" s="45"/>
      <c r="AH2565" s="45"/>
      <c r="AI2565" s="45"/>
      <c r="AJ2565" s="45"/>
      <c r="AK2565" s="45"/>
      <c r="AL2565" s="45"/>
      <c r="AM2565" s="45"/>
      <c r="AN2565" s="45">
        <v>4.2372685185185187E-2</v>
      </c>
      <c r="AO2565" s="45"/>
      <c r="AP2565" s="45"/>
      <c r="AQ2565" s="45"/>
      <c r="AR2565" s="45"/>
      <c r="AS2565" s="45"/>
      <c r="AT2565" s="45"/>
      <c r="AU2565" s="88"/>
      <c r="AV2565" s="50"/>
      <c r="AW2565" s="89"/>
      <c r="AX2565" s="56"/>
    </row>
    <row r="2566" spans="1:50" ht="12" customHeight="1" x14ac:dyDescent="0.2">
      <c r="A2566" s="62">
        <v>2562</v>
      </c>
      <c r="B2566" s="63" t="str">
        <f t="shared" si="372"/>
        <v>Ž-F</v>
      </c>
      <c r="C2566" s="62">
        <f>COUNTIF($B$4:$B2566,$B2566)</f>
        <v>228</v>
      </c>
      <c r="D2566" s="64">
        <f t="shared" si="373"/>
        <v>408.29996865056205</v>
      </c>
      <c r="E2566" s="90" t="s">
        <v>2502</v>
      </c>
      <c r="F2566" s="91" t="s">
        <v>1247</v>
      </c>
      <c r="G2566" s="92">
        <v>1982</v>
      </c>
      <c r="H2566" s="93" t="s">
        <v>2503</v>
      </c>
      <c r="I2566" s="92" t="s">
        <v>1257</v>
      </c>
      <c r="J2566" s="39">
        <f t="shared" si="374"/>
        <v>403.29996865056205</v>
      </c>
      <c r="K2566" s="40">
        <f t="shared" si="375"/>
        <v>1</v>
      </c>
      <c r="L2566" s="40">
        <f t="shared" si="376"/>
        <v>5</v>
      </c>
      <c r="M2566" s="74"/>
      <c r="N2566" s="74"/>
      <c r="O2566" s="74"/>
      <c r="P2566" s="74"/>
      <c r="Q2566" s="74"/>
      <c r="R2566" s="74"/>
      <c r="S2566" s="74"/>
      <c r="T2566" s="74"/>
      <c r="U2566" s="74"/>
      <c r="V2566" s="74"/>
      <c r="W2566" s="74"/>
      <c r="X2566" s="74"/>
      <c r="Y2566" s="74"/>
      <c r="Z2566" s="74"/>
      <c r="AA2566" s="42"/>
      <c r="AB2566" s="42">
        <f>(AV$3-AV2566)/AV$3*500+500</f>
        <v>403.29996865056205</v>
      </c>
      <c r="AC2566" s="43" t="e">
        <f t="shared" si="377"/>
        <v>#NUM!</v>
      </c>
      <c r="AD2566" s="43" t="s">
        <v>1215</v>
      </c>
      <c r="AE2566" s="44" t="e">
        <f t="shared" si="378"/>
        <v>#NUM!</v>
      </c>
      <c r="AF2566" s="43">
        <f t="shared" si="379"/>
        <v>0</v>
      </c>
      <c r="AG2566" s="75"/>
      <c r="AH2566" s="75"/>
      <c r="AI2566" s="75"/>
      <c r="AJ2566" s="75"/>
      <c r="AK2566" s="75"/>
      <c r="AL2566" s="75"/>
      <c r="AM2566" s="75"/>
      <c r="AN2566" s="75"/>
      <c r="AO2566" s="75"/>
      <c r="AP2566" s="75"/>
      <c r="AQ2566" s="75"/>
      <c r="AR2566" s="75"/>
      <c r="AS2566" s="75"/>
      <c r="AT2566" s="75"/>
      <c r="AU2566" s="94"/>
      <c r="AV2566" s="47">
        <v>0.19597222222222221</v>
      </c>
      <c r="AW2566" s="95"/>
      <c r="AX2566" s="56"/>
    </row>
    <row r="2567" spans="1:50" ht="12" customHeight="1" x14ac:dyDescent="0.2">
      <c r="A2567" s="62">
        <v>2563</v>
      </c>
      <c r="B2567" s="63" t="str">
        <f t="shared" si="372"/>
        <v>M-B</v>
      </c>
      <c r="C2567" s="62">
        <f>COUNTIF($B$4:$B2567,$B2567)</f>
        <v>723</v>
      </c>
      <c r="D2567" s="64">
        <f t="shared" si="373"/>
        <v>408.12376382202746</v>
      </c>
      <c r="E2567" s="90" t="s">
        <v>2504</v>
      </c>
      <c r="F2567" s="91" t="s">
        <v>1212</v>
      </c>
      <c r="G2567" s="92">
        <v>1970</v>
      </c>
      <c r="H2567" s="93"/>
      <c r="I2567" s="92" t="s">
        <v>1680</v>
      </c>
      <c r="J2567" s="39">
        <f t="shared" si="374"/>
        <v>403.12376382202746</v>
      </c>
      <c r="K2567" s="40">
        <f t="shared" si="375"/>
        <v>1</v>
      </c>
      <c r="L2567" s="40">
        <f t="shared" si="376"/>
        <v>5</v>
      </c>
      <c r="M2567" s="74"/>
      <c r="N2567" s="74"/>
      <c r="O2567" s="74"/>
      <c r="P2567" s="74"/>
      <c r="Q2567" s="74"/>
      <c r="R2567" s="74"/>
      <c r="S2567" s="74"/>
      <c r="T2567" s="74"/>
      <c r="U2567" s="74"/>
      <c r="V2567" s="74"/>
      <c r="W2567" s="74"/>
      <c r="X2567" s="74"/>
      <c r="Y2567" s="74"/>
      <c r="Z2567" s="74"/>
      <c r="AA2567" s="42"/>
      <c r="AB2567" s="42">
        <f>(AV$3-AV2567)/AV$3*500+500</f>
        <v>403.12376382202746</v>
      </c>
      <c r="AC2567" s="43" t="e">
        <f t="shared" si="377"/>
        <v>#NUM!</v>
      </c>
      <c r="AD2567" s="43" t="s">
        <v>1215</v>
      </c>
      <c r="AE2567" s="44" t="e">
        <f t="shared" si="378"/>
        <v>#NUM!</v>
      </c>
      <c r="AF2567" s="43">
        <f t="shared" si="379"/>
        <v>0</v>
      </c>
      <c r="AG2567" s="75"/>
      <c r="AH2567" s="75"/>
      <c r="AI2567" s="75"/>
      <c r="AJ2567" s="75"/>
      <c r="AK2567" s="75"/>
      <c r="AL2567" s="75"/>
      <c r="AM2567" s="75"/>
      <c r="AN2567" s="75"/>
      <c r="AO2567" s="75"/>
      <c r="AP2567" s="75"/>
      <c r="AQ2567" s="75"/>
      <c r="AR2567" s="75"/>
      <c r="AS2567" s="75"/>
      <c r="AT2567" s="75"/>
      <c r="AU2567" s="94"/>
      <c r="AV2567" s="47">
        <v>0.1960300925925926</v>
      </c>
      <c r="AW2567" s="95"/>
      <c r="AX2567" s="56"/>
    </row>
    <row r="2568" spans="1:50" ht="12" customHeight="1" x14ac:dyDescent="0.2">
      <c r="A2568" s="62">
        <v>2564</v>
      </c>
      <c r="B2568" s="63" t="str">
        <f t="shared" si="372"/>
        <v>M-B</v>
      </c>
      <c r="C2568" s="62">
        <f>COUNTIF($B$4:$B2568,$B2568)</f>
        <v>724</v>
      </c>
      <c r="D2568" s="64">
        <f t="shared" si="373"/>
        <v>407.7642596972633</v>
      </c>
      <c r="E2568" s="86" t="s">
        <v>2505</v>
      </c>
      <c r="F2568" s="87" t="s">
        <v>1212</v>
      </c>
      <c r="G2568" s="87">
        <v>1975</v>
      </c>
      <c r="H2568" s="86" t="s">
        <v>2506</v>
      </c>
      <c r="I2568" s="87" t="s">
        <v>1214</v>
      </c>
      <c r="J2568" s="39">
        <f t="shared" si="374"/>
        <v>402.7642596972633</v>
      </c>
      <c r="K2568" s="40">
        <f t="shared" si="375"/>
        <v>1</v>
      </c>
      <c r="L2568" s="40">
        <f t="shared" si="376"/>
        <v>5</v>
      </c>
      <c r="M2568" s="41"/>
      <c r="N2568" s="41"/>
      <c r="O2568" s="41">
        <f>(AI$3-AI2568)/AI$3*500+500</f>
        <v>402.7642596972633</v>
      </c>
      <c r="P2568" s="42"/>
      <c r="Q2568" s="41"/>
      <c r="R2568" s="41"/>
      <c r="S2568" s="41"/>
      <c r="T2568" s="41"/>
      <c r="U2568" s="41"/>
      <c r="V2568" s="42"/>
      <c r="W2568" s="42"/>
      <c r="X2568" s="42"/>
      <c r="Y2568" s="42"/>
      <c r="Z2568" s="41"/>
      <c r="AA2568" s="42"/>
      <c r="AB2568" s="42"/>
      <c r="AC2568" s="43" t="e">
        <f t="shared" si="377"/>
        <v>#NUM!</v>
      </c>
      <c r="AD2568" s="43" t="s">
        <v>1215</v>
      </c>
      <c r="AE2568" s="44" t="e">
        <f t="shared" si="378"/>
        <v>#NUM!</v>
      </c>
      <c r="AF2568" s="43">
        <f t="shared" si="379"/>
        <v>0</v>
      </c>
      <c r="AG2568" s="45"/>
      <c r="AH2568" s="45"/>
      <c r="AI2568" s="45">
        <v>4.116898148148148E-2</v>
      </c>
      <c r="AJ2568" s="45"/>
      <c r="AK2568" s="45"/>
      <c r="AL2568" s="45"/>
      <c r="AM2568" s="45"/>
      <c r="AN2568" s="45"/>
      <c r="AO2568" s="45"/>
      <c r="AP2568" s="45"/>
      <c r="AQ2568" s="45"/>
      <c r="AR2568" s="45"/>
      <c r="AS2568" s="45"/>
      <c r="AT2568" s="45"/>
      <c r="AU2568" s="88"/>
      <c r="AV2568" s="50"/>
      <c r="AW2568" s="89"/>
      <c r="AX2568" s="56"/>
    </row>
    <row r="2569" spans="1:50" ht="12" customHeight="1" x14ac:dyDescent="0.2">
      <c r="A2569" s="62">
        <v>2565</v>
      </c>
      <c r="B2569" s="63" t="str">
        <f t="shared" si="372"/>
        <v>M-A</v>
      </c>
      <c r="C2569" s="62">
        <f>COUNTIF($B$4:$B2569,$B2569)</f>
        <v>920</v>
      </c>
      <c r="D2569" s="64">
        <f t="shared" si="373"/>
        <v>407.71342254513104</v>
      </c>
      <c r="E2569" s="86" t="s">
        <v>2507</v>
      </c>
      <c r="F2569" s="87" t="s">
        <v>1212</v>
      </c>
      <c r="G2569" s="87">
        <v>1999</v>
      </c>
      <c r="H2569" s="86" t="s">
        <v>2508</v>
      </c>
      <c r="I2569" s="87" t="s">
        <v>1214</v>
      </c>
      <c r="J2569" s="39">
        <f t="shared" si="374"/>
        <v>402.71342254513104</v>
      </c>
      <c r="K2569" s="40">
        <f t="shared" si="375"/>
        <v>1</v>
      </c>
      <c r="L2569" s="40">
        <f t="shared" si="376"/>
        <v>5</v>
      </c>
      <c r="M2569" s="41"/>
      <c r="N2569" s="41"/>
      <c r="O2569" s="41"/>
      <c r="P2569" s="42"/>
      <c r="Q2569" s="41"/>
      <c r="R2569" s="41"/>
      <c r="S2569" s="41"/>
      <c r="T2569" s="41">
        <f>(AN$3-AN2569)/AN$3*500+500</f>
        <v>402.71342254513104</v>
      </c>
      <c r="U2569" s="41"/>
      <c r="V2569" s="42"/>
      <c r="W2569" s="42"/>
      <c r="X2569" s="42"/>
      <c r="Y2569" s="42"/>
      <c r="Z2569" s="41"/>
      <c r="AA2569" s="42"/>
      <c r="AB2569" s="42"/>
      <c r="AC2569" s="43" t="e">
        <f t="shared" si="377"/>
        <v>#NUM!</v>
      </c>
      <c r="AD2569" s="43" t="s">
        <v>1215</v>
      </c>
      <c r="AE2569" s="44" t="e">
        <f t="shared" si="378"/>
        <v>#NUM!</v>
      </c>
      <c r="AF2569" s="43">
        <f t="shared" si="379"/>
        <v>0</v>
      </c>
      <c r="AG2569" s="45"/>
      <c r="AH2569" s="45"/>
      <c r="AI2569" s="45"/>
      <c r="AJ2569" s="45"/>
      <c r="AK2569" s="45"/>
      <c r="AL2569" s="45"/>
      <c r="AM2569" s="45"/>
      <c r="AN2569" s="45">
        <v>4.2453703703703709E-2</v>
      </c>
      <c r="AO2569" s="45"/>
      <c r="AP2569" s="45"/>
      <c r="AQ2569" s="45"/>
      <c r="AR2569" s="45"/>
      <c r="AS2569" s="45"/>
      <c r="AT2569" s="45"/>
      <c r="AU2569" s="88"/>
      <c r="AV2569" s="50"/>
      <c r="AW2569" s="89"/>
      <c r="AX2569" s="56"/>
    </row>
    <row r="2570" spans="1:50" ht="12" customHeight="1" x14ac:dyDescent="0.2">
      <c r="A2570" s="62">
        <v>2566</v>
      </c>
      <c r="B2570" s="63" t="str">
        <f t="shared" si="372"/>
        <v>M-jun.</v>
      </c>
      <c r="C2570" s="62">
        <f>COUNTIF($B$4:$B2570,$B2570)</f>
        <v>46</v>
      </c>
      <c r="D2570" s="64">
        <f t="shared" si="373"/>
        <v>407.46082155054103</v>
      </c>
      <c r="E2570" s="86" t="s">
        <v>2509</v>
      </c>
      <c r="F2570" s="87" t="s">
        <v>1212</v>
      </c>
      <c r="G2570" s="87">
        <v>2000</v>
      </c>
      <c r="H2570" s="93" t="s">
        <v>3156</v>
      </c>
      <c r="I2570" s="87" t="s">
        <v>1214</v>
      </c>
      <c r="J2570" s="39">
        <f t="shared" si="374"/>
        <v>402.46082155054103</v>
      </c>
      <c r="K2570" s="40">
        <f t="shared" si="375"/>
        <v>1</v>
      </c>
      <c r="L2570" s="40">
        <f t="shared" si="376"/>
        <v>5</v>
      </c>
      <c r="M2570" s="41"/>
      <c r="N2570" s="41"/>
      <c r="O2570" s="41"/>
      <c r="P2570" s="42"/>
      <c r="Q2570" s="41"/>
      <c r="R2570" s="41"/>
      <c r="S2570" s="41"/>
      <c r="T2570" s="41"/>
      <c r="U2570" s="41"/>
      <c r="V2570" s="42"/>
      <c r="W2570" s="42"/>
      <c r="X2570" s="42"/>
      <c r="Y2570" s="42"/>
      <c r="Z2570" s="41">
        <f>(AT$3-AT2570)/AT$3*500+500</f>
        <v>402.46082155054103</v>
      </c>
      <c r="AA2570" s="42"/>
      <c r="AB2570" s="42"/>
      <c r="AC2570" s="43" t="e">
        <f t="shared" si="377"/>
        <v>#NUM!</v>
      </c>
      <c r="AD2570" s="43" t="s">
        <v>1215</v>
      </c>
      <c r="AE2570" s="44" t="e">
        <f t="shared" si="378"/>
        <v>#NUM!</v>
      </c>
      <c r="AF2570" s="43">
        <f t="shared" si="379"/>
        <v>0</v>
      </c>
      <c r="AG2570" s="45"/>
      <c r="AH2570" s="45"/>
      <c r="AI2570" s="45"/>
      <c r="AJ2570" s="45"/>
      <c r="AK2570" s="45"/>
      <c r="AL2570" s="45"/>
      <c r="AM2570" s="45"/>
      <c r="AN2570" s="45"/>
      <c r="AO2570" s="45"/>
      <c r="AP2570" s="45"/>
      <c r="AQ2570" s="45"/>
      <c r="AR2570" s="45"/>
      <c r="AS2570" s="45"/>
      <c r="AT2570" s="45">
        <v>4.1273148148148149E-2</v>
      </c>
      <c r="AU2570" s="88"/>
      <c r="AV2570" s="50"/>
      <c r="AW2570" s="89"/>
      <c r="AX2570" s="56"/>
    </row>
    <row r="2571" spans="1:50" ht="12" customHeight="1" x14ac:dyDescent="0.2">
      <c r="A2571" s="62">
        <v>2567</v>
      </c>
      <c r="B2571" s="63" t="str">
        <f t="shared" si="372"/>
        <v>M-jun.</v>
      </c>
      <c r="C2571" s="62">
        <f>COUNTIF($B$4:$B2571,$B2571)</f>
        <v>47</v>
      </c>
      <c r="D2571" s="64">
        <f t="shared" si="373"/>
        <v>407.29325588075716</v>
      </c>
      <c r="E2571" s="86" t="s">
        <v>2510</v>
      </c>
      <c r="F2571" s="87" t="s">
        <v>1212</v>
      </c>
      <c r="G2571" s="87">
        <v>2006</v>
      </c>
      <c r="H2571" s="93" t="s">
        <v>3156</v>
      </c>
      <c r="I2571" s="87" t="s">
        <v>1214</v>
      </c>
      <c r="J2571" s="39">
        <f t="shared" si="374"/>
        <v>402.29325588075716</v>
      </c>
      <c r="K2571" s="40">
        <f t="shared" si="375"/>
        <v>1</v>
      </c>
      <c r="L2571" s="40">
        <f t="shared" si="376"/>
        <v>5</v>
      </c>
      <c r="M2571" s="41"/>
      <c r="N2571" s="41"/>
      <c r="O2571" s="41"/>
      <c r="P2571" s="42"/>
      <c r="Q2571" s="41"/>
      <c r="R2571" s="41"/>
      <c r="S2571" s="41"/>
      <c r="T2571" s="41"/>
      <c r="U2571" s="41"/>
      <c r="V2571" s="42"/>
      <c r="W2571" s="42"/>
      <c r="X2571" s="42"/>
      <c r="Y2571" s="42"/>
      <c r="Z2571" s="41">
        <f>(AT$3-AT2571)/AT$3*500+500</f>
        <v>402.29325588075716</v>
      </c>
      <c r="AA2571" s="42"/>
      <c r="AB2571" s="42"/>
      <c r="AC2571" s="43" t="e">
        <f t="shared" si="377"/>
        <v>#NUM!</v>
      </c>
      <c r="AD2571" s="43" t="s">
        <v>1215</v>
      </c>
      <c r="AE2571" s="44" t="e">
        <f t="shared" si="378"/>
        <v>#NUM!</v>
      </c>
      <c r="AF2571" s="43">
        <f t="shared" si="379"/>
        <v>0</v>
      </c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>
        <v>4.1284722222222223E-2</v>
      </c>
      <c r="AU2571" s="88"/>
      <c r="AV2571" s="50"/>
      <c r="AW2571" s="89"/>
      <c r="AX2571" s="56"/>
    </row>
    <row r="2572" spans="1:50" ht="12" customHeight="1" x14ac:dyDescent="0.2">
      <c r="A2572" s="62">
        <v>2568</v>
      </c>
      <c r="B2572" s="63" t="str">
        <f t="shared" si="372"/>
        <v>Ž-G</v>
      </c>
      <c r="C2572" s="62">
        <f>COUNTIF($B$4:$B2572,$B2572)</f>
        <v>153</v>
      </c>
      <c r="D2572" s="64">
        <f t="shared" si="373"/>
        <v>406.89033002228558</v>
      </c>
      <c r="E2572" s="90" t="s">
        <v>2511</v>
      </c>
      <c r="F2572" s="91" t="s">
        <v>1247</v>
      </c>
      <c r="G2572" s="92">
        <v>1977</v>
      </c>
      <c r="H2572" s="93"/>
      <c r="I2572" s="92" t="s">
        <v>1214</v>
      </c>
      <c r="J2572" s="39">
        <f t="shared" si="374"/>
        <v>401.89033002228558</v>
      </c>
      <c r="K2572" s="40">
        <f t="shared" si="375"/>
        <v>1</v>
      </c>
      <c r="L2572" s="40">
        <f t="shared" si="376"/>
        <v>5</v>
      </c>
      <c r="M2572" s="74"/>
      <c r="N2572" s="74"/>
      <c r="O2572" s="74"/>
      <c r="P2572" s="74"/>
      <c r="Q2572" s="74"/>
      <c r="R2572" s="74"/>
      <c r="S2572" s="74"/>
      <c r="T2572" s="74"/>
      <c r="U2572" s="74"/>
      <c r="V2572" s="74"/>
      <c r="W2572" s="74"/>
      <c r="X2572" s="74"/>
      <c r="Y2572" s="74"/>
      <c r="Z2572" s="74"/>
      <c r="AA2572" s="42"/>
      <c r="AB2572" s="42">
        <f>(AV$3-AV2572)/AV$3*500+500</f>
        <v>401.89033002228558</v>
      </c>
      <c r="AC2572" s="43" t="e">
        <f t="shared" si="377"/>
        <v>#NUM!</v>
      </c>
      <c r="AD2572" s="43" t="s">
        <v>1215</v>
      </c>
      <c r="AE2572" s="44" t="e">
        <f t="shared" si="378"/>
        <v>#NUM!</v>
      </c>
      <c r="AF2572" s="43">
        <f t="shared" si="379"/>
        <v>0</v>
      </c>
      <c r="AG2572" s="75"/>
      <c r="AH2572" s="75"/>
      <c r="AI2572" s="75"/>
      <c r="AJ2572" s="75"/>
      <c r="AK2572" s="75"/>
      <c r="AL2572" s="75"/>
      <c r="AM2572" s="75"/>
      <c r="AN2572" s="75"/>
      <c r="AO2572" s="75"/>
      <c r="AP2572" s="75"/>
      <c r="AQ2572" s="75"/>
      <c r="AR2572" s="75"/>
      <c r="AS2572" s="75"/>
      <c r="AT2572" s="75"/>
      <c r="AU2572" s="94"/>
      <c r="AV2572" s="47">
        <v>0.19643518518518518</v>
      </c>
      <c r="AW2572" s="95"/>
      <c r="AX2572" s="56"/>
    </row>
    <row r="2573" spans="1:50" ht="12" customHeight="1" x14ac:dyDescent="0.2">
      <c r="A2573" s="62">
        <v>2569</v>
      </c>
      <c r="B2573" s="63" t="str">
        <f t="shared" si="372"/>
        <v>Ž-H</v>
      </c>
      <c r="C2573" s="62">
        <f>COUNTIF($B$4:$B2573,$B2573)</f>
        <v>41</v>
      </c>
      <c r="D2573" s="64">
        <f t="shared" si="373"/>
        <v>406.8198480908718</v>
      </c>
      <c r="E2573" s="90" t="s">
        <v>2512</v>
      </c>
      <c r="F2573" s="91" t="s">
        <v>1247</v>
      </c>
      <c r="G2573" s="92">
        <v>1965</v>
      </c>
      <c r="H2573" s="93"/>
      <c r="I2573" s="92" t="s">
        <v>1214</v>
      </c>
      <c r="J2573" s="39">
        <f t="shared" si="374"/>
        <v>401.8198480908718</v>
      </c>
      <c r="K2573" s="40">
        <f t="shared" si="375"/>
        <v>1</v>
      </c>
      <c r="L2573" s="40">
        <f t="shared" si="376"/>
        <v>5</v>
      </c>
      <c r="M2573" s="74"/>
      <c r="N2573" s="74"/>
      <c r="O2573" s="74"/>
      <c r="P2573" s="74"/>
      <c r="Q2573" s="74"/>
      <c r="R2573" s="74"/>
      <c r="S2573" s="74"/>
      <c r="T2573" s="74"/>
      <c r="U2573" s="74"/>
      <c r="V2573" s="74"/>
      <c r="W2573" s="74"/>
      <c r="X2573" s="74"/>
      <c r="Y2573" s="74"/>
      <c r="Z2573" s="74"/>
      <c r="AA2573" s="42"/>
      <c r="AB2573" s="42">
        <f>(AV$3-AV2573)/AV$3*500+500</f>
        <v>401.8198480908718</v>
      </c>
      <c r="AC2573" s="43" t="e">
        <f t="shared" si="377"/>
        <v>#NUM!</v>
      </c>
      <c r="AD2573" s="43" t="s">
        <v>1215</v>
      </c>
      <c r="AE2573" s="44" t="e">
        <f t="shared" si="378"/>
        <v>#NUM!</v>
      </c>
      <c r="AF2573" s="43">
        <f t="shared" si="379"/>
        <v>0</v>
      </c>
      <c r="AG2573" s="75"/>
      <c r="AH2573" s="75"/>
      <c r="AI2573" s="75"/>
      <c r="AJ2573" s="75"/>
      <c r="AK2573" s="75"/>
      <c r="AL2573" s="75"/>
      <c r="AM2573" s="75"/>
      <c r="AN2573" s="75"/>
      <c r="AO2573" s="75"/>
      <c r="AP2573" s="75"/>
      <c r="AQ2573" s="75"/>
      <c r="AR2573" s="75"/>
      <c r="AS2573" s="75"/>
      <c r="AT2573" s="75"/>
      <c r="AU2573" s="94"/>
      <c r="AV2573" s="47">
        <v>0.19645833333333332</v>
      </c>
      <c r="AW2573" s="95"/>
      <c r="AX2573" s="56"/>
    </row>
    <row r="2574" spans="1:50" ht="12" customHeight="1" x14ac:dyDescent="0.2">
      <c r="A2574" s="62">
        <v>2570</v>
      </c>
      <c r="B2574" s="63" t="str">
        <f t="shared" si="372"/>
        <v>Ž-G</v>
      </c>
      <c r="C2574" s="62">
        <f>COUNTIF($B$4:$B2574,$B2574)</f>
        <v>154</v>
      </c>
      <c r="D2574" s="64">
        <f t="shared" si="373"/>
        <v>406.62299320162151</v>
      </c>
      <c r="E2574" s="86" t="s">
        <v>2513</v>
      </c>
      <c r="F2574" s="87" t="s">
        <v>1247</v>
      </c>
      <c r="G2574" s="87">
        <v>1977</v>
      </c>
      <c r="H2574" s="93" t="s">
        <v>3156</v>
      </c>
      <c r="I2574" s="87" t="s">
        <v>1214</v>
      </c>
      <c r="J2574" s="39">
        <f t="shared" si="374"/>
        <v>401.62299320162151</v>
      </c>
      <c r="K2574" s="40">
        <f t="shared" si="375"/>
        <v>1</v>
      </c>
      <c r="L2574" s="40">
        <f t="shared" si="376"/>
        <v>5</v>
      </c>
      <c r="M2574" s="41"/>
      <c r="N2574" s="41"/>
      <c r="O2574" s="41"/>
      <c r="P2574" s="42"/>
      <c r="Q2574" s="41"/>
      <c r="R2574" s="41"/>
      <c r="S2574" s="41"/>
      <c r="T2574" s="41"/>
      <c r="U2574" s="41"/>
      <c r="V2574" s="42"/>
      <c r="W2574" s="42"/>
      <c r="X2574" s="42"/>
      <c r="Y2574" s="42"/>
      <c r="Z2574" s="41">
        <f>(AT$3-AT2574)/AT$3*500+500</f>
        <v>401.62299320162151</v>
      </c>
      <c r="AA2574" s="42"/>
      <c r="AB2574" s="42"/>
      <c r="AC2574" s="43" t="e">
        <f t="shared" si="377"/>
        <v>#NUM!</v>
      </c>
      <c r="AD2574" s="43" t="s">
        <v>1215</v>
      </c>
      <c r="AE2574" s="44" t="e">
        <f t="shared" si="378"/>
        <v>#NUM!</v>
      </c>
      <c r="AF2574" s="43">
        <f t="shared" si="379"/>
        <v>0</v>
      </c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>
        <v>4.1331018518518517E-2</v>
      </c>
      <c r="AU2574" s="88"/>
      <c r="AV2574" s="50"/>
      <c r="AW2574" s="89"/>
      <c r="AX2574" s="56"/>
    </row>
    <row r="2575" spans="1:50" ht="12" customHeight="1" x14ac:dyDescent="0.2">
      <c r="A2575" s="62">
        <v>2571</v>
      </c>
      <c r="B2575" s="63" t="str">
        <f t="shared" si="372"/>
        <v>M-D</v>
      </c>
      <c r="C2575" s="62">
        <f>COUNTIF($B$4:$B2575,$B2575)</f>
        <v>104</v>
      </c>
      <c r="D2575" s="64">
        <f t="shared" si="373"/>
        <v>406.36171553668197</v>
      </c>
      <c r="E2575" s="90" t="s">
        <v>2514</v>
      </c>
      <c r="F2575" s="91" t="s">
        <v>1212</v>
      </c>
      <c r="G2575" s="92">
        <v>1952</v>
      </c>
      <c r="H2575" s="93"/>
      <c r="I2575" s="92" t="s">
        <v>3117</v>
      </c>
      <c r="J2575" s="39">
        <f t="shared" si="374"/>
        <v>401.36171553668197</v>
      </c>
      <c r="K2575" s="40">
        <f t="shared" si="375"/>
        <v>1</v>
      </c>
      <c r="L2575" s="40">
        <f t="shared" si="376"/>
        <v>5</v>
      </c>
      <c r="M2575" s="74"/>
      <c r="N2575" s="74"/>
      <c r="O2575" s="74"/>
      <c r="P2575" s="74"/>
      <c r="Q2575" s="74"/>
      <c r="R2575" s="74"/>
      <c r="S2575" s="74"/>
      <c r="T2575" s="74"/>
      <c r="U2575" s="74"/>
      <c r="V2575" s="74"/>
      <c r="W2575" s="74"/>
      <c r="X2575" s="74"/>
      <c r="Y2575" s="74"/>
      <c r="Z2575" s="74"/>
      <c r="AA2575" s="42"/>
      <c r="AB2575" s="42">
        <f>(AV$3-AV2575)/AV$3*500+500</f>
        <v>401.36171553668197</v>
      </c>
      <c r="AC2575" s="43" t="e">
        <f t="shared" si="377"/>
        <v>#NUM!</v>
      </c>
      <c r="AD2575" s="43" t="s">
        <v>1215</v>
      </c>
      <c r="AE2575" s="44" t="e">
        <f t="shared" si="378"/>
        <v>#NUM!</v>
      </c>
      <c r="AF2575" s="43">
        <f t="shared" si="379"/>
        <v>0</v>
      </c>
      <c r="AG2575" s="75"/>
      <c r="AH2575" s="75"/>
      <c r="AI2575" s="75"/>
      <c r="AJ2575" s="75"/>
      <c r="AK2575" s="75"/>
      <c r="AL2575" s="75"/>
      <c r="AM2575" s="75"/>
      <c r="AN2575" s="75"/>
      <c r="AO2575" s="75"/>
      <c r="AP2575" s="75"/>
      <c r="AQ2575" s="75"/>
      <c r="AR2575" s="75"/>
      <c r="AS2575" s="75"/>
      <c r="AT2575" s="75"/>
      <c r="AU2575" s="94"/>
      <c r="AV2575" s="47">
        <v>0.19660879629629627</v>
      </c>
      <c r="AW2575" s="95"/>
      <c r="AX2575" s="56"/>
    </row>
    <row r="2576" spans="1:50" ht="12" customHeight="1" x14ac:dyDescent="0.2">
      <c r="A2576" s="62">
        <v>2572</v>
      </c>
      <c r="B2576" s="63" t="str">
        <f t="shared" si="372"/>
        <v>M-A</v>
      </c>
      <c r="C2576" s="62">
        <f>COUNTIF($B$4:$B2576,$B2576)</f>
        <v>921</v>
      </c>
      <c r="D2576" s="64">
        <f t="shared" si="373"/>
        <v>406.18551070814738</v>
      </c>
      <c r="E2576" s="90" t="s">
        <v>2515</v>
      </c>
      <c r="F2576" s="91" t="s">
        <v>1212</v>
      </c>
      <c r="G2576" s="92">
        <v>1980</v>
      </c>
      <c r="H2576" s="93" t="s">
        <v>837</v>
      </c>
      <c r="I2576" s="92" t="s">
        <v>1214</v>
      </c>
      <c r="J2576" s="39">
        <f t="shared" si="374"/>
        <v>401.18551070814738</v>
      </c>
      <c r="K2576" s="40">
        <f t="shared" si="375"/>
        <v>1</v>
      </c>
      <c r="L2576" s="40">
        <f t="shared" si="376"/>
        <v>5</v>
      </c>
      <c r="M2576" s="74"/>
      <c r="N2576" s="74"/>
      <c r="O2576" s="74"/>
      <c r="P2576" s="74"/>
      <c r="Q2576" s="74"/>
      <c r="R2576" s="74"/>
      <c r="S2576" s="74"/>
      <c r="T2576" s="74"/>
      <c r="U2576" s="74"/>
      <c r="V2576" s="74"/>
      <c r="W2576" s="74"/>
      <c r="X2576" s="74"/>
      <c r="Y2576" s="74"/>
      <c r="Z2576" s="74"/>
      <c r="AA2576" s="42"/>
      <c r="AB2576" s="42">
        <f>(AV$3-AV2576)/AV$3*500+500</f>
        <v>401.18551070814738</v>
      </c>
      <c r="AC2576" s="43" t="e">
        <f t="shared" si="377"/>
        <v>#NUM!</v>
      </c>
      <c r="AD2576" s="43" t="s">
        <v>1215</v>
      </c>
      <c r="AE2576" s="44" t="e">
        <f t="shared" si="378"/>
        <v>#NUM!</v>
      </c>
      <c r="AF2576" s="43">
        <f t="shared" si="379"/>
        <v>0</v>
      </c>
      <c r="AG2576" s="75"/>
      <c r="AH2576" s="75"/>
      <c r="AI2576" s="75"/>
      <c r="AJ2576" s="75"/>
      <c r="AK2576" s="75"/>
      <c r="AL2576" s="75"/>
      <c r="AM2576" s="75"/>
      <c r="AN2576" s="75"/>
      <c r="AO2576" s="75"/>
      <c r="AP2576" s="75"/>
      <c r="AQ2576" s="75"/>
      <c r="AR2576" s="75"/>
      <c r="AS2576" s="75"/>
      <c r="AT2576" s="75"/>
      <c r="AU2576" s="94"/>
      <c r="AV2576" s="47">
        <v>0.19666666666666666</v>
      </c>
      <c r="AW2576" s="95"/>
      <c r="AX2576" s="56"/>
    </row>
    <row r="2577" spans="1:50" ht="12" customHeight="1" x14ac:dyDescent="0.2">
      <c r="A2577" s="62">
        <v>2573</v>
      </c>
      <c r="B2577" s="63" t="str">
        <f t="shared" si="372"/>
        <v>Ž-F</v>
      </c>
      <c r="C2577" s="62">
        <f>COUNTIF($B$4:$B2577,$B2577)</f>
        <v>229</v>
      </c>
      <c r="D2577" s="64">
        <f t="shared" si="373"/>
        <v>406.17041722699457</v>
      </c>
      <c r="E2577" s="86" t="s">
        <v>2516</v>
      </c>
      <c r="F2577" s="87" t="s">
        <v>1247</v>
      </c>
      <c r="G2577" s="87">
        <v>1986</v>
      </c>
      <c r="H2577" s="93" t="s">
        <v>1377</v>
      </c>
      <c r="I2577" s="87" t="s">
        <v>1214</v>
      </c>
      <c r="J2577" s="39">
        <f t="shared" si="374"/>
        <v>401.17041722699457</v>
      </c>
      <c r="K2577" s="40">
        <f t="shared" si="375"/>
        <v>1</v>
      </c>
      <c r="L2577" s="40">
        <f t="shared" si="376"/>
        <v>5</v>
      </c>
      <c r="M2577" s="41"/>
      <c r="N2577" s="41"/>
      <c r="O2577" s="41"/>
      <c r="P2577" s="42"/>
      <c r="Q2577" s="41"/>
      <c r="R2577" s="41"/>
      <c r="S2577" s="41"/>
      <c r="T2577" s="41"/>
      <c r="U2577" s="41">
        <f>(AO$3-AO2577)/AO$3*500+500</f>
        <v>401.17041722699457</v>
      </c>
      <c r="V2577" s="42"/>
      <c r="W2577" s="42"/>
      <c r="X2577" s="42"/>
      <c r="Y2577" s="42"/>
      <c r="Z2577" s="41"/>
      <c r="AA2577" s="42"/>
      <c r="AB2577" s="42"/>
      <c r="AC2577" s="43" t="e">
        <f t="shared" si="377"/>
        <v>#NUM!</v>
      </c>
      <c r="AD2577" s="43" t="s">
        <v>1215</v>
      </c>
      <c r="AE2577" s="44" t="e">
        <f t="shared" si="378"/>
        <v>#NUM!</v>
      </c>
      <c r="AF2577" s="43">
        <f t="shared" si="379"/>
        <v>0</v>
      </c>
      <c r="AG2577" s="45"/>
      <c r="AH2577" s="45"/>
      <c r="AI2577" s="45"/>
      <c r="AJ2577" s="45"/>
      <c r="AK2577" s="45"/>
      <c r="AL2577" s="45"/>
      <c r="AM2577" s="45"/>
      <c r="AN2577" s="45"/>
      <c r="AO2577" s="45">
        <v>6.6354166670000006E-2</v>
      </c>
      <c r="AP2577" s="45"/>
      <c r="AQ2577" s="45"/>
      <c r="AR2577" s="45"/>
      <c r="AS2577" s="45"/>
      <c r="AT2577" s="45"/>
      <c r="AU2577" s="88"/>
      <c r="AV2577" s="50"/>
      <c r="AW2577" s="89"/>
      <c r="AX2577" s="56"/>
    </row>
    <row r="2578" spans="1:50" ht="12" customHeight="1" x14ac:dyDescent="0.2">
      <c r="A2578" s="62">
        <v>2574</v>
      </c>
      <c r="B2578" s="63" t="str">
        <f t="shared" si="372"/>
        <v>M-jun.</v>
      </c>
      <c r="C2578" s="62">
        <f>COUNTIF($B$4:$B2578,$B2578)</f>
        <v>48</v>
      </c>
      <c r="D2578" s="64">
        <f t="shared" si="373"/>
        <v>406.0282665917033</v>
      </c>
      <c r="E2578" s="86" t="s">
        <v>2517</v>
      </c>
      <c r="F2578" s="87" t="s">
        <v>1212</v>
      </c>
      <c r="G2578" s="87">
        <v>2003</v>
      </c>
      <c r="H2578" s="93" t="s">
        <v>614</v>
      </c>
      <c r="I2578" s="87" t="s">
        <v>1214</v>
      </c>
      <c r="J2578" s="39">
        <f t="shared" si="374"/>
        <v>401.0282665917033</v>
      </c>
      <c r="K2578" s="40">
        <f t="shared" si="375"/>
        <v>1</v>
      </c>
      <c r="L2578" s="40">
        <f t="shared" si="376"/>
        <v>5</v>
      </c>
      <c r="M2578" s="41"/>
      <c r="N2578" s="41"/>
      <c r="O2578" s="41"/>
      <c r="P2578" s="42"/>
      <c r="Q2578" s="41"/>
      <c r="R2578" s="41"/>
      <c r="S2578" s="41"/>
      <c r="T2578" s="41"/>
      <c r="U2578" s="41"/>
      <c r="V2578" s="42"/>
      <c r="W2578" s="42"/>
      <c r="X2578" s="42">
        <f>(AR$3-AR2578)/AR$3*500+500</f>
        <v>401.0282665917033</v>
      </c>
      <c r="Y2578" s="42"/>
      <c r="Z2578" s="41"/>
      <c r="AA2578" s="42"/>
      <c r="AB2578" s="42"/>
      <c r="AC2578" s="43" t="e">
        <f t="shared" si="377"/>
        <v>#NUM!</v>
      </c>
      <c r="AD2578" s="43" t="s">
        <v>1215</v>
      </c>
      <c r="AE2578" s="44" t="e">
        <f t="shared" si="378"/>
        <v>#NUM!</v>
      </c>
      <c r="AF2578" s="43">
        <f t="shared" si="379"/>
        <v>0</v>
      </c>
      <c r="AG2578" s="45"/>
      <c r="AH2578" s="45"/>
      <c r="AI2578" s="45"/>
      <c r="AJ2578" s="45"/>
      <c r="AK2578" s="45"/>
      <c r="AL2578" s="45"/>
      <c r="AM2578" s="45"/>
      <c r="AN2578" s="45"/>
      <c r="AO2578" s="45"/>
      <c r="AP2578" s="45"/>
      <c r="AQ2578" s="45"/>
      <c r="AR2578" s="45">
        <v>5.1664351851851857E-2</v>
      </c>
      <c r="AS2578" s="45"/>
      <c r="AT2578" s="45"/>
      <c r="AU2578" s="88"/>
      <c r="AV2578" s="50"/>
      <c r="AW2578" s="89"/>
      <c r="AX2578" s="56"/>
    </row>
    <row r="2579" spans="1:50" ht="12" customHeight="1" x14ac:dyDescent="0.2">
      <c r="A2579" s="62">
        <v>2575</v>
      </c>
      <c r="B2579" s="63" t="str">
        <f t="shared" si="372"/>
        <v>Ž-G</v>
      </c>
      <c r="C2579" s="62">
        <f>COUNTIF($B$4:$B2579,$B2579)</f>
        <v>155</v>
      </c>
      <c r="D2579" s="64">
        <f t="shared" si="373"/>
        <v>405.97406491390586</v>
      </c>
      <c r="E2579" s="90" t="s">
        <v>2518</v>
      </c>
      <c r="F2579" s="91" t="s">
        <v>1247</v>
      </c>
      <c r="G2579" s="92">
        <v>1977</v>
      </c>
      <c r="H2579" s="93"/>
      <c r="I2579" s="92" t="s">
        <v>1680</v>
      </c>
      <c r="J2579" s="39">
        <f t="shared" si="374"/>
        <v>400.97406491390586</v>
      </c>
      <c r="K2579" s="40">
        <f t="shared" si="375"/>
        <v>1</v>
      </c>
      <c r="L2579" s="40">
        <f t="shared" si="376"/>
        <v>5</v>
      </c>
      <c r="M2579" s="74"/>
      <c r="N2579" s="74"/>
      <c r="O2579" s="74"/>
      <c r="P2579" s="74"/>
      <c r="Q2579" s="74"/>
      <c r="R2579" s="74"/>
      <c r="S2579" s="74"/>
      <c r="T2579" s="74"/>
      <c r="U2579" s="74"/>
      <c r="V2579" s="74"/>
      <c r="W2579" s="74"/>
      <c r="X2579" s="74"/>
      <c r="Y2579" s="74"/>
      <c r="Z2579" s="74"/>
      <c r="AA2579" s="42"/>
      <c r="AB2579" s="42">
        <f>(AV$3-AV2579)/AV$3*500+500</f>
        <v>400.97406491390586</v>
      </c>
      <c r="AC2579" s="43" t="e">
        <f t="shared" si="377"/>
        <v>#NUM!</v>
      </c>
      <c r="AD2579" s="43" t="s">
        <v>1215</v>
      </c>
      <c r="AE2579" s="44" t="e">
        <f t="shared" si="378"/>
        <v>#NUM!</v>
      </c>
      <c r="AF2579" s="43">
        <f t="shared" si="379"/>
        <v>0</v>
      </c>
      <c r="AG2579" s="75"/>
      <c r="AH2579" s="75"/>
      <c r="AI2579" s="75"/>
      <c r="AJ2579" s="75"/>
      <c r="AK2579" s="75"/>
      <c r="AL2579" s="75"/>
      <c r="AM2579" s="75"/>
      <c r="AN2579" s="75"/>
      <c r="AO2579" s="75"/>
      <c r="AP2579" s="75"/>
      <c r="AQ2579" s="75"/>
      <c r="AR2579" s="75"/>
      <c r="AS2579" s="75"/>
      <c r="AT2579" s="75"/>
      <c r="AU2579" s="94"/>
      <c r="AV2579" s="47">
        <v>0.19673611111111111</v>
      </c>
      <c r="AW2579" s="95"/>
      <c r="AX2579" s="56"/>
    </row>
    <row r="2580" spans="1:50" ht="12" customHeight="1" x14ac:dyDescent="0.2">
      <c r="A2580" s="62">
        <v>2576</v>
      </c>
      <c r="B2580" s="63" t="str">
        <f t="shared" si="372"/>
        <v>M-B</v>
      </c>
      <c r="C2580" s="62">
        <f>COUNTIF($B$4:$B2580,$B2580)</f>
        <v>725</v>
      </c>
      <c r="D2580" s="64">
        <f t="shared" si="373"/>
        <v>405.97406491390586</v>
      </c>
      <c r="E2580" s="90" t="s">
        <v>2519</v>
      </c>
      <c r="F2580" s="91" t="s">
        <v>1212</v>
      </c>
      <c r="G2580" s="92">
        <v>1974</v>
      </c>
      <c r="H2580" s="93"/>
      <c r="I2580" s="92" t="s">
        <v>1680</v>
      </c>
      <c r="J2580" s="39">
        <f t="shared" si="374"/>
        <v>400.97406491390586</v>
      </c>
      <c r="K2580" s="40">
        <f t="shared" si="375"/>
        <v>1</v>
      </c>
      <c r="L2580" s="40">
        <f t="shared" si="376"/>
        <v>5</v>
      </c>
      <c r="M2580" s="74"/>
      <c r="N2580" s="74"/>
      <c r="O2580" s="74"/>
      <c r="P2580" s="74"/>
      <c r="Q2580" s="74"/>
      <c r="R2580" s="74"/>
      <c r="S2580" s="74"/>
      <c r="T2580" s="74"/>
      <c r="U2580" s="74"/>
      <c r="V2580" s="74"/>
      <c r="W2580" s="74"/>
      <c r="X2580" s="74"/>
      <c r="Y2580" s="74"/>
      <c r="Z2580" s="74"/>
      <c r="AA2580" s="42"/>
      <c r="AB2580" s="42">
        <f>(AV$3-AV2580)/AV$3*500+500</f>
        <v>400.97406491390586</v>
      </c>
      <c r="AC2580" s="43" t="e">
        <f t="shared" si="377"/>
        <v>#NUM!</v>
      </c>
      <c r="AD2580" s="43" t="s">
        <v>1215</v>
      </c>
      <c r="AE2580" s="44" t="e">
        <f t="shared" si="378"/>
        <v>#NUM!</v>
      </c>
      <c r="AF2580" s="43">
        <f t="shared" si="379"/>
        <v>0</v>
      </c>
      <c r="AG2580" s="75"/>
      <c r="AH2580" s="75"/>
      <c r="AI2580" s="75"/>
      <c r="AJ2580" s="75"/>
      <c r="AK2580" s="75"/>
      <c r="AL2580" s="75"/>
      <c r="AM2580" s="75"/>
      <c r="AN2580" s="75"/>
      <c r="AO2580" s="75"/>
      <c r="AP2580" s="75"/>
      <c r="AQ2580" s="75"/>
      <c r="AR2580" s="75"/>
      <c r="AS2580" s="75"/>
      <c r="AT2580" s="75"/>
      <c r="AU2580" s="94"/>
      <c r="AV2580" s="47">
        <v>0.19673611111111111</v>
      </c>
      <c r="AW2580" s="95"/>
      <c r="AX2580" s="56"/>
    </row>
    <row r="2581" spans="1:50" ht="12" customHeight="1" x14ac:dyDescent="0.2">
      <c r="A2581" s="62">
        <v>2577</v>
      </c>
      <c r="B2581" s="63" t="str">
        <f t="shared" si="372"/>
        <v>M-A</v>
      </c>
      <c r="C2581" s="62">
        <f>COUNTIF($B$4:$B2581,$B2581)</f>
        <v>922</v>
      </c>
      <c r="D2581" s="64">
        <f t="shared" si="373"/>
        <v>405.92221416126961</v>
      </c>
      <c r="E2581" s="86" t="s">
        <v>2520</v>
      </c>
      <c r="F2581" s="87" t="s">
        <v>1212</v>
      </c>
      <c r="G2581" s="87">
        <v>1986</v>
      </c>
      <c r="H2581" s="93" t="s">
        <v>1683</v>
      </c>
      <c r="I2581" s="87" t="s">
        <v>1214</v>
      </c>
      <c r="J2581" s="39">
        <f t="shared" si="374"/>
        <v>400.92221416126961</v>
      </c>
      <c r="K2581" s="40">
        <f t="shared" si="375"/>
        <v>1</v>
      </c>
      <c r="L2581" s="40">
        <f t="shared" si="376"/>
        <v>5</v>
      </c>
      <c r="M2581" s="41"/>
      <c r="N2581" s="41"/>
      <c r="O2581" s="41"/>
      <c r="P2581" s="42"/>
      <c r="Q2581" s="41"/>
      <c r="R2581" s="41"/>
      <c r="S2581" s="41"/>
      <c r="T2581" s="41">
        <f>(AN$3-AN2581)/AN$3*500+500</f>
        <v>400.92221416126961</v>
      </c>
      <c r="U2581" s="41"/>
      <c r="V2581" s="42"/>
      <c r="W2581" s="42"/>
      <c r="X2581" s="42"/>
      <c r="Y2581" s="42"/>
      <c r="Z2581" s="41"/>
      <c r="AA2581" s="42"/>
      <c r="AB2581" s="42"/>
      <c r="AC2581" s="43" t="e">
        <f t="shared" si="377"/>
        <v>#NUM!</v>
      </c>
      <c r="AD2581" s="43" t="s">
        <v>1215</v>
      </c>
      <c r="AE2581" s="44" t="e">
        <f t="shared" si="378"/>
        <v>#NUM!</v>
      </c>
      <c r="AF2581" s="43">
        <f t="shared" si="379"/>
        <v>0</v>
      </c>
      <c r="AG2581" s="45"/>
      <c r="AH2581" s="45"/>
      <c r="AI2581" s="45"/>
      <c r="AJ2581" s="45"/>
      <c r="AK2581" s="45"/>
      <c r="AL2581" s="45"/>
      <c r="AM2581" s="45"/>
      <c r="AN2581" s="45">
        <v>4.2581018518518525E-2</v>
      </c>
      <c r="AO2581" s="45"/>
      <c r="AP2581" s="45"/>
      <c r="AQ2581" s="45"/>
      <c r="AR2581" s="45"/>
      <c r="AS2581" s="45"/>
      <c r="AT2581" s="45"/>
      <c r="AU2581" s="88"/>
      <c r="AV2581" s="50"/>
      <c r="AW2581" s="89"/>
      <c r="AX2581" s="56"/>
    </row>
    <row r="2582" spans="1:50" ht="12" customHeight="1" x14ac:dyDescent="0.2">
      <c r="A2582" s="62">
        <v>2578</v>
      </c>
      <c r="B2582" s="63" t="str">
        <f t="shared" si="372"/>
        <v>M-B</v>
      </c>
      <c r="C2582" s="62">
        <f>COUNTIF($B$4:$B2582,$B2582)</f>
        <v>726</v>
      </c>
      <c r="D2582" s="64">
        <f t="shared" si="373"/>
        <v>405.89140257378062</v>
      </c>
      <c r="E2582" s="86" t="s">
        <v>2521</v>
      </c>
      <c r="F2582" s="87" t="s">
        <v>1212</v>
      </c>
      <c r="G2582" s="87">
        <v>1971</v>
      </c>
      <c r="H2582" s="86" t="s">
        <v>2522</v>
      </c>
      <c r="I2582" s="87" t="s">
        <v>1214</v>
      </c>
      <c r="J2582" s="39">
        <f t="shared" si="374"/>
        <v>400.89140257378062</v>
      </c>
      <c r="K2582" s="40">
        <f t="shared" si="375"/>
        <v>1</v>
      </c>
      <c r="L2582" s="40">
        <f t="shared" si="376"/>
        <v>5</v>
      </c>
      <c r="M2582" s="41"/>
      <c r="N2582" s="41"/>
      <c r="O2582" s="41"/>
      <c r="P2582" s="42"/>
      <c r="Q2582" s="41"/>
      <c r="R2582" s="41"/>
      <c r="S2582" s="41"/>
      <c r="T2582" s="41"/>
      <c r="U2582" s="41"/>
      <c r="V2582" s="42"/>
      <c r="W2582" s="42"/>
      <c r="X2582" s="42"/>
      <c r="Y2582" s="42"/>
      <c r="Z2582" s="41"/>
      <c r="AA2582" s="42">
        <f>(AU$3-AU2582)/AU$3*500+500</f>
        <v>400.89140257378062</v>
      </c>
      <c r="AB2582" s="42"/>
      <c r="AC2582" s="43" t="e">
        <f t="shared" si="377"/>
        <v>#NUM!</v>
      </c>
      <c r="AD2582" s="43" t="s">
        <v>1215</v>
      </c>
      <c r="AE2582" s="44" t="e">
        <f t="shared" si="378"/>
        <v>#NUM!</v>
      </c>
      <c r="AF2582" s="43">
        <f t="shared" si="379"/>
        <v>0</v>
      </c>
      <c r="AG2582" s="45"/>
      <c r="AH2582" s="45"/>
      <c r="AI2582" s="45"/>
      <c r="AJ2582" s="45"/>
      <c r="AK2582" s="45"/>
      <c r="AL2582" s="45"/>
      <c r="AM2582" s="45"/>
      <c r="AN2582" s="45"/>
      <c r="AO2582" s="45"/>
      <c r="AP2582" s="45"/>
      <c r="AQ2582" s="45"/>
      <c r="AR2582" s="45"/>
      <c r="AS2582" s="45"/>
      <c r="AT2582" s="45"/>
      <c r="AU2582" s="88">
        <v>9.4180671296296301E-2</v>
      </c>
      <c r="AV2582" s="50"/>
      <c r="AW2582" s="89"/>
      <c r="AX2582" s="56"/>
    </row>
    <row r="2583" spans="1:50" ht="12" customHeight="1" x14ac:dyDescent="0.2">
      <c r="A2583" s="62">
        <v>2579</v>
      </c>
      <c r="B2583" s="63" t="str">
        <f t="shared" si="372"/>
        <v>Ž-F</v>
      </c>
      <c r="C2583" s="62">
        <f>COUNTIF($B$4:$B2583,$B2583)</f>
        <v>230</v>
      </c>
      <c r="D2583" s="64">
        <f t="shared" si="373"/>
        <v>405.86834201678511</v>
      </c>
      <c r="E2583" s="90" t="s">
        <v>2523</v>
      </c>
      <c r="F2583" s="91" t="s">
        <v>1247</v>
      </c>
      <c r="G2583" s="92">
        <v>1990</v>
      </c>
      <c r="H2583" s="93" t="s">
        <v>347</v>
      </c>
      <c r="I2583" s="92" t="s">
        <v>1214</v>
      </c>
      <c r="J2583" s="39">
        <f t="shared" si="374"/>
        <v>400.86834201678511</v>
      </c>
      <c r="K2583" s="40">
        <f t="shared" si="375"/>
        <v>1</v>
      </c>
      <c r="L2583" s="40">
        <f t="shared" si="376"/>
        <v>5</v>
      </c>
      <c r="M2583" s="74"/>
      <c r="N2583" s="74"/>
      <c r="O2583" s="74"/>
      <c r="P2583" s="74"/>
      <c r="Q2583" s="74"/>
      <c r="R2583" s="74"/>
      <c r="S2583" s="74"/>
      <c r="T2583" s="74"/>
      <c r="U2583" s="74"/>
      <c r="V2583" s="74"/>
      <c r="W2583" s="74"/>
      <c r="X2583" s="74"/>
      <c r="Y2583" s="74"/>
      <c r="Z2583" s="74"/>
      <c r="AA2583" s="42"/>
      <c r="AB2583" s="42">
        <f>(AV$3-AV2583)/AV$3*500+500</f>
        <v>400.86834201678511</v>
      </c>
      <c r="AC2583" s="43" t="e">
        <f t="shared" si="377"/>
        <v>#NUM!</v>
      </c>
      <c r="AD2583" s="43" t="s">
        <v>1215</v>
      </c>
      <c r="AE2583" s="44" t="e">
        <f t="shared" si="378"/>
        <v>#NUM!</v>
      </c>
      <c r="AF2583" s="43">
        <f t="shared" si="379"/>
        <v>0</v>
      </c>
      <c r="AG2583" s="75"/>
      <c r="AH2583" s="75"/>
      <c r="AI2583" s="75"/>
      <c r="AJ2583" s="75"/>
      <c r="AK2583" s="75"/>
      <c r="AL2583" s="75"/>
      <c r="AM2583" s="75"/>
      <c r="AN2583" s="75"/>
      <c r="AO2583" s="75"/>
      <c r="AP2583" s="75"/>
      <c r="AQ2583" s="75"/>
      <c r="AR2583" s="75"/>
      <c r="AS2583" s="75"/>
      <c r="AT2583" s="75"/>
      <c r="AU2583" s="94"/>
      <c r="AV2583" s="47">
        <v>0.19677083333333334</v>
      </c>
      <c r="AW2583" s="95"/>
      <c r="AX2583" s="56"/>
    </row>
    <row r="2584" spans="1:50" ht="12" customHeight="1" x14ac:dyDescent="0.2">
      <c r="A2584" s="62">
        <v>2580</v>
      </c>
      <c r="B2584" s="63" t="str">
        <f t="shared" si="372"/>
        <v>M-C</v>
      </c>
      <c r="C2584" s="62">
        <f>COUNTIF($B$4:$B2584,$B2584)</f>
        <v>313</v>
      </c>
      <c r="D2584" s="64">
        <f t="shared" si="373"/>
        <v>405.86834201678511</v>
      </c>
      <c r="E2584" s="90" t="s">
        <v>2524</v>
      </c>
      <c r="F2584" s="91" t="s">
        <v>1212</v>
      </c>
      <c r="G2584" s="92">
        <v>1961</v>
      </c>
      <c r="H2584" s="93" t="s">
        <v>2525</v>
      </c>
      <c r="I2584" s="92" t="s">
        <v>1214</v>
      </c>
      <c r="J2584" s="39">
        <f t="shared" si="374"/>
        <v>400.86834201678511</v>
      </c>
      <c r="K2584" s="40">
        <f t="shared" si="375"/>
        <v>1</v>
      </c>
      <c r="L2584" s="40">
        <f t="shared" si="376"/>
        <v>5</v>
      </c>
      <c r="M2584" s="74"/>
      <c r="N2584" s="74"/>
      <c r="O2584" s="74"/>
      <c r="P2584" s="74"/>
      <c r="Q2584" s="74"/>
      <c r="R2584" s="74"/>
      <c r="S2584" s="74"/>
      <c r="T2584" s="74"/>
      <c r="U2584" s="74"/>
      <c r="V2584" s="74"/>
      <c r="W2584" s="74"/>
      <c r="X2584" s="74"/>
      <c r="Y2584" s="74"/>
      <c r="Z2584" s="74"/>
      <c r="AA2584" s="42"/>
      <c r="AB2584" s="42">
        <f>(AV$3-AV2584)/AV$3*500+500</f>
        <v>400.86834201678511</v>
      </c>
      <c r="AC2584" s="43" t="e">
        <f t="shared" si="377"/>
        <v>#NUM!</v>
      </c>
      <c r="AD2584" s="43" t="s">
        <v>1215</v>
      </c>
      <c r="AE2584" s="44" t="e">
        <f t="shared" si="378"/>
        <v>#NUM!</v>
      </c>
      <c r="AF2584" s="43">
        <f t="shared" si="379"/>
        <v>0</v>
      </c>
      <c r="AG2584" s="75"/>
      <c r="AH2584" s="75"/>
      <c r="AI2584" s="75"/>
      <c r="AJ2584" s="75"/>
      <c r="AK2584" s="75"/>
      <c r="AL2584" s="75"/>
      <c r="AM2584" s="75"/>
      <c r="AN2584" s="75"/>
      <c r="AO2584" s="75"/>
      <c r="AP2584" s="75"/>
      <c r="AQ2584" s="75"/>
      <c r="AR2584" s="75"/>
      <c r="AS2584" s="75"/>
      <c r="AT2584" s="75"/>
      <c r="AU2584" s="94"/>
      <c r="AV2584" s="47">
        <v>0.19677083333333334</v>
      </c>
      <c r="AW2584" s="95"/>
      <c r="AX2584" s="56"/>
    </row>
    <row r="2585" spans="1:50" ht="12" customHeight="1" x14ac:dyDescent="0.2">
      <c r="A2585" s="62">
        <v>2581</v>
      </c>
      <c r="B2585" s="63" t="str">
        <f t="shared" si="372"/>
        <v>Ž-G</v>
      </c>
      <c r="C2585" s="62">
        <f>COUNTIF($B$4:$B2585,$B2585)</f>
        <v>156</v>
      </c>
      <c r="D2585" s="64">
        <f t="shared" si="373"/>
        <v>405.82661186962844</v>
      </c>
      <c r="E2585" s="86" t="s">
        <v>2526</v>
      </c>
      <c r="F2585" s="87" t="s">
        <v>1247</v>
      </c>
      <c r="G2585" s="87">
        <v>1975</v>
      </c>
      <c r="H2585" s="93" t="s">
        <v>1377</v>
      </c>
      <c r="I2585" s="87" t="s">
        <v>1214</v>
      </c>
      <c r="J2585" s="39">
        <f t="shared" si="374"/>
        <v>400.82661186962844</v>
      </c>
      <c r="K2585" s="40">
        <f t="shared" si="375"/>
        <v>1</v>
      </c>
      <c r="L2585" s="40">
        <f t="shared" si="376"/>
        <v>5</v>
      </c>
      <c r="M2585" s="41"/>
      <c r="N2585" s="41"/>
      <c r="O2585" s="41"/>
      <c r="P2585" s="42"/>
      <c r="Q2585" s="41"/>
      <c r="R2585" s="41"/>
      <c r="S2585" s="41"/>
      <c r="T2585" s="41"/>
      <c r="U2585" s="41"/>
      <c r="V2585" s="42"/>
      <c r="W2585" s="42"/>
      <c r="X2585" s="42"/>
      <c r="Y2585" s="42"/>
      <c r="Z2585" s="41"/>
      <c r="AA2585" s="42">
        <f>(AU$3-AU2585)/AU$3*500+500</f>
        <v>400.82661186962844</v>
      </c>
      <c r="AB2585" s="42"/>
      <c r="AC2585" s="43" t="e">
        <f t="shared" si="377"/>
        <v>#NUM!</v>
      </c>
      <c r="AD2585" s="43" t="s">
        <v>1215</v>
      </c>
      <c r="AE2585" s="44" t="e">
        <f t="shared" si="378"/>
        <v>#NUM!</v>
      </c>
      <c r="AF2585" s="43">
        <f t="shared" si="379"/>
        <v>0</v>
      </c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88">
        <v>9.4190856481481469E-2</v>
      </c>
      <c r="AV2585" s="50"/>
      <c r="AW2585" s="89"/>
      <c r="AX2585" s="56"/>
    </row>
    <row r="2586" spans="1:50" ht="12" customHeight="1" x14ac:dyDescent="0.2">
      <c r="A2586" s="62">
        <v>2582</v>
      </c>
      <c r="B2586" s="63" t="str">
        <f t="shared" si="372"/>
        <v>M-A</v>
      </c>
      <c r="C2586" s="62">
        <f>COUNTIF($B$4:$B2586,$B2586)</f>
        <v>923</v>
      </c>
      <c r="D2586" s="64">
        <f t="shared" si="373"/>
        <v>405.69040413930827</v>
      </c>
      <c r="E2586" s="86" t="s">
        <v>2527</v>
      </c>
      <c r="F2586" s="87" t="s">
        <v>1212</v>
      </c>
      <c r="G2586" s="87">
        <v>1987</v>
      </c>
      <c r="H2586" s="86" t="s">
        <v>2528</v>
      </c>
      <c r="I2586" s="87" t="s">
        <v>1214</v>
      </c>
      <c r="J2586" s="39">
        <f t="shared" si="374"/>
        <v>400.69040413930827</v>
      </c>
      <c r="K2586" s="40">
        <f t="shared" si="375"/>
        <v>1</v>
      </c>
      <c r="L2586" s="40">
        <f t="shared" si="376"/>
        <v>5</v>
      </c>
      <c r="M2586" s="41"/>
      <c r="N2586" s="41"/>
      <c r="O2586" s="41"/>
      <c r="P2586" s="42"/>
      <c r="Q2586" s="41"/>
      <c r="R2586" s="41"/>
      <c r="S2586" s="41"/>
      <c r="T2586" s="41"/>
      <c r="U2586" s="41"/>
      <c r="V2586" s="42"/>
      <c r="W2586" s="42"/>
      <c r="X2586" s="42"/>
      <c r="Y2586" s="42"/>
      <c r="Z2586" s="41"/>
      <c r="AA2586" s="42">
        <f>(AU$3-AU2586)/AU$3*500+500</f>
        <v>400.69040413930827</v>
      </c>
      <c r="AB2586" s="42"/>
      <c r="AC2586" s="43" t="e">
        <f t="shared" si="377"/>
        <v>#NUM!</v>
      </c>
      <c r="AD2586" s="43" t="s">
        <v>1215</v>
      </c>
      <c r="AE2586" s="44" t="e">
        <f t="shared" si="378"/>
        <v>#NUM!</v>
      </c>
      <c r="AF2586" s="43">
        <f t="shared" si="379"/>
        <v>0</v>
      </c>
      <c r="AG2586" s="45"/>
      <c r="AH2586" s="45"/>
      <c r="AI2586" s="45"/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88">
        <v>9.4212268518518508E-2</v>
      </c>
      <c r="AV2586" s="50"/>
      <c r="AW2586" s="89"/>
      <c r="AX2586" s="56"/>
    </row>
    <row r="2587" spans="1:50" ht="12" customHeight="1" x14ac:dyDescent="0.2">
      <c r="A2587" s="62">
        <v>2583</v>
      </c>
      <c r="B2587" s="63" t="str">
        <f t="shared" si="372"/>
        <v>Ž-F</v>
      </c>
      <c r="C2587" s="62">
        <f>COUNTIF($B$4:$B2587,$B2587)</f>
        <v>231</v>
      </c>
      <c r="D2587" s="64">
        <f t="shared" si="373"/>
        <v>405.51593235971603</v>
      </c>
      <c r="E2587" s="90" t="s">
        <v>2529</v>
      </c>
      <c r="F2587" s="91" t="s">
        <v>1247</v>
      </c>
      <c r="G2587" s="92">
        <v>1984</v>
      </c>
      <c r="H2587" s="93"/>
      <c r="I2587" s="92" t="s">
        <v>1214</v>
      </c>
      <c r="J2587" s="39">
        <f t="shared" si="374"/>
        <v>400.51593235971603</v>
      </c>
      <c r="K2587" s="40">
        <f t="shared" si="375"/>
        <v>1</v>
      </c>
      <c r="L2587" s="40">
        <f t="shared" si="376"/>
        <v>5</v>
      </c>
      <c r="M2587" s="74"/>
      <c r="N2587" s="74"/>
      <c r="O2587" s="74"/>
      <c r="P2587" s="74"/>
      <c r="Q2587" s="74"/>
      <c r="R2587" s="74"/>
      <c r="S2587" s="74"/>
      <c r="T2587" s="74"/>
      <c r="U2587" s="74"/>
      <c r="V2587" s="74"/>
      <c r="W2587" s="74"/>
      <c r="X2587" s="74"/>
      <c r="Y2587" s="74"/>
      <c r="Z2587" s="74"/>
      <c r="AA2587" s="42"/>
      <c r="AB2587" s="42">
        <f t="shared" ref="AB2587:AB2596" si="380">(AV$3-AV2587)/AV$3*500+500</f>
        <v>400.51593235971603</v>
      </c>
      <c r="AC2587" s="43" t="e">
        <f t="shared" si="377"/>
        <v>#NUM!</v>
      </c>
      <c r="AD2587" s="43" t="s">
        <v>1215</v>
      </c>
      <c r="AE2587" s="44" t="e">
        <f t="shared" si="378"/>
        <v>#NUM!</v>
      </c>
      <c r="AF2587" s="43">
        <f t="shared" si="379"/>
        <v>0</v>
      </c>
      <c r="AG2587" s="75"/>
      <c r="AH2587" s="75"/>
      <c r="AI2587" s="75"/>
      <c r="AJ2587" s="75"/>
      <c r="AK2587" s="75"/>
      <c r="AL2587" s="75"/>
      <c r="AM2587" s="75"/>
      <c r="AN2587" s="75"/>
      <c r="AO2587" s="75"/>
      <c r="AP2587" s="75"/>
      <c r="AQ2587" s="75"/>
      <c r="AR2587" s="75"/>
      <c r="AS2587" s="75"/>
      <c r="AT2587" s="75"/>
      <c r="AU2587" s="94"/>
      <c r="AV2587" s="47">
        <v>0.19688657407407406</v>
      </c>
      <c r="AW2587" s="95"/>
      <c r="AX2587" s="56"/>
    </row>
    <row r="2588" spans="1:50" ht="12" customHeight="1" x14ac:dyDescent="0.2">
      <c r="A2588" s="62">
        <v>2584</v>
      </c>
      <c r="B2588" s="63" t="str">
        <f t="shared" si="372"/>
        <v>M-C</v>
      </c>
      <c r="C2588" s="62">
        <f>COUNTIF($B$4:$B2588,$B2588)</f>
        <v>314</v>
      </c>
      <c r="D2588" s="64">
        <f t="shared" si="373"/>
        <v>405.33972753118144</v>
      </c>
      <c r="E2588" s="90" t="s">
        <v>2530</v>
      </c>
      <c r="F2588" s="91" t="s">
        <v>1212</v>
      </c>
      <c r="G2588" s="92">
        <v>1967</v>
      </c>
      <c r="H2588" s="93"/>
      <c r="I2588" s="92" t="s">
        <v>1214</v>
      </c>
      <c r="J2588" s="39">
        <f t="shared" si="374"/>
        <v>400.33972753118144</v>
      </c>
      <c r="K2588" s="40">
        <f t="shared" si="375"/>
        <v>1</v>
      </c>
      <c r="L2588" s="40">
        <f t="shared" si="376"/>
        <v>5</v>
      </c>
      <c r="M2588" s="74"/>
      <c r="N2588" s="74"/>
      <c r="O2588" s="74"/>
      <c r="P2588" s="74"/>
      <c r="Q2588" s="74"/>
      <c r="R2588" s="74"/>
      <c r="S2588" s="74"/>
      <c r="T2588" s="74"/>
      <c r="U2588" s="74"/>
      <c r="V2588" s="74"/>
      <c r="W2588" s="74"/>
      <c r="X2588" s="74"/>
      <c r="Y2588" s="74"/>
      <c r="Z2588" s="74"/>
      <c r="AA2588" s="42"/>
      <c r="AB2588" s="42">
        <f t="shared" si="380"/>
        <v>400.33972753118144</v>
      </c>
      <c r="AC2588" s="43" t="e">
        <f t="shared" si="377"/>
        <v>#NUM!</v>
      </c>
      <c r="AD2588" s="43" t="s">
        <v>1215</v>
      </c>
      <c r="AE2588" s="44" t="e">
        <f t="shared" si="378"/>
        <v>#NUM!</v>
      </c>
      <c r="AF2588" s="43">
        <f t="shared" si="379"/>
        <v>0</v>
      </c>
      <c r="AG2588" s="75"/>
      <c r="AH2588" s="75"/>
      <c r="AI2588" s="75"/>
      <c r="AJ2588" s="75"/>
      <c r="AK2588" s="75"/>
      <c r="AL2588" s="75"/>
      <c r="AM2588" s="75"/>
      <c r="AN2588" s="75"/>
      <c r="AO2588" s="75"/>
      <c r="AP2588" s="75"/>
      <c r="AQ2588" s="75"/>
      <c r="AR2588" s="75"/>
      <c r="AS2588" s="75"/>
      <c r="AT2588" s="75"/>
      <c r="AU2588" s="94"/>
      <c r="AV2588" s="47">
        <v>0.19694444444444445</v>
      </c>
      <c r="AW2588" s="95"/>
      <c r="AX2588" s="56"/>
    </row>
    <row r="2589" spans="1:50" ht="12" customHeight="1" x14ac:dyDescent="0.2">
      <c r="A2589" s="62">
        <v>2585</v>
      </c>
      <c r="B2589" s="63" t="str">
        <f t="shared" si="372"/>
        <v>Ž-F</v>
      </c>
      <c r="C2589" s="62">
        <f>COUNTIF($B$4:$B2589,$B2589)</f>
        <v>232</v>
      </c>
      <c r="D2589" s="64">
        <f t="shared" si="373"/>
        <v>405.05779980552614</v>
      </c>
      <c r="E2589" s="90" t="s">
        <v>2531</v>
      </c>
      <c r="F2589" s="91" t="s">
        <v>1247</v>
      </c>
      <c r="G2589" s="92">
        <v>1989</v>
      </c>
      <c r="H2589" s="93" t="s">
        <v>453</v>
      </c>
      <c r="I2589" s="92" t="s">
        <v>552</v>
      </c>
      <c r="J2589" s="39">
        <f t="shared" si="374"/>
        <v>400.05779980552614</v>
      </c>
      <c r="K2589" s="40">
        <f t="shared" si="375"/>
        <v>1</v>
      </c>
      <c r="L2589" s="40">
        <f t="shared" si="376"/>
        <v>5</v>
      </c>
      <c r="M2589" s="74"/>
      <c r="N2589" s="74"/>
      <c r="O2589" s="74"/>
      <c r="P2589" s="74"/>
      <c r="Q2589" s="74"/>
      <c r="R2589" s="74"/>
      <c r="S2589" s="74"/>
      <c r="T2589" s="74"/>
      <c r="U2589" s="74"/>
      <c r="V2589" s="74"/>
      <c r="W2589" s="74"/>
      <c r="X2589" s="74"/>
      <c r="Y2589" s="74"/>
      <c r="Z2589" s="74"/>
      <c r="AA2589" s="42"/>
      <c r="AB2589" s="42">
        <f t="shared" si="380"/>
        <v>400.05779980552614</v>
      </c>
      <c r="AC2589" s="43" t="e">
        <f t="shared" si="377"/>
        <v>#NUM!</v>
      </c>
      <c r="AD2589" s="43" t="s">
        <v>1215</v>
      </c>
      <c r="AE2589" s="44" t="e">
        <f t="shared" si="378"/>
        <v>#NUM!</v>
      </c>
      <c r="AF2589" s="43">
        <f t="shared" si="379"/>
        <v>0</v>
      </c>
      <c r="AG2589" s="75"/>
      <c r="AH2589" s="75"/>
      <c r="AI2589" s="75"/>
      <c r="AJ2589" s="75"/>
      <c r="AK2589" s="75"/>
      <c r="AL2589" s="75"/>
      <c r="AM2589" s="75"/>
      <c r="AN2589" s="75"/>
      <c r="AO2589" s="75"/>
      <c r="AP2589" s="75"/>
      <c r="AQ2589" s="75"/>
      <c r="AR2589" s="75"/>
      <c r="AS2589" s="75"/>
      <c r="AT2589" s="75"/>
      <c r="AU2589" s="94"/>
      <c r="AV2589" s="47">
        <v>0.19703703703703704</v>
      </c>
      <c r="AW2589" s="95"/>
      <c r="AX2589" s="56"/>
    </row>
    <row r="2590" spans="1:50" ht="12" customHeight="1" x14ac:dyDescent="0.2">
      <c r="A2590" s="62">
        <v>2586</v>
      </c>
      <c r="B2590" s="63" t="str">
        <f t="shared" si="372"/>
        <v>Ž-F</v>
      </c>
      <c r="C2590" s="62">
        <f>COUNTIF($B$4:$B2590,$B2590)</f>
        <v>233</v>
      </c>
      <c r="D2590" s="64">
        <f t="shared" si="373"/>
        <v>405.05779980552614</v>
      </c>
      <c r="E2590" s="90" t="s">
        <v>2532</v>
      </c>
      <c r="F2590" s="91" t="s">
        <v>1247</v>
      </c>
      <c r="G2590" s="92">
        <v>1995</v>
      </c>
      <c r="H2590" s="93"/>
      <c r="I2590" s="92" t="s">
        <v>1214</v>
      </c>
      <c r="J2590" s="39">
        <f t="shared" si="374"/>
        <v>400.05779980552614</v>
      </c>
      <c r="K2590" s="40">
        <f t="shared" si="375"/>
        <v>1</v>
      </c>
      <c r="L2590" s="40">
        <f t="shared" si="376"/>
        <v>5</v>
      </c>
      <c r="M2590" s="74"/>
      <c r="N2590" s="74"/>
      <c r="O2590" s="74"/>
      <c r="P2590" s="74"/>
      <c r="Q2590" s="74"/>
      <c r="R2590" s="74"/>
      <c r="S2590" s="74"/>
      <c r="T2590" s="74"/>
      <c r="U2590" s="74"/>
      <c r="V2590" s="74"/>
      <c r="W2590" s="74"/>
      <c r="X2590" s="74"/>
      <c r="Y2590" s="74"/>
      <c r="Z2590" s="74"/>
      <c r="AA2590" s="42"/>
      <c r="AB2590" s="42">
        <f t="shared" si="380"/>
        <v>400.05779980552614</v>
      </c>
      <c r="AC2590" s="43" t="e">
        <f t="shared" si="377"/>
        <v>#NUM!</v>
      </c>
      <c r="AD2590" s="43" t="s">
        <v>1215</v>
      </c>
      <c r="AE2590" s="44" t="e">
        <f t="shared" si="378"/>
        <v>#NUM!</v>
      </c>
      <c r="AF2590" s="43">
        <f t="shared" si="379"/>
        <v>0</v>
      </c>
      <c r="AG2590" s="75"/>
      <c r="AH2590" s="75"/>
      <c r="AI2590" s="75"/>
      <c r="AJ2590" s="75"/>
      <c r="AK2590" s="75"/>
      <c r="AL2590" s="75"/>
      <c r="AM2590" s="75"/>
      <c r="AN2590" s="75"/>
      <c r="AO2590" s="75"/>
      <c r="AP2590" s="75"/>
      <c r="AQ2590" s="75"/>
      <c r="AR2590" s="75"/>
      <c r="AS2590" s="75"/>
      <c r="AT2590" s="75"/>
      <c r="AU2590" s="94"/>
      <c r="AV2590" s="47">
        <v>0.19703703703703704</v>
      </c>
      <c r="AW2590" s="95"/>
      <c r="AX2590" s="56"/>
    </row>
    <row r="2591" spans="1:50" ht="12" customHeight="1" x14ac:dyDescent="0.2">
      <c r="A2591" s="62">
        <v>2587</v>
      </c>
      <c r="B2591" s="63" t="str">
        <f t="shared" si="372"/>
        <v>M-B</v>
      </c>
      <c r="C2591" s="62">
        <f>COUNTIF($B$4:$B2591,$B2591)</f>
        <v>727</v>
      </c>
      <c r="D2591" s="64">
        <f t="shared" si="373"/>
        <v>405.02255883981911</v>
      </c>
      <c r="E2591" s="90" t="s">
        <v>2533</v>
      </c>
      <c r="F2591" s="91" t="s">
        <v>1212</v>
      </c>
      <c r="G2591" s="92">
        <v>1976</v>
      </c>
      <c r="H2591" s="93" t="s">
        <v>2534</v>
      </c>
      <c r="I2591" s="92" t="s">
        <v>1214</v>
      </c>
      <c r="J2591" s="39">
        <f t="shared" si="374"/>
        <v>400.02255883981911</v>
      </c>
      <c r="K2591" s="40">
        <f t="shared" si="375"/>
        <v>1</v>
      </c>
      <c r="L2591" s="40">
        <f t="shared" si="376"/>
        <v>5</v>
      </c>
      <c r="M2591" s="74"/>
      <c r="N2591" s="74"/>
      <c r="O2591" s="74"/>
      <c r="P2591" s="74"/>
      <c r="Q2591" s="74"/>
      <c r="R2591" s="74"/>
      <c r="S2591" s="74"/>
      <c r="T2591" s="74"/>
      <c r="U2591" s="74"/>
      <c r="V2591" s="74"/>
      <c r="W2591" s="74"/>
      <c r="X2591" s="74"/>
      <c r="Y2591" s="74"/>
      <c r="Z2591" s="74"/>
      <c r="AA2591" s="42"/>
      <c r="AB2591" s="42">
        <f t="shared" si="380"/>
        <v>400.02255883981911</v>
      </c>
      <c r="AC2591" s="43" t="e">
        <f t="shared" si="377"/>
        <v>#NUM!</v>
      </c>
      <c r="AD2591" s="43" t="s">
        <v>1215</v>
      </c>
      <c r="AE2591" s="44" t="e">
        <f t="shared" si="378"/>
        <v>#NUM!</v>
      </c>
      <c r="AF2591" s="43">
        <f t="shared" si="379"/>
        <v>0</v>
      </c>
      <c r="AG2591" s="75"/>
      <c r="AH2591" s="75"/>
      <c r="AI2591" s="75"/>
      <c r="AJ2591" s="75"/>
      <c r="AK2591" s="75"/>
      <c r="AL2591" s="75"/>
      <c r="AM2591" s="75"/>
      <c r="AN2591" s="75"/>
      <c r="AO2591" s="75"/>
      <c r="AP2591" s="75"/>
      <c r="AQ2591" s="75"/>
      <c r="AR2591" s="75"/>
      <c r="AS2591" s="75"/>
      <c r="AT2591" s="75"/>
      <c r="AU2591" s="94"/>
      <c r="AV2591" s="47">
        <v>0.19704861111111113</v>
      </c>
      <c r="AW2591" s="95"/>
      <c r="AX2591" s="56"/>
    </row>
    <row r="2592" spans="1:50" ht="12" customHeight="1" x14ac:dyDescent="0.2">
      <c r="A2592" s="62">
        <v>2588</v>
      </c>
      <c r="B2592" s="63" t="str">
        <f t="shared" si="372"/>
        <v>M-A</v>
      </c>
      <c r="C2592" s="62">
        <f>COUNTIF($B$4:$B2592,$B2592)</f>
        <v>924</v>
      </c>
      <c r="D2592" s="64">
        <f t="shared" si="373"/>
        <v>404.77587207987085</v>
      </c>
      <c r="E2592" s="90" t="s">
        <v>2535</v>
      </c>
      <c r="F2592" s="91" t="s">
        <v>1212</v>
      </c>
      <c r="G2592" s="92">
        <v>1986</v>
      </c>
      <c r="H2592" s="93" t="s">
        <v>1493</v>
      </c>
      <c r="I2592" s="92" t="s">
        <v>1214</v>
      </c>
      <c r="J2592" s="39">
        <f t="shared" si="374"/>
        <v>399.77587207987085</v>
      </c>
      <c r="K2592" s="40">
        <f t="shared" si="375"/>
        <v>1</v>
      </c>
      <c r="L2592" s="40">
        <f t="shared" si="376"/>
        <v>5</v>
      </c>
      <c r="M2592" s="74"/>
      <c r="N2592" s="74"/>
      <c r="O2592" s="74"/>
      <c r="P2592" s="74"/>
      <c r="Q2592" s="74"/>
      <c r="R2592" s="74"/>
      <c r="S2592" s="74"/>
      <c r="T2592" s="74"/>
      <c r="U2592" s="74"/>
      <c r="V2592" s="74"/>
      <c r="W2592" s="74"/>
      <c r="X2592" s="74"/>
      <c r="Y2592" s="74"/>
      <c r="Z2592" s="74"/>
      <c r="AA2592" s="42"/>
      <c r="AB2592" s="42">
        <f t="shared" si="380"/>
        <v>399.77587207987085</v>
      </c>
      <c r="AC2592" s="43" t="e">
        <f t="shared" si="377"/>
        <v>#NUM!</v>
      </c>
      <c r="AD2592" s="43" t="s">
        <v>1215</v>
      </c>
      <c r="AE2592" s="44" t="e">
        <f t="shared" si="378"/>
        <v>#NUM!</v>
      </c>
      <c r="AF2592" s="43">
        <f t="shared" si="379"/>
        <v>0</v>
      </c>
      <c r="AG2592" s="75"/>
      <c r="AH2592" s="75"/>
      <c r="AI2592" s="75"/>
      <c r="AJ2592" s="75"/>
      <c r="AK2592" s="75"/>
      <c r="AL2592" s="75"/>
      <c r="AM2592" s="75"/>
      <c r="AN2592" s="75"/>
      <c r="AO2592" s="75"/>
      <c r="AP2592" s="75"/>
      <c r="AQ2592" s="75"/>
      <c r="AR2592" s="75"/>
      <c r="AS2592" s="75"/>
      <c r="AT2592" s="75"/>
      <c r="AU2592" s="94"/>
      <c r="AV2592" s="47">
        <v>0.19712962962962963</v>
      </c>
      <c r="AW2592" s="95"/>
      <c r="AX2592" s="56"/>
    </row>
    <row r="2593" spans="1:50" ht="12" customHeight="1" x14ac:dyDescent="0.2">
      <c r="A2593" s="62">
        <v>2589</v>
      </c>
      <c r="B2593" s="63" t="str">
        <f t="shared" si="372"/>
        <v>M-A</v>
      </c>
      <c r="C2593" s="62">
        <f>COUNTIF($B$4:$B2593,$B2593)</f>
        <v>925</v>
      </c>
      <c r="D2593" s="64">
        <f t="shared" si="373"/>
        <v>404.74063111416399</v>
      </c>
      <c r="E2593" s="90" t="s">
        <v>2536</v>
      </c>
      <c r="F2593" s="91" t="s">
        <v>1212</v>
      </c>
      <c r="G2593" s="92">
        <v>1991</v>
      </c>
      <c r="H2593" s="93" t="s">
        <v>2537</v>
      </c>
      <c r="I2593" s="92" t="s">
        <v>1214</v>
      </c>
      <c r="J2593" s="39">
        <f t="shared" si="374"/>
        <v>399.74063111416399</v>
      </c>
      <c r="K2593" s="40">
        <f t="shared" si="375"/>
        <v>1</v>
      </c>
      <c r="L2593" s="40">
        <f t="shared" si="376"/>
        <v>5</v>
      </c>
      <c r="M2593" s="74"/>
      <c r="N2593" s="74"/>
      <c r="O2593" s="74"/>
      <c r="P2593" s="74"/>
      <c r="Q2593" s="74"/>
      <c r="R2593" s="74"/>
      <c r="S2593" s="74"/>
      <c r="T2593" s="74"/>
      <c r="U2593" s="74"/>
      <c r="V2593" s="74"/>
      <c r="W2593" s="74"/>
      <c r="X2593" s="74"/>
      <c r="Y2593" s="74"/>
      <c r="Z2593" s="74"/>
      <c r="AA2593" s="42"/>
      <c r="AB2593" s="42">
        <f t="shared" si="380"/>
        <v>399.74063111416399</v>
      </c>
      <c r="AC2593" s="43" t="e">
        <f t="shared" si="377"/>
        <v>#NUM!</v>
      </c>
      <c r="AD2593" s="43" t="s">
        <v>1215</v>
      </c>
      <c r="AE2593" s="44" t="e">
        <f t="shared" si="378"/>
        <v>#NUM!</v>
      </c>
      <c r="AF2593" s="43">
        <f t="shared" si="379"/>
        <v>0</v>
      </c>
      <c r="AG2593" s="75"/>
      <c r="AH2593" s="75"/>
      <c r="AI2593" s="75"/>
      <c r="AJ2593" s="75"/>
      <c r="AK2593" s="75"/>
      <c r="AL2593" s="75"/>
      <c r="AM2593" s="75"/>
      <c r="AN2593" s="75"/>
      <c r="AO2593" s="75"/>
      <c r="AP2593" s="75"/>
      <c r="AQ2593" s="75"/>
      <c r="AR2593" s="75"/>
      <c r="AS2593" s="75"/>
      <c r="AT2593" s="75"/>
      <c r="AU2593" s="94"/>
      <c r="AV2593" s="47">
        <v>0.19714120370370369</v>
      </c>
      <c r="AW2593" s="95"/>
      <c r="AX2593" s="56"/>
    </row>
    <row r="2594" spans="1:50" ht="12" customHeight="1" x14ac:dyDescent="0.2">
      <c r="A2594" s="62">
        <v>2590</v>
      </c>
      <c r="B2594" s="63" t="str">
        <f t="shared" si="372"/>
        <v>M-C</v>
      </c>
      <c r="C2594" s="62">
        <f>COUNTIF($B$4:$B2594,$B2594)</f>
        <v>315</v>
      </c>
      <c r="D2594" s="64">
        <f t="shared" si="373"/>
        <v>404.45870338850858</v>
      </c>
      <c r="E2594" s="90" t="s">
        <v>2538</v>
      </c>
      <c r="F2594" s="91" t="s">
        <v>1212</v>
      </c>
      <c r="G2594" s="92">
        <v>1969</v>
      </c>
      <c r="H2594" s="93"/>
      <c r="I2594" s="92" t="s">
        <v>1214</v>
      </c>
      <c r="J2594" s="39">
        <f t="shared" si="374"/>
        <v>399.45870338850858</v>
      </c>
      <c r="K2594" s="40">
        <f t="shared" si="375"/>
        <v>1</v>
      </c>
      <c r="L2594" s="40">
        <f t="shared" si="376"/>
        <v>5</v>
      </c>
      <c r="M2594" s="74"/>
      <c r="N2594" s="74"/>
      <c r="O2594" s="74"/>
      <c r="P2594" s="74"/>
      <c r="Q2594" s="74"/>
      <c r="R2594" s="74"/>
      <c r="S2594" s="74"/>
      <c r="T2594" s="74"/>
      <c r="U2594" s="74"/>
      <c r="V2594" s="74"/>
      <c r="W2594" s="74"/>
      <c r="X2594" s="74"/>
      <c r="Y2594" s="74"/>
      <c r="Z2594" s="74"/>
      <c r="AA2594" s="42"/>
      <c r="AB2594" s="42">
        <f t="shared" si="380"/>
        <v>399.45870338850858</v>
      </c>
      <c r="AC2594" s="43" t="e">
        <f t="shared" si="377"/>
        <v>#NUM!</v>
      </c>
      <c r="AD2594" s="43" t="s">
        <v>1215</v>
      </c>
      <c r="AE2594" s="44" t="e">
        <f t="shared" si="378"/>
        <v>#NUM!</v>
      </c>
      <c r="AF2594" s="43">
        <f t="shared" si="379"/>
        <v>0</v>
      </c>
      <c r="AG2594" s="75"/>
      <c r="AH2594" s="75"/>
      <c r="AI2594" s="75"/>
      <c r="AJ2594" s="75"/>
      <c r="AK2594" s="75"/>
      <c r="AL2594" s="75"/>
      <c r="AM2594" s="75"/>
      <c r="AN2594" s="75"/>
      <c r="AO2594" s="75"/>
      <c r="AP2594" s="75"/>
      <c r="AQ2594" s="75"/>
      <c r="AR2594" s="75"/>
      <c r="AS2594" s="75"/>
      <c r="AT2594" s="75"/>
      <c r="AU2594" s="94"/>
      <c r="AV2594" s="47">
        <v>0.19723379629629631</v>
      </c>
      <c r="AW2594" s="95"/>
      <c r="AX2594" s="56"/>
    </row>
    <row r="2595" spans="1:50" ht="12" customHeight="1" x14ac:dyDescent="0.2">
      <c r="A2595" s="62">
        <v>2591</v>
      </c>
      <c r="B2595" s="63" t="str">
        <f t="shared" si="372"/>
        <v>M-C</v>
      </c>
      <c r="C2595" s="62">
        <f>COUNTIF($B$4:$B2595,$B2595)</f>
        <v>316</v>
      </c>
      <c r="D2595" s="64">
        <f t="shared" si="373"/>
        <v>404.31773952568096</v>
      </c>
      <c r="E2595" s="90" t="s">
        <v>2539</v>
      </c>
      <c r="F2595" s="91" t="s">
        <v>1212</v>
      </c>
      <c r="G2595" s="92">
        <v>1968</v>
      </c>
      <c r="H2595" s="93" t="s">
        <v>2540</v>
      </c>
      <c r="I2595" s="92" t="s">
        <v>1214</v>
      </c>
      <c r="J2595" s="39">
        <f t="shared" si="374"/>
        <v>399.31773952568096</v>
      </c>
      <c r="K2595" s="40">
        <f t="shared" si="375"/>
        <v>1</v>
      </c>
      <c r="L2595" s="40">
        <f t="shared" si="376"/>
        <v>5</v>
      </c>
      <c r="M2595" s="74"/>
      <c r="N2595" s="74"/>
      <c r="O2595" s="74"/>
      <c r="P2595" s="74"/>
      <c r="Q2595" s="74"/>
      <c r="R2595" s="74"/>
      <c r="S2595" s="74"/>
      <c r="T2595" s="74"/>
      <c r="U2595" s="74"/>
      <c r="V2595" s="74"/>
      <c r="W2595" s="74"/>
      <c r="X2595" s="74"/>
      <c r="Y2595" s="74"/>
      <c r="Z2595" s="74"/>
      <c r="AA2595" s="42"/>
      <c r="AB2595" s="42">
        <f t="shared" si="380"/>
        <v>399.31773952568096</v>
      </c>
      <c r="AC2595" s="43" t="e">
        <f t="shared" si="377"/>
        <v>#NUM!</v>
      </c>
      <c r="AD2595" s="43" t="s">
        <v>1215</v>
      </c>
      <c r="AE2595" s="44" t="e">
        <f t="shared" si="378"/>
        <v>#NUM!</v>
      </c>
      <c r="AF2595" s="43">
        <f t="shared" si="379"/>
        <v>0</v>
      </c>
      <c r="AG2595" s="75"/>
      <c r="AH2595" s="75"/>
      <c r="AI2595" s="75"/>
      <c r="AJ2595" s="75"/>
      <c r="AK2595" s="75"/>
      <c r="AL2595" s="75"/>
      <c r="AM2595" s="75"/>
      <c r="AN2595" s="75"/>
      <c r="AO2595" s="75"/>
      <c r="AP2595" s="75"/>
      <c r="AQ2595" s="75"/>
      <c r="AR2595" s="75"/>
      <c r="AS2595" s="75"/>
      <c r="AT2595" s="75"/>
      <c r="AU2595" s="94"/>
      <c r="AV2595" s="47">
        <v>0.1972800925925926</v>
      </c>
      <c r="AW2595" s="95"/>
      <c r="AX2595" s="56"/>
    </row>
    <row r="2596" spans="1:50" ht="12" customHeight="1" x14ac:dyDescent="0.2">
      <c r="A2596" s="62">
        <v>2592</v>
      </c>
      <c r="B2596" s="63" t="str">
        <f t="shared" si="372"/>
        <v>M-B</v>
      </c>
      <c r="C2596" s="62">
        <f>COUNTIF($B$4:$B2596,$B2596)</f>
        <v>728</v>
      </c>
      <c r="D2596" s="64">
        <f t="shared" si="373"/>
        <v>404.31773952568096</v>
      </c>
      <c r="E2596" s="90" t="s">
        <v>2541</v>
      </c>
      <c r="F2596" s="91" t="s">
        <v>1212</v>
      </c>
      <c r="G2596" s="92">
        <v>1978</v>
      </c>
      <c r="H2596" s="93" t="s">
        <v>1683</v>
      </c>
      <c r="I2596" s="92" t="s">
        <v>1214</v>
      </c>
      <c r="J2596" s="39">
        <f t="shared" si="374"/>
        <v>399.31773952568096</v>
      </c>
      <c r="K2596" s="40">
        <f t="shared" si="375"/>
        <v>1</v>
      </c>
      <c r="L2596" s="40">
        <f t="shared" si="376"/>
        <v>5</v>
      </c>
      <c r="M2596" s="74"/>
      <c r="N2596" s="74"/>
      <c r="O2596" s="74"/>
      <c r="P2596" s="74"/>
      <c r="Q2596" s="74"/>
      <c r="R2596" s="74"/>
      <c r="S2596" s="74"/>
      <c r="T2596" s="74"/>
      <c r="U2596" s="74"/>
      <c r="V2596" s="74"/>
      <c r="W2596" s="74"/>
      <c r="X2596" s="74"/>
      <c r="Y2596" s="74"/>
      <c r="Z2596" s="74"/>
      <c r="AA2596" s="42"/>
      <c r="AB2596" s="42">
        <f t="shared" si="380"/>
        <v>399.31773952568096</v>
      </c>
      <c r="AC2596" s="43" t="e">
        <f t="shared" si="377"/>
        <v>#NUM!</v>
      </c>
      <c r="AD2596" s="43" t="s">
        <v>1215</v>
      </c>
      <c r="AE2596" s="44" t="e">
        <f t="shared" si="378"/>
        <v>#NUM!</v>
      </c>
      <c r="AF2596" s="43">
        <f t="shared" si="379"/>
        <v>0</v>
      </c>
      <c r="AG2596" s="75"/>
      <c r="AH2596" s="75"/>
      <c r="AI2596" s="75"/>
      <c r="AJ2596" s="75"/>
      <c r="AK2596" s="75"/>
      <c r="AL2596" s="75"/>
      <c r="AM2596" s="75"/>
      <c r="AN2596" s="75"/>
      <c r="AO2596" s="75"/>
      <c r="AP2596" s="75"/>
      <c r="AQ2596" s="75"/>
      <c r="AR2596" s="75"/>
      <c r="AS2596" s="75"/>
      <c r="AT2596" s="75"/>
      <c r="AU2596" s="94"/>
      <c r="AV2596" s="47">
        <v>0.1972800925925926</v>
      </c>
      <c r="AW2596" s="95"/>
      <c r="AX2596" s="56"/>
    </row>
    <row r="2597" spans="1:50" ht="12" customHeight="1" x14ac:dyDescent="0.2">
      <c r="A2597" s="62">
        <v>2593</v>
      </c>
      <c r="B2597" s="63" t="str">
        <f t="shared" si="372"/>
        <v>M-A</v>
      </c>
      <c r="C2597" s="62">
        <f>COUNTIF($B$4:$B2597,$B2597)</f>
        <v>926</v>
      </c>
      <c r="D2597" s="64">
        <f t="shared" si="373"/>
        <v>404.23826854000788</v>
      </c>
      <c r="E2597" s="86" t="s">
        <v>2542</v>
      </c>
      <c r="F2597" s="87" t="s">
        <v>1212</v>
      </c>
      <c r="G2597" s="87">
        <v>1993</v>
      </c>
      <c r="H2597" s="93" t="s">
        <v>1195</v>
      </c>
      <c r="I2597" s="87" t="s">
        <v>1214</v>
      </c>
      <c r="J2597" s="39">
        <f t="shared" si="374"/>
        <v>399.23826854000788</v>
      </c>
      <c r="K2597" s="40">
        <f t="shared" si="375"/>
        <v>1</v>
      </c>
      <c r="L2597" s="40">
        <f t="shared" si="376"/>
        <v>5</v>
      </c>
      <c r="M2597" s="41"/>
      <c r="N2597" s="41"/>
      <c r="O2597" s="41">
        <f>(AI$3-AI2597)/AI$3*500+500</f>
        <v>399.23826854000788</v>
      </c>
      <c r="P2597" s="42"/>
      <c r="Q2597" s="41"/>
      <c r="R2597" s="41"/>
      <c r="S2597" s="41"/>
      <c r="T2597" s="41"/>
      <c r="U2597" s="41"/>
      <c r="V2597" s="42"/>
      <c r="W2597" s="42"/>
      <c r="X2597" s="42"/>
      <c r="Y2597" s="42"/>
      <c r="Z2597" s="41"/>
      <c r="AA2597" s="42"/>
      <c r="AB2597" s="42"/>
      <c r="AC2597" s="43" t="e">
        <f t="shared" si="377"/>
        <v>#NUM!</v>
      </c>
      <c r="AD2597" s="43" t="s">
        <v>1215</v>
      </c>
      <c r="AE2597" s="44" t="e">
        <f t="shared" si="378"/>
        <v>#NUM!</v>
      </c>
      <c r="AF2597" s="43">
        <f t="shared" si="379"/>
        <v>0</v>
      </c>
      <c r="AG2597" s="45"/>
      <c r="AH2597" s="45"/>
      <c r="AI2597" s="45">
        <v>4.1412037037037039E-2</v>
      </c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88"/>
      <c r="AV2597" s="50"/>
      <c r="AW2597" s="89"/>
      <c r="AX2597" s="56"/>
    </row>
    <row r="2598" spans="1:50" ht="12" customHeight="1" x14ac:dyDescent="0.2">
      <c r="A2598" s="62">
        <v>2594</v>
      </c>
      <c r="B2598" s="63" t="str">
        <f t="shared" si="372"/>
        <v>Ž-F</v>
      </c>
      <c r="C2598" s="62">
        <f>COUNTIF($B$4:$B2598,$B2598)</f>
        <v>234</v>
      </c>
      <c r="D2598" s="64">
        <f t="shared" si="373"/>
        <v>404.23826854000788</v>
      </c>
      <c r="E2598" s="86" t="s">
        <v>2543</v>
      </c>
      <c r="F2598" s="87" t="s">
        <v>1247</v>
      </c>
      <c r="G2598" s="87">
        <v>1998</v>
      </c>
      <c r="H2598" s="86" t="s">
        <v>2544</v>
      </c>
      <c r="I2598" s="87" t="s">
        <v>1214</v>
      </c>
      <c r="J2598" s="39">
        <f t="shared" si="374"/>
        <v>399.23826854000788</v>
      </c>
      <c r="K2598" s="40">
        <f t="shared" si="375"/>
        <v>1</v>
      </c>
      <c r="L2598" s="40">
        <f t="shared" si="376"/>
        <v>5</v>
      </c>
      <c r="M2598" s="41"/>
      <c r="N2598" s="41"/>
      <c r="O2598" s="41">
        <f>(AI$3-AI2598)/AI$3*500+500</f>
        <v>399.23826854000788</v>
      </c>
      <c r="P2598" s="42"/>
      <c r="Q2598" s="41"/>
      <c r="R2598" s="41"/>
      <c r="S2598" s="41"/>
      <c r="T2598" s="41"/>
      <c r="U2598" s="41"/>
      <c r="V2598" s="42"/>
      <c r="W2598" s="42"/>
      <c r="X2598" s="42"/>
      <c r="Y2598" s="42"/>
      <c r="Z2598" s="41"/>
      <c r="AA2598" s="42"/>
      <c r="AB2598" s="42"/>
      <c r="AC2598" s="43" t="e">
        <f t="shared" si="377"/>
        <v>#NUM!</v>
      </c>
      <c r="AD2598" s="43" t="s">
        <v>1215</v>
      </c>
      <c r="AE2598" s="44" t="e">
        <f t="shared" si="378"/>
        <v>#NUM!</v>
      </c>
      <c r="AF2598" s="43">
        <f t="shared" si="379"/>
        <v>0</v>
      </c>
      <c r="AG2598" s="45"/>
      <c r="AH2598" s="45"/>
      <c r="AI2598" s="45">
        <v>4.1412037037037039E-2</v>
      </c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88"/>
      <c r="AV2598" s="50"/>
      <c r="AW2598" s="89"/>
      <c r="AX2598" s="56"/>
    </row>
    <row r="2599" spans="1:50" ht="12" customHeight="1" x14ac:dyDescent="0.2">
      <c r="A2599" s="62">
        <v>2595</v>
      </c>
      <c r="B2599" s="63" t="str">
        <f t="shared" si="372"/>
        <v>Ž-F</v>
      </c>
      <c r="C2599" s="62">
        <f>COUNTIF($B$4:$B2599,$B2599)</f>
        <v>235</v>
      </c>
      <c r="D2599" s="64">
        <f t="shared" si="373"/>
        <v>404.22111186701017</v>
      </c>
      <c r="E2599" s="86" t="s">
        <v>2545</v>
      </c>
      <c r="F2599" s="87" t="s">
        <v>1247</v>
      </c>
      <c r="G2599" s="87">
        <v>1987</v>
      </c>
      <c r="H2599" s="93" t="s">
        <v>2162</v>
      </c>
      <c r="I2599" s="87" t="s">
        <v>1257</v>
      </c>
      <c r="J2599" s="39">
        <f t="shared" si="374"/>
        <v>399.22111186701017</v>
      </c>
      <c r="K2599" s="40">
        <f t="shared" si="375"/>
        <v>1</v>
      </c>
      <c r="L2599" s="40">
        <f t="shared" si="376"/>
        <v>5</v>
      </c>
      <c r="M2599" s="41">
        <f>(AG$3-AG2599)/AG$3*500+500</f>
        <v>399.22111186701017</v>
      </c>
      <c r="N2599" s="41"/>
      <c r="O2599" s="41"/>
      <c r="P2599" s="42"/>
      <c r="Q2599" s="41"/>
      <c r="R2599" s="41"/>
      <c r="S2599" s="41"/>
      <c r="T2599" s="41"/>
      <c r="U2599" s="41"/>
      <c r="V2599" s="42"/>
      <c r="W2599" s="42"/>
      <c r="X2599" s="42"/>
      <c r="Y2599" s="42"/>
      <c r="Z2599" s="41"/>
      <c r="AA2599" s="42"/>
      <c r="AB2599" s="42"/>
      <c r="AC2599" s="43" t="e">
        <f t="shared" si="377"/>
        <v>#NUM!</v>
      </c>
      <c r="AD2599" s="43" t="s">
        <v>1215</v>
      </c>
      <c r="AE2599" s="44" t="e">
        <f t="shared" si="378"/>
        <v>#NUM!</v>
      </c>
      <c r="AF2599" s="43">
        <f t="shared" si="379"/>
        <v>0</v>
      </c>
      <c r="AG2599" s="45">
        <v>6.9062499999999999E-2</v>
      </c>
      <c r="AH2599" s="45"/>
      <c r="AI2599" s="45"/>
      <c r="AJ2599" s="45"/>
      <c r="AK2599" s="45"/>
      <c r="AL2599" s="45"/>
      <c r="AM2599" s="45"/>
      <c r="AN2599" s="45"/>
      <c r="AO2599" s="45"/>
      <c r="AP2599" s="45"/>
      <c r="AQ2599" s="45"/>
      <c r="AR2599" s="45"/>
      <c r="AS2599" s="45"/>
      <c r="AT2599" s="45"/>
      <c r="AU2599" s="88"/>
      <c r="AV2599" s="50"/>
      <c r="AW2599" s="89"/>
      <c r="AX2599" s="56"/>
    </row>
    <row r="2600" spans="1:50" ht="12" customHeight="1" x14ac:dyDescent="0.2">
      <c r="A2600" s="62">
        <v>2596</v>
      </c>
      <c r="B2600" s="63" t="str">
        <f t="shared" si="372"/>
        <v>M-B</v>
      </c>
      <c r="C2600" s="62">
        <f>COUNTIF($B$4:$B2600,$B2600)</f>
        <v>729</v>
      </c>
      <c r="D2600" s="64">
        <f t="shared" si="373"/>
        <v>404.05595620693731</v>
      </c>
      <c r="E2600" s="86" t="s">
        <v>2546</v>
      </c>
      <c r="F2600" s="87" t="s">
        <v>1212</v>
      </c>
      <c r="G2600" s="87">
        <v>1976</v>
      </c>
      <c r="H2600" s="93" t="s">
        <v>1377</v>
      </c>
      <c r="I2600" s="87" t="s">
        <v>1214</v>
      </c>
      <c r="J2600" s="39">
        <f t="shared" si="374"/>
        <v>399.05595620693731</v>
      </c>
      <c r="K2600" s="40">
        <f t="shared" si="375"/>
        <v>1</v>
      </c>
      <c r="L2600" s="40">
        <f t="shared" si="376"/>
        <v>5</v>
      </c>
      <c r="M2600" s="41"/>
      <c r="N2600" s="41"/>
      <c r="O2600" s="41"/>
      <c r="P2600" s="42"/>
      <c r="Q2600" s="41"/>
      <c r="R2600" s="41"/>
      <c r="S2600" s="41">
        <f>(AM$3-AM2600)/AM$3*500+500</f>
        <v>399.05595620693731</v>
      </c>
      <c r="T2600" s="41"/>
      <c r="U2600" s="41"/>
      <c r="V2600" s="42"/>
      <c r="W2600" s="42"/>
      <c r="X2600" s="42"/>
      <c r="Y2600" s="42"/>
      <c r="Z2600" s="41"/>
      <c r="AA2600" s="42"/>
      <c r="AB2600" s="42"/>
      <c r="AC2600" s="43" t="e">
        <f t="shared" si="377"/>
        <v>#NUM!</v>
      </c>
      <c r="AD2600" s="43" t="s">
        <v>1215</v>
      </c>
      <c r="AE2600" s="44" t="e">
        <f t="shared" si="378"/>
        <v>#NUM!</v>
      </c>
      <c r="AF2600" s="43">
        <f t="shared" si="379"/>
        <v>0</v>
      </c>
      <c r="AG2600" s="45"/>
      <c r="AH2600" s="45"/>
      <c r="AI2600" s="45"/>
      <c r="AJ2600" s="45"/>
      <c r="AK2600" s="45"/>
      <c r="AL2600" s="45"/>
      <c r="AM2600" s="45">
        <v>9.0532407407407409E-2</v>
      </c>
      <c r="AN2600" s="45"/>
      <c r="AO2600" s="45"/>
      <c r="AP2600" s="45"/>
      <c r="AQ2600" s="45"/>
      <c r="AR2600" s="45"/>
      <c r="AS2600" s="45"/>
      <c r="AT2600" s="45"/>
      <c r="AU2600" s="88"/>
      <c r="AV2600" s="50"/>
      <c r="AW2600" s="89"/>
      <c r="AX2600" s="56"/>
    </row>
    <row r="2601" spans="1:50" ht="12" customHeight="1" x14ac:dyDescent="0.2">
      <c r="A2601" s="62">
        <v>2597</v>
      </c>
      <c r="B2601" s="63" t="str">
        <f t="shared" si="372"/>
        <v>M-A</v>
      </c>
      <c r="C2601" s="62">
        <f>COUNTIF($B$4:$B2601,$B2601)</f>
        <v>927</v>
      </c>
      <c r="D2601" s="64">
        <f t="shared" si="373"/>
        <v>403.75388407437038</v>
      </c>
      <c r="E2601" s="90" t="s">
        <v>2547</v>
      </c>
      <c r="F2601" s="91" t="s">
        <v>1212</v>
      </c>
      <c r="G2601" s="92">
        <v>1989</v>
      </c>
      <c r="H2601" s="93"/>
      <c r="I2601" s="92" t="s">
        <v>1214</v>
      </c>
      <c r="J2601" s="39">
        <f t="shared" si="374"/>
        <v>398.75388407437038</v>
      </c>
      <c r="K2601" s="40">
        <f t="shared" si="375"/>
        <v>1</v>
      </c>
      <c r="L2601" s="40">
        <f t="shared" si="376"/>
        <v>5</v>
      </c>
      <c r="M2601" s="74"/>
      <c r="N2601" s="74"/>
      <c r="O2601" s="74"/>
      <c r="P2601" s="74"/>
      <c r="Q2601" s="74"/>
      <c r="R2601" s="74"/>
      <c r="S2601" s="74"/>
      <c r="T2601" s="74"/>
      <c r="U2601" s="74"/>
      <c r="V2601" s="74"/>
      <c r="W2601" s="74"/>
      <c r="X2601" s="74"/>
      <c r="Y2601" s="74"/>
      <c r="Z2601" s="74"/>
      <c r="AA2601" s="42"/>
      <c r="AB2601" s="42">
        <f>(AV$3-AV2601)/AV$3*500+500</f>
        <v>398.75388407437038</v>
      </c>
      <c r="AC2601" s="43" t="e">
        <f t="shared" si="377"/>
        <v>#NUM!</v>
      </c>
      <c r="AD2601" s="43" t="s">
        <v>1215</v>
      </c>
      <c r="AE2601" s="44" t="e">
        <f t="shared" si="378"/>
        <v>#NUM!</v>
      </c>
      <c r="AF2601" s="43">
        <f t="shared" si="379"/>
        <v>0</v>
      </c>
      <c r="AG2601" s="75"/>
      <c r="AH2601" s="75"/>
      <c r="AI2601" s="75"/>
      <c r="AJ2601" s="75"/>
      <c r="AK2601" s="75"/>
      <c r="AL2601" s="75"/>
      <c r="AM2601" s="75"/>
      <c r="AN2601" s="75"/>
      <c r="AO2601" s="75"/>
      <c r="AP2601" s="75"/>
      <c r="AQ2601" s="75"/>
      <c r="AR2601" s="75"/>
      <c r="AS2601" s="75"/>
      <c r="AT2601" s="75"/>
      <c r="AU2601" s="94"/>
      <c r="AV2601" s="47">
        <v>0.19746527777777778</v>
      </c>
      <c r="AW2601" s="95"/>
      <c r="AX2601" s="56"/>
    </row>
    <row r="2602" spans="1:50" ht="12" customHeight="1" x14ac:dyDescent="0.2">
      <c r="A2602" s="62">
        <v>2598</v>
      </c>
      <c r="B2602" s="63" t="str">
        <f t="shared" si="372"/>
        <v>Ž-G</v>
      </c>
      <c r="C2602" s="62">
        <f>COUNTIF($B$4:$B2602,$B2602)</f>
        <v>157</v>
      </c>
      <c r="D2602" s="64">
        <f t="shared" si="373"/>
        <v>403.65857242709239</v>
      </c>
      <c r="E2602" s="86" t="s">
        <v>2548</v>
      </c>
      <c r="F2602" s="87" t="s">
        <v>1247</v>
      </c>
      <c r="G2602" s="87">
        <v>1979</v>
      </c>
      <c r="H2602" s="93" t="s">
        <v>2178</v>
      </c>
      <c r="I2602" s="87" t="s">
        <v>1214</v>
      </c>
      <c r="J2602" s="39">
        <f t="shared" si="374"/>
        <v>398.65857242709239</v>
      </c>
      <c r="K2602" s="40">
        <f t="shared" si="375"/>
        <v>1</v>
      </c>
      <c r="L2602" s="40">
        <f t="shared" si="376"/>
        <v>5</v>
      </c>
      <c r="M2602" s="41"/>
      <c r="N2602" s="41"/>
      <c r="O2602" s="41"/>
      <c r="P2602" s="42"/>
      <c r="Q2602" s="41"/>
      <c r="R2602" s="41"/>
      <c r="S2602" s="41"/>
      <c r="T2602" s="41"/>
      <c r="U2602" s="41"/>
      <c r="V2602" s="42"/>
      <c r="W2602" s="42"/>
      <c r="X2602" s="42">
        <f>(AR$3-AR2602)/AR$3*500+500</f>
        <v>398.65857242709239</v>
      </c>
      <c r="Y2602" s="42"/>
      <c r="Z2602" s="41"/>
      <c r="AA2602" s="42"/>
      <c r="AB2602" s="42"/>
      <c r="AC2602" s="43" t="e">
        <f t="shared" si="377"/>
        <v>#NUM!</v>
      </c>
      <c r="AD2602" s="43" t="s">
        <v>1215</v>
      </c>
      <c r="AE2602" s="44" t="e">
        <f t="shared" si="378"/>
        <v>#NUM!</v>
      </c>
      <c r="AF2602" s="43">
        <f t="shared" si="379"/>
        <v>0</v>
      </c>
      <c r="AG2602" s="45"/>
      <c r="AH2602" s="45"/>
      <c r="AI2602" s="45"/>
      <c r="AJ2602" s="45"/>
      <c r="AK2602" s="45"/>
      <c r="AL2602" s="45"/>
      <c r="AM2602" s="45"/>
      <c r="AN2602" s="45"/>
      <c r="AO2602" s="45"/>
      <c r="AP2602" s="45"/>
      <c r="AQ2602" s="45"/>
      <c r="AR2602" s="45">
        <v>5.1868749999999998E-2</v>
      </c>
      <c r="AS2602" s="45"/>
      <c r="AT2602" s="45"/>
      <c r="AU2602" s="88"/>
      <c r="AV2602" s="50"/>
      <c r="AW2602" s="89"/>
      <c r="AX2602" s="56"/>
    </row>
    <row r="2603" spans="1:50" ht="12" customHeight="1" x14ac:dyDescent="0.2">
      <c r="A2603" s="62">
        <v>2599</v>
      </c>
      <c r="B2603" s="63" t="str">
        <f t="shared" si="372"/>
        <v>M-C</v>
      </c>
      <c r="C2603" s="62">
        <f>COUNTIF($B$4:$B2603,$B2603)</f>
        <v>317</v>
      </c>
      <c r="D2603" s="64">
        <f t="shared" si="373"/>
        <v>403.6244641864522</v>
      </c>
      <c r="E2603" s="86" t="s">
        <v>2549</v>
      </c>
      <c r="F2603" s="87" t="s">
        <v>1212</v>
      </c>
      <c r="G2603" s="87">
        <v>1967</v>
      </c>
      <c r="H2603" s="86" t="s">
        <v>2550</v>
      </c>
      <c r="I2603" s="87" t="s">
        <v>1214</v>
      </c>
      <c r="J2603" s="39">
        <f t="shared" si="374"/>
        <v>398.6244641864522</v>
      </c>
      <c r="K2603" s="40">
        <f t="shared" si="375"/>
        <v>1</v>
      </c>
      <c r="L2603" s="40">
        <f t="shared" si="376"/>
        <v>5</v>
      </c>
      <c r="M2603" s="41"/>
      <c r="N2603" s="41"/>
      <c r="O2603" s="41"/>
      <c r="P2603" s="42"/>
      <c r="Q2603" s="41"/>
      <c r="R2603" s="41"/>
      <c r="S2603" s="41"/>
      <c r="T2603" s="41"/>
      <c r="U2603" s="41"/>
      <c r="V2603" s="42"/>
      <c r="W2603" s="42"/>
      <c r="X2603" s="42"/>
      <c r="Y2603" s="42"/>
      <c r="Z2603" s="41"/>
      <c r="AA2603" s="42">
        <f>(AU$3-AU2603)/AU$3*500+500</f>
        <v>398.6244641864522</v>
      </c>
      <c r="AB2603" s="42"/>
      <c r="AC2603" s="43" t="e">
        <f t="shared" si="377"/>
        <v>#NUM!</v>
      </c>
      <c r="AD2603" s="43" t="s">
        <v>1215</v>
      </c>
      <c r="AE2603" s="44" t="e">
        <f t="shared" si="378"/>
        <v>#NUM!</v>
      </c>
      <c r="AF2603" s="43">
        <f t="shared" si="379"/>
        <v>0</v>
      </c>
      <c r="AG2603" s="45"/>
      <c r="AH2603" s="45"/>
      <c r="AI2603" s="45"/>
      <c r="AJ2603" s="45"/>
      <c r="AK2603" s="45"/>
      <c r="AL2603" s="45"/>
      <c r="AM2603" s="45"/>
      <c r="AN2603" s="45"/>
      <c r="AO2603" s="45"/>
      <c r="AP2603" s="45"/>
      <c r="AQ2603" s="45"/>
      <c r="AR2603" s="45"/>
      <c r="AS2603" s="45"/>
      <c r="AT2603" s="45"/>
      <c r="AU2603" s="88">
        <v>9.4537037037037031E-2</v>
      </c>
      <c r="AV2603" s="50"/>
      <c r="AW2603" s="89"/>
      <c r="AX2603" s="56"/>
    </row>
    <row r="2604" spans="1:50" ht="12" customHeight="1" x14ac:dyDescent="0.2">
      <c r="A2604" s="62">
        <v>2600</v>
      </c>
      <c r="B2604" s="63" t="str">
        <f t="shared" si="372"/>
        <v>Ž-F</v>
      </c>
      <c r="C2604" s="62">
        <f>COUNTIF($B$4:$B2604,$B2604)</f>
        <v>236</v>
      </c>
      <c r="D2604" s="64">
        <f t="shared" si="373"/>
        <v>403.37141809457444</v>
      </c>
      <c r="E2604" s="86" t="s">
        <v>2551</v>
      </c>
      <c r="F2604" s="87" t="s">
        <v>1247</v>
      </c>
      <c r="G2604" s="87">
        <v>1991</v>
      </c>
      <c r="H2604" s="86"/>
      <c r="I2604" s="87" t="s">
        <v>1214</v>
      </c>
      <c r="J2604" s="39">
        <f t="shared" si="374"/>
        <v>398.37141809457444</v>
      </c>
      <c r="K2604" s="40">
        <f t="shared" si="375"/>
        <v>1</v>
      </c>
      <c r="L2604" s="40">
        <f t="shared" si="376"/>
        <v>5</v>
      </c>
      <c r="M2604" s="41"/>
      <c r="N2604" s="41"/>
      <c r="O2604" s="41"/>
      <c r="P2604" s="42"/>
      <c r="Q2604" s="41"/>
      <c r="R2604" s="41"/>
      <c r="S2604" s="41"/>
      <c r="T2604" s="41"/>
      <c r="U2604" s="41"/>
      <c r="V2604" s="42"/>
      <c r="W2604" s="42"/>
      <c r="X2604" s="42">
        <f>(AR$3-AR2604)/AR$3*500+500</f>
        <v>398.37141809457444</v>
      </c>
      <c r="Y2604" s="42"/>
      <c r="Z2604" s="41"/>
      <c r="AA2604" s="42"/>
      <c r="AB2604" s="42"/>
      <c r="AC2604" s="43" t="e">
        <f t="shared" si="377"/>
        <v>#NUM!</v>
      </c>
      <c r="AD2604" s="43" t="s">
        <v>1215</v>
      </c>
      <c r="AE2604" s="44" t="e">
        <f t="shared" si="378"/>
        <v>#NUM!</v>
      </c>
      <c r="AF2604" s="43">
        <f t="shared" si="379"/>
        <v>0</v>
      </c>
      <c r="AG2604" s="45"/>
      <c r="AH2604" s="45"/>
      <c r="AI2604" s="45"/>
      <c r="AJ2604" s="45"/>
      <c r="AK2604" s="45"/>
      <c r="AL2604" s="45"/>
      <c r="AM2604" s="45"/>
      <c r="AN2604" s="45"/>
      <c r="AO2604" s="45"/>
      <c r="AP2604" s="45"/>
      <c r="AQ2604" s="45"/>
      <c r="AR2604" s="45">
        <v>5.1893518518518512E-2</v>
      </c>
      <c r="AS2604" s="45"/>
      <c r="AT2604" s="45"/>
      <c r="AU2604" s="88"/>
      <c r="AV2604" s="50"/>
      <c r="AW2604" s="89"/>
      <c r="AX2604" s="56"/>
    </row>
    <row r="2605" spans="1:50" ht="12" customHeight="1" x14ac:dyDescent="0.2">
      <c r="A2605" s="62">
        <v>2601</v>
      </c>
      <c r="B2605" s="63" t="str">
        <f t="shared" si="372"/>
        <v>M-B</v>
      </c>
      <c r="C2605" s="62">
        <f>COUNTIF($B$4:$B2605,$B2605)</f>
        <v>730</v>
      </c>
      <c r="D2605" s="64">
        <f t="shared" si="373"/>
        <v>402.94334186311141</v>
      </c>
      <c r="E2605" s="90" t="s">
        <v>2552</v>
      </c>
      <c r="F2605" s="91" t="s">
        <v>1212</v>
      </c>
      <c r="G2605" s="92">
        <v>1971</v>
      </c>
      <c r="H2605" s="93"/>
      <c r="I2605" s="92" t="s">
        <v>1214</v>
      </c>
      <c r="J2605" s="39">
        <f t="shared" si="374"/>
        <v>397.94334186311141</v>
      </c>
      <c r="K2605" s="40">
        <f t="shared" si="375"/>
        <v>1</v>
      </c>
      <c r="L2605" s="40">
        <f t="shared" si="376"/>
        <v>5</v>
      </c>
      <c r="M2605" s="74"/>
      <c r="N2605" s="74"/>
      <c r="O2605" s="74"/>
      <c r="P2605" s="74"/>
      <c r="Q2605" s="74"/>
      <c r="R2605" s="74"/>
      <c r="S2605" s="74"/>
      <c r="T2605" s="74"/>
      <c r="U2605" s="74"/>
      <c r="V2605" s="74"/>
      <c r="W2605" s="74"/>
      <c r="X2605" s="74"/>
      <c r="Y2605" s="74"/>
      <c r="Z2605" s="74"/>
      <c r="AA2605" s="42"/>
      <c r="AB2605" s="42">
        <f>(AV$3-AV2605)/AV$3*500+500</f>
        <v>397.94334186311141</v>
      </c>
      <c r="AC2605" s="43" t="e">
        <f t="shared" si="377"/>
        <v>#NUM!</v>
      </c>
      <c r="AD2605" s="43" t="s">
        <v>1215</v>
      </c>
      <c r="AE2605" s="44" t="e">
        <f t="shared" si="378"/>
        <v>#NUM!</v>
      </c>
      <c r="AF2605" s="43">
        <f t="shared" si="379"/>
        <v>0</v>
      </c>
      <c r="AG2605" s="75"/>
      <c r="AH2605" s="75"/>
      <c r="AI2605" s="75"/>
      <c r="AJ2605" s="75"/>
      <c r="AK2605" s="75"/>
      <c r="AL2605" s="75"/>
      <c r="AM2605" s="75"/>
      <c r="AN2605" s="75"/>
      <c r="AO2605" s="75"/>
      <c r="AP2605" s="75"/>
      <c r="AQ2605" s="75"/>
      <c r="AR2605" s="75"/>
      <c r="AS2605" s="75"/>
      <c r="AT2605" s="75"/>
      <c r="AU2605" s="94"/>
      <c r="AV2605" s="47">
        <v>0.19773148148148148</v>
      </c>
      <c r="AW2605" s="95"/>
      <c r="AX2605" s="56"/>
    </row>
    <row r="2606" spans="1:50" ht="12" customHeight="1" x14ac:dyDescent="0.2">
      <c r="A2606" s="62">
        <v>2602</v>
      </c>
      <c r="B2606" s="63" t="str">
        <f t="shared" si="372"/>
        <v>M-A</v>
      </c>
      <c r="C2606" s="62">
        <f>COUNTIF($B$4:$B2606,$B2606)</f>
        <v>928</v>
      </c>
      <c r="D2606" s="64">
        <f t="shared" si="373"/>
        <v>402.76713703457676</v>
      </c>
      <c r="E2606" s="90" t="s">
        <v>2553</v>
      </c>
      <c r="F2606" s="91" t="s">
        <v>1212</v>
      </c>
      <c r="G2606" s="92">
        <v>1984</v>
      </c>
      <c r="H2606" s="93" t="s">
        <v>3794</v>
      </c>
      <c r="I2606" s="92" t="s">
        <v>1214</v>
      </c>
      <c r="J2606" s="39">
        <f t="shared" si="374"/>
        <v>397.76713703457676</v>
      </c>
      <c r="K2606" s="40">
        <f t="shared" si="375"/>
        <v>1</v>
      </c>
      <c r="L2606" s="40">
        <f t="shared" si="376"/>
        <v>5</v>
      </c>
      <c r="M2606" s="74"/>
      <c r="N2606" s="74"/>
      <c r="O2606" s="74"/>
      <c r="P2606" s="74"/>
      <c r="Q2606" s="74"/>
      <c r="R2606" s="74"/>
      <c r="S2606" s="74"/>
      <c r="T2606" s="74"/>
      <c r="U2606" s="74"/>
      <c r="V2606" s="74"/>
      <c r="W2606" s="74"/>
      <c r="X2606" s="74"/>
      <c r="Y2606" s="74"/>
      <c r="Z2606" s="74"/>
      <c r="AA2606" s="42"/>
      <c r="AB2606" s="42">
        <f>(AV$3-AV2606)/AV$3*500+500</f>
        <v>397.76713703457676</v>
      </c>
      <c r="AC2606" s="43" t="e">
        <f t="shared" si="377"/>
        <v>#NUM!</v>
      </c>
      <c r="AD2606" s="43" t="s">
        <v>1215</v>
      </c>
      <c r="AE2606" s="44" t="e">
        <f t="shared" si="378"/>
        <v>#NUM!</v>
      </c>
      <c r="AF2606" s="43">
        <f t="shared" si="379"/>
        <v>0</v>
      </c>
      <c r="AG2606" s="75"/>
      <c r="AH2606" s="75"/>
      <c r="AI2606" s="75"/>
      <c r="AJ2606" s="75"/>
      <c r="AK2606" s="75"/>
      <c r="AL2606" s="75"/>
      <c r="AM2606" s="75"/>
      <c r="AN2606" s="75"/>
      <c r="AO2606" s="75"/>
      <c r="AP2606" s="75"/>
      <c r="AQ2606" s="75"/>
      <c r="AR2606" s="75"/>
      <c r="AS2606" s="75"/>
      <c r="AT2606" s="75"/>
      <c r="AU2606" s="94"/>
      <c r="AV2606" s="47">
        <v>0.19778935185185187</v>
      </c>
      <c r="AW2606" s="95"/>
      <c r="AX2606" s="56"/>
    </row>
    <row r="2607" spans="1:50" ht="12" customHeight="1" x14ac:dyDescent="0.2">
      <c r="A2607" s="62">
        <v>2603</v>
      </c>
      <c r="B2607" s="63" t="str">
        <f t="shared" si="372"/>
        <v>M-A</v>
      </c>
      <c r="C2607" s="62">
        <f>COUNTIF($B$4:$B2607,$B2607)</f>
        <v>929</v>
      </c>
      <c r="D2607" s="64">
        <f t="shared" si="373"/>
        <v>402.48520930892158</v>
      </c>
      <c r="E2607" s="90" t="s">
        <v>2554</v>
      </c>
      <c r="F2607" s="91" t="s">
        <v>1212</v>
      </c>
      <c r="G2607" s="92">
        <v>1983</v>
      </c>
      <c r="H2607" s="93"/>
      <c r="I2607" s="92" t="s">
        <v>1673</v>
      </c>
      <c r="J2607" s="39">
        <f t="shared" si="374"/>
        <v>397.48520930892158</v>
      </c>
      <c r="K2607" s="40">
        <f t="shared" si="375"/>
        <v>1</v>
      </c>
      <c r="L2607" s="40">
        <f t="shared" si="376"/>
        <v>5</v>
      </c>
      <c r="M2607" s="74"/>
      <c r="N2607" s="74"/>
      <c r="O2607" s="74"/>
      <c r="P2607" s="74"/>
      <c r="Q2607" s="74"/>
      <c r="R2607" s="74"/>
      <c r="S2607" s="74"/>
      <c r="T2607" s="74"/>
      <c r="U2607" s="74"/>
      <c r="V2607" s="74"/>
      <c r="W2607" s="74"/>
      <c r="X2607" s="74"/>
      <c r="Y2607" s="74"/>
      <c r="Z2607" s="74"/>
      <c r="AA2607" s="42"/>
      <c r="AB2607" s="42">
        <f>(AV$3-AV2607)/AV$3*500+500</f>
        <v>397.48520930892158</v>
      </c>
      <c r="AC2607" s="43" t="e">
        <f t="shared" si="377"/>
        <v>#NUM!</v>
      </c>
      <c r="AD2607" s="43" t="s">
        <v>1215</v>
      </c>
      <c r="AE2607" s="44" t="e">
        <f t="shared" si="378"/>
        <v>#NUM!</v>
      </c>
      <c r="AF2607" s="43">
        <f t="shared" si="379"/>
        <v>0</v>
      </c>
      <c r="AG2607" s="75"/>
      <c r="AH2607" s="75"/>
      <c r="AI2607" s="75"/>
      <c r="AJ2607" s="75"/>
      <c r="AK2607" s="75"/>
      <c r="AL2607" s="75"/>
      <c r="AM2607" s="75"/>
      <c r="AN2607" s="75"/>
      <c r="AO2607" s="75"/>
      <c r="AP2607" s="75"/>
      <c r="AQ2607" s="75"/>
      <c r="AR2607" s="75"/>
      <c r="AS2607" s="75"/>
      <c r="AT2607" s="75"/>
      <c r="AU2607" s="94"/>
      <c r="AV2607" s="47">
        <v>0.19788194444444443</v>
      </c>
      <c r="AW2607" s="95"/>
      <c r="AX2607" s="56"/>
    </row>
    <row r="2608" spans="1:50" ht="12" customHeight="1" x14ac:dyDescent="0.2">
      <c r="A2608" s="62">
        <v>2604</v>
      </c>
      <c r="B2608" s="63" t="str">
        <f t="shared" si="372"/>
        <v>M-B</v>
      </c>
      <c r="C2608" s="62">
        <f>COUNTIF($B$4:$B2608,$B2608)</f>
        <v>731</v>
      </c>
      <c r="D2608" s="64">
        <f t="shared" si="373"/>
        <v>402.21673888714326</v>
      </c>
      <c r="E2608" s="86" t="s">
        <v>2555</v>
      </c>
      <c r="F2608" s="87" t="s">
        <v>1212</v>
      </c>
      <c r="G2608" s="87">
        <v>1971</v>
      </c>
      <c r="H2608" s="93" t="s">
        <v>1263</v>
      </c>
      <c r="I2608" s="87" t="s">
        <v>1214</v>
      </c>
      <c r="J2608" s="39">
        <f t="shared" si="374"/>
        <v>397.21673888714326</v>
      </c>
      <c r="K2608" s="40">
        <f t="shared" si="375"/>
        <v>1</v>
      </c>
      <c r="L2608" s="40">
        <f t="shared" si="376"/>
        <v>5</v>
      </c>
      <c r="M2608" s="41"/>
      <c r="N2608" s="41"/>
      <c r="O2608" s="41"/>
      <c r="P2608" s="42"/>
      <c r="Q2608" s="41"/>
      <c r="R2608" s="41"/>
      <c r="S2608" s="41"/>
      <c r="T2608" s="41"/>
      <c r="U2608" s="41"/>
      <c r="V2608" s="42"/>
      <c r="W2608" s="42"/>
      <c r="X2608" s="42"/>
      <c r="Y2608" s="42"/>
      <c r="Z2608" s="41"/>
      <c r="AA2608" s="42">
        <f>(AU$3-AU2608)/AU$3*500+500</f>
        <v>397.21673888714326</v>
      </c>
      <c r="AB2608" s="42"/>
      <c r="AC2608" s="43" t="e">
        <f t="shared" si="377"/>
        <v>#NUM!</v>
      </c>
      <c r="AD2608" s="43" t="s">
        <v>1215</v>
      </c>
      <c r="AE2608" s="44" t="e">
        <f t="shared" si="378"/>
        <v>#NUM!</v>
      </c>
      <c r="AF2608" s="43">
        <f t="shared" si="379"/>
        <v>0</v>
      </c>
      <c r="AG2608" s="45"/>
      <c r="AH2608" s="45"/>
      <c r="AI2608" s="45"/>
      <c r="AJ2608" s="45"/>
      <c r="AK2608" s="45"/>
      <c r="AL2608" s="45"/>
      <c r="AM2608" s="45"/>
      <c r="AN2608" s="45"/>
      <c r="AO2608" s="45"/>
      <c r="AP2608" s="45"/>
      <c r="AQ2608" s="45"/>
      <c r="AR2608" s="45"/>
      <c r="AS2608" s="45"/>
      <c r="AT2608" s="45"/>
      <c r="AU2608" s="88">
        <v>9.4758333333333333E-2</v>
      </c>
      <c r="AV2608" s="50"/>
      <c r="AW2608" s="89"/>
      <c r="AX2608" s="56"/>
    </row>
    <row r="2609" spans="1:55" ht="12" customHeight="1" x14ac:dyDescent="0.2">
      <c r="A2609" s="62">
        <v>2605</v>
      </c>
      <c r="B2609" s="63" t="str">
        <f t="shared" si="372"/>
        <v>M-B</v>
      </c>
      <c r="C2609" s="62">
        <f>COUNTIF($B$4:$B2609,$B2609)</f>
        <v>732</v>
      </c>
      <c r="D2609" s="64">
        <f t="shared" si="373"/>
        <v>402.08921221318019</v>
      </c>
      <c r="E2609" s="86" t="s">
        <v>2556</v>
      </c>
      <c r="F2609" s="87" t="s">
        <v>1212</v>
      </c>
      <c r="G2609" s="87">
        <v>1972</v>
      </c>
      <c r="H2609" s="93" t="s">
        <v>638</v>
      </c>
      <c r="I2609" s="87" t="s">
        <v>1387</v>
      </c>
      <c r="J2609" s="39">
        <f t="shared" si="374"/>
        <v>397.08921221318019</v>
      </c>
      <c r="K2609" s="40">
        <f t="shared" si="375"/>
        <v>1</v>
      </c>
      <c r="L2609" s="40">
        <f t="shared" si="376"/>
        <v>5</v>
      </c>
      <c r="M2609" s="41"/>
      <c r="N2609" s="41"/>
      <c r="O2609" s="41"/>
      <c r="P2609" s="42"/>
      <c r="Q2609" s="41"/>
      <c r="R2609" s="41"/>
      <c r="S2609" s="41"/>
      <c r="T2609" s="41"/>
      <c r="U2609" s="41"/>
      <c r="V2609" s="42"/>
      <c r="W2609" s="42">
        <f>(AQ$3-AQ2609)/AQ$3*500+500</f>
        <v>397.08921221318019</v>
      </c>
      <c r="X2609" s="42"/>
      <c r="Y2609" s="42"/>
      <c r="Z2609" s="41"/>
      <c r="AA2609" s="42"/>
      <c r="AB2609" s="42"/>
      <c r="AC2609" s="43" t="e">
        <f t="shared" si="377"/>
        <v>#NUM!</v>
      </c>
      <c r="AD2609" s="43" t="s">
        <v>1215</v>
      </c>
      <c r="AE2609" s="44" t="e">
        <f t="shared" si="378"/>
        <v>#NUM!</v>
      </c>
      <c r="AF2609" s="43">
        <f t="shared" si="379"/>
        <v>0</v>
      </c>
      <c r="AG2609" s="45"/>
      <c r="AH2609" s="45"/>
      <c r="AI2609" s="45"/>
      <c r="AJ2609" s="45"/>
      <c r="AK2609" s="45"/>
      <c r="AL2609" s="45"/>
      <c r="AM2609" s="45"/>
      <c r="AN2609" s="45"/>
      <c r="AO2609" s="45"/>
      <c r="AP2609" s="45"/>
      <c r="AQ2609" s="45">
        <v>0.13521990740000001</v>
      </c>
      <c r="AR2609" s="45"/>
      <c r="AS2609" s="45"/>
      <c r="AT2609" s="45"/>
      <c r="AU2609" s="88"/>
      <c r="AV2609" s="50"/>
      <c r="AW2609" s="89"/>
      <c r="AX2609" s="56"/>
    </row>
    <row r="2610" spans="1:55" ht="12" customHeight="1" x14ac:dyDescent="0.2">
      <c r="A2610" s="62">
        <v>2606</v>
      </c>
      <c r="B2610" s="63" t="str">
        <f t="shared" si="372"/>
        <v>M-A</v>
      </c>
      <c r="C2610" s="62">
        <f>COUNTIF($B$4:$B2610,$B2610)</f>
        <v>930</v>
      </c>
      <c r="D2610" s="64">
        <f t="shared" si="373"/>
        <v>402.08921221318019</v>
      </c>
      <c r="E2610" s="86" t="s">
        <v>2557</v>
      </c>
      <c r="F2610" s="87" t="s">
        <v>1212</v>
      </c>
      <c r="G2610" s="87">
        <v>1991</v>
      </c>
      <c r="H2610" s="93" t="s">
        <v>638</v>
      </c>
      <c r="I2610" s="87" t="s">
        <v>1387</v>
      </c>
      <c r="J2610" s="39">
        <f t="shared" si="374"/>
        <v>397.08921221318019</v>
      </c>
      <c r="K2610" s="40">
        <f t="shared" si="375"/>
        <v>1</v>
      </c>
      <c r="L2610" s="40">
        <f t="shared" si="376"/>
        <v>5</v>
      </c>
      <c r="M2610" s="41"/>
      <c r="N2610" s="41"/>
      <c r="O2610" s="41"/>
      <c r="P2610" s="42"/>
      <c r="Q2610" s="41"/>
      <c r="R2610" s="41"/>
      <c r="S2610" s="41"/>
      <c r="T2610" s="41"/>
      <c r="U2610" s="41"/>
      <c r="V2610" s="42"/>
      <c r="W2610" s="42">
        <f>(AQ$3-AQ2610)/AQ$3*500+500</f>
        <v>397.08921221318019</v>
      </c>
      <c r="X2610" s="42"/>
      <c r="Y2610" s="42"/>
      <c r="Z2610" s="41"/>
      <c r="AA2610" s="42"/>
      <c r="AB2610" s="42"/>
      <c r="AC2610" s="43" t="e">
        <f t="shared" si="377"/>
        <v>#NUM!</v>
      </c>
      <c r="AD2610" s="43" t="s">
        <v>1215</v>
      </c>
      <c r="AE2610" s="44" t="e">
        <f t="shared" si="378"/>
        <v>#NUM!</v>
      </c>
      <c r="AF2610" s="43">
        <f t="shared" si="379"/>
        <v>0</v>
      </c>
      <c r="AG2610" s="45"/>
      <c r="AH2610" s="45"/>
      <c r="AI2610" s="45"/>
      <c r="AJ2610" s="45"/>
      <c r="AK2610" s="45"/>
      <c r="AL2610" s="45"/>
      <c r="AM2610" s="45"/>
      <c r="AN2610" s="45"/>
      <c r="AO2610" s="45"/>
      <c r="AP2610" s="45"/>
      <c r="AQ2610" s="45">
        <v>0.13521990740000001</v>
      </c>
      <c r="AR2610" s="45"/>
      <c r="AS2610" s="45"/>
      <c r="AT2610" s="45"/>
      <c r="AU2610" s="88"/>
      <c r="AV2610" s="50"/>
      <c r="AW2610" s="89"/>
      <c r="AX2610" s="56"/>
    </row>
    <row r="2611" spans="1:55" ht="12" customHeight="1" x14ac:dyDescent="0.2">
      <c r="A2611" s="62">
        <v>2607</v>
      </c>
      <c r="B2611" s="63" t="str">
        <f t="shared" si="372"/>
        <v>M-A</v>
      </c>
      <c r="C2611" s="62">
        <f>COUNTIF($B$4:$B2611,$B2611)</f>
        <v>931</v>
      </c>
      <c r="D2611" s="64">
        <f t="shared" si="373"/>
        <v>401.85087192619716</v>
      </c>
      <c r="E2611" s="90" t="s">
        <v>2558</v>
      </c>
      <c r="F2611" s="91" t="s">
        <v>1212</v>
      </c>
      <c r="G2611" s="92">
        <v>1985</v>
      </c>
      <c r="H2611" s="93" t="s">
        <v>2559</v>
      </c>
      <c r="I2611" s="92" t="s">
        <v>1214</v>
      </c>
      <c r="J2611" s="39">
        <f t="shared" si="374"/>
        <v>396.85087192619716</v>
      </c>
      <c r="K2611" s="40">
        <f t="shared" si="375"/>
        <v>1</v>
      </c>
      <c r="L2611" s="40">
        <f t="shared" si="376"/>
        <v>5</v>
      </c>
      <c r="M2611" s="74"/>
      <c r="N2611" s="74"/>
      <c r="O2611" s="74"/>
      <c r="P2611" s="74"/>
      <c r="Q2611" s="74"/>
      <c r="R2611" s="74"/>
      <c r="S2611" s="74"/>
      <c r="T2611" s="74"/>
      <c r="U2611" s="74"/>
      <c r="V2611" s="74"/>
      <c r="W2611" s="74"/>
      <c r="X2611" s="74"/>
      <c r="Y2611" s="74"/>
      <c r="Z2611" s="74"/>
      <c r="AA2611" s="42"/>
      <c r="AB2611" s="42">
        <f>(AV$3-AV2611)/AV$3*500+500</f>
        <v>396.85087192619716</v>
      </c>
      <c r="AC2611" s="43" t="e">
        <f t="shared" si="377"/>
        <v>#NUM!</v>
      </c>
      <c r="AD2611" s="43" t="s">
        <v>1215</v>
      </c>
      <c r="AE2611" s="44" t="e">
        <f t="shared" si="378"/>
        <v>#NUM!</v>
      </c>
      <c r="AF2611" s="43">
        <f t="shared" si="379"/>
        <v>0</v>
      </c>
      <c r="AG2611" s="75"/>
      <c r="AH2611" s="75"/>
      <c r="AI2611" s="75"/>
      <c r="AJ2611" s="75"/>
      <c r="AK2611" s="75"/>
      <c r="AL2611" s="75"/>
      <c r="AM2611" s="75"/>
      <c r="AN2611" s="75"/>
      <c r="AO2611" s="75"/>
      <c r="AP2611" s="75"/>
      <c r="AQ2611" s="75"/>
      <c r="AR2611" s="75"/>
      <c r="AS2611" s="75"/>
      <c r="AT2611" s="75"/>
      <c r="AU2611" s="94"/>
      <c r="AV2611" s="47">
        <v>0.19809027777777777</v>
      </c>
      <c r="AW2611" s="95"/>
      <c r="AX2611" s="56"/>
    </row>
    <row r="2612" spans="1:55" ht="12" customHeight="1" x14ac:dyDescent="0.2">
      <c r="A2612" s="62">
        <v>2608</v>
      </c>
      <c r="B2612" s="63" t="str">
        <f t="shared" si="372"/>
        <v>M-C</v>
      </c>
      <c r="C2612" s="62">
        <f>COUNTIF($B$4:$B2612,$B2612)</f>
        <v>318</v>
      </c>
      <c r="D2612" s="64">
        <f t="shared" si="373"/>
        <v>401.16741592127278</v>
      </c>
      <c r="E2612" s="86" t="s">
        <v>2560</v>
      </c>
      <c r="F2612" s="87" t="s">
        <v>1212</v>
      </c>
      <c r="G2612" s="87">
        <v>1963</v>
      </c>
      <c r="H2612" s="86" t="s">
        <v>2561</v>
      </c>
      <c r="I2612" s="87" t="s">
        <v>1214</v>
      </c>
      <c r="J2612" s="39">
        <f t="shared" si="374"/>
        <v>396.16741592127278</v>
      </c>
      <c r="K2612" s="40">
        <f t="shared" si="375"/>
        <v>1</v>
      </c>
      <c r="L2612" s="40">
        <f t="shared" si="376"/>
        <v>5</v>
      </c>
      <c r="M2612" s="41"/>
      <c r="N2612" s="41"/>
      <c r="O2612" s="41"/>
      <c r="P2612" s="42"/>
      <c r="Q2612" s="41">
        <f>(AK$3-AK2612)/AK$3*500+500</f>
        <v>396.16741592127278</v>
      </c>
      <c r="R2612" s="41"/>
      <c r="S2612" s="41"/>
      <c r="T2612" s="41"/>
      <c r="U2612" s="41"/>
      <c r="V2612" s="42"/>
      <c r="W2612" s="42"/>
      <c r="X2612" s="42"/>
      <c r="Y2612" s="42"/>
      <c r="Z2612" s="41"/>
      <c r="AA2612" s="42"/>
      <c r="AB2612" s="42"/>
      <c r="AC2612" s="43" t="e">
        <f t="shared" si="377"/>
        <v>#NUM!</v>
      </c>
      <c r="AD2612" s="43" t="s">
        <v>1215</v>
      </c>
      <c r="AE2612" s="44" t="e">
        <f t="shared" si="378"/>
        <v>#NUM!</v>
      </c>
      <c r="AF2612" s="43">
        <f t="shared" si="379"/>
        <v>0</v>
      </c>
      <c r="AG2612" s="45"/>
      <c r="AH2612" s="45"/>
      <c r="AI2612" s="45"/>
      <c r="AJ2612" s="45"/>
      <c r="AK2612" s="45">
        <v>0.20466435190000001</v>
      </c>
      <c r="AL2612" s="45"/>
      <c r="AM2612" s="45"/>
      <c r="AN2612" s="45"/>
      <c r="AO2612" s="45"/>
      <c r="AP2612" s="45"/>
      <c r="AQ2612" s="45"/>
      <c r="AR2612" s="45"/>
      <c r="AS2612" s="45"/>
      <c r="AT2612" s="45"/>
      <c r="AU2612" s="88"/>
      <c r="AV2612" s="50"/>
      <c r="AW2612" s="89"/>
      <c r="AX2612" s="56"/>
    </row>
    <row r="2613" spans="1:55" ht="12" customHeight="1" x14ac:dyDescent="0.2">
      <c r="A2613" s="62">
        <v>2609</v>
      </c>
      <c r="B2613" s="63" t="str">
        <f t="shared" si="372"/>
        <v>Ž-F</v>
      </c>
      <c r="C2613" s="62">
        <f>COUNTIF($B$4:$B2613,$B2613)</f>
        <v>237</v>
      </c>
      <c r="D2613" s="64">
        <f t="shared" si="373"/>
        <v>401.10370397328757</v>
      </c>
      <c r="E2613" s="86" t="s">
        <v>2562</v>
      </c>
      <c r="F2613" s="87" t="s">
        <v>1247</v>
      </c>
      <c r="G2613" s="87">
        <v>1988</v>
      </c>
      <c r="H2613" s="86" t="s">
        <v>2563</v>
      </c>
      <c r="I2613" s="87" t="s">
        <v>1214</v>
      </c>
      <c r="J2613" s="39">
        <f t="shared" si="374"/>
        <v>396.10370397328757</v>
      </c>
      <c r="K2613" s="40">
        <f t="shared" si="375"/>
        <v>1</v>
      </c>
      <c r="L2613" s="40">
        <f t="shared" si="376"/>
        <v>5</v>
      </c>
      <c r="M2613" s="41"/>
      <c r="N2613" s="41"/>
      <c r="O2613" s="41"/>
      <c r="P2613" s="42"/>
      <c r="Q2613" s="41"/>
      <c r="R2613" s="41"/>
      <c r="S2613" s="41"/>
      <c r="T2613" s="41"/>
      <c r="U2613" s="41"/>
      <c r="V2613" s="42"/>
      <c r="W2613" s="42"/>
      <c r="X2613" s="42">
        <f>(AR$3-AR2613)/AR$3*500+500</f>
        <v>396.10370397328757</v>
      </c>
      <c r="Y2613" s="42"/>
      <c r="Z2613" s="41"/>
      <c r="AA2613" s="42"/>
      <c r="AB2613" s="42"/>
      <c r="AC2613" s="43" t="e">
        <f t="shared" si="377"/>
        <v>#NUM!</v>
      </c>
      <c r="AD2613" s="43" t="s">
        <v>1215</v>
      </c>
      <c r="AE2613" s="44" t="e">
        <f t="shared" si="378"/>
        <v>#NUM!</v>
      </c>
      <c r="AF2613" s="43">
        <f t="shared" si="379"/>
        <v>0</v>
      </c>
      <c r="AG2613" s="45"/>
      <c r="AH2613" s="45"/>
      <c r="AI2613" s="45"/>
      <c r="AJ2613" s="45"/>
      <c r="AK2613" s="45"/>
      <c r="AL2613" s="45"/>
      <c r="AM2613" s="45"/>
      <c r="AN2613" s="45"/>
      <c r="AO2613" s="45"/>
      <c r="AP2613" s="45"/>
      <c r="AQ2613" s="45"/>
      <c r="AR2613" s="45">
        <v>5.2089120370370369E-2</v>
      </c>
      <c r="AS2613" s="45"/>
      <c r="AT2613" s="45"/>
      <c r="AU2613" s="88"/>
      <c r="AV2613" s="50"/>
      <c r="AW2613" s="89"/>
      <c r="AX2613" s="56"/>
    </row>
    <row r="2614" spans="1:55" ht="12" customHeight="1" x14ac:dyDescent="0.2">
      <c r="A2614" s="62">
        <v>2610</v>
      </c>
      <c r="B2614" s="63" t="str">
        <f t="shared" si="372"/>
        <v>Ž-H</v>
      </c>
      <c r="C2614" s="62">
        <f>COUNTIF($B$4:$B2614,$B2614)</f>
        <v>42</v>
      </c>
      <c r="D2614" s="64">
        <f t="shared" si="373"/>
        <v>401.0403297149382</v>
      </c>
      <c r="E2614" s="90" t="s">
        <v>2564</v>
      </c>
      <c r="F2614" s="91" t="s">
        <v>1247</v>
      </c>
      <c r="G2614" s="92">
        <v>1960</v>
      </c>
      <c r="H2614" s="93"/>
      <c r="I2614" s="92" t="s">
        <v>193</v>
      </c>
      <c r="J2614" s="39">
        <f t="shared" si="374"/>
        <v>396.0403297149382</v>
      </c>
      <c r="K2614" s="40">
        <f t="shared" si="375"/>
        <v>1</v>
      </c>
      <c r="L2614" s="40">
        <f t="shared" si="376"/>
        <v>5</v>
      </c>
      <c r="M2614" s="74"/>
      <c r="N2614" s="74"/>
      <c r="O2614" s="74"/>
      <c r="P2614" s="74"/>
      <c r="Q2614" s="74"/>
      <c r="R2614" s="74"/>
      <c r="S2614" s="74"/>
      <c r="T2614" s="74"/>
      <c r="U2614" s="74"/>
      <c r="V2614" s="74"/>
      <c r="W2614" s="74"/>
      <c r="X2614" s="74"/>
      <c r="Y2614" s="74"/>
      <c r="Z2614" s="74"/>
      <c r="AA2614" s="42"/>
      <c r="AB2614" s="42">
        <f>(AV$3-AV2614)/AV$3*500+500</f>
        <v>396.0403297149382</v>
      </c>
      <c r="AC2614" s="43" t="e">
        <f t="shared" si="377"/>
        <v>#NUM!</v>
      </c>
      <c r="AD2614" s="43" t="s">
        <v>1215</v>
      </c>
      <c r="AE2614" s="44" t="e">
        <f t="shared" si="378"/>
        <v>#NUM!</v>
      </c>
      <c r="AF2614" s="43">
        <f t="shared" si="379"/>
        <v>0</v>
      </c>
      <c r="AG2614" s="75"/>
      <c r="AH2614" s="75"/>
      <c r="AI2614" s="75"/>
      <c r="AJ2614" s="75"/>
      <c r="AK2614" s="75"/>
      <c r="AL2614" s="75"/>
      <c r="AM2614" s="75"/>
      <c r="AN2614" s="75"/>
      <c r="AO2614" s="75"/>
      <c r="AP2614" s="75"/>
      <c r="AQ2614" s="75"/>
      <c r="AR2614" s="75"/>
      <c r="AS2614" s="75"/>
      <c r="AT2614" s="75"/>
      <c r="AU2614" s="94"/>
      <c r="AV2614" s="47">
        <v>0.19835648148148147</v>
      </c>
      <c r="AW2614" s="95"/>
      <c r="AX2614" s="56"/>
    </row>
    <row r="2615" spans="1:55" ht="12" customHeight="1" x14ac:dyDescent="0.2">
      <c r="A2615" s="62">
        <v>2611</v>
      </c>
      <c r="B2615" s="63" t="str">
        <f t="shared" si="372"/>
        <v>M-A</v>
      </c>
      <c r="C2615" s="62">
        <f>COUNTIF($B$4:$B2615,$B2615)</f>
        <v>932</v>
      </c>
      <c r="D2615" s="64">
        <f t="shared" si="373"/>
        <v>400.89855395219706</v>
      </c>
      <c r="E2615" s="86" t="s">
        <v>2565</v>
      </c>
      <c r="F2615" s="87" t="s">
        <v>1212</v>
      </c>
      <c r="G2615" s="87">
        <v>1986</v>
      </c>
      <c r="H2615" s="93" t="s">
        <v>4036</v>
      </c>
      <c r="I2615" s="87" t="s">
        <v>1214</v>
      </c>
      <c r="J2615" s="39">
        <f t="shared" si="374"/>
        <v>395.89855395219706</v>
      </c>
      <c r="K2615" s="40">
        <f t="shared" si="375"/>
        <v>1</v>
      </c>
      <c r="L2615" s="40">
        <f t="shared" si="376"/>
        <v>5</v>
      </c>
      <c r="M2615" s="41">
        <f>(AG$3-AG2615)/AG$3*500+500</f>
        <v>395.89855395219706</v>
      </c>
      <c r="N2615" s="41"/>
      <c r="O2615" s="41"/>
      <c r="P2615" s="42"/>
      <c r="Q2615" s="41"/>
      <c r="R2615" s="41"/>
      <c r="S2615" s="41"/>
      <c r="T2615" s="41"/>
      <c r="U2615" s="41"/>
      <c r="V2615" s="42"/>
      <c r="W2615" s="42"/>
      <c r="X2615" s="42"/>
      <c r="Y2615" s="42"/>
      <c r="Z2615" s="41"/>
      <c r="AA2615" s="42"/>
      <c r="AB2615" s="42"/>
      <c r="AC2615" s="43" t="e">
        <f t="shared" si="377"/>
        <v>#NUM!</v>
      </c>
      <c r="AD2615" s="43" t="s">
        <v>1215</v>
      </c>
      <c r="AE2615" s="44" t="e">
        <f t="shared" si="378"/>
        <v>#NUM!</v>
      </c>
      <c r="AF2615" s="43">
        <f t="shared" si="379"/>
        <v>0</v>
      </c>
      <c r="AG2615" s="45">
        <v>6.9444444440000003E-2</v>
      </c>
      <c r="AH2615" s="45"/>
      <c r="AI2615" s="45"/>
      <c r="AJ2615" s="45"/>
      <c r="AK2615" s="45"/>
      <c r="AL2615" s="45"/>
      <c r="AM2615" s="45"/>
      <c r="AN2615" s="45"/>
      <c r="AO2615" s="45"/>
      <c r="AP2615" s="45"/>
      <c r="AQ2615" s="45"/>
      <c r="AR2615" s="45"/>
      <c r="AS2615" s="45"/>
      <c r="AT2615" s="45"/>
      <c r="AU2615" s="88"/>
      <c r="AV2615" s="50"/>
      <c r="AW2615" s="89"/>
      <c r="AX2615" s="56"/>
    </row>
    <row r="2616" spans="1:55" ht="12" customHeight="1" x14ac:dyDescent="0.2">
      <c r="A2616" s="62">
        <v>2612</v>
      </c>
      <c r="B2616" s="63" t="str">
        <f t="shared" si="372"/>
        <v>M-B</v>
      </c>
      <c r="C2616" s="62">
        <f>COUNTIF($B$4:$B2616,$B2616)</f>
        <v>733</v>
      </c>
      <c r="D2616" s="64">
        <f t="shared" si="373"/>
        <v>400.39513608368031</v>
      </c>
      <c r="E2616" s="86" t="s">
        <v>2566</v>
      </c>
      <c r="F2616" s="87" t="s">
        <v>1212</v>
      </c>
      <c r="G2616" s="87">
        <v>1971</v>
      </c>
      <c r="H2616" s="93" t="s">
        <v>1263</v>
      </c>
      <c r="I2616" s="87" t="s">
        <v>1214</v>
      </c>
      <c r="J2616" s="39">
        <f t="shared" si="374"/>
        <v>395.39513608368031</v>
      </c>
      <c r="K2616" s="40">
        <f t="shared" si="375"/>
        <v>1</v>
      </c>
      <c r="L2616" s="40">
        <f t="shared" si="376"/>
        <v>5</v>
      </c>
      <c r="M2616" s="41">
        <f>(AG$3-AG2616)/AG$3*500+500</f>
        <v>395.39513608368031</v>
      </c>
      <c r="N2616" s="41"/>
      <c r="O2616" s="41"/>
      <c r="P2616" s="42"/>
      <c r="Q2616" s="41"/>
      <c r="R2616" s="41"/>
      <c r="S2616" s="41"/>
      <c r="T2616" s="41"/>
      <c r="U2616" s="41"/>
      <c r="V2616" s="42"/>
      <c r="W2616" s="42"/>
      <c r="X2616" s="42"/>
      <c r="Y2616" s="42"/>
      <c r="Z2616" s="41"/>
      <c r="AA2616" s="42"/>
      <c r="AB2616" s="42"/>
      <c r="AC2616" s="43" t="e">
        <f t="shared" si="377"/>
        <v>#NUM!</v>
      </c>
      <c r="AD2616" s="43" t="s">
        <v>1215</v>
      </c>
      <c r="AE2616" s="44" t="e">
        <f t="shared" si="378"/>
        <v>#NUM!</v>
      </c>
      <c r="AF2616" s="43">
        <f t="shared" si="379"/>
        <v>0</v>
      </c>
      <c r="AG2616" s="45">
        <v>6.9502314809999993E-2</v>
      </c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88"/>
      <c r="AV2616" s="50"/>
      <c r="AW2616" s="89"/>
      <c r="AX2616" s="56"/>
    </row>
    <row r="2617" spans="1:55" ht="12" customHeight="1" x14ac:dyDescent="0.2">
      <c r="A2617" s="62">
        <v>2613</v>
      </c>
      <c r="B2617" s="63" t="str">
        <f t="shared" si="372"/>
        <v>M-C</v>
      </c>
      <c r="C2617" s="62">
        <f>COUNTIF($B$4:$B2617,$B2617)</f>
        <v>319</v>
      </c>
      <c r="D2617" s="64">
        <f t="shared" si="373"/>
        <v>400.12406460655836</v>
      </c>
      <c r="E2617" s="90" t="s">
        <v>2567</v>
      </c>
      <c r="F2617" s="91" t="s">
        <v>1212</v>
      </c>
      <c r="G2617" s="92">
        <v>1964</v>
      </c>
      <c r="H2617" s="93"/>
      <c r="I2617" s="92" t="s">
        <v>1214</v>
      </c>
      <c r="J2617" s="39">
        <f t="shared" si="374"/>
        <v>395.12406460655836</v>
      </c>
      <c r="K2617" s="40">
        <f t="shared" si="375"/>
        <v>1</v>
      </c>
      <c r="L2617" s="40">
        <f t="shared" si="376"/>
        <v>5</v>
      </c>
      <c r="M2617" s="74"/>
      <c r="N2617" s="74"/>
      <c r="O2617" s="74"/>
      <c r="P2617" s="74"/>
      <c r="Q2617" s="74"/>
      <c r="R2617" s="74"/>
      <c r="S2617" s="74"/>
      <c r="T2617" s="74"/>
      <c r="U2617" s="74"/>
      <c r="V2617" s="74"/>
      <c r="W2617" s="74"/>
      <c r="X2617" s="74"/>
      <c r="Y2617" s="74"/>
      <c r="Z2617" s="74"/>
      <c r="AA2617" s="42"/>
      <c r="AB2617" s="42">
        <f>(AV$3-AV2617)/AV$3*500+500</f>
        <v>395.12406460655836</v>
      </c>
      <c r="AC2617" s="43" t="e">
        <f t="shared" si="377"/>
        <v>#NUM!</v>
      </c>
      <c r="AD2617" s="43" t="s">
        <v>1215</v>
      </c>
      <c r="AE2617" s="44" t="e">
        <f t="shared" si="378"/>
        <v>#NUM!</v>
      </c>
      <c r="AF2617" s="43">
        <f t="shared" si="379"/>
        <v>0</v>
      </c>
      <c r="AG2617" s="75"/>
      <c r="AH2617" s="75"/>
      <c r="AI2617" s="75"/>
      <c r="AJ2617" s="75"/>
      <c r="AK2617" s="75"/>
      <c r="AL2617" s="75"/>
      <c r="AM2617" s="75"/>
      <c r="AN2617" s="75"/>
      <c r="AO2617" s="75"/>
      <c r="AP2617" s="75"/>
      <c r="AQ2617" s="75"/>
      <c r="AR2617" s="75"/>
      <c r="AS2617" s="75"/>
      <c r="AT2617" s="75"/>
      <c r="AU2617" s="94"/>
      <c r="AV2617" s="47">
        <v>0.19865740740740742</v>
      </c>
      <c r="AW2617" s="95"/>
      <c r="AX2617" s="56"/>
    </row>
    <row r="2618" spans="1:55" ht="12" customHeight="1" x14ac:dyDescent="0.2">
      <c r="A2618" s="62">
        <v>2614</v>
      </c>
      <c r="B2618" s="63" t="str">
        <f t="shared" si="372"/>
        <v>M-A</v>
      </c>
      <c r="C2618" s="62">
        <f>COUNTIF($B$4:$B2618,$B2618)</f>
        <v>933</v>
      </c>
      <c r="D2618" s="64">
        <f t="shared" si="373"/>
        <v>399.98310074373074</v>
      </c>
      <c r="E2618" s="90" t="s">
        <v>2568</v>
      </c>
      <c r="F2618" s="91" t="s">
        <v>1212</v>
      </c>
      <c r="G2618" s="92">
        <v>1997</v>
      </c>
      <c r="H2618" s="93"/>
      <c r="I2618" s="92" t="s">
        <v>1214</v>
      </c>
      <c r="J2618" s="39">
        <f t="shared" si="374"/>
        <v>394.98310074373074</v>
      </c>
      <c r="K2618" s="40">
        <f t="shared" si="375"/>
        <v>1</v>
      </c>
      <c r="L2618" s="40">
        <f t="shared" si="376"/>
        <v>5</v>
      </c>
      <c r="M2618" s="74"/>
      <c r="N2618" s="74"/>
      <c r="O2618" s="74"/>
      <c r="P2618" s="74"/>
      <c r="Q2618" s="74"/>
      <c r="R2618" s="74"/>
      <c r="S2618" s="74"/>
      <c r="T2618" s="74"/>
      <c r="U2618" s="74"/>
      <c r="V2618" s="74"/>
      <c r="W2618" s="74"/>
      <c r="X2618" s="74"/>
      <c r="Y2618" s="74"/>
      <c r="Z2618" s="74"/>
      <c r="AA2618" s="42"/>
      <c r="AB2618" s="42">
        <f>(AV$3-AV2618)/AV$3*500+500</f>
        <v>394.98310074373074</v>
      </c>
      <c r="AC2618" s="43" t="e">
        <f t="shared" si="377"/>
        <v>#NUM!</v>
      </c>
      <c r="AD2618" s="43" t="s">
        <v>1215</v>
      </c>
      <c r="AE2618" s="44" t="e">
        <f t="shared" si="378"/>
        <v>#NUM!</v>
      </c>
      <c r="AF2618" s="43">
        <f t="shared" si="379"/>
        <v>0</v>
      </c>
      <c r="AG2618" s="75"/>
      <c r="AH2618" s="75"/>
      <c r="AI2618" s="75"/>
      <c r="AJ2618" s="75"/>
      <c r="AK2618" s="75"/>
      <c r="AL2618" s="75"/>
      <c r="AM2618" s="75"/>
      <c r="AN2618" s="75"/>
      <c r="AO2618" s="75"/>
      <c r="AP2618" s="75"/>
      <c r="AQ2618" s="75"/>
      <c r="AR2618" s="75"/>
      <c r="AS2618" s="75"/>
      <c r="AT2618" s="75"/>
      <c r="AU2618" s="94"/>
      <c r="AV2618" s="47">
        <v>0.19870370370370372</v>
      </c>
      <c r="AW2618" s="95"/>
      <c r="AX2618" s="56"/>
    </row>
    <row r="2619" spans="1:55" ht="12" customHeight="1" x14ac:dyDescent="0.2">
      <c r="A2619" s="62">
        <v>2615</v>
      </c>
      <c r="B2619" s="63" t="str">
        <f t="shared" si="372"/>
        <v>Ž-F</v>
      </c>
      <c r="C2619" s="62">
        <f>COUNTIF($B$4:$B2619,$B2619)</f>
        <v>238</v>
      </c>
      <c r="D2619" s="64">
        <f t="shared" si="373"/>
        <v>399.94566708902892</v>
      </c>
      <c r="E2619" s="86" t="s">
        <v>2569</v>
      </c>
      <c r="F2619" s="87" t="s">
        <v>1247</v>
      </c>
      <c r="G2619" s="87">
        <v>1981</v>
      </c>
      <c r="H2619" s="93" t="s">
        <v>1462</v>
      </c>
      <c r="I2619" s="87" t="s">
        <v>1214</v>
      </c>
      <c r="J2619" s="39">
        <f t="shared" si="374"/>
        <v>394.94566708902892</v>
      </c>
      <c r="K2619" s="40">
        <f t="shared" si="375"/>
        <v>1</v>
      </c>
      <c r="L2619" s="40">
        <f t="shared" si="376"/>
        <v>5</v>
      </c>
      <c r="M2619" s="41"/>
      <c r="N2619" s="41"/>
      <c r="O2619" s="41"/>
      <c r="P2619" s="42"/>
      <c r="Q2619" s="41"/>
      <c r="R2619" s="41"/>
      <c r="S2619" s="41"/>
      <c r="T2619" s="41"/>
      <c r="U2619" s="41"/>
      <c r="V2619" s="42">
        <f>(AP$3-AP2619)/AP$3*500+500</f>
        <v>394.94566708902892</v>
      </c>
      <c r="W2619" s="42"/>
      <c r="X2619" s="42"/>
      <c r="Y2619" s="42"/>
      <c r="Z2619" s="41"/>
      <c r="AA2619" s="42"/>
      <c r="AB2619" s="42"/>
      <c r="AC2619" s="43" t="e">
        <f t="shared" si="377"/>
        <v>#NUM!</v>
      </c>
      <c r="AD2619" s="43" t="s">
        <v>1215</v>
      </c>
      <c r="AE2619" s="44" t="e">
        <f t="shared" si="378"/>
        <v>#NUM!</v>
      </c>
      <c r="AF2619" s="43">
        <f t="shared" si="379"/>
        <v>0</v>
      </c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>
        <v>4.2453703703703709E-2</v>
      </c>
      <c r="AQ2619" s="45"/>
      <c r="AR2619" s="45"/>
      <c r="AS2619" s="45"/>
      <c r="AT2619" s="45"/>
      <c r="AU2619" s="88"/>
      <c r="AV2619" s="50"/>
      <c r="AW2619" s="89"/>
      <c r="AX2619" s="56"/>
    </row>
    <row r="2620" spans="1:55" ht="12" customHeight="1" x14ac:dyDescent="0.2">
      <c r="A2620" s="62">
        <v>2616</v>
      </c>
      <c r="B2620" s="63" t="str">
        <f t="shared" si="372"/>
        <v>M-A</v>
      </c>
      <c r="C2620" s="62">
        <f>COUNTIF($B$4:$B2620,$B2620)</f>
        <v>934</v>
      </c>
      <c r="D2620" s="64">
        <f t="shared" si="373"/>
        <v>399.71493419726266</v>
      </c>
      <c r="E2620" s="86" t="s">
        <v>2570</v>
      </c>
      <c r="F2620" s="87" t="s">
        <v>1212</v>
      </c>
      <c r="G2620" s="87">
        <v>1986</v>
      </c>
      <c r="H2620" s="93" t="s">
        <v>1377</v>
      </c>
      <c r="I2620" s="87" t="s">
        <v>1214</v>
      </c>
      <c r="J2620" s="39">
        <f t="shared" si="374"/>
        <v>394.71493419726266</v>
      </c>
      <c r="K2620" s="40">
        <f t="shared" si="375"/>
        <v>1</v>
      </c>
      <c r="L2620" s="40">
        <f t="shared" si="376"/>
        <v>5</v>
      </c>
      <c r="M2620" s="41"/>
      <c r="N2620" s="41"/>
      <c r="O2620" s="41"/>
      <c r="P2620" s="42"/>
      <c r="Q2620" s="41"/>
      <c r="R2620" s="41"/>
      <c r="S2620" s="41"/>
      <c r="T2620" s="41"/>
      <c r="U2620" s="41"/>
      <c r="V2620" s="42"/>
      <c r="W2620" s="42"/>
      <c r="X2620" s="42"/>
      <c r="Y2620" s="42"/>
      <c r="Z2620" s="41"/>
      <c r="AA2620" s="42">
        <f>(AU$3-AU2620)/AU$3*500+500</f>
        <v>394.71493419726266</v>
      </c>
      <c r="AB2620" s="42"/>
      <c r="AC2620" s="43" t="e">
        <f t="shared" si="377"/>
        <v>#NUM!</v>
      </c>
      <c r="AD2620" s="43" t="s">
        <v>1215</v>
      </c>
      <c r="AE2620" s="44" t="e">
        <f t="shared" si="378"/>
        <v>#NUM!</v>
      </c>
      <c r="AF2620" s="43">
        <f t="shared" si="379"/>
        <v>0</v>
      </c>
      <c r="AG2620" s="45"/>
      <c r="AH2620" s="45"/>
      <c r="AI2620" s="45"/>
      <c r="AJ2620" s="45"/>
      <c r="AK2620" s="45"/>
      <c r="AL2620" s="45"/>
      <c r="AM2620" s="45"/>
      <c r="AN2620" s="45"/>
      <c r="AO2620" s="45"/>
      <c r="AP2620" s="45"/>
      <c r="AQ2620" s="45"/>
      <c r="AR2620" s="45"/>
      <c r="AS2620" s="45"/>
      <c r="AT2620" s="45"/>
      <c r="AU2620" s="88">
        <v>9.5151620370370379E-2</v>
      </c>
      <c r="AV2620" s="50"/>
      <c r="AW2620" s="89"/>
      <c r="AX2620" s="56"/>
    </row>
    <row r="2621" spans="1:55" ht="12" customHeight="1" x14ac:dyDescent="0.2">
      <c r="A2621" s="62">
        <v>2617</v>
      </c>
      <c r="B2621" s="63" t="str">
        <f t="shared" si="372"/>
        <v>M-A</v>
      </c>
      <c r="C2621" s="62">
        <f>COUNTIF($B$4:$B2621,$B2621)</f>
        <v>935</v>
      </c>
      <c r="D2621" s="64">
        <f t="shared" si="373"/>
        <v>399.65750607312782</v>
      </c>
      <c r="E2621" s="86" t="s">
        <v>2571</v>
      </c>
      <c r="F2621" s="87" t="s">
        <v>1212</v>
      </c>
      <c r="G2621" s="87">
        <v>1998</v>
      </c>
      <c r="H2621" s="86" t="s">
        <v>2572</v>
      </c>
      <c r="I2621" s="87" t="s">
        <v>1214</v>
      </c>
      <c r="J2621" s="39">
        <f t="shared" si="374"/>
        <v>394.65750607312782</v>
      </c>
      <c r="K2621" s="40">
        <f t="shared" si="375"/>
        <v>1</v>
      </c>
      <c r="L2621" s="40">
        <f t="shared" si="376"/>
        <v>5</v>
      </c>
      <c r="M2621" s="41"/>
      <c r="N2621" s="41"/>
      <c r="O2621" s="41"/>
      <c r="P2621" s="42"/>
      <c r="Q2621" s="41"/>
      <c r="R2621" s="41"/>
      <c r="S2621" s="41"/>
      <c r="T2621" s="41"/>
      <c r="U2621" s="41"/>
      <c r="V2621" s="42"/>
      <c r="W2621" s="42"/>
      <c r="X2621" s="42"/>
      <c r="Y2621" s="42"/>
      <c r="Z2621" s="41"/>
      <c r="AA2621" s="42">
        <f>(AU$3-AU2621)/AU$3*500+500</f>
        <v>394.65750607312782</v>
      </c>
      <c r="AB2621" s="42"/>
      <c r="AC2621" s="43" t="e">
        <f t="shared" si="377"/>
        <v>#NUM!</v>
      </c>
      <c r="AD2621" s="43" t="s">
        <v>1215</v>
      </c>
      <c r="AE2621" s="44" t="e">
        <f t="shared" si="378"/>
        <v>#NUM!</v>
      </c>
      <c r="AF2621" s="43">
        <f t="shared" si="379"/>
        <v>0</v>
      </c>
      <c r="AG2621" s="45"/>
      <c r="AH2621" s="45"/>
      <c r="AI2621" s="45"/>
      <c r="AJ2621" s="45"/>
      <c r="AK2621" s="45"/>
      <c r="AL2621" s="45"/>
      <c r="AM2621" s="45"/>
      <c r="AN2621" s="45"/>
      <c r="AO2621" s="45"/>
      <c r="AP2621" s="45"/>
      <c r="AQ2621" s="45"/>
      <c r="AR2621" s="45"/>
      <c r="AS2621" s="45"/>
      <c r="AT2621" s="45"/>
      <c r="AU2621" s="88">
        <v>9.5160648148148133E-2</v>
      </c>
      <c r="AV2621" s="50"/>
      <c r="AW2621" s="89"/>
      <c r="AX2621" s="56"/>
    </row>
    <row r="2622" spans="1:55" ht="12" customHeight="1" x14ac:dyDescent="0.2">
      <c r="A2622" s="62">
        <v>2618</v>
      </c>
      <c r="B2622" s="63" t="str">
        <f t="shared" si="372"/>
        <v>M-B</v>
      </c>
      <c r="C2622" s="62">
        <f>COUNTIF($B$4:$B2622,$B2622)</f>
        <v>734</v>
      </c>
      <c r="D2622" s="64">
        <f t="shared" si="373"/>
        <v>399.52496818954091</v>
      </c>
      <c r="E2622" s="90" t="s">
        <v>2573</v>
      </c>
      <c r="F2622" s="91" t="s">
        <v>1212</v>
      </c>
      <c r="G2622" s="92">
        <v>1973</v>
      </c>
      <c r="H2622" s="93"/>
      <c r="I2622" s="92" t="s">
        <v>1214</v>
      </c>
      <c r="J2622" s="39">
        <f t="shared" si="374"/>
        <v>394.52496818954091</v>
      </c>
      <c r="K2622" s="40">
        <f t="shared" si="375"/>
        <v>1</v>
      </c>
      <c r="L2622" s="40">
        <f t="shared" si="376"/>
        <v>5</v>
      </c>
      <c r="M2622" s="74"/>
      <c r="N2622" s="74"/>
      <c r="O2622" s="74"/>
      <c r="P2622" s="74"/>
      <c r="Q2622" s="74"/>
      <c r="R2622" s="74"/>
      <c r="S2622" s="74"/>
      <c r="T2622" s="74"/>
      <c r="U2622" s="74"/>
      <c r="V2622" s="74"/>
      <c r="W2622" s="74"/>
      <c r="X2622" s="74"/>
      <c r="Y2622" s="74"/>
      <c r="Z2622" s="74"/>
      <c r="AA2622" s="42"/>
      <c r="AB2622" s="42">
        <f>(AV$3-AV2622)/AV$3*500+500</f>
        <v>394.52496818954091</v>
      </c>
      <c r="AC2622" s="43" t="e">
        <f t="shared" si="377"/>
        <v>#NUM!</v>
      </c>
      <c r="AD2622" s="43" t="s">
        <v>1215</v>
      </c>
      <c r="AE2622" s="44" t="e">
        <f t="shared" si="378"/>
        <v>#NUM!</v>
      </c>
      <c r="AF2622" s="43">
        <f t="shared" si="379"/>
        <v>0</v>
      </c>
      <c r="AG2622" s="75"/>
      <c r="AH2622" s="75"/>
      <c r="AI2622" s="75"/>
      <c r="AJ2622" s="75"/>
      <c r="AK2622" s="75"/>
      <c r="AL2622" s="75"/>
      <c r="AM2622" s="75"/>
      <c r="AN2622" s="75"/>
      <c r="AO2622" s="75"/>
      <c r="AP2622" s="75"/>
      <c r="AQ2622" s="75"/>
      <c r="AR2622" s="75"/>
      <c r="AS2622" s="75"/>
      <c r="AT2622" s="75"/>
      <c r="AU2622" s="94"/>
      <c r="AV2622" s="47">
        <v>0.19885416666666667</v>
      </c>
      <c r="AW2622" s="95"/>
      <c r="AX2622" s="56"/>
    </row>
    <row r="2623" spans="1:55" s="96" customFormat="1" ht="12" customHeight="1" x14ac:dyDescent="0.2">
      <c r="A2623" s="62">
        <v>2619</v>
      </c>
      <c r="B2623" s="63" t="str">
        <f t="shared" si="372"/>
        <v>M-B</v>
      </c>
      <c r="C2623" s="62">
        <f>COUNTIF($B$4:$B2623,$B2623)</f>
        <v>735</v>
      </c>
      <c r="D2623" s="64">
        <f t="shared" si="373"/>
        <v>399.38830025965592</v>
      </c>
      <c r="E2623" s="86" t="s">
        <v>2574</v>
      </c>
      <c r="F2623" s="87" t="s">
        <v>1212</v>
      </c>
      <c r="G2623" s="87">
        <v>1977</v>
      </c>
      <c r="H2623" s="86" t="s">
        <v>2575</v>
      </c>
      <c r="I2623" s="87" t="s">
        <v>1214</v>
      </c>
      <c r="J2623" s="39">
        <f t="shared" si="374"/>
        <v>394.38830025965592</v>
      </c>
      <c r="K2623" s="40">
        <f t="shared" si="375"/>
        <v>1</v>
      </c>
      <c r="L2623" s="40">
        <f t="shared" si="376"/>
        <v>5</v>
      </c>
      <c r="M2623" s="41">
        <f>(AG$3-AG2623)/AG$3*500+500</f>
        <v>394.38830025965592</v>
      </c>
      <c r="N2623" s="41"/>
      <c r="O2623" s="41"/>
      <c r="P2623" s="42"/>
      <c r="Q2623" s="41"/>
      <c r="R2623" s="41"/>
      <c r="S2623" s="41"/>
      <c r="T2623" s="41"/>
      <c r="U2623" s="41"/>
      <c r="V2623" s="42"/>
      <c r="W2623" s="42"/>
      <c r="X2623" s="42"/>
      <c r="Y2623" s="42"/>
      <c r="Z2623" s="41"/>
      <c r="AA2623" s="42"/>
      <c r="AB2623" s="42"/>
      <c r="AC2623" s="43" t="e">
        <f t="shared" si="377"/>
        <v>#NUM!</v>
      </c>
      <c r="AD2623" s="43" t="s">
        <v>1215</v>
      </c>
      <c r="AE2623" s="44" t="e">
        <f t="shared" si="378"/>
        <v>#NUM!</v>
      </c>
      <c r="AF2623" s="43">
        <f t="shared" si="379"/>
        <v>0</v>
      </c>
      <c r="AG2623" s="45">
        <v>6.9618055560000003E-2</v>
      </c>
      <c r="AH2623" s="45"/>
      <c r="AI2623" s="45"/>
      <c r="AJ2623" s="45"/>
      <c r="AK2623" s="45"/>
      <c r="AL2623" s="45"/>
      <c r="AM2623" s="45"/>
      <c r="AN2623" s="45"/>
      <c r="AO2623" s="45"/>
      <c r="AP2623" s="45"/>
      <c r="AQ2623" s="45"/>
      <c r="AR2623" s="45"/>
      <c r="AS2623" s="45"/>
      <c r="AT2623" s="45"/>
      <c r="AU2623" s="88"/>
      <c r="AV2623" s="50"/>
      <c r="AW2623" s="89"/>
      <c r="AX2623" s="56"/>
      <c r="AY2623" s="57"/>
      <c r="AZ2623" s="57"/>
      <c r="BA2623" s="57"/>
      <c r="BB2623" s="57"/>
      <c r="BC2623" s="57"/>
    </row>
    <row r="2624" spans="1:55" ht="12" customHeight="1" x14ac:dyDescent="0.2">
      <c r="A2624" s="62">
        <v>2620</v>
      </c>
      <c r="B2624" s="63" t="str">
        <f t="shared" si="372"/>
        <v>M-A</v>
      </c>
      <c r="C2624" s="62">
        <f>COUNTIF($B$4:$B2624,$B2624)</f>
        <v>936</v>
      </c>
      <c r="D2624" s="64">
        <f t="shared" si="373"/>
        <v>399.17255853247184</v>
      </c>
      <c r="E2624" s="90" t="s">
        <v>2576</v>
      </c>
      <c r="F2624" s="91" t="s">
        <v>1212</v>
      </c>
      <c r="G2624" s="92">
        <v>1987</v>
      </c>
      <c r="H2624" s="93"/>
      <c r="I2624" s="92" t="s">
        <v>1214</v>
      </c>
      <c r="J2624" s="39">
        <f t="shared" si="374"/>
        <v>394.17255853247184</v>
      </c>
      <c r="K2624" s="40">
        <f t="shared" si="375"/>
        <v>1</v>
      </c>
      <c r="L2624" s="40">
        <f t="shared" si="376"/>
        <v>5</v>
      </c>
      <c r="M2624" s="74"/>
      <c r="N2624" s="74"/>
      <c r="O2624" s="74"/>
      <c r="P2624" s="74"/>
      <c r="Q2624" s="74"/>
      <c r="R2624" s="74"/>
      <c r="S2624" s="74"/>
      <c r="T2624" s="74"/>
      <c r="U2624" s="74"/>
      <c r="V2624" s="74"/>
      <c r="W2624" s="74"/>
      <c r="X2624" s="74"/>
      <c r="Y2624" s="74"/>
      <c r="Z2624" s="74"/>
      <c r="AA2624" s="42"/>
      <c r="AB2624" s="42">
        <f>(AV$3-AV2624)/AV$3*500+500</f>
        <v>394.17255853247184</v>
      </c>
      <c r="AC2624" s="43" t="e">
        <f t="shared" si="377"/>
        <v>#NUM!</v>
      </c>
      <c r="AD2624" s="43" t="s">
        <v>1215</v>
      </c>
      <c r="AE2624" s="44" t="e">
        <f t="shared" si="378"/>
        <v>#NUM!</v>
      </c>
      <c r="AF2624" s="43">
        <f t="shared" si="379"/>
        <v>0</v>
      </c>
      <c r="AG2624" s="75"/>
      <c r="AH2624" s="75"/>
      <c r="AI2624" s="75"/>
      <c r="AJ2624" s="75"/>
      <c r="AK2624" s="75"/>
      <c r="AL2624" s="75"/>
      <c r="AM2624" s="75"/>
      <c r="AN2624" s="75"/>
      <c r="AO2624" s="75"/>
      <c r="AP2624" s="75"/>
      <c r="AQ2624" s="75"/>
      <c r="AR2624" s="75"/>
      <c r="AS2624" s="75"/>
      <c r="AT2624" s="75"/>
      <c r="AU2624" s="94"/>
      <c r="AV2624" s="47">
        <v>0.19896990740740739</v>
      </c>
      <c r="AW2624" s="95"/>
      <c r="AX2624" s="56"/>
    </row>
    <row r="2625" spans="1:50" ht="12" customHeight="1" x14ac:dyDescent="0.2">
      <c r="A2625" s="62">
        <v>2621</v>
      </c>
      <c r="B2625" s="63" t="str">
        <f t="shared" si="372"/>
        <v>Ž-F</v>
      </c>
      <c r="C2625" s="62">
        <f>COUNTIF($B$4:$B2625,$B2625)</f>
        <v>239</v>
      </c>
      <c r="D2625" s="64">
        <f t="shared" si="373"/>
        <v>398.94259955344734</v>
      </c>
      <c r="E2625" s="86" t="s">
        <v>2577</v>
      </c>
      <c r="F2625" s="87" t="s">
        <v>1247</v>
      </c>
      <c r="G2625" s="87">
        <v>1995</v>
      </c>
      <c r="H2625" s="86" t="s">
        <v>2578</v>
      </c>
      <c r="I2625" s="87" t="s">
        <v>1214</v>
      </c>
      <c r="J2625" s="39">
        <f t="shared" si="374"/>
        <v>393.94259955344734</v>
      </c>
      <c r="K2625" s="40">
        <f t="shared" si="375"/>
        <v>1</v>
      </c>
      <c r="L2625" s="40">
        <f t="shared" si="376"/>
        <v>5</v>
      </c>
      <c r="M2625" s="41"/>
      <c r="N2625" s="41"/>
      <c r="O2625" s="41"/>
      <c r="P2625" s="42"/>
      <c r="Q2625" s="41"/>
      <c r="R2625" s="41"/>
      <c r="S2625" s="41"/>
      <c r="T2625" s="41"/>
      <c r="U2625" s="41"/>
      <c r="V2625" s="42"/>
      <c r="W2625" s="42"/>
      <c r="X2625" s="42"/>
      <c r="Y2625" s="42"/>
      <c r="Z2625" s="41"/>
      <c r="AA2625" s="42">
        <f>(AU$3-AU2625)/AU$3*500+500</f>
        <v>393.94259955344734</v>
      </c>
      <c r="AB2625" s="42"/>
      <c r="AC2625" s="43" t="e">
        <f t="shared" si="377"/>
        <v>#NUM!</v>
      </c>
      <c r="AD2625" s="43" t="s">
        <v>1215</v>
      </c>
      <c r="AE2625" s="44" t="e">
        <f t="shared" si="378"/>
        <v>#NUM!</v>
      </c>
      <c r="AF2625" s="43">
        <f t="shared" si="379"/>
        <v>0</v>
      </c>
      <c r="AG2625" s="45"/>
      <c r="AH2625" s="45"/>
      <c r="AI2625" s="45"/>
      <c r="AJ2625" s="45"/>
      <c r="AK2625" s="45"/>
      <c r="AL2625" s="45"/>
      <c r="AM2625" s="45"/>
      <c r="AN2625" s="45"/>
      <c r="AO2625" s="45"/>
      <c r="AP2625" s="45"/>
      <c r="AQ2625" s="45"/>
      <c r="AR2625" s="45"/>
      <c r="AS2625" s="45"/>
      <c r="AT2625" s="45"/>
      <c r="AU2625" s="88">
        <v>9.5273032407407407E-2</v>
      </c>
      <c r="AV2625" s="50"/>
      <c r="AW2625" s="89"/>
      <c r="AX2625" s="56"/>
    </row>
    <row r="2626" spans="1:50" ht="12" customHeight="1" x14ac:dyDescent="0.2">
      <c r="A2626" s="62">
        <v>2622</v>
      </c>
      <c r="B2626" s="63" t="str">
        <f t="shared" si="372"/>
        <v>M-C</v>
      </c>
      <c r="C2626" s="62">
        <f>COUNTIF($B$4:$B2626,$B2626)</f>
        <v>320</v>
      </c>
      <c r="D2626" s="64">
        <f t="shared" si="373"/>
        <v>398.82014887540271</v>
      </c>
      <c r="E2626" s="90" t="s">
        <v>2579</v>
      </c>
      <c r="F2626" s="91" t="s">
        <v>1212</v>
      </c>
      <c r="G2626" s="92">
        <v>1966</v>
      </c>
      <c r="H2626" s="93"/>
      <c r="I2626" s="92" t="s">
        <v>1680</v>
      </c>
      <c r="J2626" s="39">
        <f t="shared" si="374"/>
        <v>393.82014887540271</v>
      </c>
      <c r="K2626" s="40">
        <f t="shared" si="375"/>
        <v>1</v>
      </c>
      <c r="L2626" s="40">
        <f t="shared" si="376"/>
        <v>5</v>
      </c>
      <c r="M2626" s="74"/>
      <c r="N2626" s="74"/>
      <c r="O2626" s="74"/>
      <c r="P2626" s="74"/>
      <c r="Q2626" s="74"/>
      <c r="R2626" s="74"/>
      <c r="S2626" s="74"/>
      <c r="T2626" s="74"/>
      <c r="U2626" s="74"/>
      <c r="V2626" s="74"/>
      <c r="W2626" s="74"/>
      <c r="X2626" s="74"/>
      <c r="Y2626" s="74"/>
      <c r="Z2626" s="74"/>
      <c r="AA2626" s="42"/>
      <c r="AB2626" s="42">
        <f>(AV$3-AV2626)/AV$3*500+500</f>
        <v>393.82014887540271</v>
      </c>
      <c r="AC2626" s="43" t="e">
        <f t="shared" si="377"/>
        <v>#NUM!</v>
      </c>
      <c r="AD2626" s="43" t="s">
        <v>1215</v>
      </c>
      <c r="AE2626" s="44" t="e">
        <f t="shared" si="378"/>
        <v>#NUM!</v>
      </c>
      <c r="AF2626" s="43">
        <f t="shared" si="379"/>
        <v>0</v>
      </c>
      <c r="AG2626" s="75"/>
      <c r="AH2626" s="75"/>
      <c r="AI2626" s="75"/>
      <c r="AJ2626" s="75"/>
      <c r="AK2626" s="75"/>
      <c r="AL2626" s="75"/>
      <c r="AM2626" s="75"/>
      <c r="AN2626" s="75"/>
      <c r="AO2626" s="75"/>
      <c r="AP2626" s="75"/>
      <c r="AQ2626" s="75"/>
      <c r="AR2626" s="75"/>
      <c r="AS2626" s="75"/>
      <c r="AT2626" s="75"/>
      <c r="AU2626" s="94"/>
      <c r="AV2626" s="47">
        <v>0.19908564814814814</v>
      </c>
      <c r="AW2626" s="95"/>
      <c r="AX2626" s="56"/>
    </row>
    <row r="2627" spans="1:50" ht="12" customHeight="1" x14ac:dyDescent="0.2">
      <c r="A2627" s="62">
        <v>2623</v>
      </c>
      <c r="B2627" s="63" t="str">
        <f t="shared" si="372"/>
        <v>M-A</v>
      </c>
      <c r="C2627" s="62">
        <f>COUNTIF($B$4:$B2627,$B2627)</f>
        <v>937</v>
      </c>
      <c r="D2627" s="64">
        <f t="shared" si="373"/>
        <v>398.82014887540271</v>
      </c>
      <c r="E2627" s="90" t="s">
        <v>2580</v>
      </c>
      <c r="F2627" s="91" t="s">
        <v>1212</v>
      </c>
      <c r="G2627" s="92">
        <v>1987</v>
      </c>
      <c r="H2627" s="93"/>
      <c r="I2627" s="92" t="s">
        <v>1214</v>
      </c>
      <c r="J2627" s="39">
        <f t="shared" si="374"/>
        <v>393.82014887540271</v>
      </c>
      <c r="K2627" s="40">
        <f t="shared" si="375"/>
        <v>1</v>
      </c>
      <c r="L2627" s="40">
        <f t="shared" si="376"/>
        <v>5</v>
      </c>
      <c r="M2627" s="74"/>
      <c r="N2627" s="74"/>
      <c r="O2627" s="74"/>
      <c r="P2627" s="74"/>
      <c r="Q2627" s="74"/>
      <c r="R2627" s="74"/>
      <c r="S2627" s="74"/>
      <c r="T2627" s="74"/>
      <c r="U2627" s="74"/>
      <c r="V2627" s="74"/>
      <c r="W2627" s="74"/>
      <c r="X2627" s="74"/>
      <c r="Y2627" s="74"/>
      <c r="Z2627" s="74"/>
      <c r="AA2627" s="42"/>
      <c r="AB2627" s="42">
        <f>(AV$3-AV2627)/AV$3*500+500</f>
        <v>393.82014887540271</v>
      </c>
      <c r="AC2627" s="43" t="e">
        <f t="shared" si="377"/>
        <v>#NUM!</v>
      </c>
      <c r="AD2627" s="43" t="s">
        <v>1215</v>
      </c>
      <c r="AE2627" s="44" t="e">
        <f t="shared" si="378"/>
        <v>#NUM!</v>
      </c>
      <c r="AF2627" s="43">
        <f t="shared" si="379"/>
        <v>0</v>
      </c>
      <c r="AG2627" s="75"/>
      <c r="AH2627" s="75"/>
      <c r="AI2627" s="75"/>
      <c r="AJ2627" s="75"/>
      <c r="AK2627" s="75"/>
      <c r="AL2627" s="75"/>
      <c r="AM2627" s="75"/>
      <c r="AN2627" s="75"/>
      <c r="AO2627" s="75"/>
      <c r="AP2627" s="75"/>
      <c r="AQ2627" s="75"/>
      <c r="AR2627" s="75"/>
      <c r="AS2627" s="75"/>
      <c r="AT2627" s="75"/>
      <c r="AU2627" s="94"/>
      <c r="AV2627" s="47">
        <v>0.19908564814814814</v>
      </c>
      <c r="AW2627" s="95"/>
      <c r="AX2627" s="56"/>
    </row>
    <row r="2628" spans="1:50" ht="12" customHeight="1" x14ac:dyDescent="0.2">
      <c r="A2628" s="62">
        <v>2624</v>
      </c>
      <c r="B2628" s="63" t="str">
        <f t="shared" si="372"/>
        <v>Ž-G</v>
      </c>
      <c r="C2628" s="62">
        <f>COUNTIF($B$4:$B2628,$B2628)</f>
        <v>158</v>
      </c>
      <c r="D2628" s="64">
        <f t="shared" si="373"/>
        <v>398.6414226640797</v>
      </c>
      <c r="E2628" s="86" t="s">
        <v>2581</v>
      </c>
      <c r="F2628" s="87" t="s">
        <v>1247</v>
      </c>
      <c r="G2628" s="87">
        <v>1975</v>
      </c>
      <c r="H2628" s="86"/>
      <c r="I2628" s="87" t="s">
        <v>1214</v>
      </c>
      <c r="J2628" s="39">
        <f t="shared" si="374"/>
        <v>393.6414226640797</v>
      </c>
      <c r="K2628" s="40">
        <f t="shared" si="375"/>
        <v>1</v>
      </c>
      <c r="L2628" s="40">
        <f t="shared" si="376"/>
        <v>5</v>
      </c>
      <c r="M2628" s="41"/>
      <c r="N2628" s="41"/>
      <c r="O2628" s="41"/>
      <c r="P2628" s="42"/>
      <c r="Q2628" s="41"/>
      <c r="R2628" s="41"/>
      <c r="S2628" s="41"/>
      <c r="T2628" s="41"/>
      <c r="U2628" s="41"/>
      <c r="V2628" s="42"/>
      <c r="W2628" s="42"/>
      <c r="X2628" s="42">
        <f>(AR$3-AR2628)/AR$3*500+500</f>
        <v>393.6414226640797</v>
      </c>
      <c r="Y2628" s="42"/>
      <c r="Z2628" s="41"/>
      <c r="AA2628" s="42"/>
      <c r="AB2628" s="42"/>
      <c r="AC2628" s="43" t="e">
        <f t="shared" si="377"/>
        <v>#NUM!</v>
      </c>
      <c r="AD2628" s="43" t="s">
        <v>1215</v>
      </c>
      <c r="AE2628" s="44" t="e">
        <f t="shared" si="378"/>
        <v>#NUM!</v>
      </c>
      <c r="AF2628" s="43">
        <f t="shared" si="379"/>
        <v>0</v>
      </c>
      <c r="AG2628" s="45"/>
      <c r="AH2628" s="45"/>
      <c r="AI2628" s="45"/>
      <c r="AJ2628" s="45"/>
      <c r="AK2628" s="45"/>
      <c r="AL2628" s="45"/>
      <c r="AM2628" s="45"/>
      <c r="AN2628" s="45"/>
      <c r="AO2628" s="45"/>
      <c r="AP2628" s="45"/>
      <c r="AQ2628" s="45"/>
      <c r="AR2628" s="45">
        <v>5.2301504629629625E-2</v>
      </c>
      <c r="AS2628" s="45"/>
      <c r="AT2628" s="45"/>
      <c r="AU2628" s="88"/>
      <c r="AV2628" s="50"/>
      <c r="AW2628" s="89"/>
      <c r="AX2628" s="56"/>
    </row>
    <row r="2629" spans="1:50" ht="12" customHeight="1" x14ac:dyDescent="0.2">
      <c r="A2629" s="62">
        <v>2625</v>
      </c>
      <c r="B2629" s="63" t="str">
        <f t="shared" ref="B2629:B2692" si="381">IF($F2629="m",IF($C$1-$G2629&gt;19,IF($C$1-$G2629&lt;40,"M-A",IF($C$1-$G2629&gt;49,IF($C$1-$G2629&gt;59,IF($C$1-$G2629&gt;69,"M-E","M-D"),"M-C"),"M-B")),"M-jun."),IF($C$1-$G2629&lt;40,"Ž-F",IF($C$1-$G2629&gt;49,IF($C$1-$G2629&gt;59,"Ž-I","Ž-H"),"Ž-G")))</f>
        <v>M-B</v>
      </c>
      <c r="C2629" s="62">
        <f>COUNTIF($B$4:$B2629,$B2629)</f>
        <v>736</v>
      </c>
      <c r="D2629" s="64">
        <f t="shared" ref="D2629:D2692" si="382">SUM(L2629:AB2629,-AF2629)</f>
        <v>398.6087030811612</v>
      </c>
      <c r="E2629" s="90" t="s">
        <v>2582</v>
      </c>
      <c r="F2629" s="91" t="s">
        <v>1212</v>
      </c>
      <c r="G2629" s="92">
        <v>1972</v>
      </c>
      <c r="H2629" s="93"/>
      <c r="I2629" s="92" t="s">
        <v>1214</v>
      </c>
      <c r="J2629" s="39">
        <f t="shared" ref="J2629:J2692" si="383">AVERAGE(M2629:AB2629)</f>
        <v>393.6087030811612</v>
      </c>
      <c r="K2629" s="40">
        <f t="shared" ref="K2629:K2692" si="384">SUBTOTAL(2,M2629:AB2629)</f>
        <v>1</v>
      </c>
      <c r="L2629" s="40">
        <f t="shared" ref="L2629:L2692" si="385">K2629*5</f>
        <v>5</v>
      </c>
      <c r="M2629" s="74"/>
      <c r="N2629" s="74"/>
      <c r="O2629" s="74"/>
      <c r="P2629" s="74"/>
      <c r="Q2629" s="74"/>
      <c r="R2629" s="74"/>
      <c r="S2629" s="74"/>
      <c r="T2629" s="74"/>
      <c r="U2629" s="74"/>
      <c r="V2629" s="74"/>
      <c r="W2629" s="74"/>
      <c r="X2629" s="74"/>
      <c r="Y2629" s="74"/>
      <c r="Z2629" s="74"/>
      <c r="AA2629" s="42"/>
      <c r="AB2629" s="42">
        <f>(AV$3-AV2629)/AV$3*500+500</f>
        <v>393.6087030811612</v>
      </c>
      <c r="AC2629" s="43" t="e">
        <f t="shared" ref="AC2629:AC2692" si="386">LARGE(M2629:AB2629,6)</f>
        <v>#NUM!</v>
      </c>
      <c r="AD2629" s="43" t="s">
        <v>1215</v>
      </c>
      <c r="AE2629" s="44" t="e">
        <f t="shared" ref="AE2629:AE2692" si="387">CONCATENATE(AD2629,AC2629)</f>
        <v>#NUM!</v>
      </c>
      <c r="AF2629" s="43">
        <f t="shared" ref="AF2629:AF2692" si="388">SUMIF(M2629:AB2629,AE2629)</f>
        <v>0</v>
      </c>
      <c r="AG2629" s="75"/>
      <c r="AH2629" s="75"/>
      <c r="AI2629" s="75"/>
      <c r="AJ2629" s="75"/>
      <c r="AK2629" s="75"/>
      <c r="AL2629" s="75"/>
      <c r="AM2629" s="75"/>
      <c r="AN2629" s="75"/>
      <c r="AO2629" s="75"/>
      <c r="AP2629" s="75"/>
      <c r="AQ2629" s="75"/>
      <c r="AR2629" s="75"/>
      <c r="AS2629" s="75"/>
      <c r="AT2629" s="75"/>
      <c r="AU2629" s="94"/>
      <c r="AV2629" s="47">
        <v>0.19915509259259259</v>
      </c>
      <c r="AW2629" s="95"/>
      <c r="AX2629" s="56"/>
    </row>
    <row r="2630" spans="1:50" ht="12" customHeight="1" x14ac:dyDescent="0.2">
      <c r="A2630" s="62">
        <v>2626</v>
      </c>
      <c r="B2630" s="63" t="str">
        <f t="shared" si="381"/>
        <v>M-C</v>
      </c>
      <c r="C2630" s="62">
        <f>COUNTIF($B$4:$B2630,$B2630)</f>
        <v>321</v>
      </c>
      <c r="D2630" s="64">
        <f t="shared" si="382"/>
        <v>398.29153438979904</v>
      </c>
      <c r="E2630" s="90" t="s">
        <v>2583</v>
      </c>
      <c r="F2630" s="91" t="s">
        <v>1212</v>
      </c>
      <c r="G2630" s="92">
        <v>1963</v>
      </c>
      <c r="H2630" s="93"/>
      <c r="I2630" s="92" t="s">
        <v>2939</v>
      </c>
      <c r="J2630" s="39">
        <f t="shared" si="383"/>
        <v>393.29153438979904</v>
      </c>
      <c r="K2630" s="40">
        <f t="shared" si="384"/>
        <v>1</v>
      </c>
      <c r="L2630" s="40">
        <f t="shared" si="385"/>
        <v>5</v>
      </c>
      <c r="M2630" s="74"/>
      <c r="N2630" s="74"/>
      <c r="O2630" s="74"/>
      <c r="P2630" s="74"/>
      <c r="Q2630" s="74"/>
      <c r="R2630" s="74"/>
      <c r="S2630" s="74"/>
      <c r="T2630" s="74"/>
      <c r="U2630" s="74"/>
      <c r="V2630" s="74"/>
      <c r="W2630" s="74"/>
      <c r="X2630" s="74"/>
      <c r="Y2630" s="74"/>
      <c r="Z2630" s="74"/>
      <c r="AA2630" s="42"/>
      <c r="AB2630" s="42">
        <f>(AV$3-AV2630)/AV$3*500+500</f>
        <v>393.29153438979904</v>
      </c>
      <c r="AC2630" s="43" t="e">
        <f t="shared" si="386"/>
        <v>#NUM!</v>
      </c>
      <c r="AD2630" s="43" t="s">
        <v>1215</v>
      </c>
      <c r="AE2630" s="44" t="e">
        <f t="shared" si="387"/>
        <v>#NUM!</v>
      </c>
      <c r="AF2630" s="43">
        <f t="shared" si="388"/>
        <v>0</v>
      </c>
      <c r="AG2630" s="75"/>
      <c r="AH2630" s="75"/>
      <c r="AI2630" s="75"/>
      <c r="AJ2630" s="75"/>
      <c r="AK2630" s="75"/>
      <c r="AL2630" s="75"/>
      <c r="AM2630" s="75"/>
      <c r="AN2630" s="75"/>
      <c r="AO2630" s="75"/>
      <c r="AP2630" s="75"/>
      <c r="AQ2630" s="75"/>
      <c r="AR2630" s="75"/>
      <c r="AS2630" s="75"/>
      <c r="AT2630" s="75"/>
      <c r="AU2630" s="94"/>
      <c r="AV2630" s="47">
        <v>0.19925925925925925</v>
      </c>
      <c r="AW2630" s="95"/>
      <c r="AX2630" s="56"/>
    </row>
    <row r="2631" spans="1:50" ht="12" customHeight="1" x14ac:dyDescent="0.2">
      <c r="A2631" s="62">
        <v>2627</v>
      </c>
      <c r="B2631" s="63" t="str">
        <f t="shared" si="381"/>
        <v>Ž-G</v>
      </c>
      <c r="C2631" s="62">
        <f>COUNTIF($B$4:$B2631,$B2631)</f>
        <v>159</v>
      </c>
      <c r="D2631" s="64">
        <f t="shared" si="382"/>
        <v>398.29153438979904</v>
      </c>
      <c r="E2631" s="90" t="s">
        <v>2584</v>
      </c>
      <c r="F2631" s="91" t="s">
        <v>1247</v>
      </c>
      <c r="G2631" s="92">
        <v>1976</v>
      </c>
      <c r="H2631" s="93" t="s">
        <v>2585</v>
      </c>
      <c r="I2631" s="92" t="s">
        <v>1214</v>
      </c>
      <c r="J2631" s="39">
        <f t="shared" si="383"/>
        <v>393.29153438979904</v>
      </c>
      <c r="K2631" s="40">
        <f t="shared" si="384"/>
        <v>1</v>
      </c>
      <c r="L2631" s="40">
        <f t="shared" si="385"/>
        <v>5</v>
      </c>
      <c r="M2631" s="74"/>
      <c r="N2631" s="74"/>
      <c r="O2631" s="74"/>
      <c r="P2631" s="74"/>
      <c r="Q2631" s="74"/>
      <c r="R2631" s="74"/>
      <c r="S2631" s="74"/>
      <c r="T2631" s="74"/>
      <c r="U2631" s="74"/>
      <c r="V2631" s="74"/>
      <c r="W2631" s="74"/>
      <c r="X2631" s="74"/>
      <c r="Y2631" s="74"/>
      <c r="Z2631" s="74"/>
      <c r="AA2631" s="42"/>
      <c r="AB2631" s="42">
        <f>(AV$3-AV2631)/AV$3*500+500</f>
        <v>393.29153438979904</v>
      </c>
      <c r="AC2631" s="43" t="e">
        <f t="shared" si="386"/>
        <v>#NUM!</v>
      </c>
      <c r="AD2631" s="43" t="s">
        <v>1215</v>
      </c>
      <c r="AE2631" s="44" t="e">
        <f t="shared" si="387"/>
        <v>#NUM!</v>
      </c>
      <c r="AF2631" s="43">
        <f t="shared" si="388"/>
        <v>0</v>
      </c>
      <c r="AG2631" s="75"/>
      <c r="AH2631" s="75"/>
      <c r="AI2631" s="75"/>
      <c r="AJ2631" s="75"/>
      <c r="AK2631" s="75"/>
      <c r="AL2631" s="75"/>
      <c r="AM2631" s="75"/>
      <c r="AN2631" s="75"/>
      <c r="AO2631" s="75"/>
      <c r="AP2631" s="75"/>
      <c r="AQ2631" s="75"/>
      <c r="AR2631" s="75"/>
      <c r="AS2631" s="75"/>
      <c r="AT2631" s="75"/>
      <c r="AU2631" s="94"/>
      <c r="AV2631" s="47">
        <v>0.19925925925925925</v>
      </c>
      <c r="AW2631" s="95"/>
      <c r="AX2631" s="56"/>
    </row>
    <row r="2632" spans="1:50" ht="12" customHeight="1" x14ac:dyDescent="0.2">
      <c r="A2632" s="62">
        <v>2628</v>
      </c>
      <c r="B2632" s="63" t="str">
        <f t="shared" si="381"/>
        <v>M-D</v>
      </c>
      <c r="C2632" s="62">
        <f>COUNTIF($B$4:$B2632,$B2632)</f>
        <v>105</v>
      </c>
      <c r="D2632" s="64">
        <f t="shared" si="382"/>
        <v>398.18581149267828</v>
      </c>
      <c r="E2632" s="90" t="s">
        <v>2586</v>
      </c>
      <c r="F2632" s="91" t="s">
        <v>1212</v>
      </c>
      <c r="G2632" s="92">
        <v>1954</v>
      </c>
      <c r="H2632" s="93"/>
      <c r="I2632" s="92" t="s">
        <v>410</v>
      </c>
      <c r="J2632" s="39">
        <f t="shared" si="383"/>
        <v>393.18581149267828</v>
      </c>
      <c r="K2632" s="40">
        <f t="shared" si="384"/>
        <v>1</v>
      </c>
      <c r="L2632" s="40">
        <f t="shared" si="385"/>
        <v>5</v>
      </c>
      <c r="M2632" s="74"/>
      <c r="N2632" s="74"/>
      <c r="O2632" s="74"/>
      <c r="P2632" s="74"/>
      <c r="Q2632" s="74"/>
      <c r="R2632" s="74"/>
      <c r="S2632" s="74"/>
      <c r="T2632" s="74"/>
      <c r="U2632" s="74"/>
      <c r="V2632" s="74"/>
      <c r="W2632" s="74"/>
      <c r="X2632" s="74"/>
      <c r="Y2632" s="74"/>
      <c r="Z2632" s="74"/>
      <c r="AA2632" s="42"/>
      <c r="AB2632" s="42">
        <f>(AV$3-AV2632)/AV$3*500+500</f>
        <v>393.18581149267828</v>
      </c>
      <c r="AC2632" s="43" t="e">
        <f t="shared" si="386"/>
        <v>#NUM!</v>
      </c>
      <c r="AD2632" s="43" t="s">
        <v>1215</v>
      </c>
      <c r="AE2632" s="44" t="e">
        <f t="shared" si="387"/>
        <v>#NUM!</v>
      </c>
      <c r="AF2632" s="43">
        <f t="shared" si="388"/>
        <v>0</v>
      </c>
      <c r="AG2632" s="75"/>
      <c r="AH2632" s="75"/>
      <c r="AI2632" s="75"/>
      <c r="AJ2632" s="75"/>
      <c r="AK2632" s="75"/>
      <c r="AL2632" s="75"/>
      <c r="AM2632" s="75"/>
      <c r="AN2632" s="75"/>
      <c r="AO2632" s="75"/>
      <c r="AP2632" s="75"/>
      <c r="AQ2632" s="75"/>
      <c r="AR2632" s="75"/>
      <c r="AS2632" s="75"/>
      <c r="AT2632" s="75"/>
      <c r="AU2632" s="94"/>
      <c r="AV2632" s="47">
        <v>0.19929398148148147</v>
      </c>
      <c r="AW2632" s="95"/>
      <c r="AX2632" s="56"/>
    </row>
    <row r="2633" spans="1:50" ht="12" customHeight="1" x14ac:dyDescent="0.2">
      <c r="A2633" s="62">
        <v>2629</v>
      </c>
      <c r="B2633" s="63" t="str">
        <f t="shared" si="381"/>
        <v>M-A</v>
      </c>
      <c r="C2633" s="62">
        <f>COUNTIF($B$4:$B2633,$B2633)</f>
        <v>938</v>
      </c>
      <c r="D2633" s="64">
        <f t="shared" si="382"/>
        <v>398.08008859555753</v>
      </c>
      <c r="E2633" s="90" t="s">
        <v>2587</v>
      </c>
      <c r="F2633" s="91" t="s">
        <v>1212</v>
      </c>
      <c r="G2633" s="92">
        <v>1986</v>
      </c>
      <c r="H2633" s="93"/>
      <c r="I2633" s="92" t="s">
        <v>1214</v>
      </c>
      <c r="J2633" s="39">
        <f t="shared" si="383"/>
        <v>393.08008859555753</v>
      </c>
      <c r="K2633" s="40">
        <f t="shared" si="384"/>
        <v>1</v>
      </c>
      <c r="L2633" s="40">
        <f t="shared" si="385"/>
        <v>5</v>
      </c>
      <c r="M2633" s="74"/>
      <c r="N2633" s="74"/>
      <c r="O2633" s="74"/>
      <c r="P2633" s="74"/>
      <c r="Q2633" s="74"/>
      <c r="R2633" s="74"/>
      <c r="S2633" s="74"/>
      <c r="T2633" s="74"/>
      <c r="U2633" s="74"/>
      <c r="V2633" s="74"/>
      <c r="W2633" s="74"/>
      <c r="X2633" s="74"/>
      <c r="Y2633" s="74"/>
      <c r="Z2633" s="74"/>
      <c r="AA2633" s="42"/>
      <c r="AB2633" s="42">
        <f>(AV$3-AV2633)/AV$3*500+500</f>
        <v>393.08008859555753</v>
      </c>
      <c r="AC2633" s="43" t="e">
        <f t="shared" si="386"/>
        <v>#NUM!</v>
      </c>
      <c r="AD2633" s="43" t="s">
        <v>1215</v>
      </c>
      <c r="AE2633" s="44" t="e">
        <f t="shared" si="387"/>
        <v>#NUM!</v>
      </c>
      <c r="AF2633" s="43">
        <f t="shared" si="388"/>
        <v>0</v>
      </c>
      <c r="AG2633" s="75"/>
      <c r="AH2633" s="75"/>
      <c r="AI2633" s="75"/>
      <c r="AJ2633" s="75"/>
      <c r="AK2633" s="75"/>
      <c r="AL2633" s="75"/>
      <c r="AM2633" s="75"/>
      <c r="AN2633" s="75"/>
      <c r="AO2633" s="75"/>
      <c r="AP2633" s="75"/>
      <c r="AQ2633" s="75"/>
      <c r="AR2633" s="75"/>
      <c r="AS2633" s="75"/>
      <c r="AT2633" s="75"/>
      <c r="AU2633" s="94"/>
      <c r="AV2633" s="47">
        <v>0.1993287037037037</v>
      </c>
      <c r="AW2633" s="95"/>
      <c r="AX2633" s="56"/>
    </row>
    <row r="2634" spans="1:50" ht="12" customHeight="1" x14ac:dyDescent="0.2">
      <c r="A2634" s="62">
        <v>2630</v>
      </c>
      <c r="B2634" s="63" t="str">
        <f t="shared" si="381"/>
        <v>M-B</v>
      </c>
      <c r="C2634" s="62">
        <f>COUNTIF($B$4:$B2634,$B2634)</f>
        <v>737</v>
      </c>
      <c r="D2634" s="64">
        <f t="shared" si="382"/>
        <v>397.62488437432091</v>
      </c>
      <c r="E2634" s="86" t="s">
        <v>2588</v>
      </c>
      <c r="F2634" s="87" t="s">
        <v>1212</v>
      </c>
      <c r="G2634" s="87">
        <v>1972</v>
      </c>
      <c r="H2634" s="93" t="s">
        <v>1424</v>
      </c>
      <c r="I2634" s="87" t="s">
        <v>1214</v>
      </c>
      <c r="J2634" s="39">
        <f t="shared" si="383"/>
        <v>392.62488437432091</v>
      </c>
      <c r="K2634" s="40">
        <f t="shared" si="384"/>
        <v>1</v>
      </c>
      <c r="L2634" s="40">
        <f t="shared" si="385"/>
        <v>5</v>
      </c>
      <c r="M2634" s="41"/>
      <c r="N2634" s="41"/>
      <c r="O2634" s="41"/>
      <c r="P2634" s="42"/>
      <c r="Q2634" s="41"/>
      <c r="R2634" s="41">
        <f>(AL$3-AL2634)/AL$3*500+500</f>
        <v>392.62488437432091</v>
      </c>
      <c r="S2634" s="41"/>
      <c r="T2634" s="41"/>
      <c r="U2634" s="41"/>
      <c r="V2634" s="42"/>
      <c r="W2634" s="42"/>
      <c r="X2634" s="42"/>
      <c r="Y2634" s="42"/>
      <c r="Z2634" s="41"/>
      <c r="AA2634" s="42"/>
      <c r="AB2634" s="42"/>
      <c r="AC2634" s="43" t="e">
        <f t="shared" si="386"/>
        <v>#NUM!</v>
      </c>
      <c r="AD2634" s="43" t="s">
        <v>1215</v>
      </c>
      <c r="AE2634" s="44" t="e">
        <f t="shared" si="387"/>
        <v>#NUM!</v>
      </c>
      <c r="AF2634" s="43">
        <f t="shared" si="388"/>
        <v>0</v>
      </c>
      <c r="AG2634" s="45"/>
      <c r="AH2634" s="45"/>
      <c r="AI2634" s="45"/>
      <c r="AJ2634" s="45"/>
      <c r="AK2634" s="45"/>
      <c r="AL2634" s="45">
        <v>0.20907407410000001</v>
      </c>
      <c r="AM2634" s="45"/>
      <c r="AN2634" s="45"/>
      <c r="AO2634" s="45"/>
      <c r="AP2634" s="45"/>
      <c r="AQ2634" s="45"/>
      <c r="AR2634" s="45"/>
      <c r="AS2634" s="45"/>
      <c r="AT2634" s="45"/>
      <c r="AU2634" s="88"/>
      <c r="AV2634" s="50"/>
      <c r="AW2634" s="89"/>
      <c r="AX2634" s="56"/>
    </row>
    <row r="2635" spans="1:50" ht="12" customHeight="1" x14ac:dyDescent="0.2">
      <c r="A2635" s="62">
        <v>2631</v>
      </c>
      <c r="B2635" s="63" t="str">
        <f t="shared" si="381"/>
        <v>M-B</v>
      </c>
      <c r="C2635" s="62">
        <f>COUNTIF($B$4:$B2635,$B2635)</f>
        <v>738</v>
      </c>
      <c r="D2635" s="64">
        <f t="shared" si="382"/>
        <v>397.45468361937958</v>
      </c>
      <c r="E2635" s="86" t="s">
        <v>2589</v>
      </c>
      <c r="F2635" s="87" t="s">
        <v>1212</v>
      </c>
      <c r="G2635" s="87">
        <v>1977</v>
      </c>
      <c r="H2635" s="86" t="s">
        <v>2590</v>
      </c>
      <c r="I2635" s="87" t="s">
        <v>1214</v>
      </c>
      <c r="J2635" s="39">
        <f t="shared" si="383"/>
        <v>392.45468361937958</v>
      </c>
      <c r="K2635" s="40">
        <f t="shared" si="384"/>
        <v>1</v>
      </c>
      <c r="L2635" s="40">
        <f t="shared" si="385"/>
        <v>5</v>
      </c>
      <c r="M2635" s="41"/>
      <c r="N2635" s="41"/>
      <c r="O2635" s="41"/>
      <c r="P2635" s="42"/>
      <c r="Q2635" s="41"/>
      <c r="R2635" s="41"/>
      <c r="S2635" s="41"/>
      <c r="T2635" s="41">
        <f>(AN$3-AN2635)/AN$3*500+500</f>
        <v>392.45468361937958</v>
      </c>
      <c r="U2635" s="41"/>
      <c r="V2635" s="42"/>
      <c r="W2635" s="42"/>
      <c r="X2635" s="42"/>
      <c r="Y2635" s="42"/>
      <c r="Z2635" s="41"/>
      <c r="AA2635" s="42"/>
      <c r="AB2635" s="42"/>
      <c r="AC2635" s="43" t="e">
        <f t="shared" si="386"/>
        <v>#NUM!</v>
      </c>
      <c r="AD2635" s="43" t="s">
        <v>1215</v>
      </c>
      <c r="AE2635" s="44" t="e">
        <f t="shared" si="387"/>
        <v>#NUM!</v>
      </c>
      <c r="AF2635" s="43">
        <f t="shared" si="388"/>
        <v>0</v>
      </c>
      <c r="AG2635" s="45"/>
      <c r="AH2635" s="45"/>
      <c r="AI2635" s="45"/>
      <c r="AJ2635" s="45"/>
      <c r="AK2635" s="45"/>
      <c r="AL2635" s="45"/>
      <c r="AM2635" s="45"/>
      <c r="AN2635" s="45">
        <v>4.3182870370370365E-2</v>
      </c>
      <c r="AO2635" s="45"/>
      <c r="AP2635" s="45"/>
      <c r="AQ2635" s="45"/>
      <c r="AR2635" s="45"/>
      <c r="AS2635" s="45"/>
      <c r="AT2635" s="45"/>
      <c r="AU2635" s="88"/>
      <c r="AV2635" s="50"/>
      <c r="AW2635" s="89"/>
      <c r="AX2635" s="56"/>
    </row>
    <row r="2636" spans="1:50" ht="12" customHeight="1" x14ac:dyDescent="0.2">
      <c r="A2636" s="62">
        <v>2632</v>
      </c>
      <c r="B2636" s="63" t="str">
        <f t="shared" si="381"/>
        <v>Ž-F</v>
      </c>
      <c r="C2636" s="62">
        <f>COUNTIF($B$4:$B2636,$B2636)</f>
        <v>240</v>
      </c>
      <c r="D2636" s="64">
        <f t="shared" si="382"/>
        <v>397.29184649357393</v>
      </c>
      <c r="E2636" s="86" t="s">
        <v>2591</v>
      </c>
      <c r="F2636" s="87" t="s">
        <v>1247</v>
      </c>
      <c r="G2636" s="87">
        <v>1983</v>
      </c>
      <c r="H2636" s="86" t="s">
        <v>2592</v>
      </c>
      <c r="I2636" s="87" t="s">
        <v>1214</v>
      </c>
      <c r="J2636" s="39">
        <f t="shared" si="383"/>
        <v>392.29184649357393</v>
      </c>
      <c r="K2636" s="40">
        <f t="shared" si="384"/>
        <v>1</v>
      </c>
      <c r="L2636" s="40">
        <f t="shared" si="385"/>
        <v>5</v>
      </c>
      <c r="M2636" s="41"/>
      <c r="N2636" s="41"/>
      <c r="O2636" s="41"/>
      <c r="P2636" s="42"/>
      <c r="Q2636" s="41"/>
      <c r="R2636" s="41"/>
      <c r="S2636" s="41"/>
      <c r="T2636" s="41">
        <f>(AN$3-AN2636)/AN$3*500+500</f>
        <v>392.29184649357393</v>
      </c>
      <c r="U2636" s="41"/>
      <c r="V2636" s="42"/>
      <c r="W2636" s="42"/>
      <c r="X2636" s="42"/>
      <c r="Y2636" s="42"/>
      <c r="Z2636" s="41"/>
      <c r="AA2636" s="42"/>
      <c r="AB2636" s="42"/>
      <c r="AC2636" s="43" t="e">
        <f t="shared" si="386"/>
        <v>#NUM!</v>
      </c>
      <c r="AD2636" s="43" t="s">
        <v>1215</v>
      </c>
      <c r="AE2636" s="44" t="e">
        <f t="shared" si="387"/>
        <v>#NUM!</v>
      </c>
      <c r="AF2636" s="43">
        <f t="shared" si="388"/>
        <v>0</v>
      </c>
      <c r="AG2636" s="45"/>
      <c r="AH2636" s="45"/>
      <c r="AI2636" s="45"/>
      <c r="AJ2636" s="45"/>
      <c r="AK2636" s="45"/>
      <c r="AL2636" s="45"/>
      <c r="AM2636" s="45"/>
      <c r="AN2636" s="45">
        <v>4.3194444444444445E-2</v>
      </c>
      <c r="AO2636" s="45"/>
      <c r="AP2636" s="45"/>
      <c r="AQ2636" s="45"/>
      <c r="AR2636" s="45"/>
      <c r="AS2636" s="45"/>
      <c r="AT2636" s="45"/>
      <c r="AU2636" s="88"/>
      <c r="AV2636" s="50"/>
      <c r="AW2636" s="89"/>
      <c r="AX2636" s="56"/>
    </row>
    <row r="2637" spans="1:50" ht="12" customHeight="1" x14ac:dyDescent="0.2">
      <c r="A2637" s="62">
        <v>2633</v>
      </c>
      <c r="B2637" s="63" t="str">
        <f t="shared" si="381"/>
        <v>M-C</v>
      </c>
      <c r="C2637" s="62">
        <f>COUNTIF($B$4:$B2637,$B2637)</f>
        <v>322</v>
      </c>
      <c r="D2637" s="64">
        <f t="shared" si="382"/>
        <v>397.17993460961213</v>
      </c>
      <c r="E2637" s="86" t="s">
        <v>2593</v>
      </c>
      <c r="F2637" s="87" t="s">
        <v>1212</v>
      </c>
      <c r="G2637" s="87">
        <v>1966</v>
      </c>
      <c r="H2637" s="86" t="s">
        <v>445</v>
      </c>
      <c r="I2637" s="87" t="s">
        <v>1214</v>
      </c>
      <c r="J2637" s="39">
        <f t="shared" si="383"/>
        <v>392.17993460961213</v>
      </c>
      <c r="K2637" s="40">
        <f t="shared" si="384"/>
        <v>1</v>
      </c>
      <c r="L2637" s="40">
        <f t="shared" si="385"/>
        <v>5</v>
      </c>
      <c r="M2637" s="41"/>
      <c r="N2637" s="41"/>
      <c r="O2637" s="41"/>
      <c r="P2637" s="42">
        <f>(AJ$3-AJ2637)/AJ$3*500+500</f>
        <v>392.17993460961213</v>
      </c>
      <c r="Q2637" s="41"/>
      <c r="R2637" s="41"/>
      <c r="S2637" s="41"/>
      <c r="T2637" s="41"/>
      <c r="U2637" s="41"/>
      <c r="V2637" s="42"/>
      <c r="W2637" s="42"/>
      <c r="X2637" s="42"/>
      <c r="Y2637" s="42"/>
      <c r="Z2637" s="41"/>
      <c r="AA2637" s="42"/>
      <c r="AB2637" s="42"/>
      <c r="AC2637" s="43" t="e">
        <f t="shared" si="386"/>
        <v>#NUM!</v>
      </c>
      <c r="AD2637" s="43" t="s">
        <v>1215</v>
      </c>
      <c r="AE2637" s="44" t="e">
        <f t="shared" si="387"/>
        <v>#NUM!</v>
      </c>
      <c r="AF2637" s="43">
        <f t="shared" si="388"/>
        <v>0</v>
      </c>
      <c r="AG2637" s="45"/>
      <c r="AH2637" s="45"/>
      <c r="AI2637" s="45"/>
      <c r="AJ2637" s="45">
        <v>8.7812500000000002E-2</v>
      </c>
      <c r="AK2637" s="45"/>
      <c r="AL2637" s="45"/>
      <c r="AM2637" s="45"/>
      <c r="AN2637" s="45"/>
      <c r="AO2637" s="45"/>
      <c r="AP2637" s="45"/>
      <c r="AQ2637" s="45"/>
      <c r="AR2637" s="45"/>
      <c r="AS2637" s="45"/>
      <c r="AT2637" s="45"/>
      <c r="AU2637" s="88"/>
      <c r="AV2637" s="50"/>
      <c r="AW2637" s="89"/>
      <c r="AX2637" s="56"/>
    </row>
    <row r="2638" spans="1:50" ht="12" customHeight="1" x14ac:dyDescent="0.2">
      <c r="A2638" s="62">
        <v>2634</v>
      </c>
      <c r="B2638" s="63" t="str">
        <f t="shared" si="381"/>
        <v>M-B</v>
      </c>
      <c r="C2638" s="62">
        <f>COUNTIF($B$4:$B2638,$B2638)</f>
        <v>739</v>
      </c>
      <c r="D2638" s="64">
        <f t="shared" si="382"/>
        <v>397.12858252147083</v>
      </c>
      <c r="E2638" s="90" t="s">
        <v>2594</v>
      </c>
      <c r="F2638" s="91" t="s">
        <v>1212</v>
      </c>
      <c r="G2638" s="92">
        <v>1973</v>
      </c>
      <c r="H2638" s="93" t="s">
        <v>2595</v>
      </c>
      <c r="I2638" s="92" t="s">
        <v>1257</v>
      </c>
      <c r="J2638" s="39">
        <f t="shared" si="383"/>
        <v>392.12858252147083</v>
      </c>
      <c r="K2638" s="40">
        <f t="shared" si="384"/>
        <v>1</v>
      </c>
      <c r="L2638" s="40">
        <f t="shared" si="385"/>
        <v>5</v>
      </c>
      <c r="M2638" s="74"/>
      <c r="N2638" s="74"/>
      <c r="O2638" s="74"/>
      <c r="P2638" s="74"/>
      <c r="Q2638" s="74"/>
      <c r="R2638" s="74"/>
      <c r="S2638" s="74"/>
      <c r="T2638" s="74"/>
      <c r="U2638" s="74"/>
      <c r="V2638" s="74"/>
      <c r="W2638" s="74"/>
      <c r="X2638" s="74"/>
      <c r="Y2638" s="74"/>
      <c r="Z2638" s="74"/>
      <c r="AA2638" s="42"/>
      <c r="AB2638" s="42">
        <f>(AV$3-AV2638)/AV$3*500+500</f>
        <v>392.12858252147083</v>
      </c>
      <c r="AC2638" s="43" t="e">
        <f t="shared" si="386"/>
        <v>#NUM!</v>
      </c>
      <c r="AD2638" s="43" t="s">
        <v>1215</v>
      </c>
      <c r="AE2638" s="44" t="e">
        <f t="shared" si="387"/>
        <v>#NUM!</v>
      </c>
      <c r="AF2638" s="43">
        <f t="shared" si="388"/>
        <v>0</v>
      </c>
      <c r="AG2638" s="75"/>
      <c r="AH2638" s="75"/>
      <c r="AI2638" s="75"/>
      <c r="AJ2638" s="75"/>
      <c r="AK2638" s="75"/>
      <c r="AL2638" s="75"/>
      <c r="AM2638" s="75"/>
      <c r="AN2638" s="75"/>
      <c r="AO2638" s="75"/>
      <c r="AP2638" s="75"/>
      <c r="AQ2638" s="75"/>
      <c r="AR2638" s="75"/>
      <c r="AS2638" s="75"/>
      <c r="AT2638" s="75"/>
      <c r="AU2638" s="94"/>
      <c r="AV2638" s="47">
        <v>0.19964120370370372</v>
      </c>
      <c r="AW2638" s="95"/>
      <c r="AX2638" s="56"/>
    </row>
    <row r="2639" spans="1:50" ht="12" customHeight="1" x14ac:dyDescent="0.2">
      <c r="A2639" s="62">
        <v>2635</v>
      </c>
      <c r="B2639" s="63" t="str">
        <f t="shared" si="381"/>
        <v>M-C</v>
      </c>
      <c r="C2639" s="62">
        <f>COUNTIF($B$4:$B2639,$B2639)</f>
        <v>323</v>
      </c>
      <c r="D2639" s="64">
        <f t="shared" si="382"/>
        <v>396.96325259677855</v>
      </c>
      <c r="E2639" s="86" t="s">
        <v>2596</v>
      </c>
      <c r="F2639" s="87" t="s">
        <v>1212</v>
      </c>
      <c r="G2639" s="87">
        <v>1965</v>
      </c>
      <c r="H2639" s="93" t="s">
        <v>3060</v>
      </c>
      <c r="I2639" s="87" t="s">
        <v>1214</v>
      </c>
      <c r="J2639" s="39">
        <f t="shared" si="383"/>
        <v>391.96325259677855</v>
      </c>
      <c r="K2639" s="40">
        <f t="shared" si="384"/>
        <v>1</v>
      </c>
      <c r="L2639" s="40">
        <f t="shared" si="385"/>
        <v>5</v>
      </c>
      <c r="M2639" s="41"/>
      <c r="N2639" s="41">
        <f>(AH$3-AH2639)/AH$3*500+500</f>
        <v>391.96325259677855</v>
      </c>
      <c r="O2639" s="41"/>
      <c r="P2639" s="42"/>
      <c r="Q2639" s="41"/>
      <c r="R2639" s="41"/>
      <c r="S2639" s="41"/>
      <c r="T2639" s="41"/>
      <c r="U2639" s="41"/>
      <c r="V2639" s="42"/>
      <c r="W2639" s="42"/>
      <c r="X2639" s="42"/>
      <c r="Y2639" s="42"/>
      <c r="Z2639" s="41"/>
      <c r="AA2639" s="42"/>
      <c r="AB2639" s="42"/>
      <c r="AC2639" s="43" t="e">
        <f t="shared" si="386"/>
        <v>#NUM!</v>
      </c>
      <c r="AD2639" s="43" t="s">
        <v>1215</v>
      </c>
      <c r="AE2639" s="44" t="e">
        <f t="shared" si="387"/>
        <v>#NUM!</v>
      </c>
      <c r="AF2639" s="43">
        <f t="shared" si="388"/>
        <v>0</v>
      </c>
      <c r="AG2639" s="45"/>
      <c r="AH2639" s="45">
        <v>6.299768519E-2</v>
      </c>
      <c r="AI2639" s="45"/>
      <c r="AJ2639" s="45"/>
      <c r="AK2639" s="45"/>
      <c r="AL2639" s="45"/>
      <c r="AM2639" s="45"/>
      <c r="AN2639" s="45"/>
      <c r="AO2639" s="45"/>
      <c r="AP2639" s="45"/>
      <c r="AQ2639" s="45"/>
      <c r="AR2639" s="45"/>
      <c r="AS2639" s="45"/>
      <c r="AT2639" s="45"/>
      <c r="AU2639" s="88"/>
      <c r="AV2639" s="50"/>
      <c r="AW2639" s="89"/>
      <c r="AX2639" s="56"/>
    </row>
    <row r="2640" spans="1:50" ht="12" customHeight="1" x14ac:dyDescent="0.2">
      <c r="A2640" s="62">
        <v>2636</v>
      </c>
      <c r="B2640" s="63" t="str">
        <f t="shared" si="381"/>
        <v>Ž-G</v>
      </c>
      <c r="C2640" s="62">
        <f>COUNTIF($B$4:$B2640,$B2640)</f>
        <v>160</v>
      </c>
      <c r="D2640" s="64">
        <f t="shared" si="382"/>
        <v>396.80333511615709</v>
      </c>
      <c r="E2640" s="86" t="s">
        <v>2597</v>
      </c>
      <c r="F2640" s="87" t="s">
        <v>1247</v>
      </c>
      <c r="G2640" s="87">
        <v>1977</v>
      </c>
      <c r="H2640" s="93" t="s">
        <v>429</v>
      </c>
      <c r="I2640" s="87" t="s">
        <v>1214</v>
      </c>
      <c r="J2640" s="39">
        <f t="shared" si="383"/>
        <v>391.80333511615709</v>
      </c>
      <c r="K2640" s="40">
        <f t="shared" si="384"/>
        <v>1</v>
      </c>
      <c r="L2640" s="40">
        <f t="shared" si="385"/>
        <v>5</v>
      </c>
      <c r="M2640" s="41"/>
      <c r="N2640" s="41"/>
      <c r="O2640" s="41"/>
      <c r="P2640" s="42"/>
      <c r="Q2640" s="41"/>
      <c r="R2640" s="41"/>
      <c r="S2640" s="41"/>
      <c r="T2640" s="41">
        <f>(AN$3-AN2640)/AN$3*500+500</f>
        <v>391.80333511615709</v>
      </c>
      <c r="U2640" s="41"/>
      <c r="V2640" s="42"/>
      <c r="W2640" s="42"/>
      <c r="X2640" s="42"/>
      <c r="Y2640" s="42"/>
      <c r="Z2640" s="41"/>
      <c r="AA2640" s="42"/>
      <c r="AB2640" s="42"/>
      <c r="AC2640" s="43" t="e">
        <f t="shared" si="386"/>
        <v>#NUM!</v>
      </c>
      <c r="AD2640" s="43" t="s">
        <v>1215</v>
      </c>
      <c r="AE2640" s="44" t="e">
        <f t="shared" si="387"/>
        <v>#NUM!</v>
      </c>
      <c r="AF2640" s="43">
        <f t="shared" si="388"/>
        <v>0</v>
      </c>
      <c r="AG2640" s="45"/>
      <c r="AH2640" s="45"/>
      <c r="AI2640" s="45"/>
      <c r="AJ2640" s="45"/>
      <c r="AK2640" s="45"/>
      <c r="AL2640" s="45"/>
      <c r="AM2640" s="45"/>
      <c r="AN2640" s="45">
        <v>4.3229166666666673E-2</v>
      </c>
      <c r="AO2640" s="45"/>
      <c r="AP2640" s="45"/>
      <c r="AQ2640" s="45"/>
      <c r="AR2640" s="45"/>
      <c r="AS2640" s="45"/>
      <c r="AT2640" s="45"/>
      <c r="AU2640" s="88"/>
      <c r="AV2640" s="50"/>
      <c r="AW2640" s="89"/>
      <c r="AX2640" s="56"/>
    </row>
    <row r="2641" spans="1:50" ht="12" customHeight="1" x14ac:dyDescent="0.2">
      <c r="A2641" s="62">
        <v>2637</v>
      </c>
      <c r="B2641" s="63" t="str">
        <f t="shared" si="381"/>
        <v>M-C</v>
      </c>
      <c r="C2641" s="62">
        <f>COUNTIF($B$4:$B2641,$B2641)</f>
        <v>324</v>
      </c>
      <c r="D2641" s="64">
        <f t="shared" si="382"/>
        <v>396.42376320733263</v>
      </c>
      <c r="E2641" s="90" t="s">
        <v>2598</v>
      </c>
      <c r="F2641" s="91" t="s">
        <v>1212</v>
      </c>
      <c r="G2641" s="92">
        <v>1967</v>
      </c>
      <c r="H2641" s="93">
        <v>6300</v>
      </c>
      <c r="I2641" s="92" t="s">
        <v>1680</v>
      </c>
      <c r="J2641" s="39">
        <f t="shared" si="383"/>
        <v>391.42376320733263</v>
      </c>
      <c r="K2641" s="40">
        <f t="shared" si="384"/>
        <v>1</v>
      </c>
      <c r="L2641" s="40">
        <f t="shared" si="385"/>
        <v>5</v>
      </c>
      <c r="M2641" s="74"/>
      <c r="N2641" s="74"/>
      <c r="O2641" s="74"/>
      <c r="P2641" s="74"/>
      <c r="Q2641" s="74"/>
      <c r="R2641" s="74"/>
      <c r="S2641" s="74"/>
      <c r="T2641" s="74"/>
      <c r="U2641" s="74"/>
      <c r="V2641" s="74"/>
      <c r="W2641" s="74"/>
      <c r="X2641" s="74"/>
      <c r="Y2641" s="74"/>
      <c r="Z2641" s="74"/>
      <c r="AA2641" s="42"/>
      <c r="AB2641" s="42">
        <f>(AV$3-AV2641)/AV$3*500+500</f>
        <v>391.42376320733263</v>
      </c>
      <c r="AC2641" s="43" t="e">
        <f t="shared" si="386"/>
        <v>#NUM!</v>
      </c>
      <c r="AD2641" s="43" t="s">
        <v>1215</v>
      </c>
      <c r="AE2641" s="44" t="e">
        <f t="shared" si="387"/>
        <v>#NUM!</v>
      </c>
      <c r="AF2641" s="43">
        <f t="shared" si="388"/>
        <v>0</v>
      </c>
      <c r="AG2641" s="75"/>
      <c r="AH2641" s="75"/>
      <c r="AI2641" s="75"/>
      <c r="AJ2641" s="75"/>
      <c r="AK2641" s="75"/>
      <c r="AL2641" s="75"/>
      <c r="AM2641" s="75"/>
      <c r="AN2641" s="75"/>
      <c r="AO2641" s="75"/>
      <c r="AP2641" s="75"/>
      <c r="AQ2641" s="75"/>
      <c r="AR2641" s="75"/>
      <c r="AS2641" s="75"/>
      <c r="AT2641" s="75"/>
      <c r="AU2641" s="94"/>
      <c r="AV2641" s="47">
        <v>0.19987268518518519</v>
      </c>
      <c r="AW2641" s="95"/>
      <c r="AX2641" s="56"/>
    </row>
    <row r="2642" spans="1:50" ht="12" customHeight="1" x14ac:dyDescent="0.2">
      <c r="A2642" s="62">
        <v>2638</v>
      </c>
      <c r="B2642" s="63" t="str">
        <f t="shared" si="381"/>
        <v>M-A</v>
      </c>
      <c r="C2642" s="62">
        <f>COUNTIF($B$4:$B2642,$B2642)</f>
        <v>939</v>
      </c>
      <c r="D2642" s="64">
        <f t="shared" si="382"/>
        <v>396.10659451597041</v>
      </c>
      <c r="E2642" s="90" t="s">
        <v>2599</v>
      </c>
      <c r="F2642" s="91" t="s">
        <v>1212</v>
      </c>
      <c r="G2642" s="92">
        <v>1987</v>
      </c>
      <c r="H2642" s="93" t="s">
        <v>3093</v>
      </c>
      <c r="I2642" s="92" t="s">
        <v>1673</v>
      </c>
      <c r="J2642" s="39">
        <f t="shared" si="383"/>
        <v>391.10659451597041</v>
      </c>
      <c r="K2642" s="40">
        <f t="shared" si="384"/>
        <v>1</v>
      </c>
      <c r="L2642" s="40">
        <f t="shared" si="385"/>
        <v>5</v>
      </c>
      <c r="M2642" s="74"/>
      <c r="N2642" s="74"/>
      <c r="O2642" s="74"/>
      <c r="P2642" s="74"/>
      <c r="Q2642" s="74"/>
      <c r="R2642" s="74"/>
      <c r="S2642" s="74"/>
      <c r="T2642" s="74"/>
      <c r="U2642" s="74"/>
      <c r="V2642" s="74"/>
      <c r="W2642" s="74"/>
      <c r="X2642" s="74"/>
      <c r="Y2642" s="74"/>
      <c r="Z2642" s="74"/>
      <c r="AA2642" s="42"/>
      <c r="AB2642" s="42">
        <f>(AV$3-AV2642)/AV$3*500+500</f>
        <v>391.10659451597041</v>
      </c>
      <c r="AC2642" s="43" t="e">
        <f t="shared" si="386"/>
        <v>#NUM!</v>
      </c>
      <c r="AD2642" s="43" t="s">
        <v>1215</v>
      </c>
      <c r="AE2642" s="44" t="e">
        <f t="shared" si="387"/>
        <v>#NUM!</v>
      </c>
      <c r="AF2642" s="43">
        <f t="shared" si="388"/>
        <v>0</v>
      </c>
      <c r="AG2642" s="75"/>
      <c r="AH2642" s="75"/>
      <c r="AI2642" s="75"/>
      <c r="AJ2642" s="75"/>
      <c r="AK2642" s="75"/>
      <c r="AL2642" s="75"/>
      <c r="AM2642" s="75"/>
      <c r="AN2642" s="75"/>
      <c r="AO2642" s="75"/>
      <c r="AP2642" s="75"/>
      <c r="AQ2642" s="75"/>
      <c r="AR2642" s="75"/>
      <c r="AS2642" s="75"/>
      <c r="AT2642" s="75"/>
      <c r="AU2642" s="94"/>
      <c r="AV2642" s="47">
        <v>0.19997685185185185</v>
      </c>
      <c r="AW2642" s="95"/>
      <c r="AX2642" s="56"/>
    </row>
    <row r="2643" spans="1:50" ht="12" customHeight="1" x14ac:dyDescent="0.2">
      <c r="A2643" s="62">
        <v>2639</v>
      </c>
      <c r="B2643" s="63" t="str">
        <f t="shared" si="381"/>
        <v>M-A</v>
      </c>
      <c r="C2643" s="62">
        <f>COUNTIF($B$4:$B2643,$B2643)</f>
        <v>940</v>
      </c>
      <c r="D2643" s="64">
        <f t="shared" si="382"/>
        <v>396.10659451597041</v>
      </c>
      <c r="E2643" s="90" t="s">
        <v>2600</v>
      </c>
      <c r="F2643" s="91" t="s">
        <v>1212</v>
      </c>
      <c r="G2643" s="92">
        <v>1981</v>
      </c>
      <c r="H2643" s="93" t="s">
        <v>3093</v>
      </c>
      <c r="I2643" s="92" t="s">
        <v>1673</v>
      </c>
      <c r="J2643" s="39">
        <f t="shared" si="383"/>
        <v>391.10659451597041</v>
      </c>
      <c r="K2643" s="40">
        <f t="shared" si="384"/>
        <v>1</v>
      </c>
      <c r="L2643" s="40">
        <f t="shared" si="385"/>
        <v>5</v>
      </c>
      <c r="M2643" s="74"/>
      <c r="N2643" s="74"/>
      <c r="O2643" s="74"/>
      <c r="P2643" s="74"/>
      <c r="Q2643" s="74"/>
      <c r="R2643" s="74"/>
      <c r="S2643" s="74"/>
      <c r="T2643" s="74"/>
      <c r="U2643" s="74"/>
      <c r="V2643" s="74"/>
      <c r="W2643" s="74"/>
      <c r="X2643" s="74"/>
      <c r="Y2643" s="74"/>
      <c r="Z2643" s="74"/>
      <c r="AA2643" s="42"/>
      <c r="AB2643" s="42">
        <f>(AV$3-AV2643)/AV$3*500+500</f>
        <v>391.10659451597041</v>
      </c>
      <c r="AC2643" s="43" t="e">
        <f t="shared" si="386"/>
        <v>#NUM!</v>
      </c>
      <c r="AD2643" s="43" t="s">
        <v>1215</v>
      </c>
      <c r="AE2643" s="44" t="e">
        <f t="shared" si="387"/>
        <v>#NUM!</v>
      </c>
      <c r="AF2643" s="43">
        <f t="shared" si="388"/>
        <v>0</v>
      </c>
      <c r="AG2643" s="75"/>
      <c r="AH2643" s="75"/>
      <c r="AI2643" s="75"/>
      <c r="AJ2643" s="75"/>
      <c r="AK2643" s="75"/>
      <c r="AL2643" s="75"/>
      <c r="AM2643" s="75"/>
      <c r="AN2643" s="75"/>
      <c r="AO2643" s="75"/>
      <c r="AP2643" s="75"/>
      <c r="AQ2643" s="75"/>
      <c r="AR2643" s="75"/>
      <c r="AS2643" s="75"/>
      <c r="AT2643" s="75"/>
      <c r="AU2643" s="94"/>
      <c r="AV2643" s="47">
        <v>0.19997685185185185</v>
      </c>
      <c r="AW2643" s="95"/>
      <c r="AX2643" s="56"/>
    </row>
    <row r="2644" spans="1:50" ht="12" customHeight="1" x14ac:dyDescent="0.2">
      <c r="A2644" s="62">
        <v>2640</v>
      </c>
      <c r="B2644" s="63" t="str">
        <f t="shared" si="381"/>
        <v>M-A</v>
      </c>
      <c r="C2644" s="62">
        <f>COUNTIF($B$4:$B2644,$B2644)</f>
        <v>941</v>
      </c>
      <c r="D2644" s="64">
        <f t="shared" si="382"/>
        <v>396.00087161884971</v>
      </c>
      <c r="E2644" s="90" t="s">
        <v>2601</v>
      </c>
      <c r="F2644" s="91" t="s">
        <v>1212</v>
      </c>
      <c r="G2644" s="92">
        <v>1998</v>
      </c>
      <c r="H2644" s="93" t="s">
        <v>3569</v>
      </c>
      <c r="I2644" s="92" t="s">
        <v>1257</v>
      </c>
      <c r="J2644" s="39">
        <f t="shared" si="383"/>
        <v>391.00087161884971</v>
      </c>
      <c r="K2644" s="40">
        <f t="shared" si="384"/>
        <v>1</v>
      </c>
      <c r="L2644" s="40">
        <f t="shared" si="385"/>
        <v>5</v>
      </c>
      <c r="M2644" s="74"/>
      <c r="N2644" s="74"/>
      <c r="O2644" s="74"/>
      <c r="P2644" s="74"/>
      <c r="Q2644" s="74"/>
      <c r="R2644" s="74"/>
      <c r="S2644" s="74"/>
      <c r="T2644" s="74"/>
      <c r="U2644" s="74"/>
      <c r="V2644" s="74"/>
      <c r="W2644" s="74"/>
      <c r="X2644" s="74"/>
      <c r="Y2644" s="74"/>
      <c r="Z2644" s="74"/>
      <c r="AA2644" s="42"/>
      <c r="AB2644" s="42">
        <f>(AV$3-AV2644)/AV$3*500+500</f>
        <v>391.00087161884971</v>
      </c>
      <c r="AC2644" s="43" t="e">
        <f t="shared" si="386"/>
        <v>#NUM!</v>
      </c>
      <c r="AD2644" s="43" t="s">
        <v>1215</v>
      </c>
      <c r="AE2644" s="44" t="e">
        <f t="shared" si="387"/>
        <v>#NUM!</v>
      </c>
      <c r="AF2644" s="43">
        <f t="shared" si="388"/>
        <v>0</v>
      </c>
      <c r="AG2644" s="75"/>
      <c r="AH2644" s="75"/>
      <c r="AI2644" s="75"/>
      <c r="AJ2644" s="75"/>
      <c r="AK2644" s="75"/>
      <c r="AL2644" s="75"/>
      <c r="AM2644" s="75"/>
      <c r="AN2644" s="75"/>
      <c r="AO2644" s="75"/>
      <c r="AP2644" s="75"/>
      <c r="AQ2644" s="75"/>
      <c r="AR2644" s="75"/>
      <c r="AS2644" s="75"/>
      <c r="AT2644" s="75"/>
      <c r="AU2644" s="94"/>
      <c r="AV2644" s="47">
        <v>0.20001157407407408</v>
      </c>
      <c r="AW2644" s="95"/>
      <c r="AX2644" s="56"/>
    </row>
    <row r="2645" spans="1:50" ht="12" customHeight="1" x14ac:dyDescent="0.2">
      <c r="A2645" s="62">
        <v>2641</v>
      </c>
      <c r="B2645" s="63" t="str">
        <f t="shared" si="381"/>
        <v>Ž-F</v>
      </c>
      <c r="C2645" s="62">
        <f>COUNTIF($B$4:$B2645,$B2645)</f>
        <v>241</v>
      </c>
      <c r="D2645" s="64">
        <f t="shared" si="382"/>
        <v>395.63848460899237</v>
      </c>
      <c r="E2645" s="86" t="s">
        <v>2602</v>
      </c>
      <c r="F2645" s="87" t="s">
        <v>1247</v>
      </c>
      <c r="G2645" s="87">
        <v>1985</v>
      </c>
      <c r="H2645" s="86" t="s">
        <v>2603</v>
      </c>
      <c r="I2645" s="87" t="s">
        <v>1214</v>
      </c>
      <c r="J2645" s="39">
        <f t="shared" si="383"/>
        <v>390.63848460899237</v>
      </c>
      <c r="K2645" s="40">
        <f t="shared" si="384"/>
        <v>1</v>
      </c>
      <c r="L2645" s="40">
        <f t="shared" si="385"/>
        <v>5</v>
      </c>
      <c r="M2645" s="41"/>
      <c r="N2645" s="41"/>
      <c r="O2645" s="41"/>
      <c r="P2645" s="42"/>
      <c r="Q2645" s="41"/>
      <c r="R2645" s="41"/>
      <c r="S2645" s="41"/>
      <c r="T2645" s="41"/>
      <c r="U2645" s="41"/>
      <c r="V2645" s="42"/>
      <c r="W2645" s="42">
        <f>(AQ$3-AQ2645)/AQ$3*500+500</f>
        <v>390.63848460899237</v>
      </c>
      <c r="X2645" s="42"/>
      <c r="Y2645" s="42"/>
      <c r="Z2645" s="41"/>
      <c r="AA2645" s="42"/>
      <c r="AB2645" s="42"/>
      <c r="AC2645" s="43" t="e">
        <f t="shared" si="386"/>
        <v>#NUM!</v>
      </c>
      <c r="AD2645" s="43" t="s">
        <v>1215</v>
      </c>
      <c r="AE2645" s="44" t="e">
        <f t="shared" si="387"/>
        <v>#NUM!</v>
      </c>
      <c r="AF2645" s="43">
        <f t="shared" si="388"/>
        <v>0</v>
      </c>
      <c r="AG2645" s="45"/>
      <c r="AH2645" s="45"/>
      <c r="AI2645" s="45"/>
      <c r="AJ2645" s="45"/>
      <c r="AK2645" s="45"/>
      <c r="AL2645" s="45"/>
      <c r="AM2645" s="45"/>
      <c r="AN2645" s="45"/>
      <c r="AO2645" s="45"/>
      <c r="AP2645" s="45"/>
      <c r="AQ2645" s="45">
        <v>0.13666666669999999</v>
      </c>
      <c r="AR2645" s="45"/>
      <c r="AS2645" s="45"/>
      <c r="AT2645" s="45"/>
      <c r="AU2645" s="88"/>
      <c r="AV2645" s="50"/>
      <c r="AW2645" s="89"/>
      <c r="AX2645" s="56"/>
    </row>
    <row r="2646" spans="1:50" ht="12" customHeight="1" x14ac:dyDescent="0.2">
      <c r="A2646" s="62">
        <v>2642</v>
      </c>
      <c r="B2646" s="63" t="str">
        <f t="shared" si="381"/>
        <v>M-B</v>
      </c>
      <c r="C2646" s="62">
        <f>COUNTIF($B$4:$B2646,$B2646)</f>
        <v>740</v>
      </c>
      <c r="D2646" s="64">
        <f t="shared" si="382"/>
        <v>395.1995962018899</v>
      </c>
      <c r="E2646" s="86" t="s">
        <v>2604</v>
      </c>
      <c r="F2646" s="87" t="s">
        <v>1212</v>
      </c>
      <c r="G2646" s="87">
        <v>1972</v>
      </c>
      <c r="H2646" s="86" t="s">
        <v>2605</v>
      </c>
      <c r="I2646" s="87" t="s">
        <v>1214</v>
      </c>
      <c r="J2646" s="39">
        <f t="shared" si="383"/>
        <v>390.1995962018899</v>
      </c>
      <c r="K2646" s="40">
        <f t="shared" si="384"/>
        <v>1</v>
      </c>
      <c r="L2646" s="40">
        <f t="shared" si="385"/>
        <v>5</v>
      </c>
      <c r="M2646" s="41"/>
      <c r="N2646" s="41"/>
      <c r="O2646" s="41"/>
      <c r="P2646" s="42"/>
      <c r="Q2646" s="41"/>
      <c r="R2646" s="41"/>
      <c r="S2646" s="41"/>
      <c r="T2646" s="41"/>
      <c r="U2646" s="41"/>
      <c r="V2646" s="42"/>
      <c r="W2646" s="42"/>
      <c r="X2646" s="42">
        <f>(AR$3-AR2646)/AR$3*500+500</f>
        <v>390.1995962018899</v>
      </c>
      <c r="Y2646" s="42"/>
      <c r="Z2646" s="41"/>
      <c r="AA2646" s="42"/>
      <c r="AB2646" s="42"/>
      <c r="AC2646" s="43" t="e">
        <f t="shared" si="386"/>
        <v>#NUM!</v>
      </c>
      <c r="AD2646" s="43" t="s">
        <v>1215</v>
      </c>
      <c r="AE2646" s="44" t="e">
        <f t="shared" si="387"/>
        <v>#NUM!</v>
      </c>
      <c r="AF2646" s="43">
        <f t="shared" si="388"/>
        <v>0</v>
      </c>
      <c r="AG2646" s="45"/>
      <c r="AH2646" s="45"/>
      <c r="AI2646" s="45"/>
      <c r="AJ2646" s="45"/>
      <c r="AK2646" s="45"/>
      <c r="AL2646" s="45"/>
      <c r="AM2646" s="45"/>
      <c r="AN2646" s="45"/>
      <c r="AO2646" s="45"/>
      <c r="AP2646" s="45"/>
      <c r="AQ2646" s="45"/>
      <c r="AR2646" s="45">
        <v>5.2598379629629627E-2</v>
      </c>
      <c r="AS2646" s="45"/>
      <c r="AT2646" s="45"/>
      <c r="AU2646" s="88"/>
      <c r="AV2646" s="50"/>
      <c r="AW2646" s="89"/>
      <c r="AX2646" s="56"/>
    </row>
    <row r="2647" spans="1:50" ht="12" customHeight="1" x14ac:dyDescent="0.2">
      <c r="A2647" s="62">
        <v>2643</v>
      </c>
      <c r="B2647" s="63" t="str">
        <f t="shared" si="381"/>
        <v>Ž-G</v>
      </c>
      <c r="C2647" s="62">
        <f>COUNTIF($B$4:$B2647,$B2647)</f>
        <v>161</v>
      </c>
      <c r="D2647" s="64">
        <f t="shared" si="382"/>
        <v>395.17410119105875</v>
      </c>
      <c r="E2647" s="86" t="s">
        <v>2606</v>
      </c>
      <c r="F2647" s="87" t="s">
        <v>1247</v>
      </c>
      <c r="G2647" s="87">
        <v>1978</v>
      </c>
      <c r="H2647" s="86" t="s">
        <v>2607</v>
      </c>
      <c r="I2647" s="87" t="s">
        <v>1214</v>
      </c>
      <c r="J2647" s="39">
        <f t="shared" si="383"/>
        <v>390.17410119105875</v>
      </c>
      <c r="K2647" s="40">
        <f t="shared" si="384"/>
        <v>1</v>
      </c>
      <c r="L2647" s="40">
        <f t="shared" si="385"/>
        <v>5</v>
      </c>
      <c r="M2647" s="41"/>
      <c r="N2647" s="41"/>
      <c r="O2647" s="41"/>
      <c r="P2647" s="42"/>
      <c r="Q2647" s="41"/>
      <c r="R2647" s="41"/>
      <c r="S2647" s="41"/>
      <c r="T2647" s="41"/>
      <c r="U2647" s="41"/>
      <c r="V2647" s="42"/>
      <c r="W2647" s="42"/>
      <c r="X2647" s="42">
        <f>(AR$3-AR2647)/AR$3*500+500</f>
        <v>390.17410119105875</v>
      </c>
      <c r="Y2647" s="42"/>
      <c r="Z2647" s="41"/>
      <c r="AA2647" s="42"/>
      <c r="AB2647" s="42"/>
      <c r="AC2647" s="43" t="e">
        <f t="shared" si="386"/>
        <v>#NUM!</v>
      </c>
      <c r="AD2647" s="43" t="s">
        <v>1215</v>
      </c>
      <c r="AE2647" s="44" t="e">
        <f t="shared" si="387"/>
        <v>#NUM!</v>
      </c>
      <c r="AF2647" s="43">
        <f t="shared" si="388"/>
        <v>0</v>
      </c>
      <c r="AG2647" s="45"/>
      <c r="AH2647" s="45"/>
      <c r="AI2647" s="45"/>
      <c r="AJ2647" s="45"/>
      <c r="AK2647" s="45"/>
      <c r="AL2647" s="45"/>
      <c r="AM2647" s="45"/>
      <c r="AN2647" s="45"/>
      <c r="AO2647" s="45"/>
      <c r="AP2647" s="45"/>
      <c r="AQ2647" s="45"/>
      <c r="AR2647" s="45">
        <v>5.2600578703703708E-2</v>
      </c>
      <c r="AS2647" s="45"/>
      <c r="AT2647" s="45"/>
      <c r="AU2647" s="88"/>
      <c r="AV2647" s="50"/>
      <c r="AW2647" s="89"/>
      <c r="AX2647" s="56"/>
    </row>
    <row r="2648" spans="1:50" ht="12" customHeight="1" x14ac:dyDescent="0.2">
      <c r="A2648" s="62">
        <v>2644</v>
      </c>
      <c r="B2648" s="63" t="str">
        <f t="shared" si="381"/>
        <v>M-D</v>
      </c>
      <c r="C2648" s="62">
        <f>COUNTIF($B$4:$B2648,$B2648)</f>
        <v>106</v>
      </c>
      <c r="D2648" s="64">
        <f t="shared" si="382"/>
        <v>394.97888361334918</v>
      </c>
      <c r="E2648" s="90" t="s">
        <v>2608</v>
      </c>
      <c r="F2648" s="91" t="s">
        <v>1212</v>
      </c>
      <c r="G2648" s="92">
        <v>1959</v>
      </c>
      <c r="H2648" s="93" t="s">
        <v>2609</v>
      </c>
      <c r="I2648" s="92" t="s">
        <v>2610</v>
      </c>
      <c r="J2648" s="39">
        <f t="shared" si="383"/>
        <v>389.97888361334918</v>
      </c>
      <c r="K2648" s="40">
        <f t="shared" si="384"/>
        <v>1</v>
      </c>
      <c r="L2648" s="40">
        <f t="shared" si="385"/>
        <v>5</v>
      </c>
      <c r="M2648" s="74"/>
      <c r="N2648" s="74"/>
      <c r="O2648" s="74"/>
      <c r="P2648" s="74"/>
      <c r="Q2648" s="74"/>
      <c r="R2648" s="74"/>
      <c r="S2648" s="74"/>
      <c r="T2648" s="74"/>
      <c r="U2648" s="74"/>
      <c r="V2648" s="74"/>
      <c r="W2648" s="74"/>
      <c r="X2648" s="74"/>
      <c r="Y2648" s="74"/>
      <c r="Z2648" s="74"/>
      <c r="AA2648" s="42"/>
      <c r="AB2648" s="42">
        <f>(AV$3-AV2648)/AV$3*500+500</f>
        <v>389.97888361334918</v>
      </c>
      <c r="AC2648" s="43" t="e">
        <f t="shared" si="386"/>
        <v>#NUM!</v>
      </c>
      <c r="AD2648" s="43" t="s">
        <v>1215</v>
      </c>
      <c r="AE2648" s="44" t="e">
        <f t="shared" si="387"/>
        <v>#NUM!</v>
      </c>
      <c r="AF2648" s="43">
        <f t="shared" si="388"/>
        <v>0</v>
      </c>
      <c r="AG2648" s="75"/>
      <c r="AH2648" s="75"/>
      <c r="AI2648" s="75"/>
      <c r="AJ2648" s="75"/>
      <c r="AK2648" s="75"/>
      <c r="AL2648" s="75"/>
      <c r="AM2648" s="75"/>
      <c r="AN2648" s="75"/>
      <c r="AO2648" s="75"/>
      <c r="AP2648" s="75"/>
      <c r="AQ2648" s="75"/>
      <c r="AR2648" s="75"/>
      <c r="AS2648" s="75"/>
      <c r="AT2648" s="75"/>
      <c r="AU2648" s="94"/>
      <c r="AV2648" s="47">
        <v>0.20034722222222223</v>
      </c>
      <c r="AW2648" s="95"/>
      <c r="AX2648" s="56"/>
    </row>
    <row r="2649" spans="1:50" ht="12" customHeight="1" x14ac:dyDescent="0.2">
      <c r="A2649" s="62">
        <v>2645</v>
      </c>
      <c r="B2649" s="63" t="str">
        <f t="shared" si="381"/>
        <v>Ž-G</v>
      </c>
      <c r="C2649" s="62">
        <f>COUNTIF($B$4:$B2649,$B2649)</f>
        <v>162</v>
      </c>
      <c r="D2649" s="64">
        <f t="shared" si="382"/>
        <v>394.80924713173181</v>
      </c>
      <c r="E2649" s="86" t="s">
        <v>2611</v>
      </c>
      <c r="F2649" s="87" t="s">
        <v>1247</v>
      </c>
      <c r="G2649" s="87">
        <v>1979</v>
      </c>
      <c r="H2649" s="93" t="s">
        <v>1261</v>
      </c>
      <c r="I2649" s="87" t="s">
        <v>1214</v>
      </c>
      <c r="J2649" s="39">
        <f t="shared" si="383"/>
        <v>389.80924713173181</v>
      </c>
      <c r="K2649" s="40">
        <f t="shared" si="384"/>
        <v>1</v>
      </c>
      <c r="L2649" s="40">
        <f t="shared" si="385"/>
        <v>5</v>
      </c>
      <c r="M2649" s="41"/>
      <c r="N2649" s="41"/>
      <c r="O2649" s="41"/>
      <c r="P2649" s="42"/>
      <c r="Q2649" s="41"/>
      <c r="R2649" s="41"/>
      <c r="S2649" s="41"/>
      <c r="T2649" s="41"/>
      <c r="U2649" s="41"/>
      <c r="V2649" s="42"/>
      <c r="W2649" s="42"/>
      <c r="X2649" s="42"/>
      <c r="Y2649" s="42"/>
      <c r="Z2649" s="41"/>
      <c r="AA2649" s="42">
        <f>(AU$3-AU2649)/AU$3*500+500</f>
        <v>389.80924713173181</v>
      </c>
      <c r="AB2649" s="42"/>
      <c r="AC2649" s="43" t="e">
        <f t="shared" si="386"/>
        <v>#NUM!</v>
      </c>
      <c r="AD2649" s="43" t="s">
        <v>1215</v>
      </c>
      <c r="AE2649" s="44" t="e">
        <f t="shared" si="387"/>
        <v>#NUM!</v>
      </c>
      <c r="AF2649" s="43">
        <f t="shared" si="388"/>
        <v>0</v>
      </c>
      <c r="AG2649" s="45"/>
      <c r="AH2649" s="45"/>
      <c r="AI2649" s="45"/>
      <c r="AJ2649" s="45"/>
      <c r="AK2649" s="45"/>
      <c r="AL2649" s="45"/>
      <c r="AM2649" s="45"/>
      <c r="AN2649" s="45"/>
      <c r="AO2649" s="45"/>
      <c r="AP2649" s="45"/>
      <c r="AQ2649" s="45"/>
      <c r="AR2649" s="45"/>
      <c r="AS2649" s="45"/>
      <c r="AT2649" s="45"/>
      <c r="AU2649" s="88">
        <v>9.5922800925925922E-2</v>
      </c>
      <c r="AV2649" s="50"/>
      <c r="AW2649" s="89"/>
      <c r="AX2649" s="56"/>
    </row>
    <row r="2650" spans="1:50" ht="12" customHeight="1" x14ac:dyDescent="0.2">
      <c r="A2650" s="62">
        <v>2646</v>
      </c>
      <c r="B2650" s="63" t="str">
        <f t="shared" si="381"/>
        <v>M-A</v>
      </c>
      <c r="C2650" s="62">
        <f>COUNTIF($B$4:$B2650,$B2650)</f>
        <v>942</v>
      </c>
      <c r="D2650" s="64">
        <f t="shared" si="382"/>
        <v>394.37978719633173</v>
      </c>
      <c r="E2650" s="90" t="s">
        <v>2612</v>
      </c>
      <c r="F2650" s="91" t="s">
        <v>1212</v>
      </c>
      <c r="G2650" s="92">
        <v>1988</v>
      </c>
      <c r="H2650" s="93"/>
      <c r="I2650" s="92" t="s">
        <v>1214</v>
      </c>
      <c r="J2650" s="39">
        <f t="shared" si="383"/>
        <v>389.37978719633173</v>
      </c>
      <c r="K2650" s="40">
        <f t="shared" si="384"/>
        <v>1</v>
      </c>
      <c r="L2650" s="40">
        <f t="shared" si="385"/>
        <v>5</v>
      </c>
      <c r="M2650" s="74"/>
      <c r="N2650" s="74"/>
      <c r="O2650" s="74"/>
      <c r="P2650" s="74"/>
      <c r="Q2650" s="74"/>
      <c r="R2650" s="74"/>
      <c r="S2650" s="74"/>
      <c r="T2650" s="74"/>
      <c r="U2650" s="74"/>
      <c r="V2650" s="74"/>
      <c r="W2650" s="74"/>
      <c r="X2650" s="74"/>
      <c r="Y2650" s="74"/>
      <c r="Z2650" s="74"/>
      <c r="AA2650" s="42"/>
      <c r="AB2650" s="42">
        <f t="shared" ref="AB2650:AB2656" si="389">(AV$3-AV2650)/AV$3*500+500</f>
        <v>389.37978719633173</v>
      </c>
      <c r="AC2650" s="43" t="e">
        <f t="shared" si="386"/>
        <v>#NUM!</v>
      </c>
      <c r="AD2650" s="43" t="s">
        <v>1215</v>
      </c>
      <c r="AE2650" s="44" t="e">
        <f t="shared" si="387"/>
        <v>#NUM!</v>
      </c>
      <c r="AF2650" s="43">
        <f t="shared" si="388"/>
        <v>0</v>
      </c>
      <c r="AG2650" s="75"/>
      <c r="AH2650" s="75"/>
      <c r="AI2650" s="75"/>
      <c r="AJ2650" s="75"/>
      <c r="AK2650" s="75"/>
      <c r="AL2650" s="75"/>
      <c r="AM2650" s="75"/>
      <c r="AN2650" s="75"/>
      <c r="AO2650" s="75"/>
      <c r="AP2650" s="75"/>
      <c r="AQ2650" s="75"/>
      <c r="AR2650" s="75"/>
      <c r="AS2650" s="75"/>
      <c r="AT2650" s="75"/>
      <c r="AU2650" s="94"/>
      <c r="AV2650" s="47">
        <v>0.20054398148148148</v>
      </c>
      <c r="AW2650" s="95"/>
      <c r="AX2650" s="56"/>
    </row>
    <row r="2651" spans="1:50" ht="12" customHeight="1" x14ac:dyDescent="0.2">
      <c r="A2651" s="62">
        <v>2647</v>
      </c>
      <c r="B2651" s="63" t="str">
        <f t="shared" si="381"/>
        <v>Ž-F</v>
      </c>
      <c r="C2651" s="62">
        <f>COUNTIF($B$4:$B2651,$B2651)</f>
        <v>242</v>
      </c>
      <c r="D2651" s="64">
        <f t="shared" si="382"/>
        <v>393.9216546421419</v>
      </c>
      <c r="E2651" s="90" t="s">
        <v>2613</v>
      </c>
      <c r="F2651" s="91" t="s">
        <v>1247</v>
      </c>
      <c r="G2651" s="92">
        <v>1993</v>
      </c>
      <c r="H2651" s="93"/>
      <c r="I2651" s="92" t="s">
        <v>1673</v>
      </c>
      <c r="J2651" s="39">
        <f t="shared" si="383"/>
        <v>388.9216546421419</v>
      </c>
      <c r="K2651" s="40">
        <f t="shared" si="384"/>
        <v>1</v>
      </c>
      <c r="L2651" s="40">
        <f t="shared" si="385"/>
        <v>5</v>
      </c>
      <c r="M2651" s="74"/>
      <c r="N2651" s="74"/>
      <c r="O2651" s="74"/>
      <c r="P2651" s="74"/>
      <c r="Q2651" s="74"/>
      <c r="R2651" s="74"/>
      <c r="S2651" s="74"/>
      <c r="T2651" s="74"/>
      <c r="U2651" s="74"/>
      <c r="V2651" s="74"/>
      <c r="W2651" s="74"/>
      <c r="X2651" s="74"/>
      <c r="Y2651" s="74"/>
      <c r="Z2651" s="74"/>
      <c r="AA2651" s="42"/>
      <c r="AB2651" s="42">
        <f t="shared" si="389"/>
        <v>388.9216546421419</v>
      </c>
      <c r="AC2651" s="43" t="e">
        <f t="shared" si="386"/>
        <v>#NUM!</v>
      </c>
      <c r="AD2651" s="43" t="s">
        <v>1215</v>
      </c>
      <c r="AE2651" s="44" t="e">
        <f t="shared" si="387"/>
        <v>#NUM!</v>
      </c>
      <c r="AF2651" s="43">
        <f t="shared" si="388"/>
        <v>0</v>
      </c>
      <c r="AG2651" s="75"/>
      <c r="AH2651" s="75"/>
      <c r="AI2651" s="75"/>
      <c r="AJ2651" s="75"/>
      <c r="AK2651" s="75"/>
      <c r="AL2651" s="75"/>
      <c r="AM2651" s="75"/>
      <c r="AN2651" s="75"/>
      <c r="AO2651" s="75"/>
      <c r="AP2651" s="75"/>
      <c r="AQ2651" s="75"/>
      <c r="AR2651" s="75"/>
      <c r="AS2651" s="75"/>
      <c r="AT2651" s="75"/>
      <c r="AU2651" s="94"/>
      <c r="AV2651" s="47">
        <v>0.20069444444444443</v>
      </c>
      <c r="AW2651" s="95"/>
      <c r="AX2651" s="56"/>
    </row>
    <row r="2652" spans="1:50" ht="12" customHeight="1" x14ac:dyDescent="0.2">
      <c r="A2652" s="62">
        <v>2648</v>
      </c>
      <c r="B2652" s="63" t="str">
        <f t="shared" si="381"/>
        <v>Ž-H</v>
      </c>
      <c r="C2652" s="62">
        <f>COUNTIF($B$4:$B2652,$B2652)</f>
        <v>43</v>
      </c>
      <c r="D2652" s="64">
        <f t="shared" si="382"/>
        <v>393.85117271072806</v>
      </c>
      <c r="E2652" s="90" t="s">
        <v>2614</v>
      </c>
      <c r="F2652" s="91" t="s">
        <v>1247</v>
      </c>
      <c r="G2652" s="92">
        <v>1961</v>
      </c>
      <c r="H2652" s="93"/>
      <c r="I2652" s="92" t="s">
        <v>2939</v>
      </c>
      <c r="J2652" s="39">
        <f t="shared" si="383"/>
        <v>388.85117271072806</v>
      </c>
      <c r="K2652" s="40">
        <f t="shared" si="384"/>
        <v>1</v>
      </c>
      <c r="L2652" s="40">
        <f t="shared" si="385"/>
        <v>5</v>
      </c>
      <c r="M2652" s="74"/>
      <c r="N2652" s="74"/>
      <c r="O2652" s="74"/>
      <c r="P2652" s="74"/>
      <c r="Q2652" s="74"/>
      <c r="R2652" s="74"/>
      <c r="S2652" s="74"/>
      <c r="T2652" s="74"/>
      <c r="U2652" s="74"/>
      <c r="V2652" s="74"/>
      <c r="W2652" s="74"/>
      <c r="X2652" s="74"/>
      <c r="Y2652" s="74"/>
      <c r="Z2652" s="74"/>
      <c r="AA2652" s="42"/>
      <c r="AB2652" s="42">
        <f t="shared" si="389"/>
        <v>388.85117271072806</v>
      </c>
      <c r="AC2652" s="43" t="e">
        <f t="shared" si="386"/>
        <v>#NUM!</v>
      </c>
      <c r="AD2652" s="43" t="s">
        <v>1215</v>
      </c>
      <c r="AE2652" s="44" t="e">
        <f t="shared" si="387"/>
        <v>#NUM!</v>
      </c>
      <c r="AF2652" s="43">
        <f t="shared" si="388"/>
        <v>0</v>
      </c>
      <c r="AG2652" s="75"/>
      <c r="AH2652" s="75"/>
      <c r="AI2652" s="75"/>
      <c r="AJ2652" s="75"/>
      <c r="AK2652" s="75"/>
      <c r="AL2652" s="75"/>
      <c r="AM2652" s="75"/>
      <c r="AN2652" s="75"/>
      <c r="AO2652" s="75"/>
      <c r="AP2652" s="75"/>
      <c r="AQ2652" s="75"/>
      <c r="AR2652" s="75"/>
      <c r="AS2652" s="75"/>
      <c r="AT2652" s="75"/>
      <c r="AU2652" s="94"/>
      <c r="AV2652" s="47">
        <v>0.20071759259259259</v>
      </c>
      <c r="AW2652" s="95"/>
      <c r="AX2652" s="56"/>
    </row>
    <row r="2653" spans="1:50" ht="12" customHeight="1" x14ac:dyDescent="0.2">
      <c r="A2653" s="62">
        <v>2649</v>
      </c>
      <c r="B2653" s="63" t="str">
        <f t="shared" si="381"/>
        <v>Ž-F</v>
      </c>
      <c r="C2653" s="62">
        <f>COUNTIF($B$4:$B2653,$B2653)</f>
        <v>243</v>
      </c>
      <c r="D2653" s="64">
        <f t="shared" si="382"/>
        <v>393.67496788219341</v>
      </c>
      <c r="E2653" s="90" t="s">
        <v>2615</v>
      </c>
      <c r="F2653" s="91" t="s">
        <v>1247</v>
      </c>
      <c r="G2653" s="92">
        <v>1989</v>
      </c>
      <c r="H2653" s="93"/>
      <c r="I2653" s="92" t="s">
        <v>1214</v>
      </c>
      <c r="J2653" s="39">
        <f t="shared" si="383"/>
        <v>388.67496788219341</v>
      </c>
      <c r="K2653" s="40">
        <f t="shared" si="384"/>
        <v>1</v>
      </c>
      <c r="L2653" s="40">
        <f t="shared" si="385"/>
        <v>5</v>
      </c>
      <c r="M2653" s="74"/>
      <c r="N2653" s="74"/>
      <c r="O2653" s="74"/>
      <c r="P2653" s="74"/>
      <c r="Q2653" s="74"/>
      <c r="R2653" s="74"/>
      <c r="S2653" s="74"/>
      <c r="T2653" s="74"/>
      <c r="U2653" s="74"/>
      <c r="V2653" s="74"/>
      <c r="W2653" s="74"/>
      <c r="X2653" s="74"/>
      <c r="Y2653" s="74"/>
      <c r="Z2653" s="74"/>
      <c r="AA2653" s="42"/>
      <c r="AB2653" s="42">
        <f t="shared" si="389"/>
        <v>388.67496788219341</v>
      </c>
      <c r="AC2653" s="43" t="e">
        <f t="shared" si="386"/>
        <v>#NUM!</v>
      </c>
      <c r="AD2653" s="43" t="s">
        <v>1215</v>
      </c>
      <c r="AE2653" s="44" t="e">
        <f t="shared" si="387"/>
        <v>#NUM!</v>
      </c>
      <c r="AF2653" s="43">
        <f t="shared" si="388"/>
        <v>0</v>
      </c>
      <c r="AG2653" s="75"/>
      <c r="AH2653" s="75"/>
      <c r="AI2653" s="75"/>
      <c r="AJ2653" s="75"/>
      <c r="AK2653" s="75"/>
      <c r="AL2653" s="75"/>
      <c r="AM2653" s="75"/>
      <c r="AN2653" s="75"/>
      <c r="AO2653" s="75"/>
      <c r="AP2653" s="75"/>
      <c r="AQ2653" s="75"/>
      <c r="AR2653" s="75"/>
      <c r="AS2653" s="75"/>
      <c r="AT2653" s="75"/>
      <c r="AU2653" s="94"/>
      <c r="AV2653" s="47">
        <v>0.20077546296296298</v>
      </c>
      <c r="AW2653" s="95"/>
      <c r="AX2653" s="56"/>
    </row>
    <row r="2654" spans="1:50" ht="12" customHeight="1" x14ac:dyDescent="0.2">
      <c r="A2654" s="62">
        <v>2650</v>
      </c>
      <c r="B2654" s="63" t="str">
        <f t="shared" si="381"/>
        <v>M-A</v>
      </c>
      <c r="C2654" s="62">
        <f>COUNTIF($B$4:$B2654,$B2654)</f>
        <v>943</v>
      </c>
      <c r="D2654" s="64">
        <f t="shared" si="382"/>
        <v>393.25207629371062</v>
      </c>
      <c r="E2654" s="90" t="s">
        <v>2616</v>
      </c>
      <c r="F2654" s="91" t="s">
        <v>1212</v>
      </c>
      <c r="G2654" s="92">
        <v>1994</v>
      </c>
      <c r="H2654" s="93"/>
      <c r="I2654" s="92" t="s">
        <v>1214</v>
      </c>
      <c r="J2654" s="39">
        <f t="shared" si="383"/>
        <v>388.25207629371062</v>
      </c>
      <c r="K2654" s="40">
        <f t="shared" si="384"/>
        <v>1</v>
      </c>
      <c r="L2654" s="40">
        <f t="shared" si="385"/>
        <v>5</v>
      </c>
      <c r="M2654" s="74"/>
      <c r="N2654" s="74"/>
      <c r="O2654" s="74"/>
      <c r="P2654" s="74"/>
      <c r="Q2654" s="74"/>
      <c r="R2654" s="74"/>
      <c r="S2654" s="74"/>
      <c r="T2654" s="74"/>
      <c r="U2654" s="74"/>
      <c r="V2654" s="74"/>
      <c r="W2654" s="74"/>
      <c r="X2654" s="74"/>
      <c r="Y2654" s="74"/>
      <c r="Z2654" s="74"/>
      <c r="AA2654" s="42"/>
      <c r="AB2654" s="42">
        <f t="shared" si="389"/>
        <v>388.25207629371062</v>
      </c>
      <c r="AC2654" s="43" t="e">
        <f t="shared" si="386"/>
        <v>#NUM!</v>
      </c>
      <c r="AD2654" s="43" t="s">
        <v>1215</v>
      </c>
      <c r="AE2654" s="44" t="e">
        <f t="shared" si="387"/>
        <v>#NUM!</v>
      </c>
      <c r="AF2654" s="43">
        <f t="shared" si="388"/>
        <v>0</v>
      </c>
      <c r="AG2654" s="75"/>
      <c r="AH2654" s="75"/>
      <c r="AI2654" s="75"/>
      <c r="AJ2654" s="75"/>
      <c r="AK2654" s="75"/>
      <c r="AL2654" s="75"/>
      <c r="AM2654" s="75"/>
      <c r="AN2654" s="75"/>
      <c r="AO2654" s="75"/>
      <c r="AP2654" s="75"/>
      <c r="AQ2654" s="75"/>
      <c r="AR2654" s="75"/>
      <c r="AS2654" s="75"/>
      <c r="AT2654" s="75"/>
      <c r="AU2654" s="94"/>
      <c r="AV2654" s="47">
        <v>0.20091435185185183</v>
      </c>
      <c r="AW2654" s="95"/>
      <c r="AX2654" s="56"/>
    </row>
    <row r="2655" spans="1:50" ht="12" customHeight="1" x14ac:dyDescent="0.2">
      <c r="A2655" s="62">
        <v>2651</v>
      </c>
      <c r="B2655" s="63" t="str">
        <f t="shared" si="381"/>
        <v>M-C</v>
      </c>
      <c r="C2655" s="62">
        <f>COUNTIF($B$4:$B2655,$B2655)</f>
        <v>325</v>
      </c>
      <c r="D2655" s="64">
        <f t="shared" si="382"/>
        <v>392.82918470522759</v>
      </c>
      <c r="E2655" s="90" t="s">
        <v>2617</v>
      </c>
      <c r="F2655" s="91" t="s">
        <v>1212</v>
      </c>
      <c r="G2655" s="92">
        <v>1963</v>
      </c>
      <c r="H2655" s="93"/>
      <c r="I2655" s="92" t="s">
        <v>1214</v>
      </c>
      <c r="J2655" s="39">
        <f t="shared" si="383"/>
        <v>387.82918470522759</v>
      </c>
      <c r="K2655" s="40">
        <f t="shared" si="384"/>
        <v>1</v>
      </c>
      <c r="L2655" s="40">
        <f t="shared" si="385"/>
        <v>5</v>
      </c>
      <c r="M2655" s="74"/>
      <c r="N2655" s="74"/>
      <c r="O2655" s="74"/>
      <c r="P2655" s="74"/>
      <c r="Q2655" s="74"/>
      <c r="R2655" s="74"/>
      <c r="S2655" s="74"/>
      <c r="T2655" s="74"/>
      <c r="U2655" s="74"/>
      <c r="V2655" s="74"/>
      <c r="W2655" s="74"/>
      <c r="X2655" s="74"/>
      <c r="Y2655" s="74"/>
      <c r="Z2655" s="74"/>
      <c r="AA2655" s="42"/>
      <c r="AB2655" s="42">
        <f t="shared" si="389"/>
        <v>387.82918470522759</v>
      </c>
      <c r="AC2655" s="43" t="e">
        <f t="shared" si="386"/>
        <v>#NUM!</v>
      </c>
      <c r="AD2655" s="43" t="s">
        <v>1215</v>
      </c>
      <c r="AE2655" s="44" t="e">
        <f t="shared" si="387"/>
        <v>#NUM!</v>
      </c>
      <c r="AF2655" s="43">
        <f t="shared" si="388"/>
        <v>0</v>
      </c>
      <c r="AG2655" s="75"/>
      <c r="AH2655" s="75"/>
      <c r="AI2655" s="75"/>
      <c r="AJ2655" s="75"/>
      <c r="AK2655" s="75"/>
      <c r="AL2655" s="75"/>
      <c r="AM2655" s="75"/>
      <c r="AN2655" s="75"/>
      <c r="AO2655" s="75"/>
      <c r="AP2655" s="75"/>
      <c r="AQ2655" s="75"/>
      <c r="AR2655" s="75"/>
      <c r="AS2655" s="75"/>
      <c r="AT2655" s="75"/>
      <c r="AU2655" s="94"/>
      <c r="AV2655" s="47">
        <v>0.20105324074074074</v>
      </c>
      <c r="AW2655" s="95"/>
      <c r="AX2655" s="56"/>
    </row>
    <row r="2656" spans="1:50" ht="12" customHeight="1" x14ac:dyDescent="0.2">
      <c r="A2656" s="62">
        <v>2652</v>
      </c>
      <c r="B2656" s="63" t="str">
        <f t="shared" si="381"/>
        <v>M-B</v>
      </c>
      <c r="C2656" s="62">
        <f>COUNTIF($B$4:$B2656,$B2656)</f>
        <v>741</v>
      </c>
      <c r="D2656" s="64">
        <f t="shared" si="382"/>
        <v>392.65297987669305</v>
      </c>
      <c r="E2656" s="90" t="s">
        <v>2618</v>
      </c>
      <c r="F2656" s="91" t="s">
        <v>1212</v>
      </c>
      <c r="G2656" s="92">
        <v>1979</v>
      </c>
      <c r="H2656" s="93" t="s">
        <v>1414</v>
      </c>
      <c r="I2656" s="92" t="s">
        <v>1214</v>
      </c>
      <c r="J2656" s="39">
        <f t="shared" si="383"/>
        <v>387.65297987669305</v>
      </c>
      <c r="K2656" s="40">
        <f t="shared" si="384"/>
        <v>1</v>
      </c>
      <c r="L2656" s="40">
        <f t="shared" si="385"/>
        <v>5</v>
      </c>
      <c r="M2656" s="74"/>
      <c r="N2656" s="74"/>
      <c r="O2656" s="74"/>
      <c r="P2656" s="74"/>
      <c r="Q2656" s="74"/>
      <c r="R2656" s="74"/>
      <c r="S2656" s="74"/>
      <c r="T2656" s="74"/>
      <c r="U2656" s="74"/>
      <c r="V2656" s="74"/>
      <c r="W2656" s="74"/>
      <c r="X2656" s="74"/>
      <c r="Y2656" s="74"/>
      <c r="Z2656" s="74"/>
      <c r="AA2656" s="42"/>
      <c r="AB2656" s="42">
        <f t="shared" si="389"/>
        <v>387.65297987669305</v>
      </c>
      <c r="AC2656" s="43" t="e">
        <f t="shared" si="386"/>
        <v>#NUM!</v>
      </c>
      <c r="AD2656" s="43" t="s">
        <v>1215</v>
      </c>
      <c r="AE2656" s="44" t="e">
        <f t="shared" si="387"/>
        <v>#NUM!</v>
      </c>
      <c r="AF2656" s="43">
        <f t="shared" si="388"/>
        <v>0</v>
      </c>
      <c r="AG2656" s="75"/>
      <c r="AH2656" s="75"/>
      <c r="AI2656" s="75"/>
      <c r="AJ2656" s="75"/>
      <c r="AK2656" s="75"/>
      <c r="AL2656" s="75"/>
      <c r="AM2656" s="75"/>
      <c r="AN2656" s="75"/>
      <c r="AO2656" s="75"/>
      <c r="AP2656" s="75"/>
      <c r="AQ2656" s="75"/>
      <c r="AR2656" s="75"/>
      <c r="AS2656" s="75"/>
      <c r="AT2656" s="75"/>
      <c r="AU2656" s="94"/>
      <c r="AV2656" s="47">
        <v>0.2011111111111111</v>
      </c>
      <c r="AW2656" s="95"/>
      <c r="AX2656" s="56"/>
    </row>
    <row r="2657" spans="1:50" ht="12" customHeight="1" x14ac:dyDescent="0.2">
      <c r="A2657" s="62">
        <v>2653</v>
      </c>
      <c r="B2657" s="63" t="str">
        <f t="shared" si="381"/>
        <v>M-A</v>
      </c>
      <c r="C2657" s="62">
        <f>COUNTIF($B$4:$B2657,$B2657)</f>
        <v>944</v>
      </c>
      <c r="D2657" s="64">
        <f t="shared" si="382"/>
        <v>392.6065682903407</v>
      </c>
      <c r="E2657" s="86" t="s">
        <v>2619</v>
      </c>
      <c r="F2657" s="87" t="s">
        <v>1212</v>
      </c>
      <c r="G2657" s="87">
        <v>1995</v>
      </c>
      <c r="H2657" s="86" t="s">
        <v>2620</v>
      </c>
      <c r="I2657" s="87" t="s">
        <v>1214</v>
      </c>
      <c r="J2657" s="39">
        <f t="shared" si="383"/>
        <v>387.6065682903407</v>
      </c>
      <c r="K2657" s="40">
        <f t="shared" si="384"/>
        <v>1</v>
      </c>
      <c r="L2657" s="40">
        <f t="shared" si="385"/>
        <v>5</v>
      </c>
      <c r="M2657" s="41"/>
      <c r="N2657" s="41">
        <f>(AH$3-AH2657)/AH$3*500+500</f>
        <v>387.6065682903407</v>
      </c>
      <c r="O2657" s="41"/>
      <c r="P2657" s="42"/>
      <c r="Q2657" s="41"/>
      <c r="R2657" s="41"/>
      <c r="S2657" s="41"/>
      <c r="T2657" s="41"/>
      <c r="U2657" s="41"/>
      <c r="V2657" s="42"/>
      <c r="W2657" s="42"/>
      <c r="X2657" s="42"/>
      <c r="Y2657" s="42"/>
      <c r="Z2657" s="41"/>
      <c r="AA2657" s="42"/>
      <c r="AB2657" s="42"/>
      <c r="AC2657" s="43" t="e">
        <f t="shared" si="386"/>
        <v>#NUM!</v>
      </c>
      <c r="AD2657" s="43" t="s">
        <v>1215</v>
      </c>
      <c r="AE2657" s="44" t="e">
        <f t="shared" si="387"/>
        <v>#NUM!</v>
      </c>
      <c r="AF2657" s="43">
        <f t="shared" si="388"/>
        <v>0</v>
      </c>
      <c r="AG2657" s="45"/>
      <c r="AH2657" s="45">
        <v>6.344907407E-2</v>
      </c>
      <c r="AI2657" s="45"/>
      <c r="AJ2657" s="45"/>
      <c r="AK2657" s="45"/>
      <c r="AL2657" s="45"/>
      <c r="AM2657" s="45"/>
      <c r="AN2657" s="45"/>
      <c r="AO2657" s="45"/>
      <c r="AP2657" s="45"/>
      <c r="AQ2657" s="45"/>
      <c r="AR2657" s="45"/>
      <c r="AS2657" s="45"/>
      <c r="AT2657" s="45"/>
      <c r="AU2657" s="88"/>
      <c r="AV2657" s="50"/>
      <c r="AW2657" s="89"/>
      <c r="AX2657" s="56"/>
    </row>
    <row r="2658" spans="1:50" ht="12" customHeight="1" x14ac:dyDescent="0.2">
      <c r="A2658" s="62">
        <v>2654</v>
      </c>
      <c r="B2658" s="63" t="str">
        <f t="shared" si="381"/>
        <v>M-C</v>
      </c>
      <c r="C2658" s="62">
        <f>COUNTIF($B$4:$B2658,$B2658)</f>
        <v>326</v>
      </c>
      <c r="D2658" s="64">
        <f t="shared" si="382"/>
        <v>392.40629311674468</v>
      </c>
      <c r="E2658" s="90" t="s">
        <v>2621</v>
      </c>
      <c r="F2658" s="91" t="s">
        <v>1212</v>
      </c>
      <c r="G2658" s="92">
        <v>1960</v>
      </c>
      <c r="H2658" s="93" t="s">
        <v>2622</v>
      </c>
      <c r="I2658" s="92" t="s">
        <v>2963</v>
      </c>
      <c r="J2658" s="39">
        <f t="shared" si="383"/>
        <v>387.40629311674468</v>
      </c>
      <c r="K2658" s="40">
        <f t="shared" si="384"/>
        <v>1</v>
      </c>
      <c r="L2658" s="40">
        <f t="shared" si="385"/>
        <v>5</v>
      </c>
      <c r="M2658" s="74"/>
      <c r="N2658" s="74"/>
      <c r="O2658" s="74"/>
      <c r="P2658" s="74"/>
      <c r="Q2658" s="74"/>
      <c r="R2658" s="74"/>
      <c r="S2658" s="74"/>
      <c r="T2658" s="74"/>
      <c r="U2658" s="74"/>
      <c r="V2658" s="74"/>
      <c r="W2658" s="74"/>
      <c r="X2658" s="74"/>
      <c r="Y2658" s="74"/>
      <c r="Z2658" s="74"/>
      <c r="AA2658" s="42"/>
      <c r="AB2658" s="42">
        <f>(AV$3-AV2658)/AV$3*500+500</f>
        <v>387.40629311674468</v>
      </c>
      <c r="AC2658" s="43" t="e">
        <f t="shared" si="386"/>
        <v>#NUM!</v>
      </c>
      <c r="AD2658" s="43" t="s">
        <v>1215</v>
      </c>
      <c r="AE2658" s="44" t="e">
        <f t="shared" si="387"/>
        <v>#NUM!</v>
      </c>
      <c r="AF2658" s="43">
        <f t="shared" si="388"/>
        <v>0</v>
      </c>
      <c r="AG2658" s="75"/>
      <c r="AH2658" s="75"/>
      <c r="AI2658" s="75"/>
      <c r="AJ2658" s="75"/>
      <c r="AK2658" s="75"/>
      <c r="AL2658" s="75"/>
      <c r="AM2658" s="75"/>
      <c r="AN2658" s="75"/>
      <c r="AO2658" s="75"/>
      <c r="AP2658" s="75"/>
      <c r="AQ2658" s="75"/>
      <c r="AR2658" s="75"/>
      <c r="AS2658" s="75"/>
      <c r="AT2658" s="75"/>
      <c r="AU2658" s="94"/>
      <c r="AV2658" s="47">
        <v>0.20119212962962962</v>
      </c>
      <c r="AW2658" s="95"/>
      <c r="AX2658" s="56"/>
    </row>
    <row r="2659" spans="1:50" ht="12" customHeight="1" x14ac:dyDescent="0.2">
      <c r="A2659" s="62">
        <v>2655</v>
      </c>
      <c r="B2659" s="63" t="str">
        <f t="shared" si="381"/>
        <v>M-A</v>
      </c>
      <c r="C2659" s="62">
        <f>COUNTIF($B$4:$B2659,$B2659)</f>
        <v>945</v>
      </c>
      <c r="D2659" s="64">
        <f t="shared" si="382"/>
        <v>391.73671476831333</v>
      </c>
      <c r="E2659" s="90" t="s">
        <v>2623</v>
      </c>
      <c r="F2659" s="91" t="s">
        <v>1212</v>
      </c>
      <c r="G2659" s="92">
        <v>1984</v>
      </c>
      <c r="H2659" s="93" t="s">
        <v>1590</v>
      </c>
      <c r="I2659" s="92" t="s">
        <v>1214</v>
      </c>
      <c r="J2659" s="39">
        <f t="shared" si="383"/>
        <v>386.73671476831333</v>
      </c>
      <c r="K2659" s="40">
        <f t="shared" si="384"/>
        <v>1</v>
      </c>
      <c r="L2659" s="40">
        <f t="shared" si="385"/>
        <v>5</v>
      </c>
      <c r="M2659" s="74"/>
      <c r="N2659" s="74"/>
      <c r="O2659" s="74"/>
      <c r="P2659" s="74"/>
      <c r="Q2659" s="74"/>
      <c r="R2659" s="74"/>
      <c r="S2659" s="74"/>
      <c r="T2659" s="74"/>
      <c r="U2659" s="74"/>
      <c r="V2659" s="74"/>
      <c r="W2659" s="74"/>
      <c r="X2659" s="74"/>
      <c r="Y2659" s="74"/>
      <c r="Z2659" s="74"/>
      <c r="AA2659" s="42"/>
      <c r="AB2659" s="42">
        <f>(AV$3-AV2659)/AV$3*500+500</f>
        <v>386.73671476831333</v>
      </c>
      <c r="AC2659" s="43" t="e">
        <f t="shared" si="386"/>
        <v>#NUM!</v>
      </c>
      <c r="AD2659" s="43" t="s">
        <v>1215</v>
      </c>
      <c r="AE2659" s="44" t="e">
        <f t="shared" si="387"/>
        <v>#NUM!</v>
      </c>
      <c r="AF2659" s="43">
        <f t="shared" si="388"/>
        <v>0</v>
      </c>
      <c r="AG2659" s="75"/>
      <c r="AH2659" s="75"/>
      <c r="AI2659" s="75"/>
      <c r="AJ2659" s="75"/>
      <c r="AK2659" s="75"/>
      <c r="AL2659" s="75"/>
      <c r="AM2659" s="75"/>
      <c r="AN2659" s="75"/>
      <c r="AO2659" s="75"/>
      <c r="AP2659" s="75"/>
      <c r="AQ2659" s="75"/>
      <c r="AR2659" s="75"/>
      <c r="AS2659" s="75"/>
      <c r="AT2659" s="75"/>
      <c r="AU2659" s="94"/>
      <c r="AV2659" s="47">
        <v>0.20141203703703703</v>
      </c>
      <c r="AW2659" s="95"/>
      <c r="AX2659" s="56"/>
    </row>
    <row r="2660" spans="1:50" ht="12" customHeight="1" x14ac:dyDescent="0.2">
      <c r="A2660" s="62">
        <v>2656</v>
      </c>
      <c r="B2660" s="63" t="str">
        <f t="shared" si="381"/>
        <v>M-A</v>
      </c>
      <c r="C2660" s="62">
        <f>COUNTIF($B$4:$B2660,$B2660)</f>
        <v>946</v>
      </c>
      <c r="D2660" s="64">
        <f t="shared" si="382"/>
        <v>391.27858221412345</v>
      </c>
      <c r="E2660" s="90" t="s">
        <v>2624</v>
      </c>
      <c r="F2660" s="91" t="s">
        <v>1212</v>
      </c>
      <c r="G2660" s="92">
        <v>1984</v>
      </c>
      <c r="H2660" s="93"/>
      <c r="I2660" s="92" t="s">
        <v>1214</v>
      </c>
      <c r="J2660" s="39">
        <f t="shared" si="383"/>
        <v>386.27858221412345</v>
      </c>
      <c r="K2660" s="40">
        <f t="shared" si="384"/>
        <v>1</v>
      </c>
      <c r="L2660" s="40">
        <f t="shared" si="385"/>
        <v>5</v>
      </c>
      <c r="M2660" s="74"/>
      <c r="N2660" s="74"/>
      <c r="O2660" s="74"/>
      <c r="P2660" s="74"/>
      <c r="Q2660" s="74"/>
      <c r="R2660" s="74"/>
      <c r="S2660" s="74"/>
      <c r="T2660" s="74"/>
      <c r="U2660" s="74"/>
      <c r="V2660" s="74"/>
      <c r="W2660" s="74"/>
      <c r="X2660" s="74"/>
      <c r="Y2660" s="74"/>
      <c r="Z2660" s="74"/>
      <c r="AA2660" s="42"/>
      <c r="AB2660" s="42">
        <f>(AV$3-AV2660)/AV$3*500+500</f>
        <v>386.27858221412345</v>
      </c>
      <c r="AC2660" s="43" t="e">
        <f t="shared" si="386"/>
        <v>#NUM!</v>
      </c>
      <c r="AD2660" s="43" t="s">
        <v>1215</v>
      </c>
      <c r="AE2660" s="44" t="e">
        <f t="shared" si="387"/>
        <v>#NUM!</v>
      </c>
      <c r="AF2660" s="43">
        <f t="shared" si="388"/>
        <v>0</v>
      </c>
      <c r="AG2660" s="75"/>
      <c r="AH2660" s="75"/>
      <c r="AI2660" s="75"/>
      <c r="AJ2660" s="75"/>
      <c r="AK2660" s="75"/>
      <c r="AL2660" s="75"/>
      <c r="AM2660" s="75"/>
      <c r="AN2660" s="75"/>
      <c r="AO2660" s="75"/>
      <c r="AP2660" s="75"/>
      <c r="AQ2660" s="75"/>
      <c r="AR2660" s="75"/>
      <c r="AS2660" s="75"/>
      <c r="AT2660" s="75"/>
      <c r="AU2660" s="94"/>
      <c r="AV2660" s="47">
        <v>0.20156250000000001</v>
      </c>
      <c r="AW2660" s="95"/>
      <c r="AX2660" s="56"/>
    </row>
    <row r="2661" spans="1:50" ht="12" customHeight="1" x14ac:dyDescent="0.2">
      <c r="A2661" s="62">
        <v>2657</v>
      </c>
      <c r="B2661" s="63" t="str">
        <f t="shared" si="381"/>
        <v>M-D</v>
      </c>
      <c r="C2661" s="62">
        <f>COUNTIF($B$4:$B2661,$B2661)</f>
        <v>107</v>
      </c>
      <c r="D2661" s="64">
        <f t="shared" si="382"/>
        <v>390.73593193300405</v>
      </c>
      <c r="E2661" s="86" t="s">
        <v>2625</v>
      </c>
      <c r="F2661" s="87" t="s">
        <v>1212</v>
      </c>
      <c r="G2661" s="87">
        <v>1955</v>
      </c>
      <c r="H2661" s="86" t="s">
        <v>2626</v>
      </c>
      <c r="I2661" s="87" t="s">
        <v>1214</v>
      </c>
      <c r="J2661" s="39">
        <f t="shared" si="383"/>
        <v>385.73593193300405</v>
      </c>
      <c r="K2661" s="40">
        <f t="shared" si="384"/>
        <v>1</v>
      </c>
      <c r="L2661" s="40">
        <f t="shared" si="385"/>
        <v>5</v>
      </c>
      <c r="M2661" s="41"/>
      <c r="N2661" s="41"/>
      <c r="O2661" s="41"/>
      <c r="P2661" s="42"/>
      <c r="Q2661" s="41"/>
      <c r="R2661" s="41"/>
      <c r="S2661" s="41"/>
      <c r="T2661" s="41"/>
      <c r="U2661" s="41"/>
      <c r="V2661" s="42"/>
      <c r="W2661" s="42">
        <f>(AQ$3-AQ2661)/AQ$3*500+500</f>
        <v>385.73593193300405</v>
      </c>
      <c r="X2661" s="42"/>
      <c r="Y2661" s="42"/>
      <c r="Z2661" s="41"/>
      <c r="AA2661" s="42"/>
      <c r="AB2661" s="42"/>
      <c r="AC2661" s="43" t="e">
        <f t="shared" si="386"/>
        <v>#NUM!</v>
      </c>
      <c r="AD2661" s="43" t="s">
        <v>1215</v>
      </c>
      <c r="AE2661" s="44" t="e">
        <f t="shared" si="387"/>
        <v>#NUM!</v>
      </c>
      <c r="AF2661" s="43">
        <f t="shared" si="388"/>
        <v>0</v>
      </c>
      <c r="AG2661" s="45"/>
      <c r="AH2661" s="45"/>
      <c r="AI2661" s="45"/>
      <c r="AJ2661" s="45"/>
      <c r="AK2661" s="45"/>
      <c r="AL2661" s="45"/>
      <c r="AM2661" s="45"/>
      <c r="AN2661" s="45"/>
      <c r="AO2661" s="45"/>
      <c r="AP2661" s="45"/>
      <c r="AQ2661" s="45">
        <v>0.13776620370000001</v>
      </c>
      <c r="AR2661" s="45"/>
      <c r="AS2661" s="45"/>
      <c r="AT2661" s="45"/>
      <c r="AU2661" s="88"/>
      <c r="AV2661" s="50"/>
      <c r="AW2661" s="89"/>
      <c r="AX2661" s="56"/>
    </row>
    <row r="2662" spans="1:50" ht="12" customHeight="1" x14ac:dyDescent="0.2">
      <c r="A2662" s="62">
        <v>2658</v>
      </c>
      <c r="B2662" s="63" t="str">
        <f t="shared" si="381"/>
        <v>M-C</v>
      </c>
      <c r="C2662" s="62">
        <f>COUNTIF($B$4:$B2662,$B2662)</f>
        <v>327</v>
      </c>
      <c r="D2662" s="64">
        <f t="shared" si="382"/>
        <v>390.47489627554376</v>
      </c>
      <c r="E2662" s="86" t="s">
        <v>2627</v>
      </c>
      <c r="F2662" s="87" t="s">
        <v>1212</v>
      </c>
      <c r="G2662" s="87">
        <v>1967</v>
      </c>
      <c r="H2662" s="93" t="s">
        <v>1865</v>
      </c>
      <c r="I2662" s="87" t="s">
        <v>1214</v>
      </c>
      <c r="J2662" s="39">
        <f t="shared" si="383"/>
        <v>385.47489627554376</v>
      </c>
      <c r="K2662" s="40">
        <f t="shared" si="384"/>
        <v>1</v>
      </c>
      <c r="L2662" s="40">
        <f t="shared" si="385"/>
        <v>5</v>
      </c>
      <c r="M2662" s="41"/>
      <c r="N2662" s="41"/>
      <c r="O2662" s="41"/>
      <c r="P2662" s="42"/>
      <c r="Q2662" s="41"/>
      <c r="R2662" s="41"/>
      <c r="S2662" s="41"/>
      <c r="T2662" s="41"/>
      <c r="U2662" s="41"/>
      <c r="V2662" s="42"/>
      <c r="W2662" s="42"/>
      <c r="X2662" s="42"/>
      <c r="Y2662" s="42"/>
      <c r="Z2662" s="41"/>
      <c r="AA2662" s="42">
        <f>(AU$3-AU2662)/AU$3*500+500</f>
        <v>385.47489627554376</v>
      </c>
      <c r="AB2662" s="42"/>
      <c r="AC2662" s="43" t="e">
        <f t="shared" si="386"/>
        <v>#NUM!</v>
      </c>
      <c r="AD2662" s="43" t="s">
        <v>1215</v>
      </c>
      <c r="AE2662" s="44" t="e">
        <f t="shared" si="387"/>
        <v>#NUM!</v>
      </c>
      <c r="AF2662" s="43">
        <f t="shared" si="388"/>
        <v>0</v>
      </c>
      <c r="AG2662" s="45"/>
      <c r="AH2662" s="45"/>
      <c r="AI2662" s="45"/>
      <c r="AJ2662" s="45"/>
      <c r="AK2662" s="45"/>
      <c r="AL2662" s="45"/>
      <c r="AM2662" s="45"/>
      <c r="AN2662" s="45"/>
      <c r="AO2662" s="45"/>
      <c r="AP2662" s="45"/>
      <c r="AQ2662" s="45"/>
      <c r="AR2662" s="45"/>
      <c r="AS2662" s="45"/>
      <c r="AT2662" s="45"/>
      <c r="AU2662" s="88">
        <v>9.6604166666666672E-2</v>
      </c>
      <c r="AV2662" s="50"/>
      <c r="AW2662" s="89"/>
      <c r="AX2662" s="56"/>
    </row>
    <row r="2663" spans="1:50" ht="12" customHeight="1" x14ac:dyDescent="0.2">
      <c r="A2663" s="62">
        <v>2659</v>
      </c>
      <c r="B2663" s="63" t="str">
        <f t="shared" si="381"/>
        <v>M-A</v>
      </c>
      <c r="C2663" s="62">
        <f>COUNTIF($B$4:$B2663,$B2663)</f>
        <v>947</v>
      </c>
      <c r="D2663" s="64">
        <f t="shared" si="382"/>
        <v>390.21333185409247</v>
      </c>
      <c r="E2663" s="86" t="s">
        <v>2628</v>
      </c>
      <c r="F2663" s="87" t="s">
        <v>1212</v>
      </c>
      <c r="G2663" s="87">
        <v>1986</v>
      </c>
      <c r="H2663" s="93" t="s">
        <v>2124</v>
      </c>
      <c r="I2663" s="87" t="s">
        <v>1214</v>
      </c>
      <c r="J2663" s="39">
        <f t="shared" si="383"/>
        <v>385.21333185409247</v>
      </c>
      <c r="K2663" s="40">
        <f t="shared" si="384"/>
        <v>1</v>
      </c>
      <c r="L2663" s="40">
        <f t="shared" si="385"/>
        <v>5</v>
      </c>
      <c r="M2663" s="41"/>
      <c r="N2663" s="41"/>
      <c r="O2663" s="41"/>
      <c r="P2663" s="42"/>
      <c r="Q2663" s="41"/>
      <c r="R2663" s="41"/>
      <c r="S2663" s="41"/>
      <c r="T2663" s="41"/>
      <c r="U2663" s="41"/>
      <c r="V2663" s="42">
        <f>(AP$3-AP2663)/AP$3*500+500</f>
        <v>385.21333185409247</v>
      </c>
      <c r="W2663" s="42"/>
      <c r="X2663" s="42"/>
      <c r="Y2663" s="42"/>
      <c r="Z2663" s="41"/>
      <c r="AA2663" s="42"/>
      <c r="AB2663" s="42"/>
      <c r="AC2663" s="43" t="e">
        <f t="shared" si="386"/>
        <v>#NUM!</v>
      </c>
      <c r="AD2663" s="43" t="s">
        <v>1215</v>
      </c>
      <c r="AE2663" s="44" t="e">
        <f t="shared" si="387"/>
        <v>#NUM!</v>
      </c>
      <c r="AF2663" s="43">
        <f t="shared" si="388"/>
        <v>0</v>
      </c>
      <c r="AG2663" s="45"/>
      <c r="AH2663" s="45"/>
      <c r="AI2663" s="45"/>
      <c r="AJ2663" s="45"/>
      <c r="AK2663" s="45"/>
      <c r="AL2663" s="45"/>
      <c r="AM2663" s="45"/>
      <c r="AN2663" s="45"/>
      <c r="AO2663" s="45"/>
      <c r="AP2663" s="45">
        <v>4.313657407407407E-2</v>
      </c>
      <c r="AQ2663" s="45"/>
      <c r="AR2663" s="45"/>
      <c r="AS2663" s="45"/>
      <c r="AT2663" s="45"/>
      <c r="AU2663" s="88"/>
      <c r="AV2663" s="50"/>
      <c r="AW2663" s="89"/>
      <c r="AX2663" s="56"/>
    </row>
    <row r="2664" spans="1:50" ht="12" customHeight="1" x14ac:dyDescent="0.2">
      <c r="A2664" s="62">
        <v>2660</v>
      </c>
      <c r="B2664" s="63" t="str">
        <f t="shared" si="381"/>
        <v>M-B</v>
      </c>
      <c r="C2664" s="62">
        <f>COUNTIF($B$4:$B2664,$B2664)</f>
        <v>742</v>
      </c>
      <c r="D2664" s="64">
        <f t="shared" si="382"/>
        <v>389.5535125161307</v>
      </c>
      <c r="E2664" s="86" t="s">
        <v>2629</v>
      </c>
      <c r="F2664" s="87" t="s">
        <v>1212</v>
      </c>
      <c r="G2664" s="87">
        <v>1972</v>
      </c>
      <c r="H2664" s="86" t="s">
        <v>1240</v>
      </c>
      <c r="I2664" s="87" t="s">
        <v>1214</v>
      </c>
      <c r="J2664" s="39">
        <f t="shared" si="383"/>
        <v>384.5535125161307</v>
      </c>
      <c r="K2664" s="40">
        <f t="shared" si="384"/>
        <v>1</v>
      </c>
      <c r="L2664" s="40">
        <f t="shared" si="385"/>
        <v>5</v>
      </c>
      <c r="M2664" s="41"/>
      <c r="N2664" s="41"/>
      <c r="O2664" s="41"/>
      <c r="P2664" s="42"/>
      <c r="Q2664" s="41"/>
      <c r="R2664" s="41"/>
      <c r="S2664" s="41"/>
      <c r="T2664" s="41"/>
      <c r="U2664" s="41"/>
      <c r="V2664" s="42">
        <f>(AP$3-AP2664)/AP$3*500+500</f>
        <v>384.5535125161307</v>
      </c>
      <c r="W2664" s="42"/>
      <c r="X2664" s="42"/>
      <c r="Y2664" s="42"/>
      <c r="Z2664" s="41"/>
      <c r="AA2664" s="42"/>
      <c r="AB2664" s="42"/>
      <c r="AC2664" s="43" t="e">
        <f t="shared" si="386"/>
        <v>#NUM!</v>
      </c>
      <c r="AD2664" s="43" t="s">
        <v>1215</v>
      </c>
      <c r="AE2664" s="44" t="e">
        <f t="shared" si="387"/>
        <v>#NUM!</v>
      </c>
      <c r="AF2664" s="43">
        <f t="shared" si="388"/>
        <v>0</v>
      </c>
      <c r="AG2664" s="45"/>
      <c r="AH2664" s="45"/>
      <c r="AI2664" s="45"/>
      <c r="AJ2664" s="45"/>
      <c r="AK2664" s="45"/>
      <c r="AL2664" s="45"/>
      <c r="AM2664" s="45"/>
      <c r="AN2664" s="45"/>
      <c r="AO2664" s="45"/>
      <c r="AP2664" s="45">
        <v>4.3182870370370365E-2</v>
      </c>
      <c r="AQ2664" s="45"/>
      <c r="AR2664" s="45"/>
      <c r="AS2664" s="45"/>
      <c r="AT2664" s="45"/>
      <c r="AU2664" s="88"/>
      <c r="AV2664" s="50"/>
      <c r="AW2664" s="89"/>
      <c r="AX2664" s="56"/>
    </row>
    <row r="2665" spans="1:50" ht="12" customHeight="1" x14ac:dyDescent="0.2">
      <c r="A2665" s="62">
        <v>2661</v>
      </c>
      <c r="B2665" s="63" t="str">
        <f t="shared" si="381"/>
        <v>Ž-F</v>
      </c>
      <c r="C2665" s="62">
        <f>COUNTIF($B$4:$B2665,$B2665)</f>
        <v>244</v>
      </c>
      <c r="D2665" s="64">
        <f t="shared" si="382"/>
        <v>389.38155314297393</v>
      </c>
      <c r="E2665" s="86" t="s">
        <v>2630</v>
      </c>
      <c r="F2665" s="87" t="s">
        <v>1247</v>
      </c>
      <c r="G2665" s="87">
        <v>2002</v>
      </c>
      <c r="H2665" s="93" t="s">
        <v>1865</v>
      </c>
      <c r="I2665" s="87" t="s">
        <v>1214</v>
      </c>
      <c r="J2665" s="39">
        <f t="shared" si="383"/>
        <v>384.38155314297393</v>
      </c>
      <c r="K2665" s="40">
        <f t="shared" si="384"/>
        <v>1</v>
      </c>
      <c r="L2665" s="40">
        <f t="shared" si="385"/>
        <v>5</v>
      </c>
      <c r="M2665" s="41"/>
      <c r="N2665" s="41"/>
      <c r="O2665" s="41"/>
      <c r="P2665" s="42"/>
      <c r="Q2665" s="41"/>
      <c r="R2665" s="41"/>
      <c r="S2665" s="41"/>
      <c r="T2665" s="41"/>
      <c r="U2665" s="41"/>
      <c r="V2665" s="42"/>
      <c r="W2665" s="42"/>
      <c r="X2665" s="42"/>
      <c r="Y2665" s="42"/>
      <c r="Z2665" s="41"/>
      <c r="AA2665" s="42">
        <f>(AU$3-AU2665)/AU$3*500+500</f>
        <v>384.38155314297393</v>
      </c>
      <c r="AB2665" s="42"/>
      <c r="AC2665" s="43" t="e">
        <f t="shared" si="386"/>
        <v>#NUM!</v>
      </c>
      <c r="AD2665" s="43" t="s">
        <v>1215</v>
      </c>
      <c r="AE2665" s="44" t="e">
        <f t="shared" si="387"/>
        <v>#NUM!</v>
      </c>
      <c r="AF2665" s="43">
        <f t="shared" si="388"/>
        <v>0</v>
      </c>
      <c r="AG2665" s="45"/>
      <c r="AH2665" s="45"/>
      <c r="AI2665" s="45"/>
      <c r="AJ2665" s="45"/>
      <c r="AK2665" s="45"/>
      <c r="AL2665" s="45"/>
      <c r="AM2665" s="45"/>
      <c r="AN2665" s="45"/>
      <c r="AO2665" s="45"/>
      <c r="AP2665" s="45"/>
      <c r="AQ2665" s="45"/>
      <c r="AR2665" s="45"/>
      <c r="AS2665" s="45"/>
      <c r="AT2665" s="45"/>
      <c r="AU2665" s="88">
        <v>9.677604166666666E-2</v>
      </c>
      <c r="AV2665" s="50"/>
      <c r="AW2665" s="89"/>
      <c r="AX2665" s="56"/>
    </row>
    <row r="2666" spans="1:50" ht="12" customHeight="1" x14ac:dyDescent="0.2">
      <c r="A2666" s="62">
        <v>2662</v>
      </c>
      <c r="B2666" s="63" t="str">
        <f t="shared" si="381"/>
        <v>M-A</v>
      </c>
      <c r="C2666" s="62">
        <f>COUNTIF($B$4:$B2666,$B2666)</f>
        <v>948</v>
      </c>
      <c r="D2666" s="64">
        <f t="shared" si="382"/>
        <v>389.32833317904874</v>
      </c>
      <c r="E2666" s="86" t="s">
        <v>2631</v>
      </c>
      <c r="F2666" s="87" t="s">
        <v>1212</v>
      </c>
      <c r="G2666" s="87">
        <v>1988</v>
      </c>
      <c r="H2666" s="86" t="s">
        <v>2632</v>
      </c>
      <c r="I2666" s="87" t="s">
        <v>1214</v>
      </c>
      <c r="J2666" s="39">
        <f t="shared" si="383"/>
        <v>384.32833317904874</v>
      </c>
      <c r="K2666" s="40">
        <f t="shared" si="384"/>
        <v>1</v>
      </c>
      <c r="L2666" s="40">
        <f t="shared" si="385"/>
        <v>5</v>
      </c>
      <c r="M2666" s="41"/>
      <c r="N2666" s="41"/>
      <c r="O2666" s="41"/>
      <c r="P2666" s="42"/>
      <c r="Q2666" s="41"/>
      <c r="R2666" s="41"/>
      <c r="S2666" s="41"/>
      <c r="T2666" s="41"/>
      <c r="U2666" s="41"/>
      <c r="V2666" s="42"/>
      <c r="W2666" s="42"/>
      <c r="X2666" s="42"/>
      <c r="Y2666" s="42">
        <f>(AS$3-AS2666)/AS$3*500+500</f>
        <v>384.32833317904874</v>
      </c>
      <c r="Z2666" s="41"/>
      <c r="AA2666" s="42"/>
      <c r="AB2666" s="42"/>
      <c r="AC2666" s="43" t="e">
        <f t="shared" si="386"/>
        <v>#NUM!</v>
      </c>
      <c r="AD2666" s="43" t="s">
        <v>1215</v>
      </c>
      <c r="AE2666" s="44" t="e">
        <f t="shared" si="387"/>
        <v>#NUM!</v>
      </c>
      <c r="AF2666" s="43">
        <f t="shared" si="388"/>
        <v>0</v>
      </c>
      <c r="AG2666" s="45"/>
      <c r="AH2666" s="45"/>
      <c r="AI2666" s="45"/>
      <c r="AJ2666" s="45"/>
      <c r="AK2666" s="45"/>
      <c r="AL2666" s="45"/>
      <c r="AM2666" s="45"/>
      <c r="AN2666" s="45"/>
      <c r="AO2666" s="45"/>
      <c r="AP2666" s="45"/>
      <c r="AQ2666" s="45"/>
      <c r="AR2666" s="45"/>
      <c r="AS2666" s="45">
        <v>9.2372685185185197E-2</v>
      </c>
      <c r="AT2666" s="45"/>
      <c r="AU2666" s="88"/>
      <c r="AV2666" s="50"/>
      <c r="AW2666" s="89"/>
      <c r="AX2666" s="56"/>
    </row>
    <row r="2667" spans="1:50" ht="12" customHeight="1" x14ac:dyDescent="0.2">
      <c r="A2667" s="62">
        <v>2663</v>
      </c>
      <c r="B2667" s="63" t="str">
        <f t="shared" si="381"/>
        <v>M-C</v>
      </c>
      <c r="C2667" s="62">
        <f>COUNTIF($B$4:$B2667,$B2667)</f>
        <v>328</v>
      </c>
      <c r="D2667" s="64">
        <f t="shared" si="382"/>
        <v>389.01726555917628</v>
      </c>
      <c r="E2667" s="86" t="s">
        <v>2633</v>
      </c>
      <c r="F2667" s="87" t="s">
        <v>1212</v>
      </c>
      <c r="G2667" s="87">
        <v>1964</v>
      </c>
      <c r="H2667" s="93" t="s">
        <v>1046</v>
      </c>
      <c r="I2667" s="87" t="s">
        <v>1673</v>
      </c>
      <c r="J2667" s="39">
        <f t="shared" si="383"/>
        <v>384.01726555917628</v>
      </c>
      <c r="K2667" s="40">
        <f t="shared" si="384"/>
        <v>1</v>
      </c>
      <c r="L2667" s="40">
        <f t="shared" si="385"/>
        <v>5</v>
      </c>
      <c r="M2667" s="41"/>
      <c r="N2667" s="41"/>
      <c r="O2667" s="41"/>
      <c r="P2667" s="42"/>
      <c r="Q2667" s="41"/>
      <c r="R2667" s="41">
        <f>(AL$3-AL2667)/AL$3*500+500</f>
        <v>384.01726555917628</v>
      </c>
      <c r="S2667" s="41"/>
      <c r="T2667" s="41"/>
      <c r="U2667" s="41"/>
      <c r="V2667" s="42"/>
      <c r="W2667" s="42"/>
      <c r="X2667" s="42"/>
      <c r="Y2667" s="42"/>
      <c r="Z2667" s="41"/>
      <c r="AA2667" s="42"/>
      <c r="AB2667" s="42"/>
      <c r="AC2667" s="43" t="e">
        <f t="shared" si="386"/>
        <v>#NUM!</v>
      </c>
      <c r="AD2667" s="43" t="s">
        <v>1215</v>
      </c>
      <c r="AE2667" s="44" t="e">
        <f t="shared" si="387"/>
        <v>#NUM!</v>
      </c>
      <c r="AF2667" s="43">
        <f t="shared" si="388"/>
        <v>0</v>
      </c>
      <c r="AG2667" s="45"/>
      <c r="AH2667" s="45"/>
      <c r="AI2667" s="45"/>
      <c r="AJ2667" s="45"/>
      <c r="AK2667" s="45"/>
      <c r="AL2667" s="45">
        <v>0.21203703700000001</v>
      </c>
      <c r="AM2667" s="45"/>
      <c r="AN2667" s="45"/>
      <c r="AO2667" s="45"/>
      <c r="AP2667" s="45"/>
      <c r="AQ2667" s="45"/>
      <c r="AR2667" s="45"/>
      <c r="AS2667" s="45"/>
      <c r="AT2667" s="45"/>
      <c r="AU2667" s="88"/>
      <c r="AV2667" s="50"/>
      <c r="AW2667" s="89"/>
      <c r="AX2667" s="56"/>
    </row>
    <row r="2668" spans="1:50" ht="12" customHeight="1" x14ac:dyDescent="0.2">
      <c r="A2668" s="62">
        <v>2664</v>
      </c>
      <c r="B2668" s="63" t="str">
        <f t="shared" si="381"/>
        <v>M-C</v>
      </c>
      <c r="C2668" s="62">
        <f>COUNTIF($B$4:$B2668,$B2668)</f>
        <v>329</v>
      </c>
      <c r="D2668" s="64">
        <f t="shared" si="382"/>
        <v>388.95267847746726</v>
      </c>
      <c r="E2668" s="90" t="s">
        <v>2634</v>
      </c>
      <c r="F2668" s="91" t="s">
        <v>1212</v>
      </c>
      <c r="G2668" s="92">
        <v>1960</v>
      </c>
      <c r="H2668" s="93" t="s">
        <v>3835</v>
      </c>
      <c r="I2668" s="92" t="s">
        <v>193</v>
      </c>
      <c r="J2668" s="39">
        <f t="shared" si="383"/>
        <v>383.95267847746726</v>
      </c>
      <c r="K2668" s="40">
        <f t="shared" si="384"/>
        <v>1</v>
      </c>
      <c r="L2668" s="40">
        <f t="shared" si="385"/>
        <v>5</v>
      </c>
      <c r="M2668" s="74"/>
      <c r="N2668" s="74"/>
      <c r="O2668" s="74"/>
      <c r="P2668" s="74"/>
      <c r="Q2668" s="74"/>
      <c r="R2668" s="74"/>
      <c r="S2668" s="74"/>
      <c r="T2668" s="74"/>
      <c r="U2668" s="74"/>
      <c r="V2668" s="74"/>
      <c r="W2668" s="74"/>
      <c r="X2668" s="74"/>
      <c r="Y2668" s="74"/>
      <c r="Z2668" s="74"/>
      <c r="AA2668" s="42"/>
      <c r="AB2668" s="42">
        <f>(AV$3-AV2668)/AV$3*500+500</f>
        <v>383.95267847746726</v>
      </c>
      <c r="AC2668" s="43" t="e">
        <f t="shared" si="386"/>
        <v>#NUM!</v>
      </c>
      <c r="AD2668" s="43" t="s">
        <v>1215</v>
      </c>
      <c r="AE2668" s="44" t="e">
        <f t="shared" si="387"/>
        <v>#NUM!</v>
      </c>
      <c r="AF2668" s="43">
        <f t="shared" si="388"/>
        <v>0</v>
      </c>
      <c r="AG2668" s="75"/>
      <c r="AH2668" s="75"/>
      <c r="AI2668" s="75"/>
      <c r="AJ2668" s="75"/>
      <c r="AK2668" s="75"/>
      <c r="AL2668" s="75"/>
      <c r="AM2668" s="75"/>
      <c r="AN2668" s="75"/>
      <c r="AO2668" s="75"/>
      <c r="AP2668" s="75"/>
      <c r="AQ2668" s="75"/>
      <c r="AR2668" s="75"/>
      <c r="AS2668" s="75"/>
      <c r="AT2668" s="75"/>
      <c r="AU2668" s="94"/>
      <c r="AV2668" s="47">
        <v>0.20232638888888888</v>
      </c>
      <c r="AW2668" s="95"/>
      <c r="AX2668" s="56"/>
    </row>
    <row r="2669" spans="1:50" ht="12" customHeight="1" x14ac:dyDescent="0.2">
      <c r="A2669" s="62">
        <v>2665</v>
      </c>
      <c r="B2669" s="63" t="str">
        <f t="shared" si="381"/>
        <v>Ž-F</v>
      </c>
      <c r="C2669" s="62">
        <f>COUNTIF($B$4:$B2669,$B2669)</f>
        <v>245</v>
      </c>
      <c r="D2669" s="64">
        <f t="shared" si="382"/>
        <v>388.69672325145956</v>
      </c>
      <c r="E2669" s="86" t="s">
        <v>2635</v>
      </c>
      <c r="F2669" s="87" t="s">
        <v>1247</v>
      </c>
      <c r="G2669" s="87">
        <v>1985</v>
      </c>
      <c r="H2669" s="93" t="s">
        <v>1270</v>
      </c>
      <c r="I2669" s="87" t="s">
        <v>1214</v>
      </c>
      <c r="J2669" s="39">
        <f t="shared" si="383"/>
        <v>383.69672325145956</v>
      </c>
      <c r="K2669" s="40">
        <f t="shared" si="384"/>
        <v>1</v>
      </c>
      <c r="L2669" s="40">
        <f t="shared" si="385"/>
        <v>5</v>
      </c>
      <c r="M2669" s="41"/>
      <c r="N2669" s="41">
        <f>(AH$3-AH2669)/AH$3*500+500</f>
        <v>383.69672325145956</v>
      </c>
      <c r="O2669" s="41"/>
      <c r="P2669" s="42"/>
      <c r="Q2669" s="41"/>
      <c r="R2669" s="41"/>
      <c r="S2669" s="41"/>
      <c r="T2669" s="41"/>
      <c r="U2669" s="41"/>
      <c r="V2669" s="42"/>
      <c r="W2669" s="42"/>
      <c r="X2669" s="42"/>
      <c r="Y2669" s="42"/>
      <c r="Z2669" s="41"/>
      <c r="AA2669" s="42"/>
      <c r="AB2669" s="42"/>
      <c r="AC2669" s="43" t="e">
        <f t="shared" si="386"/>
        <v>#NUM!</v>
      </c>
      <c r="AD2669" s="43" t="s">
        <v>1215</v>
      </c>
      <c r="AE2669" s="44" t="e">
        <f t="shared" si="387"/>
        <v>#NUM!</v>
      </c>
      <c r="AF2669" s="43">
        <f t="shared" si="388"/>
        <v>0</v>
      </c>
      <c r="AG2669" s="45"/>
      <c r="AH2669" s="45">
        <v>6.3854166670000004E-2</v>
      </c>
      <c r="AI2669" s="45"/>
      <c r="AJ2669" s="45"/>
      <c r="AK2669" s="45"/>
      <c r="AL2669" s="45"/>
      <c r="AM2669" s="45"/>
      <c r="AN2669" s="45"/>
      <c r="AO2669" s="45"/>
      <c r="AP2669" s="45"/>
      <c r="AQ2669" s="45"/>
      <c r="AR2669" s="45"/>
      <c r="AS2669" s="45"/>
      <c r="AT2669" s="45"/>
      <c r="AU2669" s="88"/>
      <c r="AV2669" s="50"/>
      <c r="AW2669" s="89"/>
      <c r="AX2669" s="56"/>
    </row>
    <row r="2670" spans="1:50" ht="12" customHeight="1" x14ac:dyDescent="0.2">
      <c r="A2670" s="62">
        <v>2666</v>
      </c>
      <c r="B2670" s="63" t="str">
        <f t="shared" si="381"/>
        <v>Ž-G</v>
      </c>
      <c r="C2670" s="62">
        <f>COUNTIF($B$4:$B2670,$B2670)</f>
        <v>163</v>
      </c>
      <c r="D2670" s="64">
        <f t="shared" si="382"/>
        <v>388.5539991490287</v>
      </c>
      <c r="E2670" s="86" t="s">
        <v>2636</v>
      </c>
      <c r="F2670" s="87" t="s">
        <v>1247</v>
      </c>
      <c r="G2670" s="87">
        <v>1972</v>
      </c>
      <c r="H2670" s="86" t="s">
        <v>2637</v>
      </c>
      <c r="I2670" s="87" t="s">
        <v>1214</v>
      </c>
      <c r="J2670" s="39">
        <f t="shared" si="383"/>
        <v>383.5539991490287</v>
      </c>
      <c r="K2670" s="40">
        <f t="shared" si="384"/>
        <v>1</v>
      </c>
      <c r="L2670" s="40">
        <f t="shared" si="385"/>
        <v>5</v>
      </c>
      <c r="M2670" s="41"/>
      <c r="N2670" s="41"/>
      <c r="O2670" s="41"/>
      <c r="P2670" s="42"/>
      <c r="Q2670" s="41"/>
      <c r="R2670" s="41"/>
      <c r="S2670" s="41"/>
      <c r="T2670" s="41"/>
      <c r="U2670" s="41"/>
      <c r="V2670" s="42"/>
      <c r="W2670" s="42"/>
      <c r="X2670" s="42"/>
      <c r="Y2670" s="42"/>
      <c r="Z2670" s="41"/>
      <c r="AA2670" s="42">
        <f>(AU$3-AU2670)/AU$3*500+500</f>
        <v>383.5539991490287</v>
      </c>
      <c r="AB2670" s="42"/>
      <c r="AC2670" s="43" t="e">
        <f t="shared" si="386"/>
        <v>#NUM!</v>
      </c>
      <c r="AD2670" s="43" t="s">
        <v>1215</v>
      </c>
      <c r="AE2670" s="44" t="e">
        <f t="shared" si="387"/>
        <v>#NUM!</v>
      </c>
      <c r="AF2670" s="43">
        <f t="shared" si="388"/>
        <v>0</v>
      </c>
      <c r="AG2670" s="45"/>
      <c r="AH2670" s="45"/>
      <c r="AI2670" s="45"/>
      <c r="AJ2670" s="45"/>
      <c r="AK2670" s="45"/>
      <c r="AL2670" s="45"/>
      <c r="AM2670" s="45"/>
      <c r="AN2670" s="45"/>
      <c r="AO2670" s="45"/>
      <c r="AP2670" s="45"/>
      <c r="AQ2670" s="45"/>
      <c r="AR2670" s="45"/>
      <c r="AS2670" s="45"/>
      <c r="AT2670" s="45"/>
      <c r="AU2670" s="88">
        <v>9.6906134259259258E-2</v>
      </c>
      <c r="AV2670" s="50"/>
      <c r="AW2670" s="89"/>
      <c r="AX2670" s="56"/>
    </row>
    <row r="2671" spans="1:50" ht="12" customHeight="1" x14ac:dyDescent="0.2">
      <c r="A2671" s="62">
        <v>2667</v>
      </c>
      <c r="B2671" s="63" t="str">
        <f t="shared" si="381"/>
        <v>M-A</v>
      </c>
      <c r="C2671" s="62">
        <f>COUNTIF($B$4:$B2671,$B2671)</f>
        <v>949</v>
      </c>
      <c r="D2671" s="64">
        <f t="shared" si="382"/>
        <v>388.1421362662083</v>
      </c>
      <c r="E2671" s="90" t="s">
        <v>2638</v>
      </c>
      <c r="F2671" s="91" t="s">
        <v>1212</v>
      </c>
      <c r="G2671" s="92">
        <v>1983</v>
      </c>
      <c r="H2671" s="93" t="s">
        <v>2639</v>
      </c>
      <c r="I2671" s="92" t="s">
        <v>1214</v>
      </c>
      <c r="J2671" s="39">
        <f t="shared" si="383"/>
        <v>383.1421362662083</v>
      </c>
      <c r="K2671" s="40">
        <f t="shared" si="384"/>
        <v>1</v>
      </c>
      <c r="L2671" s="40">
        <f t="shared" si="385"/>
        <v>5</v>
      </c>
      <c r="M2671" s="74"/>
      <c r="N2671" s="74"/>
      <c r="O2671" s="74"/>
      <c r="P2671" s="74"/>
      <c r="Q2671" s="74"/>
      <c r="R2671" s="74"/>
      <c r="S2671" s="74"/>
      <c r="T2671" s="74"/>
      <c r="U2671" s="74"/>
      <c r="V2671" s="74"/>
      <c r="W2671" s="74"/>
      <c r="X2671" s="74"/>
      <c r="Y2671" s="74"/>
      <c r="Z2671" s="74"/>
      <c r="AA2671" s="42"/>
      <c r="AB2671" s="42">
        <f>(AV$3-AV2671)/AV$3*500+500</f>
        <v>383.1421362662083</v>
      </c>
      <c r="AC2671" s="43" t="e">
        <f t="shared" si="386"/>
        <v>#NUM!</v>
      </c>
      <c r="AD2671" s="43" t="s">
        <v>1215</v>
      </c>
      <c r="AE2671" s="44" t="e">
        <f t="shared" si="387"/>
        <v>#NUM!</v>
      </c>
      <c r="AF2671" s="43">
        <f t="shared" si="388"/>
        <v>0</v>
      </c>
      <c r="AG2671" s="75"/>
      <c r="AH2671" s="75"/>
      <c r="AI2671" s="75"/>
      <c r="AJ2671" s="75"/>
      <c r="AK2671" s="75"/>
      <c r="AL2671" s="75"/>
      <c r="AM2671" s="75"/>
      <c r="AN2671" s="75"/>
      <c r="AO2671" s="75"/>
      <c r="AP2671" s="75"/>
      <c r="AQ2671" s="75"/>
      <c r="AR2671" s="75"/>
      <c r="AS2671" s="75"/>
      <c r="AT2671" s="75"/>
      <c r="AU2671" s="94"/>
      <c r="AV2671" s="47">
        <v>0.20259259259259257</v>
      </c>
      <c r="AW2671" s="95"/>
      <c r="AX2671" s="56"/>
    </row>
    <row r="2672" spans="1:50" ht="12" customHeight="1" x14ac:dyDescent="0.2">
      <c r="A2672" s="62">
        <v>2668</v>
      </c>
      <c r="B2672" s="63" t="str">
        <f t="shared" si="381"/>
        <v>Ž-H</v>
      </c>
      <c r="C2672" s="62">
        <f>COUNTIF($B$4:$B2672,$B2672)</f>
        <v>44</v>
      </c>
      <c r="D2672" s="64">
        <f t="shared" si="382"/>
        <v>387.68445607104462</v>
      </c>
      <c r="E2672" s="86" t="s">
        <v>2640</v>
      </c>
      <c r="F2672" s="87" t="s">
        <v>1247</v>
      </c>
      <c r="G2672" s="87">
        <v>1963</v>
      </c>
      <c r="H2672" s="86" t="s">
        <v>2641</v>
      </c>
      <c r="I2672" s="87" t="s">
        <v>1214</v>
      </c>
      <c r="J2672" s="39">
        <f t="shared" si="383"/>
        <v>382.68445607104462</v>
      </c>
      <c r="K2672" s="40">
        <f t="shared" si="384"/>
        <v>1</v>
      </c>
      <c r="L2672" s="40">
        <f t="shared" si="385"/>
        <v>5</v>
      </c>
      <c r="M2672" s="41"/>
      <c r="N2672" s="41"/>
      <c r="O2672" s="41"/>
      <c r="P2672" s="42"/>
      <c r="Q2672" s="41"/>
      <c r="R2672" s="41"/>
      <c r="S2672" s="41"/>
      <c r="T2672" s="41">
        <f>(AN$3-AN2672)/AN$3*500+500</f>
        <v>382.68445607104462</v>
      </c>
      <c r="U2672" s="41"/>
      <c r="V2672" s="42"/>
      <c r="W2672" s="42"/>
      <c r="X2672" s="42"/>
      <c r="Y2672" s="42"/>
      <c r="Z2672" s="41"/>
      <c r="AA2672" s="42"/>
      <c r="AB2672" s="42"/>
      <c r="AC2672" s="43" t="e">
        <f t="shared" si="386"/>
        <v>#NUM!</v>
      </c>
      <c r="AD2672" s="43" t="s">
        <v>1215</v>
      </c>
      <c r="AE2672" s="44" t="e">
        <f t="shared" si="387"/>
        <v>#NUM!</v>
      </c>
      <c r="AF2672" s="43">
        <f t="shared" si="388"/>
        <v>0</v>
      </c>
      <c r="AG2672" s="45"/>
      <c r="AH2672" s="45"/>
      <c r="AI2672" s="45"/>
      <c r="AJ2672" s="45"/>
      <c r="AK2672" s="45"/>
      <c r="AL2672" s="45"/>
      <c r="AM2672" s="45"/>
      <c r="AN2672" s="45">
        <v>4.387731481481482E-2</v>
      </c>
      <c r="AO2672" s="45"/>
      <c r="AP2672" s="45"/>
      <c r="AQ2672" s="45"/>
      <c r="AR2672" s="45"/>
      <c r="AS2672" s="45"/>
      <c r="AT2672" s="45"/>
      <c r="AU2672" s="88"/>
      <c r="AV2672" s="50"/>
      <c r="AW2672" s="89"/>
      <c r="AX2672" s="56"/>
    </row>
    <row r="2673" spans="1:50" ht="12" customHeight="1" x14ac:dyDescent="0.2">
      <c r="A2673" s="62">
        <v>2669</v>
      </c>
      <c r="B2673" s="63" t="str">
        <f t="shared" si="381"/>
        <v>M-B</v>
      </c>
      <c r="C2673" s="62">
        <f>COUNTIF($B$4:$B2673,$B2673)</f>
        <v>743</v>
      </c>
      <c r="D2673" s="64">
        <f t="shared" si="382"/>
        <v>387.68400371201835</v>
      </c>
      <c r="E2673" s="90" t="s">
        <v>2642</v>
      </c>
      <c r="F2673" s="91" t="s">
        <v>1212</v>
      </c>
      <c r="G2673" s="92">
        <v>1978</v>
      </c>
      <c r="H2673" s="93"/>
      <c r="I2673" s="92" t="s">
        <v>1673</v>
      </c>
      <c r="J2673" s="39">
        <f t="shared" si="383"/>
        <v>382.68400371201835</v>
      </c>
      <c r="K2673" s="40">
        <f t="shared" si="384"/>
        <v>1</v>
      </c>
      <c r="L2673" s="40">
        <f t="shared" si="385"/>
        <v>5</v>
      </c>
      <c r="M2673" s="74"/>
      <c r="N2673" s="74"/>
      <c r="O2673" s="74"/>
      <c r="P2673" s="74"/>
      <c r="Q2673" s="74"/>
      <c r="R2673" s="74"/>
      <c r="S2673" s="74"/>
      <c r="T2673" s="74"/>
      <c r="U2673" s="74"/>
      <c r="V2673" s="74"/>
      <c r="W2673" s="74"/>
      <c r="X2673" s="74"/>
      <c r="Y2673" s="74"/>
      <c r="Z2673" s="74"/>
      <c r="AA2673" s="42"/>
      <c r="AB2673" s="42">
        <f>(AV$3-AV2673)/AV$3*500+500</f>
        <v>382.68400371201835</v>
      </c>
      <c r="AC2673" s="43" t="e">
        <f t="shared" si="386"/>
        <v>#NUM!</v>
      </c>
      <c r="AD2673" s="43" t="s">
        <v>1215</v>
      </c>
      <c r="AE2673" s="44" t="e">
        <f t="shared" si="387"/>
        <v>#NUM!</v>
      </c>
      <c r="AF2673" s="43">
        <f t="shared" si="388"/>
        <v>0</v>
      </c>
      <c r="AG2673" s="75"/>
      <c r="AH2673" s="75"/>
      <c r="AI2673" s="75"/>
      <c r="AJ2673" s="75"/>
      <c r="AK2673" s="75"/>
      <c r="AL2673" s="75"/>
      <c r="AM2673" s="75"/>
      <c r="AN2673" s="75"/>
      <c r="AO2673" s="75"/>
      <c r="AP2673" s="75"/>
      <c r="AQ2673" s="75"/>
      <c r="AR2673" s="75"/>
      <c r="AS2673" s="75"/>
      <c r="AT2673" s="75"/>
      <c r="AU2673" s="94"/>
      <c r="AV2673" s="47">
        <v>0.20274305555555558</v>
      </c>
      <c r="AW2673" s="95"/>
      <c r="AX2673" s="56"/>
    </row>
    <row r="2674" spans="1:50" ht="12" customHeight="1" x14ac:dyDescent="0.2">
      <c r="A2674" s="62">
        <v>2670</v>
      </c>
      <c r="B2674" s="63" t="str">
        <f t="shared" si="381"/>
        <v>M-B</v>
      </c>
      <c r="C2674" s="62">
        <f>COUNTIF($B$4:$B2674,$B2674)</f>
        <v>744</v>
      </c>
      <c r="D2674" s="64">
        <f t="shared" si="382"/>
        <v>387.29635308924236</v>
      </c>
      <c r="E2674" s="90" t="s">
        <v>2643</v>
      </c>
      <c r="F2674" s="91" t="s">
        <v>1212</v>
      </c>
      <c r="G2674" s="92">
        <v>1971</v>
      </c>
      <c r="H2674" s="93"/>
      <c r="I2674" s="92" t="s">
        <v>1214</v>
      </c>
      <c r="J2674" s="39">
        <f t="shared" si="383"/>
        <v>382.29635308924236</v>
      </c>
      <c r="K2674" s="40">
        <f t="shared" si="384"/>
        <v>1</v>
      </c>
      <c r="L2674" s="40">
        <f t="shared" si="385"/>
        <v>5</v>
      </c>
      <c r="M2674" s="74"/>
      <c r="N2674" s="74"/>
      <c r="O2674" s="74"/>
      <c r="P2674" s="74"/>
      <c r="Q2674" s="74"/>
      <c r="R2674" s="74"/>
      <c r="S2674" s="74"/>
      <c r="T2674" s="74"/>
      <c r="U2674" s="74"/>
      <c r="V2674" s="74"/>
      <c r="W2674" s="74"/>
      <c r="X2674" s="74"/>
      <c r="Y2674" s="74"/>
      <c r="Z2674" s="74"/>
      <c r="AA2674" s="42"/>
      <c r="AB2674" s="42">
        <f>(AV$3-AV2674)/AV$3*500+500</f>
        <v>382.29635308924236</v>
      </c>
      <c r="AC2674" s="43" t="e">
        <f t="shared" si="386"/>
        <v>#NUM!</v>
      </c>
      <c r="AD2674" s="43" t="s">
        <v>1215</v>
      </c>
      <c r="AE2674" s="44" t="e">
        <f t="shared" si="387"/>
        <v>#NUM!</v>
      </c>
      <c r="AF2674" s="43">
        <f t="shared" si="388"/>
        <v>0</v>
      </c>
      <c r="AG2674" s="75"/>
      <c r="AH2674" s="75"/>
      <c r="AI2674" s="75"/>
      <c r="AJ2674" s="75"/>
      <c r="AK2674" s="75"/>
      <c r="AL2674" s="75"/>
      <c r="AM2674" s="75"/>
      <c r="AN2674" s="75"/>
      <c r="AO2674" s="75"/>
      <c r="AP2674" s="75"/>
      <c r="AQ2674" s="75"/>
      <c r="AR2674" s="75"/>
      <c r="AS2674" s="75"/>
      <c r="AT2674" s="75"/>
      <c r="AU2674" s="94"/>
      <c r="AV2674" s="47">
        <v>0.20287037037037037</v>
      </c>
      <c r="AW2674" s="95"/>
      <c r="AX2674" s="56"/>
    </row>
    <row r="2675" spans="1:50" ht="12" customHeight="1" x14ac:dyDescent="0.2">
      <c r="A2675" s="62">
        <v>2671</v>
      </c>
      <c r="B2675" s="63" t="str">
        <f t="shared" si="381"/>
        <v>M-A</v>
      </c>
      <c r="C2675" s="62">
        <f>COUNTIF($B$4:$B2675,$B2675)</f>
        <v>950</v>
      </c>
      <c r="D2675" s="64">
        <f t="shared" si="382"/>
        <v>387.1906301921216</v>
      </c>
      <c r="E2675" s="90" t="s">
        <v>2644</v>
      </c>
      <c r="F2675" s="91" t="s">
        <v>1212</v>
      </c>
      <c r="G2675" s="92">
        <v>1991</v>
      </c>
      <c r="H2675" s="93" t="s">
        <v>1543</v>
      </c>
      <c r="I2675" s="92" t="s">
        <v>1214</v>
      </c>
      <c r="J2675" s="39">
        <f t="shared" si="383"/>
        <v>382.1906301921216</v>
      </c>
      <c r="K2675" s="40">
        <f t="shared" si="384"/>
        <v>1</v>
      </c>
      <c r="L2675" s="40">
        <f t="shared" si="385"/>
        <v>5</v>
      </c>
      <c r="M2675" s="74"/>
      <c r="N2675" s="74"/>
      <c r="O2675" s="74"/>
      <c r="P2675" s="74"/>
      <c r="Q2675" s="74"/>
      <c r="R2675" s="74"/>
      <c r="S2675" s="74"/>
      <c r="T2675" s="74"/>
      <c r="U2675" s="74"/>
      <c r="V2675" s="74"/>
      <c r="W2675" s="74"/>
      <c r="X2675" s="74"/>
      <c r="Y2675" s="74"/>
      <c r="Z2675" s="74"/>
      <c r="AA2675" s="42"/>
      <c r="AB2675" s="42">
        <f>(AV$3-AV2675)/AV$3*500+500</f>
        <v>382.1906301921216</v>
      </c>
      <c r="AC2675" s="43" t="e">
        <f t="shared" si="386"/>
        <v>#NUM!</v>
      </c>
      <c r="AD2675" s="43" t="s">
        <v>1215</v>
      </c>
      <c r="AE2675" s="44" t="e">
        <f t="shared" si="387"/>
        <v>#NUM!</v>
      </c>
      <c r="AF2675" s="43">
        <f t="shared" si="388"/>
        <v>0</v>
      </c>
      <c r="AG2675" s="75"/>
      <c r="AH2675" s="75"/>
      <c r="AI2675" s="75"/>
      <c r="AJ2675" s="75"/>
      <c r="AK2675" s="75"/>
      <c r="AL2675" s="75"/>
      <c r="AM2675" s="75"/>
      <c r="AN2675" s="75"/>
      <c r="AO2675" s="75"/>
      <c r="AP2675" s="75"/>
      <c r="AQ2675" s="75"/>
      <c r="AR2675" s="75"/>
      <c r="AS2675" s="75"/>
      <c r="AT2675" s="75"/>
      <c r="AU2675" s="94"/>
      <c r="AV2675" s="47">
        <v>0.2029050925925926</v>
      </c>
      <c r="AW2675" s="95"/>
      <c r="AX2675" s="56"/>
    </row>
    <row r="2676" spans="1:50" ht="12" customHeight="1" x14ac:dyDescent="0.2">
      <c r="A2676" s="62">
        <v>2672</v>
      </c>
      <c r="B2676" s="63" t="str">
        <f t="shared" si="381"/>
        <v>Ž-F</v>
      </c>
      <c r="C2676" s="62">
        <f>COUNTIF($B$4:$B2676,$B2676)</f>
        <v>246</v>
      </c>
      <c r="D2676" s="64">
        <f t="shared" si="382"/>
        <v>386.92445242320582</v>
      </c>
      <c r="E2676" s="86" t="s">
        <v>2645</v>
      </c>
      <c r="F2676" s="87" t="s">
        <v>1247</v>
      </c>
      <c r="G2676" s="87">
        <v>1990</v>
      </c>
      <c r="H2676" s="86"/>
      <c r="I2676" s="87" t="s">
        <v>1214</v>
      </c>
      <c r="J2676" s="39">
        <f t="shared" si="383"/>
        <v>381.92445242320582</v>
      </c>
      <c r="K2676" s="40">
        <f t="shared" si="384"/>
        <v>1</v>
      </c>
      <c r="L2676" s="40">
        <f t="shared" si="385"/>
        <v>5</v>
      </c>
      <c r="M2676" s="41"/>
      <c r="N2676" s="41"/>
      <c r="O2676" s="41"/>
      <c r="P2676" s="42"/>
      <c r="Q2676" s="41"/>
      <c r="R2676" s="41"/>
      <c r="S2676" s="41"/>
      <c r="T2676" s="41"/>
      <c r="U2676" s="41"/>
      <c r="V2676" s="42"/>
      <c r="W2676" s="42"/>
      <c r="X2676" s="42">
        <f>(AR$3-AR2676)/AR$3*500+500</f>
        <v>381.92445242320582</v>
      </c>
      <c r="Y2676" s="42"/>
      <c r="Z2676" s="41"/>
      <c r="AA2676" s="42"/>
      <c r="AB2676" s="42"/>
      <c r="AC2676" s="43" t="e">
        <f t="shared" si="386"/>
        <v>#NUM!</v>
      </c>
      <c r="AD2676" s="43" t="s">
        <v>1215</v>
      </c>
      <c r="AE2676" s="44" t="e">
        <f t="shared" si="387"/>
        <v>#NUM!</v>
      </c>
      <c r="AF2676" s="43">
        <f t="shared" si="388"/>
        <v>0</v>
      </c>
      <c r="AG2676" s="45"/>
      <c r="AH2676" s="45"/>
      <c r="AI2676" s="45"/>
      <c r="AJ2676" s="45"/>
      <c r="AK2676" s="45"/>
      <c r="AL2676" s="45"/>
      <c r="AM2676" s="45"/>
      <c r="AN2676" s="45"/>
      <c r="AO2676" s="45"/>
      <c r="AP2676" s="45"/>
      <c r="AQ2676" s="45"/>
      <c r="AR2676" s="45">
        <v>5.3312152777777781E-2</v>
      </c>
      <c r="AS2676" s="45"/>
      <c r="AT2676" s="45"/>
      <c r="AU2676" s="88"/>
      <c r="AV2676" s="50"/>
      <c r="AW2676" s="89"/>
      <c r="AX2676" s="56"/>
    </row>
    <row r="2677" spans="1:50" ht="12" customHeight="1" x14ac:dyDescent="0.2">
      <c r="A2677" s="62">
        <v>2673</v>
      </c>
      <c r="B2677" s="63" t="str">
        <f t="shared" si="381"/>
        <v>Ž-F</v>
      </c>
      <c r="C2677" s="62">
        <f>COUNTIF($B$4:$B2677,$B2677)</f>
        <v>247</v>
      </c>
      <c r="D2677" s="64">
        <f t="shared" si="382"/>
        <v>386.8650232930587</v>
      </c>
      <c r="E2677" s="86" t="s">
        <v>2646</v>
      </c>
      <c r="F2677" s="87" t="s">
        <v>1247</v>
      </c>
      <c r="G2677" s="87">
        <v>1993</v>
      </c>
      <c r="H2677" s="93" t="s">
        <v>1263</v>
      </c>
      <c r="I2677" s="87" t="s">
        <v>1214</v>
      </c>
      <c r="J2677" s="39">
        <f t="shared" si="383"/>
        <v>381.8650232930587</v>
      </c>
      <c r="K2677" s="40">
        <f t="shared" si="384"/>
        <v>1</v>
      </c>
      <c r="L2677" s="40">
        <f t="shared" si="385"/>
        <v>5</v>
      </c>
      <c r="M2677" s="41"/>
      <c r="N2677" s="41"/>
      <c r="O2677" s="41"/>
      <c r="P2677" s="42"/>
      <c r="Q2677" s="41"/>
      <c r="R2677" s="41"/>
      <c r="S2677" s="41"/>
      <c r="T2677" s="41"/>
      <c r="U2677" s="41"/>
      <c r="V2677" s="42"/>
      <c r="W2677" s="42"/>
      <c r="X2677" s="42"/>
      <c r="Y2677" s="42"/>
      <c r="Z2677" s="41"/>
      <c r="AA2677" s="42">
        <f>(AU$3-AU2677)/AU$3*500+500</f>
        <v>381.8650232930587</v>
      </c>
      <c r="AB2677" s="42"/>
      <c r="AC2677" s="43" t="e">
        <f t="shared" si="386"/>
        <v>#NUM!</v>
      </c>
      <c r="AD2677" s="43" t="s">
        <v>1215</v>
      </c>
      <c r="AE2677" s="44" t="e">
        <f t="shared" si="387"/>
        <v>#NUM!</v>
      </c>
      <c r="AF2677" s="43">
        <f t="shared" si="388"/>
        <v>0</v>
      </c>
      <c r="AG2677" s="45"/>
      <c r="AH2677" s="45"/>
      <c r="AI2677" s="45"/>
      <c r="AJ2677" s="45"/>
      <c r="AK2677" s="45"/>
      <c r="AL2677" s="45"/>
      <c r="AM2677" s="45"/>
      <c r="AN2677" s="45"/>
      <c r="AO2677" s="45"/>
      <c r="AP2677" s="45"/>
      <c r="AQ2677" s="45"/>
      <c r="AR2677" s="45"/>
      <c r="AS2677" s="45"/>
      <c r="AT2677" s="45"/>
      <c r="AU2677" s="88">
        <v>9.7171643518518522E-2</v>
      </c>
      <c r="AV2677" s="50"/>
      <c r="AW2677" s="89"/>
      <c r="AX2677" s="56"/>
    </row>
    <row r="2678" spans="1:50" ht="12" customHeight="1" x14ac:dyDescent="0.2">
      <c r="A2678" s="62">
        <v>2674</v>
      </c>
      <c r="B2678" s="63" t="str">
        <f t="shared" si="381"/>
        <v>M-B</v>
      </c>
      <c r="C2678" s="62">
        <f>COUNTIF($B$4:$B2678,$B2678)</f>
        <v>745</v>
      </c>
      <c r="D2678" s="64">
        <f t="shared" si="382"/>
        <v>386.84659503689949</v>
      </c>
      <c r="E2678" s="86" t="s">
        <v>2647</v>
      </c>
      <c r="F2678" s="87" t="s">
        <v>1212</v>
      </c>
      <c r="G2678" s="87">
        <v>1976</v>
      </c>
      <c r="H2678" s="93" t="s">
        <v>1377</v>
      </c>
      <c r="I2678" s="87" t="s">
        <v>1214</v>
      </c>
      <c r="J2678" s="39">
        <f t="shared" si="383"/>
        <v>381.84659503689949</v>
      </c>
      <c r="K2678" s="40">
        <f t="shared" si="384"/>
        <v>1</v>
      </c>
      <c r="L2678" s="40">
        <f t="shared" si="385"/>
        <v>5</v>
      </c>
      <c r="M2678" s="41"/>
      <c r="N2678" s="41"/>
      <c r="O2678" s="41"/>
      <c r="P2678" s="42"/>
      <c r="Q2678" s="41"/>
      <c r="R2678" s="41"/>
      <c r="S2678" s="41"/>
      <c r="T2678" s="41"/>
      <c r="U2678" s="41">
        <f>(AO$3-AO2678)/AO$3*500+500</f>
        <v>381.84659503689949</v>
      </c>
      <c r="V2678" s="42"/>
      <c r="W2678" s="42"/>
      <c r="X2678" s="42"/>
      <c r="Y2678" s="42"/>
      <c r="Z2678" s="41"/>
      <c r="AA2678" s="42"/>
      <c r="AB2678" s="42"/>
      <c r="AC2678" s="43" t="e">
        <f t="shared" si="386"/>
        <v>#NUM!</v>
      </c>
      <c r="AD2678" s="43" t="s">
        <v>1215</v>
      </c>
      <c r="AE2678" s="44" t="e">
        <f t="shared" si="387"/>
        <v>#NUM!</v>
      </c>
      <c r="AF2678" s="43">
        <f t="shared" si="388"/>
        <v>0</v>
      </c>
      <c r="AG2678" s="45"/>
      <c r="AH2678" s="45"/>
      <c r="AI2678" s="45"/>
      <c r="AJ2678" s="45"/>
      <c r="AK2678" s="45"/>
      <c r="AL2678" s="45"/>
      <c r="AM2678" s="45"/>
      <c r="AN2678" s="45"/>
      <c r="AO2678" s="45">
        <v>6.8495370370000003E-2</v>
      </c>
      <c r="AP2678" s="45"/>
      <c r="AQ2678" s="45"/>
      <c r="AR2678" s="45"/>
      <c r="AS2678" s="45"/>
      <c r="AT2678" s="45"/>
      <c r="AU2678" s="88"/>
      <c r="AV2678" s="50"/>
      <c r="AW2678" s="89"/>
      <c r="AX2678" s="56"/>
    </row>
    <row r="2679" spans="1:50" ht="12" customHeight="1" x14ac:dyDescent="0.2">
      <c r="A2679" s="62">
        <v>2675</v>
      </c>
      <c r="B2679" s="63" t="str">
        <f t="shared" si="381"/>
        <v>M-A</v>
      </c>
      <c r="C2679" s="62">
        <f>COUNTIF($B$4:$B2679,$B2679)</f>
        <v>951</v>
      </c>
      <c r="D2679" s="64">
        <f t="shared" si="382"/>
        <v>386.10962258328311</v>
      </c>
      <c r="E2679" s="86" t="s">
        <v>2648</v>
      </c>
      <c r="F2679" s="87" t="s">
        <v>1212</v>
      </c>
      <c r="G2679" s="87">
        <v>1983</v>
      </c>
      <c r="H2679" s="93" t="s">
        <v>2500</v>
      </c>
      <c r="I2679" s="87" t="s">
        <v>1214</v>
      </c>
      <c r="J2679" s="39">
        <f t="shared" si="383"/>
        <v>381.10962258328311</v>
      </c>
      <c r="K2679" s="40">
        <f t="shared" si="384"/>
        <v>1</v>
      </c>
      <c r="L2679" s="40">
        <f t="shared" si="385"/>
        <v>5</v>
      </c>
      <c r="M2679" s="41"/>
      <c r="N2679" s="41"/>
      <c r="O2679" s="41"/>
      <c r="P2679" s="42"/>
      <c r="Q2679" s="41"/>
      <c r="R2679" s="41"/>
      <c r="S2679" s="41"/>
      <c r="T2679" s="41"/>
      <c r="U2679" s="41"/>
      <c r="V2679" s="42"/>
      <c r="W2679" s="42"/>
      <c r="X2679" s="42"/>
      <c r="Y2679" s="42"/>
      <c r="Z2679" s="41"/>
      <c r="AA2679" s="42">
        <f>(AU$3-AU2679)/AU$3*500+500</f>
        <v>381.10962258328311</v>
      </c>
      <c r="AB2679" s="42"/>
      <c r="AC2679" s="43" t="e">
        <f t="shared" si="386"/>
        <v>#NUM!</v>
      </c>
      <c r="AD2679" s="43" t="s">
        <v>1215</v>
      </c>
      <c r="AE2679" s="44" t="e">
        <f t="shared" si="387"/>
        <v>#NUM!</v>
      </c>
      <c r="AF2679" s="43">
        <f t="shared" si="388"/>
        <v>0</v>
      </c>
      <c r="AG2679" s="45"/>
      <c r="AH2679" s="45"/>
      <c r="AI2679" s="45"/>
      <c r="AJ2679" s="45"/>
      <c r="AK2679" s="45"/>
      <c r="AL2679" s="45"/>
      <c r="AM2679" s="45"/>
      <c r="AN2679" s="45"/>
      <c r="AO2679" s="45"/>
      <c r="AP2679" s="45"/>
      <c r="AQ2679" s="45"/>
      <c r="AR2679" s="45"/>
      <c r="AS2679" s="45"/>
      <c r="AT2679" s="45"/>
      <c r="AU2679" s="88">
        <v>9.7290393518518523E-2</v>
      </c>
      <c r="AV2679" s="50"/>
      <c r="AW2679" s="89"/>
      <c r="AX2679" s="56"/>
    </row>
    <row r="2680" spans="1:50" ht="12" customHeight="1" x14ac:dyDescent="0.2">
      <c r="A2680" s="62">
        <v>2676</v>
      </c>
      <c r="B2680" s="63" t="str">
        <f t="shared" si="381"/>
        <v>M-B</v>
      </c>
      <c r="C2680" s="62">
        <f>COUNTIF($B$4:$B2680,$B2680)</f>
        <v>746</v>
      </c>
      <c r="D2680" s="64">
        <f t="shared" si="382"/>
        <v>386.09816025520729</v>
      </c>
      <c r="E2680" s="90" t="s">
        <v>2649</v>
      </c>
      <c r="F2680" s="91" t="s">
        <v>1212</v>
      </c>
      <c r="G2680" s="92">
        <v>1975</v>
      </c>
      <c r="H2680" s="93" t="s">
        <v>2650</v>
      </c>
      <c r="I2680" s="92" t="s">
        <v>1214</v>
      </c>
      <c r="J2680" s="39">
        <f t="shared" si="383"/>
        <v>381.09816025520729</v>
      </c>
      <c r="K2680" s="40">
        <f t="shared" si="384"/>
        <v>1</v>
      </c>
      <c r="L2680" s="40">
        <f t="shared" si="385"/>
        <v>5</v>
      </c>
      <c r="M2680" s="74"/>
      <c r="N2680" s="74"/>
      <c r="O2680" s="74"/>
      <c r="P2680" s="74"/>
      <c r="Q2680" s="74"/>
      <c r="R2680" s="74"/>
      <c r="S2680" s="74"/>
      <c r="T2680" s="74"/>
      <c r="U2680" s="74"/>
      <c r="V2680" s="74"/>
      <c r="W2680" s="74"/>
      <c r="X2680" s="74"/>
      <c r="Y2680" s="74"/>
      <c r="Z2680" s="74"/>
      <c r="AA2680" s="42"/>
      <c r="AB2680" s="42">
        <f>(AV$3-AV2680)/AV$3*500+500</f>
        <v>381.09816025520729</v>
      </c>
      <c r="AC2680" s="43" t="e">
        <f t="shared" si="386"/>
        <v>#NUM!</v>
      </c>
      <c r="AD2680" s="43" t="s">
        <v>1215</v>
      </c>
      <c r="AE2680" s="44" t="e">
        <f t="shared" si="387"/>
        <v>#NUM!</v>
      </c>
      <c r="AF2680" s="43">
        <f t="shared" si="388"/>
        <v>0</v>
      </c>
      <c r="AG2680" s="75"/>
      <c r="AH2680" s="75"/>
      <c r="AI2680" s="75"/>
      <c r="AJ2680" s="75"/>
      <c r="AK2680" s="75"/>
      <c r="AL2680" s="75"/>
      <c r="AM2680" s="75"/>
      <c r="AN2680" s="75"/>
      <c r="AO2680" s="75"/>
      <c r="AP2680" s="75"/>
      <c r="AQ2680" s="75"/>
      <c r="AR2680" s="75"/>
      <c r="AS2680" s="75"/>
      <c r="AT2680" s="75"/>
      <c r="AU2680" s="94"/>
      <c r="AV2680" s="47">
        <v>0.20326388888888891</v>
      </c>
      <c r="AW2680" s="95"/>
      <c r="AX2680" s="56"/>
    </row>
    <row r="2681" spans="1:50" ht="12" customHeight="1" x14ac:dyDescent="0.2">
      <c r="A2681" s="62">
        <v>2677</v>
      </c>
      <c r="B2681" s="63" t="str">
        <f t="shared" si="381"/>
        <v>Ž-F</v>
      </c>
      <c r="C2681" s="62">
        <f>COUNTIF($B$4:$B2681,$B2681)</f>
        <v>248</v>
      </c>
      <c r="D2681" s="64">
        <f t="shared" si="382"/>
        <v>386.0560848129889</v>
      </c>
      <c r="E2681" s="86" t="s">
        <v>2651</v>
      </c>
      <c r="F2681" s="87" t="s">
        <v>1247</v>
      </c>
      <c r="G2681" s="87">
        <v>1990</v>
      </c>
      <c r="H2681" s="86" t="s">
        <v>2652</v>
      </c>
      <c r="I2681" s="87" t="s">
        <v>1214</v>
      </c>
      <c r="J2681" s="39">
        <f t="shared" si="383"/>
        <v>381.0560848129889</v>
      </c>
      <c r="K2681" s="40">
        <f t="shared" si="384"/>
        <v>1</v>
      </c>
      <c r="L2681" s="40">
        <f t="shared" si="385"/>
        <v>5</v>
      </c>
      <c r="M2681" s="41"/>
      <c r="N2681" s="41"/>
      <c r="O2681" s="41"/>
      <c r="P2681" s="42"/>
      <c r="Q2681" s="41"/>
      <c r="R2681" s="41"/>
      <c r="S2681" s="41"/>
      <c r="T2681" s="41">
        <f>(AN$3-AN2681)/AN$3*500+500</f>
        <v>381.0560848129889</v>
      </c>
      <c r="U2681" s="41"/>
      <c r="V2681" s="42"/>
      <c r="W2681" s="42"/>
      <c r="X2681" s="42"/>
      <c r="Y2681" s="42"/>
      <c r="Z2681" s="41"/>
      <c r="AA2681" s="42"/>
      <c r="AB2681" s="42"/>
      <c r="AC2681" s="43" t="e">
        <f t="shared" si="386"/>
        <v>#NUM!</v>
      </c>
      <c r="AD2681" s="43" t="s">
        <v>1215</v>
      </c>
      <c r="AE2681" s="44" t="e">
        <f t="shared" si="387"/>
        <v>#NUM!</v>
      </c>
      <c r="AF2681" s="43">
        <f t="shared" si="388"/>
        <v>0</v>
      </c>
      <c r="AG2681" s="45"/>
      <c r="AH2681" s="45"/>
      <c r="AI2681" s="45"/>
      <c r="AJ2681" s="45"/>
      <c r="AK2681" s="45"/>
      <c r="AL2681" s="45"/>
      <c r="AM2681" s="45"/>
      <c r="AN2681" s="45">
        <v>4.3993055555555556E-2</v>
      </c>
      <c r="AO2681" s="45"/>
      <c r="AP2681" s="45"/>
      <c r="AQ2681" s="45"/>
      <c r="AR2681" s="45"/>
      <c r="AS2681" s="45"/>
      <c r="AT2681" s="45"/>
      <c r="AU2681" s="88"/>
      <c r="AV2681" s="50"/>
      <c r="AW2681" s="89"/>
      <c r="AX2681" s="56"/>
    </row>
    <row r="2682" spans="1:50" ht="12" customHeight="1" x14ac:dyDescent="0.2">
      <c r="A2682" s="62">
        <v>2678</v>
      </c>
      <c r="B2682" s="63" t="str">
        <f t="shared" si="381"/>
        <v>Ž-G</v>
      </c>
      <c r="C2682" s="62">
        <f>COUNTIF($B$4:$B2682,$B2682)</f>
        <v>164</v>
      </c>
      <c r="D2682" s="64">
        <f t="shared" si="382"/>
        <v>386.02767832379357</v>
      </c>
      <c r="E2682" s="90" t="s">
        <v>2653</v>
      </c>
      <c r="F2682" s="91" t="s">
        <v>1247</v>
      </c>
      <c r="G2682" s="92">
        <v>1978</v>
      </c>
      <c r="H2682" s="93"/>
      <c r="I2682" s="92" t="s">
        <v>1214</v>
      </c>
      <c r="J2682" s="39">
        <f t="shared" si="383"/>
        <v>381.02767832379357</v>
      </c>
      <c r="K2682" s="40">
        <f t="shared" si="384"/>
        <v>1</v>
      </c>
      <c r="L2682" s="40">
        <f t="shared" si="385"/>
        <v>5</v>
      </c>
      <c r="M2682" s="74"/>
      <c r="N2682" s="74"/>
      <c r="O2682" s="74"/>
      <c r="P2682" s="74"/>
      <c r="Q2682" s="74"/>
      <c r="R2682" s="74"/>
      <c r="S2682" s="74"/>
      <c r="T2682" s="74"/>
      <c r="U2682" s="74"/>
      <c r="V2682" s="74"/>
      <c r="W2682" s="74"/>
      <c r="X2682" s="74"/>
      <c r="Y2682" s="74"/>
      <c r="Z2682" s="74"/>
      <c r="AA2682" s="42"/>
      <c r="AB2682" s="42">
        <f>(AV$3-AV2682)/AV$3*500+500</f>
        <v>381.02767832379357</v>
      </c>
      <c r="AC2682" s="43" t="e">
        <f t="shared" si="386"/>
        <v>#NUM!</v>
      </c>
      <c r="AD2682" s="43" t="s">
        <v>1215</v>
      </c>
      <c r="AE2682" s="44" t="e">
        <f t="shared" si="387"/>
        <v>#NUM!</v>
      </c>
      <c r="AF2682" s="43">
        <f t="shared" si="388"/>
        <v>0</v>
      </c>
      <c r="AG2682" s="75"/>
      <c r="AH2682" s="75"/>
      <c r="AI2682" s="75"/>
      <c r="AJ2682" s="75"/>
      <c r="AK2682" s="75"/>
      <c r="AL2682" s="75"/>
      <c r="AM2682" s="75"/>
      <c r="AN2682" s="75"/>
      <c r="AO2682" s="75"/>
      <c r="AP2682" s="75"/>
      <c r="AQ2682" s="75"/>
      <c r="AR2682" s="75"/>
      <c r="AS2682" s="75"/>
      <c r="AT2682" s="75"/>
      <c r="AU2682" s="94"/>
      <c r="AV2682" s="47">
        <v>0.20328703703703702</v>
      </c>
      <c r="AW2682" s="95"/>
      <c r="AX2682" s="56"/>
    </row>
    <row r="2683" spans="1:50" ht="12" customHeight="1" x14ac:dyDescent="0.2">
      <c r="A2683" s="62">
        <v>2679</v>
      </c>
      <c r="B2683" s="63" t="str">
        <f t="shared" si="381"/>
        <v>M-A</v>
      </c>
      <c r="C2683" s="62">
        <f>COUNTIF($B$4:$B2683,$B2683)</f>
        <v>952</v>
      </c>
      <c r="D2683" s="64">
        <f t="shared" si="382"/>
        <v>385.59465064489626</v>
      </c>
      <c r="E2683" s="86" t="s">
        <v>2654</v>
      </c>
      <c r="F2683" s="87" t="s">
        <v>1212</v>
      </c>
      <c r="G2683" s="87">
        <v>1989</v>
      </c>
      <c r="H2683" s="86" t="s">
        <v>2655</v>
      </c>
      <c r="I2683" s="87" t="s">
        <v>1214</v>
      </c>
      <c r="J2683" s="39">
        <f t="shared" si="383"/>
        <v>380.59465064489626</v>
      </c>
      <c r="K2683" s="40">
        <f t="shared" si="384"/>
        <v>1</v>
      </c>
      <c r="L2683" s="40">
        <f t="shared" si="385"/>
        <v>5</v>
      </c>
      <c r="M2683" s="41">
        <f>(AG$3-AG2683)/AG$3*500+500</f>
        <v>380.59465064489626</v>
      </c>
      <c r="N2683" s="41"/>
      <c r="O2683" s="41"/>
      <c r="P2683" s="42"/>
      <c r="Q2683" s="41"/>
      <c r="R2683" s="41"/>
      <c r="S2683" s="41"/>
      <c r="T2683" s="41"/>
      <c r="U2683" s="41"/>
      <c r="V2683" s="42"/>
      <c r="W2683" s="42"/>
      <c r="X2683" s="42"/>
      <c r="Y2683" s="42"/>
      <c r="Z2683" s="41"/>
      <c r="AA2683" s="42"/>
      <c r="AB2683" s="42"/>
      <c r="AC2683" s="43" t="e">
        <f t="shared" si="386"/>
        <v>#NUM!</v>
      </c>
      <c r="AD2683" s="43" t="s">
        <v>1215</v>
      </c>
      <c r="AE2683" s="44" t="e">
        <f t="shared" si="387"/>
        <v>#NUM!</v>
      </c>
      <c r="AF2683" s="43">
        <f t="shared" si="388"/>
        <v>0</v>
      </c>
      <c r="AG2683" s="45">
        <v>7.1203703699999996E-2</v>
      </c>
      <c r="AH2683" s="45"/>
      <c r="AI2683" s="45"/>
      <c r="AJ2683" s="45"/>
      <c r="AK2683" s="45"/>
      <c r="AL2683" s="45"/>
      <c r="AM2683" s="45"/>
      <c r="AN2683" s="45"/>
      <c r="AO2683" s="45"/>
      <c r="AP2683" s="45"/>
      <c r="AQ2683" s="45"/>
      <c r="AR2683" s="45"/>
      <c r="AS2683" s="45"/>
      <c r="AT2683" s="45"/>
      <c r="AU2683" s="88"/>
      <c r="AV2683" s="50"/>
      <c r="AW2683" s="89"/>
      <c r="AX2683" s="56"/>
    </row>
    <row r="2684" spans="1:50" ht="12" customHeight="1" x14ac:dyDescent="0.2">
      <c r="A2684" s="62">
        <v>2680</v>
      </c>
      <c r="B2684" s="63" t="str">
        <f t="shared" si="381"/>
        <v>Ž-H</v>
      </c>
      <c r="C2684" s="62">
        <f>COUNTIF($B$4:$B2684,$B2684)</f>
        <v>45</v>
      </c>
      <c r="D2684" s="64">
        <f t="shared" si="382"/>
        <v>385.00275717079825</v>
      </c>
      <c r="E2684" s="86" t="s">
        <v>2656</v>
      </c>
      <c r="F2684" s="87" t="s">
        <v>1247</v>
      </c>
      <c r="G2684" s="87">
        <v>1963</v>
      </c>
      <c r="H2684" s="93" t="s">
        <v>3913</v>
      </c>
      <c r="I2684" s="87" t="s">
        <v>1214</v>
      </c>
      <c r="J2684" s="39">
        <f t="shared" si="383"/>
        <v>380.00275717079825</v>
      </c>
      <c r="K2684" s="40">
        <f t="shared" si="384"/>
        <v>1</v>
      </c>
      <c r="L2684" s="40">
        <f t="shared" si="385"/>
        <v>5</v>
      </c>
      <c r="M2684" s="41"/>
      <c r="N2684" s="41"/>
      <c r="O2684" s="41"/>
      <c r="P2684" s="42"/>
      <c r="Q2684" s="41"/>
      <c r="R2684" s="41"/>
      <c r="S2684" s="41">
        <f>(AM$3-AM2684)/AM$3*500+500</f>
        <v>380.00275717079825</v>
      </c>
      <c r="T2684" s="41"/>
      <c r="U2684" s="41"/>
      <c r="V2684" s="42"/>
      <c r="W2684" s="42"/>
      <c r="X2684" s="42"/>
      <c r="Y2684" s="42"/>
      <c r="Z2684" s="41"/>
      <c r="AA2684" s="42"/>
      <c r="AB2684" s="42"/>
      <c r="AC2684" s="43" t="e">
        <f t="shared" si="386"/>
        <v>#NUM!</v>
      </c>
      <c r="AD2684" s="43" t="s">
        <v>1215</v>
      </c>
      <c r="AE2684" s="44" t="e">
        <f t="shared" si="387"/>
        <v>#NUM!</v>
      </c>
      <c r="AF2684" s="43">
        <f t="shared" si="388"/>
        <v>0</v>
      </c>
      <c r="AG2684" s="45"/>
      <c r="AH2684" s="45"/>
      <c r="AI2684" s="45"/>
      <c r="AJ2684" s="45"/>
      <c r="AK2684" s="45"/>
      <c r="AL2684" s="45"/>
      <c r="AM2684" s="45">
        <v>9.3402777777777779E-2</v>
      </c>
      <c r="AN2684" s="45"/>
      <c r="AO2684" s="45"/>
      <c r="AP2684" s="45"/>
      <c r="AQ2684" s="45"/>
      <c r="AR2684" s="45"/>
      <c r="AS2684" s="45"/>
      <c r="AT2684" s="45"/>
      <c r="AU2684" s="88"/>
      <c r="AV2684" s="50"/>
      <c r="AW2684" s="89"/>
      <c r="AX2684" s="56"/>
    </row>
    <row r="2685" spans="1:50" ht="12" customHeight="1" x14ac:dyDescent="0.2">
      <c r="A2685" s="62">
        <v>2681</v>
      </c>
      <c r="B2685" s="63" t="str">
        <f t="shared" si="381"/>
        <v>M-B</v>
      </c>
      <c r="C2685" s="62">
        <f>COUNTIF($B$4:$B2685,$B2685)</f>
        <v>747</v>
      </c>
      <c r="D2685" s="64">
        <f t="shared" si="382"/>
        <v>384.9014232024432</v>
      </c>
      <c r="E2685" s="86" t="s">
        <v>2657</v>
      </c>
      <c r="F2685" s="87" t="s">
        <v>1212</v>
      </c>
      <c r="G2685" s="87">
        <v>1975</v>
      </c>
      <c r="H2685" s="86" t="s">
        <v>2658</v>
      </c>
      <c r="I2685" s="87" t="s">
        <v>1214</v>
      </c>
      <c r="J2685" s="39">
        <f t="shared" si="383"/>
        <v>379.9014232024432</v>
      </c>
      <c r="K2685" s="40">
        <f t="shared" si="384"/>
        <v>1</v>
      </c>
      <c r="L2685" s="40">
        <f t="shared" si="385"/>
        <v>5</v>
      </c>
      <c r="M2685" s="41"/>
      <c r="N2685" s="41"/>
      <c r="O2685" s="41"/>
      <c r="P2685" s="42"/>
      <c r="Q2685" s="41"/>
      <c r="R2685" s="41"/>
      <c r="S2685" s="41"/>
      <c r="T2685" s="41"/>
      <c r="U2685" s="41"/>
      <c r="V2685" s="42"/>
      <c r="W2685" s="42"/>
      <c r="X2685" s="42"/>
      <c r="Y2685" s="42"/>
      <c r="Z2685" s="41"/>
      <c r="AA2685" s="42">
        <f>(AU$3-AU2685)/AU$3*500+500</f>
        <v>379.9014232024432</v>
      </c>
      <c r="AB2685" s="42"/>
      <c r="AC2685" s="43" t="e">
        <f t="shared" si="386"/>
        <v>#NUM!</v>
      </c>
      <c r="AD2685" s="43" t="s">
        <v>1215</v>
      </c>
      <c r="AE2685" s="44" t="e">
        <f t="shared" si="387"/>
        <v>#NUM!</v>
      </c>
      <c r="AF2685" s="43">
        <f t="shared" si="388"/>
        <v>0</v>
      </c>
      <c r="AG2685" s="45"/>
      <c r="AH2685" s="45"/>
      <c r="AI2685" s="45"/>
      <c r="AJ2685" s="45"/>
      <c r="AK2685" s="45"/>
      <c r="AL2685" s="45"/>
      <c r="AM2685" s="45"/>
      <c r="AN2685" s="45"/>
      <c r="AO2685" s="45"/>
      <c r="AP2685" s="45"/>
      <c r="AQ2685" s="45"/>
      <c r="AR2685" s="45"/>
      <c r="AS2685" s="45"/>
      <c r="AT2685" s="45"/>
      <c r="AU2685" s="88">
        <v>9.7480324074074073E-2</v>
      </c>
      <c r="AV2685" s="50"/>
      <c r="AW2685" s="89"/>
      <c r="AX2685" s="56"/>
    </row>
    <row r="2686" spans="1:50" ht="12" customHeight="1" x14ac:dyDescent="0.2">
      <c r="A2686" s="62">
        <v>2682</v>
      </c>
      <c r="B2686" s="63" t="str">
        <f t="shared" si="381"/>
        <v>Ž-H</v>
      </c>
      <c r="C2686" s="62">
        <f>COUNTIF($B$4:$B2686,$B2686)</f>
        <v>46</v>
      </c>
      <c r="D2686" s="64">
        <f t="shared" si="382"/>
        <v>384.51231679839634</v>
      </c>
      <c r="E2686" s="90" t="s">
        <v>2659</v>
      </c>
      <c r="F2686" s="91" t="s">
        <v>1247</v>
      </c>
      <c r="G2686" s="92">
        <v>1963</v>
      </c>
      <c r="H2686" s="93" t="s">
        <v>3835</v>
      </c>
      <c r="I2686" s="92" t="s">
        <v>193</v>
      </c>
      <c r="J2686" s="39">
        <f t="shared" si="383"/>
        <v>379.51231679839634</v>
      </c>
      <c r="K2686" s="40">
        <f t="shared" si="384"/>
        <v>1</v>
      </c>
      <c r="L2686" s="40">
        <f t="shared" si="385"/>
        <v>5</v>
      </c>
      <c r="M2686" s="74"/>
      <c r="N2686" s="74"/>
      <c r="O2686" s="74"/>
      <c r="P2686" s="74"/>
      <c r="Q2686" s="74"/>
      <c r="R2686" s="74"/>
      <c r="S2686" s="74"/>
      <c r="T2686" s="74"/>
      <c r="U2686" s="74"/>
      <c r="V2686" s="74"/>
      <c r="W2686" s="74"/>
      <c r="X2686" s="74"/>
      <c r="Y2686" s="74"/>
      <c r="Z2686" s="74"/>
      <c r="AA2686" s="42"/>
      <c r="AB2686" s="42">
        <f>(AV$3-AV2686)/AV$3*500+500</f>
        <v>379.51231679839634</v>
      </c>
      <c r="AC2686" s="43" t="e">
        <f t="shared" si="386"/>
        <v>#NUM!</v>
      </c>
      <c r="AD2686" s="43" t="s">
        <v>1215</v>
      </c>
      <c r="AE2686" s="44" t="e">
        <f t="shared" si="387"/>
        <v>#NUM!</v>
      </c>
      <c r="AF2686" s="43">
        <f t="shared" si="388"/>
        <v>0</v>
      </c>
      <c r="AG2686" s="75"/>
      <c r="AH2686" s="75"/>
      <c r="AI2686" s="75"/>
      <c r="AJ2686" s="75"/>
      <c r="AK2686" s="75"/>
      <c r="AL2686" s="75"/>
      <c r="AM2686" s="75"/>
      <c r="AN2686" s="75"/>
      <c r="AO2686" s="75"/>
      <c r="AP2686" s="75"/>
      <c r="AQ2686" s="75"/>
      <c r="AR2686" s="75"/>
      <c r="AS2686" s="75"/>
      <c r="AT2686" s="75"/>
      <c r="AU2686" s="94"/>
      <c r="AV2686" s="47">
        <v>0.20378472222222221</v>
      </c>
      <c r="AW2686" s="95"/>
      <c r="AX2686" s="56"/>
    </row>
    <row r="2687" spans="1:50" ht="12" customHeight="1" x14ac:dyDescent="0.2">
      <c r="A2687" s="62">
        <v>2683</v>
      </c>
      <c r="B2687" s="63" t="str">
        <f t="shared" si="381"/>
        <v>M-B</v>
      </c>
      <c r="C2687" s="62">
        <f>COUNTIF($B$4:$B2687,$B2687)</f>
        <v>748</v>
      </c>
      <c r="D2687" s="64">
        <f t="shared" si="382"/>
        <v>384.47707583268942</v>
      </c>
      <c r="E2687" s="90" t="s">
        <v>2660</v>
      </c>
      <c r="F2687" s="91" t="s">
        <v>1212</v>
      </c>
      <c r="G2687" s="92">
        <v>1970</v>
      </c>
      <c r="H2687" s="93" t="s">
        <v>2661</v>
      </c>
      <c r="I2687" s="92" t="s">
        <v>1214</v>
      </c>
      <c r="J2687" s="39">
        <f t="shared" si="383"/>
        <v>379.47707583268942</v>
      </c>
      <c r="K2687" s="40">
        <f t="shared" si="384"/>
        <v>1</v>
      </c>
      <c r="L2687" s="40">
        <f t="shared" si="385"/>
        <v>5</v>
      </c>
      <c r="M2687" s="74"/>
      <c r="N2687" s="74"/>
      <c r="O2687" s="74"/>
      <c r="P2687" s="74"/>
      <c r="Q2687" s="74"/>
      <c r="R2687" s="74"/>
      <c r="S2687" s="74"/>
      <c r="T2687" s="74"/>
      <c r="U2687" s="74"/>
      <c r="V2687" s="74"/>
      <c r="W2687" s="74"/>
      <c r="X2687" s="74"/>
      <c r="Y2687" s="74"/>
      <c r="Z2687" s="74"/>
      <c r="AA2687" s="42"/>
      <c r="AB2687" s="42">
        <f>(AV$3-AV2687)/AV$3*500+500</f>
        <v>379.47707583268942</v>
      </c>
      <c r="AC2687" s="43" t="e">
        <f t="shared" si="386"/>
        <v>#NUM!</v>
      </c>
      <c r="AD2687" s="43" t="s">
        <v>1215</v>
      </c>
      <c r="AE2687" s="44" t="e">
        <f t="shared" si="387"/>
        <v>#NUM!</v>
      </c>
      <c r="AF2687" s="43">
        <f t="shared" si="388"/>
        <v>0</v>
      </c>
      <c r="AG2687" s="75"/>
      <c r="AH2687" s="75"/>
      <c r="AI2687" s="75"/>
      <c r="AJ2687" s="75"/>
      <c r="AK2687" s="75"/>
      <c r="AL2687" s="75"/>
      <c r="AM2687" s="75"/>
      <c r="AN2687" s="75"/>
      <c r="AO2687" s="75"/>
      <c r="AP2687" s="75"/>
      <c r="AQ2687" s="75"/>
      <c r="AR2687" s="75"/>
      <c r="AS2687" s="75"/>
      <c r="AT2687" s="75"/>
      <c r="AU2687" s="94"/>
      <c r="AV2687" s="47">
        <v>0.20379629629629628</v>
      </c>
      <c r="AW2687" s="95"/>
      <c r="AX2687" s="56"/>
    </row>
    <row r="2688" spans="1:50" ht="12" customHeight="1" x14ac:dyDescent="0.2">
      <c r="A2688" s="62">
        <v>2684</v>
      </c>
      <c r="B2688" s="63" t="str">
        <f t="shared" si="381"/>
        <v>M-A</v>
      </c>
      <c r="C2688" s="62">
        <f>COUNTIF($B$4:$B2688,$B2688)</f>
        <v>953</v>
      </c>
      <c r="D2688" s="64">
        <f t="shared" si="382"/>
        <v>384.46923975542734</v>
      </c>
      <c r="E2688" s="86" t="s">
        <v>2662</v>
      </c>
      <c r="F2688" s="87" t="s">
        <v>1212</v>
      </c>
      <c r="G2688" s="87">
        <v>1981</v>
      </c>
      <c r="H2688" s="93" t="s">
        <v>1377</v>
      </c>
      <c r="I2688" s="87" t="s">
        <v>1214</v>
      </c>
      <c r="J2688" s="39">
        <f t="shared" si="383"/>
        <v>379.46923975542734</v>
      </c>
      <c r="K2688" s="40">
        <f t="shared" si="384"/>
        <v>1</v>
      </c>
      <c r="L2688" s="40">
        <f t="shared" si="385"/>
        <v>5</v>
      </c>
      <c r="M2688" s="41"/>
      <c r="N2688" s="41"/>
      <c r="O2688" s="41"/>
      <c r="P2688" s="42"/>
      <c r="Q2688" s="41"/>
      <c r="R2688" s="41"/>
      <c r="S2688" s="41"/>
      <c r="T2688" s="41"/>
      <c r="U2688" s="41"/>
      <c r="V2688" s="42"/>
      <c r="W2688" s="42"/>
      <c r="X2688" s="42"/>
      <c r="Y2688" s="42"/>
      <c r="Z2688" s="41"/>
      <c r="AA2688" s="42">
        <f>(AU$3-AU2688)/AU$3*500+500</f>
        <v>379.46923975542734</v>
      </c>
      <c r="AB2688" s="42"/>
      <c r="AC2688" s="43" t="e">
        <f t="shared" si="386"/>
        <v>#NUM!</v>
      </c>
      <c r="AD2688" s="43" t="s">
        <v>1215</v>
      </c>
      <c r="AE2688" s="44" t="e">
        <f t="shared" si="387"/>
        <v>#NUM!</v>
      </c>
      <c r="AF2688" s="43">
        <f t="shared" si="388"/>
        <v>0</v>
      </c>
      <c r="AG2688" s="45"/>
      <c r="AH2688" s="45"/>
      <c r="AI2688" s="45"/>
      <c r="AJ2688" s="45"/>
      <c r="AK2688" s="45"/>
      <c r="AL2688" s="45"/>
      <c r="AM2688" s="45"/>
      <c r="AN2688" s="45"/>
      <c r="AO2688" s="45"/>
      <c r="AP2688" s="45"/>
      <c r="AQ2688" s="45"/>
      <c r="AR2688" s="45"/>
      <c r="AS2688" s="45"/>
      <c r="AT2688" s="45"/>
      <c r="AU2688" s="88">
        <v>9.7548263888888889E-2</v>
      </c>
      <c r="AV2688" s="50"/>
      <c r="AW2688" s="89"/>
      <c r="AX2688" s="56"/>
    </row>
    <row r="2689" spans="1:50" ht="12" customHeight="1" x14ac:dyDescent="0.2">
      <c r="A2689" s="62">
        <v>2685</v>
      </c>
      <c r="B2689" s="63" t="str">
        <f t="shared" si="381"/>
        <v>M-A</v>
      </c>
      <c r="C2689" s="62">
        <f>COUNTIF($B$4:$B2689,$B2689)</f>
        <v>954</v>
      </c>
      <c r="D2689" s="64">
        <f t="shared" si="382"/>
        <v>384.23038907274093</v>
      </c>
      <c r="E2689" s="90" t="s">
        <v>2663</v>
      </c>
      <c r="F2689" s="91" t="s">
        <v>1212</v>
      </c>
      <c r="G2689" s="92">
        <v>1984</v>
      </c>
      <c r="H2689" s="93"/>
      <c r="I2689" s="92" t="s">
        <v>1214</v>
      </c>
      <c r="J2689" s="39">
        <f t="shared" si="383"/>
        <v>379.23038907274093</v>
      </c>
      <c r="K2689" s="40">
        <f t="shared" si="384"/>
        <v>1</v>
      </c>
      <c r="L2689" s="40">
        <f t="shared" si="385"/>
        <v>5</v>
      </c>
      <c r="M2689" s="74"/>
      <c r="N2689" s="74"/>
      <c r="O2689" s="74"/>
      <c r="P2689" s="74"/>
      <c r="Q2689" s="74"/>
      <c r="R2689" s="74"/>
      <c r="S2689" s="74"/>
      <c r="T2689" s="74"/>
      <c r="U2689" s="74"/>
      <c r="V2689" s="74"/>
      <c r="W2689" s="74"/>
      <c r="X2689" s="74"/>
      <c r="Y2689" s="74"/>
      <c r="Z2689" s="74"/>
      <c r="AA2689" s="42"/>
      <c r="AB2689" s="42">
        <f>(AV$3-AV2689)/AV$3*500+500</f>
        <v>379.23038907274093</v>
      </c>
      <c r="AC2689" s="43" t="e">
        <f t="shared" si="386"/>
        <v>#NUM!</v>
      </c>
      <c r="AD2689" s="43" t="s">
        <v>1215</v>
      </c>
      <c r="AE2689" s="44" t="e">
        <f t="shared" si="387"/>
        <v>#NUM!</v>
      </c>
      <c r="AF2689" s="43">
        <f t="shared" si="388"/>
        <v>0</v>
      </c>
      <c r="AG2689" s="75"/>
      <c r="AH2689" s="75"/>
      <c r="AI2689" s="75"/>
      <c r="AJ2689" s="75"/>
      <c r="AK2689" s="75"/>
      <c r="AL2689" s="75"/>
      <c r="AM2689" s="75"/>
      <c r="AN2689" s="75"/>
      <c r="AO2689" s="75"/>
      <c r="AP2689" s="75"/>
      <c r="AQ2689" s="75"/>
      <c r="AR2689" s="75"/>
      <c r="AS2689" s="75"/>
      <c r="AT2689" s="75"/>
      <c r="AU2689" s="94"/>
      <c r="AV2689" s="47">
        <v>0.20387731481481483</v>
      </c>
      <c r="AW2689" s="95"/>
      <c r="AX2689" s="56"/>
    </row>
    <row r="2690" spans="1:50" ht="12" customHeight="1" x14ac:dyDescent="0.2">
      <c r="A2690" s="62">
        <v>2686</v>
      </c>
      <c r="B2690" s="63" t="str">
        <f t="shared" si="381"/>
        <v>M-B</v>
      </c>
      <c r="C2690" s="62">
        <f>COUNTIF($B$4:$B2690,$B2690)</f>
        <v>749</v>
      </c>
      <c r="D2690" s="64">
        <f t="shared" si="382"/>
        <v>383.94846134708564</v>
      </c>
      <c r="E2690" s="90" t="s">
        <v>2664</v>
      </c>
      <c r="F2690" s="91" t="s">
        <v>1212</v>
      </c>
      <c r="G2690" s="92">
        <v>1978</v>
      </c>
      <c r="H2690" s="93"/>
      <c r="I2690" s="92" t="s">
        <v>1214</v>
      </c>
      <c r="J2690" s="39">
        <f t="shared" si="383"/>
        <v>378.94846134708564</v>
      </c>
      <c r="K2690" s="40">
        <f t="shared" si="384"/>
        <v>1</v>
      </c>
      <c r="L2690" s="40">
        <f t="shared" si="385"/>
        <v>5</v>
      </c>
      <c r="M2690" s="74"/>
      <c r="N2690" s="74"/>
      <c r="O2690" s="74"/>
      <c r="P2690" s="74"/>
      <c r="Q2690" s="74"/>
      <c r="R2690" s="74"/>
      <c r="S2690" s="74"/>
      <c r="T2690" s="74"/>
      <c r="U2690" s="74"/>
      <c r="V2690" s="74"/>
      <c r="W2690" s="74"/>
      <c r="X2690" s="74"/>
      <c r="Y2690" s="74"/>
      <c r="Z2690" s="74"/>
      <c r="AA2690" s="42"/>
      <c r="AB2690" s="42">
        <f>(AV$3-AV2690)/AV$3*500+500</f>
        <v>378.94846134708564</v>
      </c>
      <c r="AC2690" s="43" t="e">
        <f t="shared" si="386"/>
        <v>#NUM!</v>
      </c>
      <c r="AD2690" s="43" t="s">
        <v>1215</v>
      </c>
      <c r="AE2690" s="44" t="e">
        <f t="shared" si="387"/>
        <v>#NUM!</v>
      </c>
      <c r="AF2690" s="43">
        <f t="shared" si="388"/>
        <v>0</v>
      </c>
      <c r="AG2690" s="75"/>
      <c r="AH2690" s="75"/>
      <c r="AI2690" s="75"/>
      <c r="AJ2690" s="75"/>
      <c r="AK2690" s="75"/>
      <c r="AL2690" s="75"/>
      <c r="AM2690" s="75"/>
      <c r="AN2690" s="75"/>
      <c r="AO2690" s="75"/>
      <c r="AP2690" s="75"/>
      <c r="AQ2690" s="75"/>
      <c r="AR2690" s="75"/>
      <c r="AS2690" s="75"/>
      <c r="AT2690" s="75"/>
      <c r="AU2690" s="94"/>
      <c r="AV2690" s="47">
        <v>0.20396990740740742</v>
      </c>
      <c r="AW2690" s="95"/>
      <c r="AX2690" s="56"/>
    </row>
    <row r="2691" spans="1:50" ht="12" customHeight="1" x14ac:dyDescent="0.2">
      <c r="A2691" s="62">
        <v>2687</v>
      </c>
      <c r="B2691" s="63" t="str">
        <f t="shared" si="381"/>
        <v>M-A</v>
      </c>
      <c r="C2691" s="62">
        <f>COUNTIF($B$4:$B2691,$B2691)</f>
        <v>955</v>
      </c>
      <c r="D2691" s="64">
        <f t="shared" si="382"/>
        <v>383.76905839578154</v>
      </c>
      <c r="E2691" s="86" t="s">
        <v>2665</v>
      </c>
      <c r="F2691" s="87" t="s">
        <v>1212</v>
      </c>
      <c r="G2691" s="87">
        <v>1988</v>
      </c>
      <c r="H2691" s="93" t="s">
        <v>1377</v>
      </c>
      <c r="I2691" s="87" t="s">
        <v>1214</v>
      </c>
      <c r="J2691" s="39">
        <f t="shared" si="383"/>
        <v>378.76905839578154</v>
      </c>
      <c r="K2691" s="40">
        <f t="shared" si="384"/>
        <v>1</v>
      </c>
      <c r="L2691" s="40">
        <f t="shared" si="385"/>
        <v>5</v>
      </c>
      <c r="M2691" s="41"/>
      <c r="N2691" s="41"/>
      <c r="O2691" s="41"/>
      <c r="P2691" s="42"/>
      <c r="Q2691" s="41"/>
      <c r="R2691" s="41"/>
      <c r="S2691" s="41"/>
      <c r="T2691" s="41"/>
      <c r="U2691" s="41"/>
      <c r="V2691" s="42"/>
      <c r="W2691" s="42"/>
      <c r="X2691" s="42"/>
      <c r="Y2691" s="42"/>
      <c r="Z2691" s="41"/>
      <c r="AA2691" s="42">
        <f>(AU$3-AU2691)/AU$3*500+500</f>
        <v>378.76905839578154</v>
      </c>
      <c r="AB2691" s="42"/>
      <c r="AC2691" s="43" t="e">
        <f t="shared" si="386"/>
        <v>#NUM!</v>
      </c>
      <c r="AD2691" s="43" t="s">
        <v>1215</v>
      </c>
      <c r="AE2691" s="44" t="e">
        <f t="shared" si="387"/>
        <v>#NUM!</v>
      </c>
      <c r="AF2691" s="43">
        <f t="shared" si="388"/>
        <v>0</v>
      </c>
      <c r="AG2691" s="45"/>
      <c r="AH2691" s="45"/>
      <c r="AI2691" s="45"/>
      <c r="AJ2691" s="45"/>
      <c r="AK2691" s="45"/>
      <c r="AL2691" s="45"/>
      <c r="AM2691" s="45"/>
      <c r="AN2691" s="45"/>
      <c r="AO2691" s="45"/>
      <c r="AP2691" s="45"/>
      <c r="AQ2691" s="45"/>
      <c r="AR2691" s="45"/>
      <c r="AS2691" s="45"/>
      <c r="AT2691" s="45"/>
      <c r="AU2691" s="88">
        <v>9.7658333333333333E-2</v>
      </c>
      <c r="AV2691" s="50"/>
      <c r="AW2691" s="89"/>
      <c r="AX2691" s="56"/>
    </row>
    <row r="2692" spans="1:50" ht="12" customHeight="1" x14ac:dyDescent="0.2">
      <c r="A2692" s="62">
        <v>2688</v>
      </c>
      <c r="B2692" s="63" t="str">
        <f t="shared" si="381"/>
        <v>M-B</v>
      </c>
      <c r="C2692" s="62">
        <f>COUNTIF($B$4:$B2692,$B2692)</f>
        <v>750</v>
      </c>
      <c r="D2692" s="64">
        <f t="shared" si="382"/>
        <v>383.31412396436133</v>
      </c>
      <c r="E2692" s="90" t="s">
        <v>2666</v>
      </c>
      <c r="F2692" s="91" t="s">
        <v>1212</v>
      </c>
      <c r="G2692" s="92">
        <v>1971</v>
      </c>
      <c r="H2692" s="93"/>
      <c r="I2692" s="92" t="s">
        <v>1680</v>
      </c>
      <c r="J2692" s="39">
        <f t="shared" si="383"/>
        <v>378.31412396436133</v>
      </c>
      <c r="K2692" s="40">
        <f t="shared" si="384"/>
        <v>1</v>
      </c>
      <c r="L2692" s="40">
        <f t="shared" si="385"/>
        <v>5</v>
      </c>
      <c r="M2692" s="74"/>
      <c r="N2692" s="74"/>
      <c r="O2692" s="74"/>
      <c r="P2692" s="74"/>
      <c r="Q2692" s="74"/>
      <c r="R2692" s="74"/>
      <c r="S2692" s="74"/>
      <c r="T2692" s="74"/>
      <c r="U2692" s="74"/>
      <c r="V2692" s="74"/>
      <c r="W2692" s="74"/>
      <c r="X2692" s="74"/>
      <c r="Y2692" s="74"/>
      <c r="Z2692" s="74"/>
      <c r="AA2692" s="42"/>
      <c r="AB2692" s="42">
        <f>(AV$3-AV2692)/AV$3*500+500</f>
        <v>378.31412396436133</v>
      </c>
      <c r="AC2692" s="43" t="e">
        <f t="shared" si="386"/>
        <v>#NUM!</v>
      </c>
      <c r="AD2692" s="43" t="s">
        <v>1215</v>
      </c>
      <c r="AE2692" s="44" t="e">
        <f t="shared" si="387"/>
        <v>#NUM!</v>
      </c>
      <c r="AF2692" s="43">
        <f t="shared" si="388"/>
        <v>0</v>
      </c>
      <c r="AG2692" s="75"/>
      <c r="AH2692" s="75"/>
      <c r="AI2692" s="75"/>
      <c r="AJ2692" s="75"/>
      <c r="AK2692" s="75"/>
      <c r="AL2692" s="75"/>
      <c r="AM2692" s="75"/>
      <c r="AN2692" s="75"/>
      <c r="AO2692" s="75"/>
      <c r="AP2692" s="75"/>
      <c r="AQ2692" s="75"/>
      <c r="AR2692" s="75"/>
      <c r="AS2692" s="75"/>
      <c r="AT2692" s="75"/>
      <c r="AU2692" s="94"/>
      <c r="AV2692" s="47">
        <v>0.20417824074074073</v>
      </c>
      <c r="AW2692" s="95"/>
      <c r="AX2692" s="56"/>
    </row>
    <row r="2693" spans="1:50" ht="12" customHeight="1" x14ac:dyDescent="0.2">
      <c r="A2693" s="62">
        <v>2689</v>
      </c>
      <c r="B2693" s="63" t="str">
        <f t="shared" ref="B2693:B2756" si="390">IF($F2693="m",IF($C$1-$G2693&gt;19,IF($C$1-$G2693&lt;40,"M-A",IF($C$1-$G2693&gt;49,IF($C$1-$G2693&gt;59,IF($C$1-$G2693&gt;69,"M-E","M-D"),"M-C"),"M-B")),"M-jun."),IF($C$1-$G2693&lt;40,"Ž-F",IF($C$1-$G2693&gt;49,IF($C$1-$G2693&gt;59,"Ž-I","Ž-H"),"Ž-G")))</f>
        <v>M-D</v>
      </c>
      <c r="C2693" s="62">
        <f>COUNTIF($B$4:$B2693,$B2693)</f>
        <v>108</v>
      </c>
      <c r="D2693" s="64">
        <f t="shared" ref="D2693:D2756" si="391">SUM(L2693:AB2693,-AF2693)</f>
        <v>383.16379943187269</v>
      </c>
      <c r="E2693" s="86" t="s">
        <v>2667</v>
      </c>
      <c r="F2693" s="87" t="s">
        <v>1212</v>
      </c>
      <c r="G2693" s="87">
        <v>1956</v>
      </c>
      <c r="H2693" s="93" t="s">
        <v>2175</v>
      </c>
      <c r="I2693" s="87" t="s">
        <v>1214</v>
      </c>
      <c r="J2693" s="39">
        <f t="shared" ref="J2693:J2756" si="392">AVERAGE(M2693:AB2693)</f>
        <v>378.16379943187269</v>
      </c>
      <c r="K2693" s="40">
        <f t="shared" ref="K2693:K2756" si="393">SUBTOTAL(2,M2693:AB2693)</f>
        <v>1</v>
      </c>
      <c r="L2693" s="40">
        <f t="shared" ref="L2693:L2756" si="394">K2693*5</f>
        <v>5</v>
      </c>
      <c r="M2693" s="41"/>
      <c r="N2693" s="41"/>
      <c r="O2693" s="41"/>
      <c r="P2693" s="42"/>
      <c r="Q2693" s="41"/>
      <c r="R2693" s="41"/>
      <c r="S2693" s="41"/>
      <c r="T2693" s="41"/>
      <c r="U2693" s="41"/>
      <c r="V2693" s="42"/>
      <c r="W2693" s="42"/>
      <c r="X2693" s="42"/>
      <c r="Y2693" s="42"/>
      <c r="Z2693" s="41">
        <f>(AT$3-AT2693)/AT$3*500+500</f>
        <v>378.16379943187269</v>
      </c>
      <c r="AA2693" s="42"/>
      <c r="AB2693" s="42"/>
      <c r="AC2693" s="43" t="e">
        <f t="shared" ref="AC2693:AC2756" si="395">LARGE(M2693:AB2693,6)</f>
        <v>#NUM!</v>
      </c>
      <c r="AD2693" s="43" t="s">
        <v>1215</v>
      </c>
      <c r="AE2693" s="44" t="e">
        <f t="shared" ref="AE2693:AE2756" si="396">CONCATENATE(AD2693,AC2693)</f>
        <v>#NUM!</v>
      </c>
      <c r="AF2693" s="43">
        <f t="shared" ref="AF2693:AF2756" si="397">SUMIF(M2693:AB2693,AE2693)</f>
        <v>0</v>
      </c>
      <c r="AG2693" s="45"/>
      <c r="AH2693" s="45"/>
      <c r="AI2693" s="45"/>
      <c r="AJ2693" s="45"/>
      <c r="AK2693" s="45"/>
      <c r="AL2693" s="45"/>
      <c r="AM2693" s="45"/>
      <c r="AN2693" s="45"/>
      <c r="AO2693" s="45"/>
      <c r="AP2693" s="45"/>
      <c r="AQ2693" s="45"/>
      <c r="AR2693" s="45"/>
      <c r="AS2693" s="45"/>
      <c r="AT2693" s="45">
        <v>4.2951388888888886E-2</v>
      </c>
      <c r="AU2693" s="88"/>
      <c r="AV2693" s="50"/>
      <c r="AW2693" s="89"/>
      <c r="AX2693" s="56"/>
    </row>
    <row r="2694" spans="1:50" ht="12" customHeight="1" x14ac:dyDescent="0.2">
      <c r="A2694" s="62">
        <v>2690</v>
      </c>
      <c r="B2694" s="63" t="str">
        <f t="shared" si="390"/>
        <v>M-A</v>
      </c>
      <c r="C2694" s="62">
        <f>COUNTIF($B$4:$B2694,$B2694)</f>
        <v>956</v>
      </c>
      <c r="D2694" s="64">
        <f t="shared" si="391"/>
        <v>383.06743720441295</v>
      </c>
      <c r="E2694" s="90" t="s">
        <v>2668</v>
      </c>
      <c r="F2694" s="91" t="s">
        <v>1212</v>
      </c>
      <c r="G2694" s="92">
        <v>1982</v>
      </c>
      <c r="H2694" s="93"/>
      <c r="I2694" s="92" t="s">
        <v>1214</v>
      </c>
      <c r="J2694" s="39">
        <f t="shared" si="392"/>
        <v>378.06743720441295</v>
      </c>
      <c r="K2694" s="40">
        <f t="shared" si="393"/>
        <v>1</v>
      </c>
      <c r="L2694" s="40">
        <f t="shared" si="394"/>
        <v>5</v>
      </c>
      <c r="M2694" s="74"/>
      <c r="N2694" s="74"/>
      <c r="O2694" s="74"/>
      <c r="P2694" s="74"/>
      <c r="Q2694" s="74"/>
      <c r="R2694" s="74"/>
      <c r="S2694" s="74"/>
      <c r="T2694" s="74"/>
      <c r="U2694" s="74"/>
      <c r="V2694" s="74"/>
      <c r="W2694" s="74"/>
      <c r="X2694" s="74"/>
      <c r="Y2694" s="74"/>
      <c r="Z2694" s="74"/>
      <c r="AA2694" s="42"/>
      <c r="AB2694" s="42">
        <f>(AV$3-AV2694)/AV$3*500+500</f>
        <v>378.06743720441295</v>
      </c>
      <c r="AC2694" s="43" t="e">
        <f t="shared" si="395"/>
        <v>#NUM!</v>
      </c>
      <c r="AD2694" s="43" t="s">
        <v>1215</v>
      </c>
      <c r="AE2694" s="44" t="e">
        <f t="shared" si="396"/>
        <v>#NUM!</v>
      </c>
      <c r="AF2694" s="43">
        <f t="shared" si="397"/>
        <v>0</v>
      </c>
      <c r="AG2694" s="75"/>
      <c r="AH2694" s="75"/>
      <c r="AI2694" s="75"/>
      <c r="AJ2694" s="75"/>
      <c r="AK2694" s="75"/>
      <c r="AL2694" s="75"/>
      <c r="AM2694" s="75"/>
      <c r="AN2694" s="75"/>
      <c r="AO2694" s="75"/>
      <c r="AP2694" s="75"/>
      <c r="AQ2694" s="75"/>
      <c r="AR2694" s="75"/>
      <c r="AS2694" s="75"/>
      <c r="AT2694" s="75"/>
      <c r="AU2694" s="94"/>
      <c r="AV2694" s="47">
        <v>0.20425925925925925</v>
      </c>
      <c r="AW2694" s="95"/>
      <c r="AX2694" s="56"/>
    </row>
    <row r="2695" spans="1:50" ht="12" customHeight="1" x14ac:dyDescent="0.2">
      <c r="A2695" s="62">
        <v>2691</v>
      </c>
      <c r="B2695" s="63" t="str">
        <f t="shared" si="390"/>
        <v>M-C</v>
      </c>
      <c r="C2695" s="62">
        <f>COUNTIF($B$4:$B2695,$B2695)</f>
        <v>330</v>
      </c>
      <c r="D2695" s="64">
        <f t="shared" si="391"/>
        <v>382.71502754734377</v>
      </c>
      <c r="E2695" s="90" t="s">
        <v>2669</v>
      </c>
      <c r="F2695" s="91" t="s">
        <v>1212</v>
      </c>
      <c r="G2695" s="92">
        <v>1969</v>
      </c>
      <c r="H2695" s="93"/>
      <c r="I2695" s="92" t="s">
        <v>1680</v>
      </c>
      <c r="J2695" s="39">
        <f t="shared" si="392"/>
        <v>377.71502754734377</v>
      </c>
      <c r="K2695" s="40">
        <f t="shared" si="393"/>
        <v>1</v>
      </c>
      <c r="L2695" s="40">
        <f t="shared" si="394"/>
        <v>5</v>
      </c>
      <c r="M2695" s="74"/>
      <c r="N2695" s="74"/>
      <c r="O2695" s="74"/>
      <c r="P2695" s="74"/>
      <c r="Q2695" s="74"/>
      <c r="R2695" s="74"/>
      <c r="S2695" s="74"/>
      <c r="T2695" s="74"/>
      <c r="U2695" s="74"/>
      <c r="V2695" s="74"/>
      <c r="W2695" s="74"/>
      <c r="X2695" s="74"/>
      <c r="Y2695" s="74"/>
      <c r="Z2695" s="74"/>
      <c r="AA2695" s="42"/>
      <c r="AB2695" s="42">
        <f>(AV$3-AV2695)/AV$3*500+500</f>
        <v>377.71502754734377</v>
      </c>
      <c r="AC2695" s="43" t="e">
        <f t="shared" si="395"/>
        <v>#NUM!</v>
      </c>
      <c r="AD2695" s="43" t="s">
        <v>1215</v>
      </c>
      <c r="AE2695" s="44" t="e">
        <f t="shared" si="396"/>
        <v>#NUM!</v>
      </c>
      <c r="AF2695" s="43">
        <f t="shared" si="397"/>
        <v>0</v>
      </c>
      <c r="AG2695" s="75"/>
      <c r="AH2695" s="75"/>
      <c r="AI2695" s="75"/>
      <c r="AJ2695" s="75"/>
      <c r="AK2695" s="75"/>
      <c r="AL2695" s="75"/>
      <c r="AM2695" s="75"/>
      <c r="AN2695" s="75"/>
      <c r="AO2695" s="75"/>
      <c r="AP2695" s="75"/>
      <c r="AQ2695" s="75"/>
      <c r="AR2695" s="75"/>
      <c r="AS2695" s="75"/>
      <c r="AT2695" s="75"/>
      <c r="AU2695" s="94"/>
      <c r="AV2695" s="47">
        <v>0.204375</v>
      </c>
      <c r="AW2695" s="95"/>
      <c r="AX2695" s="56"/>
    </row>
    <row r="2696" spans="1:50" ht="12" customHeight="1" x14ac:dyDescent="0.2">
      <c r="A2696" s="62">
        <v>2692</v>
      </c>
      <c r="B2696" s="63" t="str">
        <f t="shared" si="390"/>
        <v>M-C</v>
      </c>
      <c r="C2696" s="62">
        <f>COUNTIF($B$4:$B2696,$B2696)</f>
        <v>331</v>
      </c>
      <c r="D2696" s="64">
        <f t="shared" si="391"/>
        <v>382.62250480613744</v>
      </c>
      <c r="E2696" s="86" t="s">
        <v>2670</v>
      </c>
      <c r="F2696" s="87" t="s">
        <v>1212</v>
      </c>
      <c r="G2696" s="87">
        <v>1966</v>
      </c>
      <c r="H2696" s="86"/>
      <c r="I2696" s="87" t="s">
        <v>1214</v>
      </c>
      <c r="J2696" s="39">
        <f t="shared" si="392"/>
        <v>377.62250480613744</v>
      </c>
      <c r="K2696" s="40">
        <f t="shared" si="393"/>
        <v>1</v>
      </c>
      <c r="L2696" s="40">
        <f t="shared" si="394"/>
        <v>5</v>
      </c>
      <c r="M2696" s="41"/>
      <c r="N2696" s="41"/>
      <c r="O2696" s="41"/>
      <c r="P2696" s="42"/>
      <c r="Q2696" s="41"/>
      <c r="R2696" s="41"/>
      <c r="S2696" s="41"/>
      <c r="T2696" s="41"/>
      <c r="U2696" s="41"/>
      <c r="V2696" s="42"/>
      <c r="W2696" s="42"/>
      <c r="X2696" s="42">
        <f>(AR$3-AR2696)/AR$3*500+500</f>
        <v>377.62250480613744</v>
      </c>
      <c r="Y2696" s="42"/>
      <c r="Z2696" s="41"/>
      <c r="AA2696" s="42"/>
      <c r="AB2696" s="42"/>
      <c r="AC2696" s="43" t="e">
        <f t="shared" si="395"/>
        <v>#NUM!</v>
      </c>
      <c r="AD2696" s="43" t="s">
        <v>1215</v>
      </c>
      <c r="AE2696" s="44" t="e">
        <f t="shared" si="396"/>
        <v>#NUM!</v>
      </c>
      <c r="AF2696" s="43">
        <f t="shared" si="397"/>
        <v>0</v>
      </c>
      <c r="AG2696" s="45"/>
      <c r="AH2696" s="45"/>
      <c r="AI2696" s="45"/>
      <c r="AJ2696" s="45"/>
      <c r="AK2696" s="45"/>
      <c r="AL2696" s="45"/>
      <c r="AM2696" s="45"/>
      <c r="AN2696" s="45"/>
      <c r="AO2696" s="45"/>
      <c r="AP2696" s="45"/>
      <c r="AQ2696" s="45"/>
      <c r="AR2696" s="45">
        <v>5.3683217592592591E-2</v>
      </c>
      <c r="AS2696" s="45"/>
      <c r="AT2696" s="45"/>
      <c r="AU2696" s="88"/>
      <c r="AV2696" s="50"/>
      <c r="AW2696" s="89"/>
      <c r="AX2696" s="56"/>
    </row>
    <row r="2697" spans="1:50" ht="12" customHeight="1" x14ac:dyDescent="0.2">
      <c r="A2697" s="62">
        <v>2693</v>
      </c>
      <c r="B2697" s="63" t="str">
        <f t="shared" si="390"/>
        <v>M-D</v>
      </c>
      <c r="C2697" s="62">
        <f>COUNTIF($B$4:$B2697,$B2697)</f>
        <v>109</v>
      </c>
      <c r="D2697" s="64">
        <f t="shared" si="391"/>
        <v>382.36261789027469</v>
      </c>
      <c r="E2697" s="90" t="s">
        <v>2671</v>
      </c>
      <c r="F2697" s="91" t="s">
        <v>1212</v>
      </c>
      <c r="G2697" s="92">
        <v>1958</v>
      </c>
      <c r="H2697" s="93" t="s">
        <v>2451</v>
      </c>
      <c r="I2697" s="92" t="s">
        <v>1673</v>
      </c>
      <c r="J2697" s="39">
        <f t="shared" si="392"/>
        <v>377.36261789027469</v>
      </c>
      <c r="K2697" s="40">
        <f t="shared" si="393"/>
        <v>1</v>
      </c>
      <c r="L2697" s="40">
        <f t="shared" si="394"/>
        <v>5</v>
      </c>
      <c r="M2697" s="74"/>
      <c r="N2697" s="74"/>
      <c r="O2697" s="74"/>
      <c r="P2697" s="74"/>
      <c r="Q2697" s="74"/>
      <c r="R2697" s="74"/>
      <c r="S2697" s="74"/>
      <c r="T2697" s="74"/>
      <c r="U2697" s="74"/>
      <c r="V2697" s="74"/>
      <c r="W2697" s="74"/>
      <c r="X2697" s="74"/>
      <c r="Y2697" s="74"/>
      <c r="Z2697" s="74"/>
      <c r="AA2697" s="42"/>
      <c r="AB2697" s="42">
        <f>(AV$3-AV2697)/AV$3*500+500</f>
        <v>377.36261789027469</v>
      </c>
      <c r="AC2697" s="43" t="e">
        <f t="shared" si="395"/>
        <v>#NUM!</v>
      </c>
      <c r="AD2697" s="43" t="s">
        <v>1215</v>
      </c>
      <c r="AE2697" s="44" t="e">
        <f t="shared" si="396"/>
        <v>#NUM!</v>
      </c>
      <c r="AF2697" s="43">
        <f t="shared" si="397"/>
        <v>0</v>
      </c>
      <c r="AG2697" s="75"/>
      <c r="AH2697" s="75"/>
      <c r="AI2697" s="75"/>
      <c r="AJ2697" s="75"/>
      <c r="AK2697" s="75"/>
      <c r="AL2697" s="75"/>
      <c r="AM2697" s="75"/>
      <c r="AN2697" s="75"/>
      <c r="AO2697" s="75"/>
      <c r="AP2697" s="75"/>
      <c r="AQ2697" s="75"/>
      <c r="AR2697" s="75"/>
      <c r="AS2697" s="75"/>
      <c r="AT2697" s="75"/>
      <c r="AU2697" s="94"/>
      <c r="AV2697" s="47">
        <v>0.20449074074074072</v>
      </c>
      <c r="AW2697" s="95"/>
      <c r="AX2697" s="56"/>
    </row>
    <row r="2698" spans="1:50" ht="12" customHeight="1" x14ac:dyDescent="0.2">
      <c r="A2698" s="62">
        <v>2694</v>
      </c>
      <c r="B2698" s="63" t="str">
        <f t="shared" si="390"/>
        <v>Ž-H</v>
      </c>
      <c r="C2698" s="62">
        <f>COUNTIF($B$4:$B2698,$B2698)</f>
        <v>47</v>
      </c>
      <c r="D2698" s="64">
        <f t="shared" si="391"/>
        <v>381.79876243896399</v>
      </c>
      <c r="E2698" s="90" t="s">
        <v>2672</v>
      </c>
      <c r="F2698" s="91" t="s">
        <v>1247</v>
      </c>
      <c r="G2698" s="92">
        <v>1966</v>
      </c>
      <c r="H2698" s="93"/>
      <c r="I2698" s="92" t="s">
        <v>1214</v>
      </c>
      <c r="J2698" s="39">
        <f t="shared" si="392"/>
        <v>376.79876243896399</v>
      </c>
      <c r="K2698" s="40">
        <f t="shared" si="393"/>
        <v>1</v>
      </c>
      <c r="L2698" s="40">
        <f t="shared" si="394"/>
        <v>5</v>
      </c>
      <c r="M2698" s="74"/>
      <c r="N2698" s="74"/>
      <c r="O2698" s="74"/>
      <c r="P2698" s="74"/>
      <c r="Q2698" s="74"/>
      <c r="R2698" s="74"/>
      <c r="S2698" s="74"/>
      <c r="T2698" s="74"/>
      <c r="U2698" s="74"/>
      <c r="V2698" s="74"/>
      <c r="W2698" s="74"/>
      <c r="X2698" s="74"/>
      <c r="Y2698" s="74"/>
      <c r="Z2698" s="74"/>
      <c r="AA2698" s="42"/>
      <c r="AB2698" s="42">
        <f>(AV$3-AV2698)/AV$3*500+500</f>
        <v>376.79876243896399</v>
      </c>
      <c r="AC2698" s="43" t="e">
        <f t="shared" si="395"/>
        <v>#NUM!</v>
      </c>
      <c r="AD2698" s="43" t="s">
        <v>1215</v>
      </c>
      <c r="AE2698" s="44" t="e">
        <f t="shared" si="396"/>
        <v>#NUM!</v>
      </c>
      <c r="AF2698" s="43">
        <f t="shared" si="397"/>
        <v>0</v>
      </c>
      <c r="AG2698" s="75"/>
      <c r="AH2698" s="75"/>
      <c r="AI2698" s="75"/>
      <c r="AJ2698" s="75"/>
      <c r="AK2698" s="75"/>
      <c r="AL2698" s="75"/>
      <c r="AM2698" s="75"/>
      <c r="AN2698" s="75"/>
      <c r="AO2698" s="75"/>
      <c r="AP2698" s="75"/>
      <c r="AQ2698" s="75"/>
      <c r="AR2698" s="75"/>
      <c r="AS2698" s="75"/>
      <c r="AT2698" s="75"/>
      <c r="AU2698" s="94"/>
      <c r="AV2698" s="47">
        <v>0.20467592592592596</v>
      </c>
      <c r="AW2698" s="95"/>
      <c r="AX2698" s="56"/>
    </row>
    <row r="2699" spans="1:50" ht="12" customHeight="1" x14ac:dyDescent="0.2">
      <c r="A2699" s="62">
        <v>2695</v>
      </c>
      <c r="B2699" s="63" t="str">
        <f t="shared" si="390"/>
        <v>M-A</v>
      </c>
      <c r="C2699" s="62">
        <f>COUNTIF($B$4:$B2699,$B2699)</f>
        <v>957</v>
      </c>
      <c r="D2699" s="64">
        <f t="shared" si="391"/>
        <v>381.76352147325713</v>
      </c>
      <c r="E2699" s="90" t="s">
        <v>2673</v>
      </c>
      <c r="F2699" s="91" t="s">
        <v>1212</v>
      </c>
      <c r="G2699" s="92">
        <v>1994</v>
      </c>
      <c r="H2699" s="93"/>
      <c r="I2699" s="92" t="s">
        <v>1214</v>
      </c>
      <c r="J2699" s="39">
        <f t="shared" si="392"/>
        <v>376.76352147325713</v>
      </c>
      <c r="K2699" s="40">
        <f t="shared" si="393"/>
        <v>1</v>
      </c>
      <c r="L2699" s="40">
        <f t="shared" si="394"/>
        <v>5</v>
      </c>
      <c r="M2699" s="74"/>
      <c r="N2699" s="74"/>
      <c r="O2699" s="74"/>
      <c r="P2699" s="74"/>
      <c r="Q2699" s="74"/>
      <c r="R2699" s="74"/>
      <c r="S2699" s="74"/>
      <c r="T2699" s="74"/>
      <c r="U2699" s="74"/>
      <c r="V2699" s="74"/>
      <c r="W2699" s="74"/>
      <c r="X2699" s="74"/>
      <c r="Y2699" s="74"/>
      <c r="Z2699" s="74"/>
      <c r="AA2699" s="42"/>
      <c r="AB2699" s="42">
        <f>(AV$3-AV2699)/AV$3*500+500</f>
        <v>376.76352147325713</v>
      </c>
      <c r="AC2699" s="43" t="e">
        <f t="shared" si="395"/>
        <v>#NUM!</v>
      </c>
      <c r="AD2699" s="43" t="s">
        <v>1215</v>
      </c>
      <c r="AE2699" s="44" t="e">
        <f t="shared" si="396"/>
        <v>#NUM!</v>
      </c>
      <c r="AF2699" s="43">
        <f t="shared" si="397"/>
        <v>0</v>
      </c>
      <c r="AG2699" s="75"/>
      <c r="AH2699" s="75"/>
      <c r="AI2699" s="75"/>
      <c r="AJ2699" s="75"/>
      <c r="AK2699" s="75"/>
      <c r="AL2699" s="75"/>
      <c r="AM2699" s="75"/>
      <c r="AN2699" s="75"/>
      <c r="AO2699" s="75"/>
      <c r="AP2699" s="75"/>
      <c r="AQ2699" s="75"/>
      <c r="AR2699" s="75"/>
      <c r="AS2699" s="75"/>
      <c r="AT2699" s="75"/>
      <c r="AU2699" s="94"/>
      <c r="AV2699" s="47">
        <v>0.20468749999999999</v>
      </c>
      <c r="AW2699" s="95"/>
      <c r="AX2699" s="56"/>
    </row>
    <row r="2700" spans="1:50" ht="12" customHeight="1" x14ac:dyDescent="0.2">
      <c r="A2700" s="62">
        <v>2696</v>
      </c>
      <c r="B2700" s="63" t="str">
        <f t="shared" si="390"/>
        <v>M-C</v>
      </c>
      <c r="C2700" s="62">
        <f>COUNTIF($B$4:$B2700,$B2700)</f>
        <v>332</v>
      </c>
      <c r="D2700" s="64">
        <f t="shared" si="391"/>
        <v>381.56730760977081</v>
      </c>
      <c r="E2700" s="86" t="s">
        <v>2674</v>
      </c>
      <c r="F2700" s="87" t="s">
        <v>1212</v>
      </c>
      <c r="G2700" s="87">
        <v>1962</v>
      </c>
      <c r="H2700" s="93" t="s">
        <v>1252</v>
      </c>
      <c r="I2700" s="87" t="s">
        <v>1214</v>
      </c>
      <c r="J2700" s="39">
        <f t="shared" si="392"/>
        <v>376.56730760977081</v>
      </c>
      <c r="K2700" s="40">
        <f t="shared" si="393"/>
        <v>1</v>
      </c>
      <c r="L2700" s="40">
        <f t="shared" si="394"/>
        <v>5</v>
      </c>
      <c r="M2700" s="41">
        <f>(AG$3-AG2700)/AG$3*500+500</f>
        <v>376.56730760977081</v>
      </c>
      <c r="N2700" s="41"/>
      <c r="O2700" s="41"/>
      <c r="P2700" s="42"/>
      <c r="Q2700" s="41"/>
      <c r="R2700" s="41"/>
      <c r="S2700" s="41"/>
      <c r="T2700" s="41"/>
      <c r="U2700" s="41"/>
      <c r="V2700" s="42"/>
      <c r="W2700" s="42"/>
      <c r="X2700" s="42"/>
      <c r="Y2700" s="42"/>
      <c r="Z2700" s="41"/>
      <c r="AA2700" s="42"/>
      <c r="AB2700" s="42"/>
      <c r="AC2700" s="43" t="e">
        <f t="shared" si="395"/>
        <v>#NUM!</v>
      </c>
      <c r="AD2700" s="43" t="s">
        <v>1215</v>
      </c>
      <c r="AE2700" s="44" t="e">
        <f t="shared" si="396"/>
        <v>#NUM!</v>
      </c>
      <c r="AF2700" s="43">
        <f t="shared" si="397"/>
        <v>0</v>
      </c>
      <c r="AG2700" s="45">
        <v>7.1666666670000004E-2</v>
      </c>
      <c r="AH2700" s="45"/>
      <c r="AI2700" s="45"/>
      <c r="AJ2700" s="45"/>
      <c r="AK2700" s="45"/>
      <c r="AL2700" s="45"/>
      <c r="AM2700" s="45"/>
      <c r="AN2700" s="45"/>
      <c r="AO2700" s="45"/>
      <c r="AP2700" s="45"/>
      <c r="AQ2700" s="45"/>
      <c r="AR2700" s="45"/>
      <c r="AS2700" s="45"/>
      <c r="AT2700" s="45"/>
      <c r="AU2700" s="88"/>
      <c r="AV2700" s="50"/>
      <c r="AW2700" s="89"/>
      <c r="AX2700" s="56"/>
    </row>
    <row r="2701" spans="1:50" ht="12" customHeight="1" x14ac:dyDescent="0.2">
      <c r="A2701" s="62">
        <v>2697</v>
      </c>
      <c r="B2701" s="63" t="str">
        <f t="shared" si="390"/>
        <v>M-B</v>
      </c>
      <c r="C2701" s="62">
        <f>COUNTIF($B$4:$B2701,$B2701)</f>
        <v>751</v>
      </c>
      <c r="D2701" s="64">
        <f t="shared" si="391"/>
        <v>381.48159374760189</v>
      </c>
      <c r="E2701" s="90" t="s">
        <v>2219</v>
      </c>
      <c r="F2701" s="91" t="s">
        <v>1212</v>
      </c>
      <c r="G2701" s="92">
        <v>1975</v>
      </c>
      <c r="H2701" s="93" t="s">
        <v>2102</v>
      </c>
      <c r="I2701" s="92" t="s">
        <v>1214</v>
      </c>
      <c r="J2701" s="39">
        <f t="shared" si="392"/>
        <v>376.48159374760189</v>
      </c>
      <c r="K2701" s="40">
        <f t="shared" si="393"/>
        <v>1</v>
      </c>
      <c r="L2701" s="40">
        <f t="shared" si="394"/>
        <v>5</v>
      </c>
      <c r="M2701" s="74"/>
      <c r="N2701" s="74"/>
      <c r="O2701" s="74"/>
      <c r="P2701" s="74"/>
      <c r="Q2701" s="74"/>
      <c r="R2701" s="74"/>
      <c r="S2701" s="74"/>
      <c r="T2701" s="74"/>
      <c r="U2701" s="74"/>
      <c r="V2701" s="74"/>
      <c r="W2701" s="74"/>
      <c r="X2701" s="74"/>
      <c r="Y2701" s="74"/>
      <c r="Z2701" s="74"/>
      <c r="AA2701" s="42"/>
      <c r="AB2701" s="42">
        <f>(AV$3-AV2701)/AV$3*500+500</f>
        <v>376.48159374760189</v>
      </c>
      <c r="AC2701" s="43" t="e">
        <f t="shared" si="395"/>
        <v>#NUM!</v>
      </c>
      <c r="AD2701" s="43" t="s">
        <v>1215</v>
      </c>
      <c r="AE2701" s="44" t="e">
        <f t="shared" si="396"/>
        <v>#NUM!</v>
      </c>
      <c r="AF2701" s="43">
        <f t="shared" si="397"/>
        <v>0</v>
      </c>
      <c r="AG2701" s="75"/>
      <c r="AH2701" s="75"/>
      <c r="AI2701" s="75"/>
      <c r="AJ2701" s="75"/>
      <c r="AK2701" s="75"/>
      <c r="AL2701" s="75"/>
      <c r="AM2701" s="75"/>
      <c r="AN2701" s="75"/>
      <c r="AO2701" s="75"/>
      <c r="AP2701" s="75"/>
      <c r="AQ2701" s="75"/>
      <c r="AR2701" s="75"/>
      <c r="AS2701" s="75"/>
      <c r="AT2701" s="75"/>
      <c r="AU2701" s="94"/>
      <c r="AV2701" s="47">
        <v>0.20478009259259258</v>
      </c>
      <c r="AW2701" s="95"/>
      <c r="AX2701" s="56"/>
    </row>
    <row r="2702" spans="1:50" ht="12" customHeight="1" x14ac:dyDescent="0.2">
      <c r="A2702" s="62">
        <v>2698</v>
      </c>
      <c r="B2702" s="63" t="str">
        <f t="shared" si="390"/>
        <v>M-C</v>
      </c>
      <c r="C2702" s="62">
        <f>COUNTIF($B$4:$B2702,$B2702)</f>
        <v>333</v>
      </c>
      <c r="D2702" s="64">
        <f t="shared" si="391"/>
        <v>381.411111816188</v>
      </c>
      <c r="E2702" s="90" t="s">
        <v>2675</v>
      </c>
      <c r="F2702" s="91" t="s">
        <v>1212</v>
      </c>
      <c r="G2702" s="92">
        <v>1963</v>
      </c>
      <c r="H2702" s="93" t="s">
        <v>2676</v>
      </c>
      <c r="I2702" s="92" t="s">
        <v>1214</v>
      </c>
      <c r="J2702" s="39">
        <f t="shared" si="392"/>
        <v>376.411111816188</v>
      </c>
      <c r="K2702" s="40">
        <f t="shared" si="393"/>
        <v>1</v>
      </c>
      <c r="L2702" s="40">
        <f t="shared" si="394"/>
        <v>5</v>
      </c>
      <c r="M2702" s="74"/>
      <c r="N2702" s="74"/>
      <c r="O2702" s="74"/>
      <c r="P2702" s="74"/>
      <c r="Q2702" s="74"/>
      <c r="R2702" s="74"/>
      <c r="S2702" s="74"/>
      <c r="T2702" s="74"/>
      <c r="U2702" s="74"/>
      <c r="V2702" s="74"/>
      <c r="W2702" s="74"/>
      <c r="X2702" s="74"/>
      <c r="Y2702" s="74"/>
      <c r="Z2702" s="74"/>
      <c r="AA2702" s="42"/>
      <c r="AB2702" s="42">
        <f>(AV$3-AV2702)/AV$3*500+500</f>
        <v>376.411111816188</v>
      </c>
      <c r="AC2702" s="43" t="e">
        <f t="shared" si="395"/>
        <v>#NUM!</v>
      </c>
      <c r="AD2702" s="43" t="s">
        <v>1215</v>
      </c>
      <c r="AE2702" s="44" t="e">
        <f t="shared" si="396"/>
        <v>#NUM!</v>
      </c>
      <c r="AF2702" s="43">
        <f t="shared" si="397"/>
        <v>0</v>
      </c>
      <c r="AG2702" s="75"/>
      <c r="AH2702" s="75"/>
      <c r="AI2702" s="75"/>
      <c r="AJ2702" s="75"/>
      <c r="AK2702" s="75"/>
      <c r="AL2702" s="75"/>
      <c r="AM2702" s="75"/>
      <c r="AN2702" s="75"/>
      <c r="AO2702" s="75"/>
      <c r="AP2702" s="75"/>
      <c r="AQ2702" s="75"/>
      <c r="AR2702" s="75"/>
      <c r="AS2702" s="75"/>
      <c r="AT2702" s="75"/>
      <c r="AU2702" s="94"/>
      <c r="AV2702" s="47">
        <v>0.20480324074074074</v>
      </c>
      <c r="AW2702" s="95"/>
      <c r="AX2702" s="56"/>
    </row>
    <row r="2703" spans="1:50" ht="12" customHeight="1" x14ac:dyDescent="0.2">
      <c r="A2703" s="62">
        <v>2699</v>
      </c>
      <c r="B2703" s="63" t="str">
        <f t="shared" si="390"/>
        <v>M-C</v>
      </c>
      <c r="C2703" s="62">
        <f>COUNTIF($B$4:$B2703,$B2703)</f>
        <v>334</v>
      </c>
      <c r="D2703" s="64">
        <f t="shared" si="391"/>
        <v>381.411111816188</v>
      </c>
      <c r="E2703" s="90" t="s">
        <v>2677</v>
      </c>
      <c r="F2703" s="91" t="s">
        <v>1212</v>
      </c>
      <c r="G2703" s="92">
        <v>1960</v>
      </c>
      <c r="H2703" s="93" t="s">
        <v>1270</v>
      </c>
      <c r="I2703" s="92" t="s">
        <v>1214</v>
      </c>
      <c r="J2703" s="39">
        <f t="shared" si="392"/>
        <v>376.411111816188</v>
      </c>
      <c r="K2703" s="40">
        <f t="shared" si="393"/>
        <v>1</v>
      </c>
      <c r="L2703" s="40">
        <f t="shared" si="394"/>
        <v>5</v>
      </c>
      <c r="M2703" s="74"/>
      <c r="N2703" s="74"/>
      <c r="O2703" s="74"/>
      <c r="P2703" s="74"/>
      <c r="Q2703" s="74"/>
      <c r="R2703" s="74"/>
      <c r="S2703" s="74"/>
      <c r="T2703" s="74"/>
      <c r="U2703" s="74"/>
      <c r="V2703" s="74"/>
      <c r="W2703" s="74"/>
      <c r="X2703" s="74"/>
      <c r="Y2703" s="74"/>
      <c r="Z2703" s="74"/>
      <c r="AA2703" s="42"/>
      <c r="AB2703" s="42">
        <f>(AV$3-AV2703)/AV$3*500+500</f>
        <v>376.411111816188</v>
      </c>
      <c r="AC2703" s="43" t="e">
        <f t="shared" si="395"/>
        <v>#NUM!</v>
      </c>
      <c r="AD2703" s="43" t="s">
        <v>1215</v>
      </c>
      <c r="AE2703" s="44" t="e">
        <f t="shared" si="396"/>
        <v>#NUM!</v>
      </c>
      <c r="AF2703" s="43">
        <f t="shared" si="397"/>
        <v>0</v>
      </c>
      <c r="AG2703" s="75"/>
      <c r="AH2703" s="75"/>
      <c r="AI2703" s="75"/>
      <c r="AJ2703" s="75"/>
      <c r="AK2703" s="75"/>
      <c r="AL2703" s="75"/>
      <c r="AM2703" s="75"/>
      <c r="AN2703" s="75"/>
      <c r="AO2703" s="75"/>
      <c r="AP2703" s="75"/>
      <c r="AQ2703" s="75"/>
      <c r="AR2703" s="75"/>
      <c r="AS2703" s="75"/>
      <c r="AT2703" s="75"/>
      <c r="AU2703" s="94"/>
      <c r="AV2703" s="47">
        <v>0.20480324074074074</v>
      </c>
      <c r="AW2703" s="95"/>
      <c r="AX2703" s="56"/>
    </row>
    <row r="2704" spans="1:50" ht="12" customHeight="1" x14ac:dyDescent="0.2">
      <c r="A2704" s="62">
        <v>2700</v>
      </c>
      <c r="B2704" s="63" t="str">
        <f t="shared" si="390"/>
        <v>M-D</v>
      </c>
      <c r="C2704" s="62">
        <f>COUNTIF($B$4:$B2704,$B2704)</f>
        <v>110</v>
      </c>
      <c r="D2704" s="64">
        <f t="shared" si="391"/>
        <v>381.411111816188</v>
      </c>
      <c r="E2704" s="90" t="s">
        <v>2678</v>
      </c>
      <c r="F2704" s="91" t="s">
        <v>1212</v>
      </c>
      <c r="G2704" s="92">
        <v>1957</v>
      </c>
      <c r="H2704" s="93" t="s">
        <v>2679</v>
      </c>
      <c r="I2704" s="92" t="s">
        <v>1214</v>
      </c>
      <c r="J2704" s="39">
        <f t="shared" si="392"/>
        <v>376.411111816188</v>
      </c>
      <c r="K2704" s="40">
        <f t="shared" si="393"/>
        <v>1</v>
      </c>
      <c r="L2704" s="40">
        <f t="shared" si="394"/>
        <v>5</v>
      </c>
      <c r="M2704" s="74"/>
      <c r="N2704" s="74"/>
      <c r="O2704" s="74"/>
      <c r="P2704" s="74"/>
      <c r="Q2704" s="74"/>
      <c r="R2704" s="74"/>
      <c r="S2704" s="74"/>
      <c r="T2704" s="74"/>
      <c r="U2704" s="74"/>
      <c r="V2704" s="74"/>
      <c r="W2704" s="74"/>
      <c r="X2704" s="74"/>
      <c r="Y2704" s="74"/>
      <c r="Z2704" s="74"/>
      <c r="AA2704" s="42"/>
      <c r="AB2704" s="42">
        <f>(AV$3-AV2704)/AV$3*500+500</f>
        <v>376.411111816188</v>
      </c>
      <c r="AC2704" s="43" t="e">
        <f t="shared" si="395"/>
        <v>#NUM!</v>
      </c>
      <c r="AD2704" s="43" t="s">
        <v>1215</v>
      </c>
      <c r="AE2704" s="44" t="e">
        <f t="shared" si="396"/>
        <v>#NUM!</v>
      </c>
      <c r="AF2704" s="43">
        <f t="shared" si="397"/>
        <v>0</v>
      </c>
      <c r="AG2704" s="75"/>
      <c r="AH2704" s="75"/>
      <c r="AI2704" s="75"/>
      <c r="AJ2704" s="75"/>
      <c r="AK2704" s="75"/>
      <c r="AL2704" s="75"/>
      <c r="AM2704" s="75"/>
      <c r="AN2704" s="75"/>
      <c r="AO2704" s="75"/>
      <c r="AP2704" s="75"/>
      <c r="AQ2704" s="75"/>
      <c r="AR2704" s="75"/>
      <c r="AS2704" s="75"/>
      <c r="AT2704" s="75"/>
      <c r="AU2704" s="94"/>
      <c r="AV2704" s="47">
        <v>0.20480324074074074</v>
      </c>
      <c r="AW2704" s="95"/>
      <c r="AX2704" s="56"/>
    </row>
    <row r="2705" spans="1:55" s="82" customFormat="1" ht="12" customHeight="1" x14ac:dyDescent="0.2">
      <c r="A2705" s="62">
        <v>2701</v>
      </c>
      <c r="B2705" s="63" t="str">
        <f t="shared" si="390"/>
        <v>M-D</v>
      </c>
      <c r="C2705" s="62">
        <f>COUNTIF($B$4:$B2705,$B2705)</f>
        <v>111</v>
      </c>
      <c r="D2705" s="64">
        <f t="shared" si="391"/>
        <v>381.411111816188</v>
      </c>
      <c r="E2705" s="90" t="s">
        <v>2680</v>
      </c>
      <c r="F2705" s="91" t="s">
        <v>1212</v>
      </c>
      <c r="G2705" s="92">
        <v>1956</v>
      </c>
      <c r="H2705" s="93" t="s">
        <v>1270</v>
      </c>
      <c r="I2705" s="92" t="s">
        <v>1214</v>
      </c>
      <c r="J2705" s="39">
        <f t="shared" si="392"/>
        <v>376.411111816188</v>
      </c>
      <c r="K2705" s="40">
        <f t="shared" si="393"/>
        <v>1</v>
      </c>
      <c r="L2705" s="40">
        <f t="shared" si="394"/>
        <v>5</v>
      </c>
      <c r="M2705" s="74"/>
      <c r="N2705" s="74"/>
      <c r="O2705" s="74"/>
      <c r="P2705" s="74"/>
      <c r="Q2705" s="74"/>
      <c r="R2705" s="74"/>
      <c r="S2705" s="74"/>
      <c r="T2705" s="74"/>
      <c r="U2705" s="74"/>
      <c r="V2705" s="74"/>
      <c r="W2705" s="74"/>
      <c r="X2705" s="74"/>
      <c r="Y2705" s="74"/>
      <c r="Z2705" s="74"/>
      <c r="AA2705" s="42"/>
      <c r="AB2705" s="42">
        <f>(AV$3-AV2705)/AV$3*500+500</f>
        <v>376.411111816188</v>
      </c>
      <c r="AC2705" s="43" t="e">
        <f t="shared" si="395"/>
        <v>#NUM!</v>
      </c>
      <c r="AD2705" s="43" t="s">
        <v>1215</v>
      </c>
      <c r="AE2705" s="44" t="e">
        <f t="shared" si="396"/>
        <v>#NUM!</v>
      </c>
      <c r="AF2705" s="43">
        <f t="shared" si="397"/>
        <v>0</v>
      </c>
      <c r="AG2705" s="75"/>
      <c r="AH2705" s="75"/>
      <c r="AI2705" s="75"/>
      <c r="AJ2705" s="75"/>
      <c r="AK2705" s="75"/>
      <c r="AL2705" s="75"/>
      <c r="AM2705" s="75"/>
      <c r="AN2705" s="75"/>
      <c r="AO2705" s="75"/>
      <c r="AP2705" s="75"/>
      <c r="AQ2705" s="75"/>
      <c r="AR2705" s="75"/>
      <c r="AS2705" s="75"/>
      <c r="AT2705" s="75"/>
      <c r="AU2705" s="94"/>
      <c r="AV2705" s="47">
        <v>0.20480324074074074</v>
      </c>
      <c r="AW2705" s="95"/>
      <c r="AX2705" s="56"/>
      <c r="AY2705" s="57"/>
      <c r="AZ2705" s="57"/>
      <c r="BA2705" s="57"/>
      <c r="BB2705" s="57"/>
      <c r="BC2705" s="57"/>
    </row>
    <row r="2706" spans="1:55" ht="12" customHeight="1" x14ac:dyDescent="0.2">
      <c r="A2706" s="62">
        <v>2702</v>
      </c>
      <c r="B2706" s="63" t="str">
        <f t="shared" si="390"/>
        <v>M-A</v>
      </c>
      <c r="C2706" s="62">
        <f>COUNTIF($B$4:$B2706,$B2706)</f>
        <v>958</v>
      </c>
      <c r="D2706" s="64">
        <f t="shared" si="391"/>
        <v>380.58621505430017</v>
      </c>
      <c r="E2706" s="86" t="s">
        <v>2681</v>
      </c>
      <c r="F2706" s="87" t="s">
        <v>1212</v>
      </c>
      <c r="G2706" s="87">
        <v>1981</v>
      </c>
      <c r="H2706" s="93" t="s">
        <v>1377</v>
      </c>
      <c r="I2706" s="87" t="s">
        <v>1214</v>
      </c>
      <c r="J2706" s="39">
        <f t="shared" si="392"/>
        <v>375.58621505430017</v>
      </c>
      <c r="K2706" s="40">
        <f t="shared" si="393"/>
        <v>1</v>
      </c>
      <c r="L2706" s="40">
        <f t="shared" si="394"/>
        <v>5</v>
      </c>
      <c r="M2706" s="41"/>
      <c r="N2706" s="41"/>
      <c r="O2706" s="41"/>
      <c r="P2706" s="42"/>
      <c r="Q2706" s="41"/>
      <c r="R2706" s="41"/>
      <c r="S2706" s="41"/>
      <c r="T2706" s="41"/>
      <c r="U2706" s="41"/>
      <c r="V2706" s="42"/>
      <c r="W2706" s="42"/>
      <c r="X2706" s="42"/>
      <c r="Y2706" s="42"/>
      <c r="Z2706" s="41"/>
      <c r="AA2706" s="42">
        <f>(AU$3-AU2706)/AU$3*500+500</f>
        <v>375.58621505430017</v>
      </c>
      <c r="AB2706" s="42"/>
      <c r="AC2706" s="43" t="e">
        <f t="shared" si="395"/>
        <v>#NUM!</v>
      </c>
      <c r="AD2706" s="43" t="s">
        <v>1215</v>
      </c>
      <c r="AE2706" s="44" t="e">
        <f t="shared" si="396"/>
        <v>#NUM!</v>
      </c>
      <c r="AF2706" s="43">
        <f t="shared" si="397"/>
        <v>0</v>
      </c>
      <c r="AG2706" s="45"/>
      <c r="AH2706" s="45"/>
      <c r="AI2706" s="45"/>
      <c r="AJ2706" s="45"/>
      <c r="AK2706" s="45"/>
      <c r="AL2706" s="45"/>
      <c r="AM2706" s="45"/>
      <c r="AN2706" s="45"/>
      <c r="AO2706" s="45"/>
      <c r="AP2706" s="45"/>
      <c r="AQ2706" s="45"/>
      <c r="AR2706" s="45"/>
      <c r="AS2706" s="45"/>
      <c r="AT2706" s="45"/>
      <c r="AU2706" s="88">
        <v>9.8158680555555558E-2</v>
      </c>
      <c r="AV2706" s="50"/>
      <c r="AW2706" s="89"/>
      <c r="AX2706" s="56"/>
    </row>
    <row r="2707" spans="1:55" ht="12" customHeight="1" x14ac:dyDescent="0.2">
      <c r="A2707" s="62">
        <v>2703</v>
      </c>
      <c r="B2707" s="63" t="str">
        <f t="shared" si="390"/>
        <v>M-B</v>
      </c>
      <c r="C2707" s="62">
        <f>COUNTIF($B$4:$B2707,$B2707)</f>
        <v>752</v>
      </c>
      <c r="D2707" s="64">
        <f t="shared" si="391"/>
        <v>380.10719608503223</v>
      </c>
      <c r="E2707" s="90" t="s">
        <v>2682</v>
      </c>
      <c r="F2707" s="91" t="s">
        <v>1212</v>
      </c>
      <c r="G2707" s="92">
        <v>1978</v>
      </c>
      <c r="H2707" s="93" t="s">
        <v>2683</v>
      </c>
      <c r="I2707" s="92" t="s">
        <v>1214</v>
      </c>
      <c r="J2707" s="39">
        <f t="shared" si="392"/>
        <v>375.10719608503223</v>
      </c>
      <c r="K2707" s="40">
        <f t="shared" si="393"/>
        <v>1</v>
      </c>
      <c r="L2707" s="40">
        <f t="shared" si="394"/>
        <v>5</v>
      </c>
      <c r="M2707" s="74"/>
      <c r="N2707" s="74"/>
      <c r="O2707" s="74"/>
      <c r="P2707" s="74"/>
      <c r="Q2707" s="74"/>
      <c r="R2707" s="74"/>
      <c r="S2707" s="74"/>
      <c r="T2707" s="74"/>
      <c r="U2707" s="74"/>
      <c r="V2707" s="74"/>
      <c r="W2707" s="74"/>
      <c r="X2707" s="74"/>
      <c r="Y2707" s="74"/>
      <c r="Z2707" s="74"/>
      <c r="AA2707" s="42"/>
      <c r="AB2707" s="42">
        <f>(AV$3-AV2707)/AV$3*500+500</f>
        <v>375.10719608503223</v>
      </c>
      <c r="AC2707" s="43" t="e">
        <f t="shared" si="395"/>
        <v>#NUM!</v>
      </c>
      <c r="AD2707" s="43" t="s">
        <v>1215</v>
      </c>
      <c r="AE2707" s="44" t="e">
        <f t="shared" si="396"/>
        <v>#NUM!</v>
      </c>
      <c r="AF2707" s="43">
        <f t="shared" si="397"/>
        <v>0</v>
      </c>
      <c r="AG2707" s="75"/>
      <c r="AH2707" s="75"/>
      <c r="AI2707" s="75"/>
      <c r="AJ2707" s="75"/>
      <c r="AK2707" s="75"/>
      <c r="AL2707" s="75"/>
      <c r="AM2707" s="75"/>
      <c r="AN2707" s="75"/>
      <c r="AO2707" s="75"/>
      <c r="AP2707" s="75"/>
      <c r="AQ2707" s="75"/>
      <c r="AR2707" s="75"/>
      <c r="AS2707" s="75"/>
      <c r="AT2707" s="75"/>
      <c r="AU2707" s="94"/>
      <c r="AV2707" s="47">
        <v>0.20523148148148149</v>
      </c>
      <c r="AW2707" s="95"/>
      <c r="AX2707" s="56"/>
    </row>
    <row r="2708" spans="1:55" ht="12" customHeight="1" x14ac:dyDescent="0.2">
      <c r="A2708" s="62">
        <v>2704</v>
      </c>
      <c r="B2708" s="63" t="str">
        <f t="shared" si="390"/>
        <v>Ž-G</v>
      </c>
      <c r="C2708" s="62">
        <f>COUNTIF($B$4:$B2708,$B2708)</f>
        <v>165</v>
      </c>
      <c r="D2708" s="64">
        <f t="shared" si="391"/>
        <v>380.0148788449572</v>
      </c>
      <c r="E2708" s="86" t="s">
        <v>2684</v>
      </c>
      <c r="F2708" s="87" t="s">
        <v>1247</v>
      </c>
      <c r="G2708" s="87">
        <v>1976</v>
      </c>
      <c r="H2708" s="93" t="s">
        <v>1377</v>
      </c>
      <c r="I2708" s="87" t="s">
        <v>1214</v>
      </c>
      <c r="J2708" s="39">
        <f t="shared" si="392"/>
        <v>375.0148788449572</v>
      </c>
      <c r="K2708" s="40">
        <f t="shared" si="393"/>
        <v>1</v>
      </c>
      <c r="L2708" s="40">
        <f t="shared" si="394"/>
        <v>5</v>
      </c>
      <c r="M2708" s="41"/>
      <c r="N2708" s="41"/>
      <c r="O2708" s="41"/>
      <c r="P2708" s="42"/>
      <c r="Q2708" s="41"/>
      <c r="R2708" s="41"/>
      <c r="S2708" s="41"/>
      <c r="T2708" s="41"/>
      <c r="U2708" s="41"/>
      <c r="V2708" s="42"/>
      <c r="W2708" s="42"/>
      <c r="X2708" s="42"/>
      <c r="Y2708" s="42"/>
      <c r="Z2708" s="41"/>
      <c r="AA2708" s="42">
        <f>(AU$3-AU2708)/AU$3*500+500</f>
        <v>375.0148788449572</v>
      </c>
      <c r="AB2708" s="42"/>
      <c r="AC2708" s="43" t="e">
        <f t="shared" si="395"/>
        <v>#NUM!</v>
      </c>
      <c r="AD2708" s="43" t="s">
        <v>1215</v>
      </c>
      <c r="AE2708" s="44" t="e">
        <f t="shared" si="396"/>
        <v>#NUM!</v>
      </c>
      <c r="AF2708" s="43">
        <f t="shared" si="397"/>
        <v>0</v>
      </c>
      <c r="AG2708" s="45"/>
      <c r="AH2708" s="45"/>
      <c r="AI2708" s="45"/>
      <c r="AJ2708" s="45"/>
      <c r="AK2708" s="45"/>
      <c r="AL2708" s="45"/>
      <c r="AM2708" s="45"/>
      <c r="AN2708" s="45"/>
      <c r="AO2708" s="45"/>
      <c r="AP2708" s="45"/>
      <c r="AQ2708" s="45"/>
      <c r="AR2708" s="45"/>
      <c r="AS2708" s="45"/>
      <c r="AT2708" s="45"/>
      <c r="AU2708" s="88">
        <v>9.8248495370370378E-2</v>
      </c>
      <c r="AV2708" s="50"/>
      <c r="AW2708" s="89"/>
      <c r="AX2708" s="56"/>
    </row>
    <row r="2709" spans="1:55" ht="12" customHeight="1" x14ac:dyDescent="0.2">
      <c r="A2709" s="62">
        <v>2705</v>
      </c>
      <c r="B2709" s="63" t="str">
        <f t="shared" si="390"/>
        <v>Ž-F</v>
      </c>
      <c r="C2709" s="62">
        <f>COUNTIF($B$4:$B2709,$B2709)</f>
        <v>249</v>
      </c>
      <c r="D2709" s="64">
        <f t="shared" si="391"/>
        <v>379.70543690657121</v>
      </c>
      <c r="E2709" s="86" t="s">
        <v>2685</v>
      </c>
      <c r="F2709" s="87" t="s">
        <v>1247</v>
      </c>
      <c r="G2709" s="87">
        <v>1984</v>
      </c>
      <c r="H2709" s="93" t="s">
        <v>1878</v>
      </c>
      <c r="I2709" s="87" t="s">
        <v>1214</v>
      </c>
      <c r="J2709" s="39">
        <f t="shared" si="392"/>
        <v>374.70543690657121</v>
      </c>
      <c r="K2709" s="40">
        <f t="shared" si="393"/>
        <v>1</v>
      </c>
      <c r="L2709" s="40">
        <f t="shared" si="394"/>
        <v>5</v>
      </c>
      <c r="M2709" s="41"/>
      <c r="N2709" s="41"/>
      <c r="O2709" s="41"/>
      <c r="P2709" s="42"/>
      <c r="Q2709" s="41"/>
      <c r="R2709" s="41"/>
      <c r="S2709" s="41"/>
      <c r="T2709" s="41">
        <f>(AN$3-AN2709)/AN$3*500+500</f>
        <v>374.70543690657121</v>
      </c>
      <c r="U2709" s="41"/>
      <c r="V2709" s="42"/>
      <c r="W2709" s="42"/>
      <c r="X2709" s="42"/>
      <c r="Y2709" s="42"/>
      <c r="Z2709" s="41"/>
      <c r="AA2709" s="42"/>
      <c r="AB2709" s="42"/>
      <c r="AC2709" s="43" t="e">
        <f t="shared" si="395"/>
        <v>#NUM!</v>
      </c>
      <c r="AD2709" s="43" t="s">
        <v>1215</v>
      </c>
      <c r="AE2709" s="44" t="e">
        <f t="shared" si="396"/>
        <v>#NUM!</v>
      </c>
      <c r="AF2709" s="43">
        <f t="shared" si="397"/>
        <v>0</v>
      </c>
      <c r="AG2709" s="45"/>
      <c r="AH2709" s="45"/>
      <c r="AI2709" s="45"/>
      <c r="AJ2709" s="45"/>
      <c r="AK2709" s="45"/>
      <c r="AL2709" s="45"/>
      <c r="AM2709" s="45"/>
      <c r="AN2709" s="45">
        <v>4.4444444444444446E-2</v>
      </c>
      <c r="AO2709" s="45"/>
      <c r="AP2709" s="45"/>
      <c r="AQ2709" s="45"/>
      <c r="AR2709" s="45"/>
      <c r="AS2709" s="45"/>
      <c r="AT2709" s="45"/>
      <c r="AU2709" s="88"/>
      <c r="AV2709" s="50"/>
      <c r="AW2709" s="89"/>
      <c r="AX2709" s="56"/>
    </row>
    <row r="2710" spans="1:55" ht="12" customHeight="1" x14ac:dyDescent="0.2">
      <c r="A2710" s="62">
        <v>2706</v>
      </c>
      <c r="B2710" s="63" t="str">
        <f t="shared" si="390"/>
        <v>Ž-F</v>
      </c>
      <c r="C2710" s="62">
        <f>COUNTIF($B$4:$B2710,$B2710)</f>
        <v>250</v>
      </c>
      <c r="D2710" s="64">
        <f t="shared" si="391"/>
        <v>379.63933162301947</v>
      </c>
      <c r="E2710" s="86" t="s">
        <v>2686</v>
      </c>
      <c r="F2710" s="87" t="s">
        <v>1247</v>
      </c>
      <c r="G2710" s="87">
        <v>1982</v>
      </c>
      <c r="H2710" s="86" t="s">
        <v>2687</v>
      </c>
      <c r="I2710" s="87" t="s">
        <v>1214</v>
      </c>
      <c r="J2710" s="39">
        <f t="shared" si="392"/>
        <v>374.63933162301947</v>
      </c>
      <c r="K2710" s="40">
        <f t="shared" si="393"/>
        <v>1</v>
      </c>
      <c r="L2710" s="40">
        <f t="shared" si="394"/>
        <v>5</v>
      </c>
      <c r="M2710" s="41"/>
      <c r="N2710" s="41"/>
      <c r="O2710" s="41"/>
      <c r="P2710" s="42"/>
      <c r="Q2710" s="41"/>
      <c r="R2710" s="41"/>
      <c r="S2710" s="41"/>
      <c r="T2710" s="41"/>
      <c r="U2710" s="41">
        <f>(AO$3-AO2710)/AO$3*500+500</f>
        <v>374.63933162301947</v>
      </c>
      <c r="V2710" s="42"/>
      <c r="W2710" s="42"/>
      <c r="X2710" s="42"/>
      <c r="Y2710" s="42"/>
      <c r="Z2710" s="41"/>
      <c r="AA2710" s="42"/>
      <c r="AB2710" s="42"/>
      <c r="AC2710" s="43" t="e">
        <f t="shared" si="395"/>
        <v>#NUM!</v>
      </c>
      <c r="AD2710" s="43" t="s">
        <v>1215</v>
      </c>
      <c r="AE2710" s="44" t="e">
        <f t="shared" si="396"/>
        <v>#NUM!</v>
      </c>
      <c r="AF2710" s="43">
        <f t="shared" si="397"/>
        <v>0</v>
      </c>
      <c r="AG2710" s="45"/>
      <c r="AH2710" s="45"/>
      <c r="AI2710" s="45"/>
      <c r="AJ2710" s="45"/>
      <c r="AK2710" s="45"/>
      <c r="AL2710" s="45"/>
      <c r="AM2710" s="45"/>
      <c r="AN2710" s="45"/>
      <c r="AO2710" s="45">
        <v>6.9293981480000003E-2</v>
      </c>
      <c r="AP2710" s="45"/>
      <c r="AQ2710" s="45"/>
      <c r="AR2710" s="45"/>
      <c r="AS2710" s="45"/>
      <c r="AT2710" s="45"/>
      <c r="AU2710" s="88"/>
      <c r="AV2710" s="50"/>
      <c r="AW2710" s="89"/>
      <c r="AX2710" s="56"/>
    </row>
    <row r="2711" spans="1:55" ht="12" customHeight="1" x14ac:dyDescent="0.2">
      <c r="A2711" s="62">
        <v>2707</v>
      </c>
      <c r="B2711" s="63" t="str">
        <f t="shared" si="390"/>
        <v>M-A</v>
      </c>
      <c r="C2711" s="62">
        <f>COUNTIF($B$4:$B2711,$B2711)</f>
        <v>959</v>
      </c>
      <c r="D2711" s="64">
        <f t="shared" si="391"/>
        <v>378.41562973110047</v>
      </c>
      <c r="E2711" s="90" t="s">
        <v>2688</v>
      </c>
      <c r="F2711" s="91" t="s">
        <v>1212</v>
      </c>
      <c r="G2711" s="92">
        <v>1981</v>
      </c>
      <c r="H2711" s="93"/>
      <c r="I2711" s="92" t="s">
        <v>1214</v>
      </c>
      <c r="J2711" s="39">
        <f t="shared" si="392"/>
        <v>373.41562973110047</v>
      </c>
      <c r="K2711" s="40">
        <f t="shared" si="393"/>
        <v>1</v>
      </c>
      <c r="L2711" s="40">
        <f t="shared" si="394"/>
        <v>5</v>
      </c>
      <c r="M2711" s="74"/>
      <c r="N2711" s="74"/>
      <c r="O2711" s="74"/>
      <c r="P2711" s="74"/>
      <c r="Q2711" s="74"/>
      <c r="R2711" s="74"/>
      <c r="S2711" s="74"/>
      <c r="T2711" s="74"/>
      <c r="U2711" s="74"/>
      <c r="V2711" s="74"/>
      <c r="W2711" s="74"/>
      <c r="X2711" s="74"/>
      <c r="Y2711" s="74"/>
      <c r="Z2711" s="74"/>
      <c r="AA2711" s="42"/>
      <c r="AB2711" s="42">
        <f>(AV$3-AV2711)/AV$3*500+500</f>
        <v>373.41562973110047</v>
      </c>
      <c r="AC2711" s="43" t="e">
        <f t="shared" si="395"/>
        <v>#NUM!</v>
      </c>
      <c r="AD2711" s="43" t="s">
        <v>1215</v>
      </c>
      <c r="AE2711" s="44" t="e">
        <f t="shared" si="396"/>
        <v>#NUM!</v>
      </c>
      <c r="AF2711" s="43">
        <f t="shared" si="397"/>
        <v>0</v>
      </c>
      <c r="AG2711" s="75"/>
      <c r="AH2711" s="75"/>
      <c r="AI2711" s="75"/>
      <c r="AJ2711" s="75"/>
      <c r="AK2711" s="75"/>
      <c r="AL2711" s="75"/>
      <c r="AM2711" s="75"/>
      <c r="AN2711" s="75"/>
      <c r="AO2711" s="75"/>
      <c r="AP2711" s="75"/>
      <c r="AQ2711" s="75"/>
      <c r="AR2711" s="75"/>
      <c r="AS2711" s="75"/>
      <c r="AT2711" s="75"/>
      <c r="AU2711" s="94"/>
      <c r="AV2711" s="47">
        <v>0.20578703703703705</v>
      </c>
      <c r="AW2711" s="95"/>
      <c r="AX2711" s="56"/>
    </row>
    <row r="2712" spans="1:55" ht="12" customHeight="1" x14ac:dyDescent="0.2">
      <c r="A2712" s="62">
        <v>2708</v>
      </c>
      <c r="B2712" s="63" t="str">
        <f t="shared" si="390"/>
        <v>Ž-G</v>
      </c>
      <c r="C2712" s="62">
        <f>COUNTIF($B$4:$B2712,$B2712)</f>
        <v>166</v>
      </c>
      <c r="D2712" s="64">
        <f t="shared" si="391"/>
        <v>378.23990277432108</v>
      </c>
      <c r="E2712" s="86" t="s">
        <v>2689</v>
      </c>
      <c r="F2712" s="87" t="s">
        <v>1247</v>
      </c>
      <c r="G2712" s="87">
        <v>1971</v>
      </c>
      <c r="H2712" s="93" t="s">
        <v>1683</v>
      </c>
      <c r="I2712" s="87" t="s">
        <v>1214</v>
      </c>
      <c r="J2712" s="39">
        <f t="shared" si="392"/>
        <v>373.23990277432108</v>
      </c>
      <c r="K2712" s="40">
        <f t="shared" si="393"/>
        <v>1</v>
      </c>
      <c r="L2712" s="40">
        <f t="shared" si="394"/>
        <v>5</v>
      </c>
      <c r="M2712" s="41"/>
      <c r="N2712" s="41"/>
      <c r="O2712" s="41"/>
      <c r="P2712" s="42"/>
      <c r="Q2712" s="41"/>
      <c r="R2712" s="41"/>
      <c r="S2712" s="41"/>
      <c r="T2712" s="41">
        <f>(AN$3-AN2712)/AN$3*500+500</f>
        <v>373.23990277432108</v>
      </c>
      <c r="U2712" s="41"/>
      <c r="V2712" s="42"/>
      <c r="W2712" s="42"/>
      <c r="X2712" s="42"/>
      <c r="Y2712" s="42"/>
      <c r="Z2712" s="41"/>
      <c r="AA2712" s="42"/>
      <c r="AB2712" s="42"/>
      <c r="AC2712" s="43" t="e">
        <f t="shared" si="395"/>
        <v>#NUM!</v>
      </c>
      <c r="AD2712" s="43" t="s">
        <v>1215</v>
      </c>
      <c r="AE2712" s="44" t="e">
        <f t="shared" si="396"/>
        <v>#NUM!</v>
      </c>
      <c r="AF2712" s="43">
        <f t="shared" si="397"/>
        <v>0</v>
      </c>
      <c r="AG2712" s="45"/>
      <c r="AH2712" s="45"/>
      <c r="AI2712" s="45"/>
      <c r="AJ2712" s="45"/>
      <c r="AK2712" s="45"/>
      <c r="AL2712" s="45"/>
      <c r="AM2712" s="45"/>
      <c r="AN2712" s="45">
        <v>4.4548611111111108E-2</v>
      </c>
      <c r="AO2712" s="45"/>
      <c r="AP2712" s="45"/>
      <c r="AQ2712" s="45"/>
      <c r="AR2712" s="45"/>
      <c r="AS2712" s="45"/>
      <c r="AT2712" s="45"/>
      <c r="AU2712" s="88"/>
      <c r="AV2712" s="50"/>
      <c r="AW2712" s="89"/>
      <c r="AX2712" s="56"/>
    </row>
    <row r="2713" spans="1:55" ht="12" customHeight="1" x14ac:dyDescent="0.2">
      <c r="A2713" s="62">
        <v>2709</v>
      </c>
      <c r="B2713" s="63" t="str">
        <f t="shared" si="390"/>
        <v>M-B</v>
      </c>
      <c r="C2713" s="62">
        <f>COUNTIF($B$4:$B2713,$B2713)</f>
        <v>753</v>
      </c>
      <c r="D2713" s="64">
        <f t="shared" si="391"/>
        <v>377.49936462272075</v>
      </c>
      <c r="E2713" s="90" t="s">
        <v>2690</v>
      </c>
      <c r="F2713" s="91" t="s">
        <v>1212</v>
      </c>
      <c r="G2713" s="92">
        <v>1973</v>
      </c>
      <c r="H2713" s="93"/>
      <c r="I2713" s="92" t="s">
        <v>1214</v>
      </c>
      <c r="J2713" s="39">
        <f t="shared" si="392"/>
        <v>372.49936462272075</v>
      </c>
      <c r="K2713" s="40">
        <f t="shared" si="393"/>
        <v>1</v>
      </c>
      <c r="L2713" s="40">
        <f t="shared" si="394"/>
        <v>5</v>
      </c>
      <c r="M2713" s="74"/>
      <c r="N2713" s="74"/>
      <c r="O2713" s="74"/>
      <c r="P2713" s="74"/>
      <c r="Q2713" s="74"/>
      <c r="R2713" s="74"/>
      <c r="S2713" s="74"/>
      <c r="T2713" s="74"/>
      <c r="U2713" s="74"/>
      <c r="V2713" s="74"/>
      <c r="W2713" s="74"/>
      <c r="X2713" s="74"/>
      <c r="Y2713" s="74"/>
      <c r="Z2713" s="74"/>
      <c r="AA2713" s="42"/>
      <c r="AB2713" s="42">
        <f>(AV$3-AV2713)/AV$3*500+500</f>
        <v>372.49936462272075</v>
      </c>
      <c r="AC2713" s="43" t="e">
        <f t="shared" si="395"/>
        <v>#NUM!</v>
      </c>
      <c r="AD2713" s="43" t="s">
        <v>1215</v>
      </c>
      <c r="AE2713" s="44" t="e">
        <f t="shared" si="396"/>
        <v>#NUM!</v>
      </c>
      <c r="AF2713" s="43">
        <f t="shared" si="397"/>
        <v>0</v>
      </c>
      <c r="AG2713" s="75"/>
      <c r="AH2713" s="75"/>
      <c r="AI2713" s="75"/>
      <c r="AJ2713" s="75"/>
      <c r="AK2713" s="75"/>
      <c r="AL2713" s="75"/>
      <c r="AM2713" s="75"/>
      <c r="AN2713" s="75"/>
      <c r="AO2713" s="75"/>
      <c r="AP2713" s="75"/>
      <c r="AQ2713" s="75"/>
      <c r="AR2713" s="75"/>
      <c r="AS2713" s="75"/>
      <c r="AT2713" s="75"/>
      <c r="AU2713" s="94"/>
      <c r="AV2713" s="47">
        <v>0.20608796296296297</v>
      </c>
      <c r="AW2713" s="95"/>
      <c r="AX2713" s="56"/>
    </row>
    <row r="2714" spans="1:55" ht="12" customHeight="1" x14ac:dyDescent="0.2">
      <c r="A2714" s="62">
        <v>2710</v>
      </c>
      <c r="B2714" s="63" t="str">
        <f t="shared" si="390"/>
        <v>M-A</v>
      </c>
      <c r="C2714" s="62">
        <f>COUNTIF($B$4:$B2714,$B2714)</f>
        <v>960</v>
      </c>
      <c r="D2714" s="64">
        <f t="shared" si="391"/>
        <v>376.86986098607315</v>
      </c>
      <c r="E2714" s="86" t="s">
        <v>2691</v>
      </c>
      <c r="F2714" s="87" t="s">
        <v>1212</v>
      </c>
      <c r="G2714" s="87">
        <v>1987</v>
      </c>
      <c r="H2714" s="86" t="s">
        <v>2692</v>
      </c>
      <c r="I2714" s="87" t="s">
        <v>1214</v>
      </c>
      <c r="J2714" s="39">
        <f t="shared" si="392"/>
        <v>371.86986098607315</v>
      </c>
      <c r="K2714" s="40">
        <f t="shared" si="393"/>
        <v>1</v>
      </c>
      <c r="L2714" s="40">
        <f t="shared" si="394"/>
        <v>5</v>
      </c>
      <c r="M2714" s="41"/>
      <c r="N2714" s="41"/>
      <c r="O2714" s="41">
        <f>(AI$3-AI2714)/AI$3*500+500</f>
        <v>371.86986098607315</v>
      </c>
      <c r="P2714" s="42"/>
      <c r="Q2714" s="41"/>
      <c r="R2714" s="41"/>
      <c r="S2714" s="41"/>
      <c r="T2714" s="41"/>
      <c r="U2714" s="41"/>
      <c r="V2714" s="42"/>
      <c r="W2714" s="42"/>
      <c r="X2714" s="42"/>
      <c r="Y2714" s="42"/>
      <c r="Z2714" s="41"/>
      <c r="AA2714" s="42"/>
      <c r="AB2714" s="42"/>
      <c r="AC2714" s="43" t="e">
        <f t="shared" si="395"/>
        <v>#NUM!</v>
      </c>
      <c r="AD2714" s="43" t="s">
        <v>1215</v>
      </c>
      <c r="AE2714" s="44" t="e">
        <f t="shared" si="396"/>
        <v>#NUM!</v>
      </c>
      <c r="AF2714" s="43">
        <f t="shared" si="397"/>
        <v>0</v>
      </c>
      <c r="AG2714" s="45"/>
      <c r="AH2714" s="45"/>
      <c r="AI2714" s="45">
        <v>4.3298611111111107E-2</v>
      </c>
      <c r="AJ2714" s="45"/>
      <c r="AK2714" s="45"/>
      <c r="AL2714" s="45"/>
      <c r="AM2714" s="45"/>
      <c r="AN2714" s="45"/>
      <c r="AO2714" s="45"/>
      <c r="AP2714" s="45"/>
      <c r="AQ2714" s="45"/>
      <c r="AR2714" s="45"/>
      <c r="AS2714" s="45"/>
      <c r="AT2714" s="45"/>
      <c r="AU2714" s="88"/>
      <c r="AV2714" s="50"/>
      <c r="AW2714" s="89"/>
      <c r="AX2714" s="56"/>
    </row>
    <row r="2715" spans="1:55" ht="12" customHeight="1" x14ac:dyDescent="0.2">
      <c r="A2715" s="62">
        <v>2711</v>
      </c>
      <c r="B2715" s="63" t="str">
        <f t="shared" si="390"/>
        <v>Ž-H</v>
      </c>
      <c r="C2715" s="62">
        <f>COUNTIF($B$4:$B2715,$B2715)</f>
        <v>48</v>
      </c>
      <c r="D2715" s="64">
        <f t="shared" si="391"/>
        <v>376.65358144575487</v>
      </c>
      <c r="E2715" s="90" t="s">
        <v>2693</v>
      </c>
      <c r="F2715" s="91" t="s">
        <v>1247</v>
      </c>
      <c r="G2715" s="92">
        <v>1967</v>
      </c>
      <c r="H2715" s="93"/>
      <c r="I2715" s="92" t="s">
        <v>1214</v>
      </c>
      <c r="J2715" s="39">
        <f t="shared" si="392"/>
        <v>371.65358144575487</v>
      </c>
      <c r="K2715" s="40">
        <f t="shared" si="393"/>
        <v>1</v>
      </c>
      <c r="L2715" s="40">
        <f t="shared" si="394"/>
        <v>5</v>
      </c>
      <c r="M2715" s="74"/>
      <c r="N2715" s="74"/>
      <c r="O2715" s="74"/>
      <c r="P2715" s="74"/>
      <c r="Q2715" s="74"/>
      <c r="R2715" s="74"/>
      <c r="S2715" s="74"/>
      <c r="T2715" s="74"/>
      <c r="U2715" s="74"/>
      <c r="V2715" s="74"/>
      <c r="W2715" s="74"/>
      <c r="X2715" s="74"/>
      <c r="Y2715" s="74"/>
      <c r="Z2715" s="74"/>
      <c r="AA2715" s="42"/>
      <c r="AB2715" s="42">
        <f>(AV$3-AV2715)/AV$3*500+500</f>
        <v>371.65358144575487</v>
      </c>
      <c r="AC2715" s="43" t="e">
        <f t="shared" si="395"/>
        <v>#NUM!</v>
      </c>
      <c r="AD2715" s="43" t="s">
        <v>1215</v>
      </c>
      <c r="AE2715" s="44" t="e">
        <f t="shared" si="396"/>
        <v>#NUM!</v>
      </c>
      <c r="AF2715" s="43">
        <f t="shared" si="397"/>
        <v>0</v>
      </c>
      <c r="AG2715" s="75"/>
      <c r="AH2715" s="75"/>
      <c r="AI2715" s="75"/>
      <c r="AJ2715" s="75"/>
      <c r="AK2715" s="75"/>
      <c r="AL2715" s="75"/>
      <c r="AM2715" s="75"/>
      <c r="AN2715" s="75"/>
      <c r="AO2715" s="75"/>
      <c r="AP2715" s="75"/>
      <c r="AQ2715" s="75"/>
      <c r="AR2715" s="75"/>
      <c r="AS2715" s="75"/>
      <c r="AT2715" s="75"/>
      <c r="AU2715" s="94"/>
      <c r="AV2715" s="47">
        <v>0.20636574074074074</v>
      </c>
      <c r="AW2715" s="95"/>
      <c r="AX2715" s="56"/>
    </row>
    <row r="2716" spans="1:55" ht="12" customHeight="1" x14ac:dyDescent="0.2">
      <c r="A2716" s="62">
        <v>2712</v>
      </c>
      <c r="B2716" s="63" t="str">
        <f t="shared" si="390"/>
        <v>M-A</v>
      </c>
      <c r="C2716" s="62">
        <f>COUNTIF($B$4:$B2716,$B2716)</f>
        <v>961</v>
      </c>
      <c r="D2716" s="64">
        <f t="shared" si="391"/>
        <v>376.27290526653428</v>
      </c>
      <c r="E2716" s="86" t="s">
        <v>2694</v>
      </c>
      <c r="F2716" s="87" t="s">
        <v>1212</v>
      </c>
      <c r="G2716" s="87">
        <v>1995</v>
      </c>
      <c r="H2716" s="86"/>
      <c r="I2716" s="87" t="s">
        <v>1214</v>
      </c>
      <c r="J2716" s="39">
        <f t="shared" si="392"/>
        <v>371.27290526653428</v>
      </c>
      <c r="K2716" s="40">
        <f t="shared" si="393"/>
        <v>1</v>
      </c>
      <c r="L2716" s="40">
        <f t="shared" si="394"/>
        <v>5</v>
      </c>
      <c r="M2716" s="41"/>
      <c r="N2716" s="41"/>
      <c r="O2716" s="41"/>
      <c r="P2716" s="42"/>
      <c r="Q2716" s="41"/>
      <c r="R2716" s="41"/>
      <c r="S2716" s="41"/>
      <c r="T2716" s="41"/>
      <c r="U2716" s="41"/>
      <c r="V2716" s="42"/>
      <c r="W2716" s="42"/>
      <c r="X2716" s="42">
        <f>(AR$3-AR2716)/AR$3*500+500</f>
        <v>371.27290526653428</v>
      </c>
      <c r="Y2716" s="42"/>
      <c r="Z2716" s="41"/>
      <c r="AA2716" s="42"/>
      <c r="AB2716" s="42"/>
      <c r="AC2716" s="43" t="e">
        <f t="shared" si="395"/>
        <v>#NUM!</v>
      </c>
      <c r="AD2716" s="43" t="s">
        <v>1215</v>
      </c>
      <c r="AE2716" s="44" t="e">
        <f t="shared" si="396"/>
        <v>#NUM!</v>
      </c>
      <c r="AF2716" s="43">
        <f t="shared" si="397"/>
        <v>0</v>
      </c>
      <c r="AG2716" s="45"/>
      <c r="AH2716" s="45"/>
      <c r="AI2716" s="45"/>
      <c r="AJ2716" s="45"/>
      <c r="AK2716" s="45"/>
      <c r="AL2716" s="45"/>
      <c r="AM2716" s="45"/>
      <c r="AN2716" s="45"/>
      <c r="AO2716" s="45"/>
      <c r="AP2716" s="45"/>
      <c r="AQ2716" s="45"/>
      <c r="AR2716" s="45">
        <v>5.4230902777777777E-2</v>
      </c>
      <c r="AS2716" s="45"/>
      <c r="AT2716" s="45"/>
      <c r="AU2716" s="88"/>
      <c r="AV2716" s="50"/>
      <c r="AW2716" s="89"/>
      <c r="AX2716" s="56"/>
    </row>
    <row r="2717" spans="1:55" ht="12" customHeight="1" x14ac:dyDescent="0.2">
      <c r="A2717" s="62">
        <v>2713</v>
      </c>
      <c r="B2717" s="63" t="str">
        <f t="shared" si="390"/>
        <v>M-A</v>
      </c>
      <c r="C2717" s="62">
        <f>COUNTIF($B$4:$B2717,$B2717)</f>
        <v>962</v>
      </c>
      <c r="D2717" s="64">
        <f t="shared" si="391"/>
        <v>376.01661331554851</v>
      </c>
      <c r="E2717" s="86" t="s">
        <v>2695</v>
      </c>
      <c r="F2717" s="87" t="s">
        <v>1212</v>
      </c>
      <c r="G2717" s="87">
        <v>1985</v>
      </c>
      <c r="H2717" s="86"/>
      <c r="I2717" s="87" t="s">
        <v>1214</v>
      </c>
      <c r="J2717" s="39">
        <f t="shared" si="392"/>
        <v>371.01661331554851</v>
      </c>
      <c r="K2717" s="40">
        <f t="shared" si="393"/>
        <v>1</v>
      </c>
      <c r="L2717" s="40">
        <f t="shared" si="394"/>
        <v>5</v>
      </c>
      <c r="M2717" s="41"/>
      <c r="N2717" s="41"/>
      <c r="O2717" s="41"/>
      <c r="P2717" s="42"/>
      <c r="Q2717" s="41"/>
      <c r="R2717" s="41"/>
      <c r="S2717" s="41"/>
      <c r="T2717" s="41"/>
      <c r="U2717" s="41"/>
      <c r="V2717" s="42"/>
      <c r="W2717" s="42"/>
      <c r="X2717" s="42">
        <f>(AR$3-AR2717)/AR$3*500+500</f>
        <v>371.01661331554851</v>
      </c>
      <c r="Y2717" s="42"/>
      <c r="Z2717" s="41"/>
      <c r="AA2717" s="42"/>
      <c r="AB2717" s="42"/>
      <c r="AC2717" s="43" t="e">
        <f t="shared" si="395"/>
        <v>#NUM!</v>
      </c>
      <c r="AD2717" s="43" t="s">
        <v>1215</v>
      </c>
      <c r="AE2717" s="44" t="e">
        <f t="shared" si="396"/>
        <v>#NUM!</v>
      </c>
      <c r="AF2717" s="43">
        <f t="shared" si="397"/>
        <v>0</v>
      </c>
      <c r="AG2717" s="45"/>
      <c r="AH2717" s="45"/>
      <c r="AI2717" s="45"/>
      <c r="AJ2717" s="45"/>
      <c r="AK2717" s="45"/>
      <c r="AL2717" s="45"/>
      <c r="AM2717" s="45"/>
      <c r="AN2717" s="45"/>
      <c r="AO2717" s="45"/>
      <c r="AP2717" s="45"/>
      <c r="AQ2717" s="45"/>
      <c r="AR2717" s="45">
        <v>5.4253009259259265E-2</v>
      </c>
      <c r="AS2717" s="45"/>
      <c r="AT2717" s="45"/>
      <c r="AU2717" s="88"/>
      <c r="AV2717" s="50"/>
      <c r="AW2717" s="89"/>
      <c r="AX2717" s="56"/>
    </row>
    <row r="2718" spans="1:55" ht="12" customHeight="1" x14ac:dyDescent="0.2">
      <c r="A2718" s="62">
        <v>2714</v>
      </c>
      <c r="B2718" s="63" t="str">
        <f t="shared" si="390"/>
        <v>M-B</v>
      </c>
      <c r="C2718" s="62">
        <f>COUNTIF($B$4:$B2718,$B2718)</f>
        <v>754</v>
      </c>
      <c r="D2718" s="64">
        <f t="shared" si="391"/>
        <v>375.94876213161666</v>
      </c>
      <c r="E2718" s="90" t="s">
        <v>2696</v>
      </c>
      <c r="F2718" s="91" t="s">
        <v>1212</v>
      </c>
      <c r="G2718" s="92">
        <v>1972</v>
      </c>
      <c r="H2718" s="93" t="s">
        <v>2697</v>
      </c>
      <c r="I2718" s="92" t="s">
        <v>1214</v>
      </c>
      <c r="J2718" s="39">
        <f t="shared" si="392"/>
        <v>370.94876213161666</v>
      </c>
      <c r="K2718" s="40">
        <f t="shared" si="393"/>
        <v>1</v>
      </c>
      <c r="L2718" s="40">
        <f t="shared" si="394"/>
        <v>5</v>
      </c>
      <c r="M2718" s="74"/>
      <c r="N2718" s="74"/>
      <c r="O2718" s="74"/>
      <c r="P2718" s="74"/>
      <c r="Q2718" s="74"/>
      <c r="R2718" s="74"/>
      <c r="S2718" s="74"/>
      <c r="T2718" s="74"/>
      <c r="U2718" s="74"/>
      <c r="V2718" s="74"/>
      <c r="W2718" s="74"/>
      <c r="X2718" s="74"/>
      <c r="Y2718" s="74"/>
      <c r="Z2718" s="74"/>
      <c r="AA2718" s="42"/>
      <c r="AB2718" s="42">
        <f>(AV$3-AV2718)/AV$3*500+500</f>
        <v>370.94876213161666</v>
      </c>
      <c r="AC2718" s="43" t="e">
        <f t="shared" si="395"/>
        <v>#NUM!</v>
      </c>
      <c r="AD2718" s="43" t="s">
        <v>1215</v>
      </c>
      <c r="AE2718" s="44" t="e">
        <f t="shared" si="396"/>
        <v>#NUM!</v>
      </c>
      <c r="AF2718" s="43">
        <f t="shared" si="397"/>
        <v>0</v>
      </c>
      <c r="AG2718" s="75"/>
      <c r="AH2718" s="75"/>
      <c r="AI2718" s="75"/>
      <c r="AJ2718" s="75"/>
      <c r="AK2718" s="75"/>
      <c r="AL2718" s="75"/>
      <c r="AM2718" s="75"/>
      <c r="AN2718" s="75"/>
      <c r="AO2718" s="75"/>
      <c r="AP2718" s="75"/>
      <c r="AQ2718" s="75"/>
      <c r="AR2718" s="75"/>
      <c r="AS2718" s="75"/>
      <c r="AT2718" s="75"/>
      <c r="AU2718" s="94"/>
      <c r="AV2718" s="47">
        <v>0.20659722222222221</v>
      </c>
      <c r="AW2718" s="95"/>
      <c r="AX2718" s="56"/>
    </row>
    <row r="2719" spans="1:55" ht="12" customHeight="1" x14ac:dyDescent="0.2">
      <c r="A2719" s="62">
        <v>2715</v>
      </c>
      <c r="B2719" s="63" t="str">
        <f t="shared" si="390"/>
        <v>M-A</v>
      </c>
      <c r="C2719" s="62">
        <f>COUNTIF($B$4:$B2719,$B2719)</f>
        <v>963</v>
      </c>
      <c r="D2719" s="64">
        <f t="shared" si="391"/>
        <v>375.94876213161666</v>
      </c>
      <c r="E2719" s="90" t="s">
        <v>2698</v>
      </c>
      <c r="F2719" s="91" t="s">
        <v>1212</v>
      </c>
      <c r="G2719" s="92">
        <v>1991</v>
      </c>
      <c r="H2719" s="93"/>
      <c r="I2719" s="92" t="s">
        <v>1673</v>
      </c>
      <c r="J2719" s="39">
        <f t="shared" si="392"/>
        <v>370.94876213161666</v>
      </c>
      <c r="K2719" s="40">
        <f t="shared" si="393"/>
        <v>1</v>
      </c>
      <c r="L2719" s="40">
        <f t="shared" si="394"/>
        <v>5</v>
      </c>
      <c r="M2719" s="74"/>
      <c r="N2719" s="74"/>
      <c r="O2719" s="74"/>
      <c r="P2719" s="74"/>
      <c r="Q2719" s="74"/>
      <c r="R2719" s="74"/>
      <c r="S2719" s="74"/>
      <c r="T2719" s="74"/>
      <c r="U2719" s="74"/>
      <c r="V2719" s="74"/>
      <c r="W2719" s="74"/>
      <c r="X2719" s="74"/>
      <c r="Y2719" s="74"/>
      <c r="Z2719" s="74"/>
      <c r="AA2719" s="42"/>
      <c r="AB2719" s="42">
        <f>(AV$3-AV2719)/AV$3*500+500</f>
        <v>370.94876213161666</v>
      </c>
      <c r="AC2719" s="43" t="e">
        <f t="shared" si="395"/>
        <v>#NUM!</v>
      </c>
      <c r="AD2719" s="43" t="s">
        <v>1215</v>
      </c>
      <c r="AE2719" s="44" t="e">
        <f t="shared" si="396"/>
        <v>#NUM!</v>
      </c>
      <c r="AF2719" s="43">
        <f t="shared" si="397"/>
        <v>0</v>
      </c>
      <c r="AG2719" s="75"/>
      <c r="AH2719" s="75"/>
      <c r="AI2719" s="75"/>
      <c r="AJ2719" s="75"/>
      <c r="AK2719" s="75"/>
      <c r="AL2719" s="75"/>
      <c r="AM2719" s="75"/>
      <c r="AN2719" s="75"/>
      <c r="AO2719" s="75"/>
      <c r="AP2719" s="75"/>
      <c r="AQ2719" s="75"/>
      <c r="AR2719" s="75"/>
      <c r="AS2719" s="75"/>
      <c r="AT2719" s="75"/>
      <c r="AU2719" s="94"/>
      <c r="AV2719" s="47">
        <v>0.20659722222222221</v>
      </c>
      <c r="AW2719" s="95"/>
      <c r="AX2719" s="56"/>
    </row>
    <row r="2720" spans="1:55" ht="12" customHeight="1" x14ac:dyDescent="0.2">
      <c r="A2720" s="62">
        <v>2716</v>
      </c>
      <c r="B2720" s="63" t="str">
        <f t="shared" si="390"/>
        <v>M-A</v>
      </c>
      <c r="C2720" s="62">
        <f>COUNTIF($B$4:$B2720,$B2720)</f>
        <v>964</v>
      </c>
      <c r="D2720" s="64">
        <f t="shared" si="391"/>
        <v>375.52662625949961</v>
      </c>
      <c r="E2720" s="86" t="s">
        <v>2699</v>
      </c>
      <c r="F2720" s="87" t="s">
        <v>1212</v>
      </c>
      <c r="G2720" s="87">
        <v>1981</v>
      </c>
      <c r="H2720" s="93" t="s">
        <v>1600</v>
      </c>
      <c r="I2720" s="87" t="s">
        <v>1214</v>
      </c>
      <c r="J2720" s="39">
        <f t="shared" si="392"/>
        <v>370.52662625949961</v>
      </c>
      <c r="K2720" s="40">
        <f t="shared" si="393"/>
        <v>1</v>
      </c>
      <c r="L2720" s="40">
        <f t="shared" si="394"/>
        <v>5</v>
      </c>
      <c r="M2720" s="41"/>
      <c r="N2720" s="41"/>
      <c r="O2720" s="41">
        <f>(AI$3-AI2720)/AI$3*500+500</f>
        <v>370.52662625949961</v>
      </c>
      <c r="P2720" s="42"/>
      <c r="Q2720" s="41"/>
      <c r="R2720" s="41"/>
      <c r="S2720" s="41"/>
      <c r="T2720" s="41"/>
      <c r="U2720" s="41"/>
      <c r="V2720" s="42"/>
      <c r="W2720" s="42"/>
      <c r="X2720" s="42"/>
      <c r="Y2720" s="42"/>
      <c r="Z2720" s="41"/>
      <c r="AA2720" s="42"/>
      <c r="AB2720" s="42"/>
      <c r="AC2720" s="43" t="e">
        <f t="shared" si="395"/>
        <v>#NUM!</v>
      </c>
      <c r="AD2720" s="43" t="s">
        <v>1215</v>
      </c>
      <c r="AE2720" s="44" t="e">
        <f t="shared" si="396"/>
        <v>#NUM!</v>
      </c>
      <c r="AF2720" s="43">
        <f t="shared" si="397"/>
        <v>0</v>
      </c>
      <c r="AG2720" s="45"/>
      <c r="AH2720" s="45"/>
      <c r="AI2720" s="45">
        <v>4.3391203703703703E-2</v>
      </c>
      <c r="AJ2720" s="45"/>
      <c r="AK2720" s="45"/>
      <c r="AL2720" s="45"/>
      <c r="AM2720" s="45"/>
      <c r="AN2720" s="45"/>
      <c r="AO2720" s="45"/>
      <c r="AP2720" s="45"/>
      <c r="AQ2720" s="45"/>
      <c r="AR2720" s="45"/>
      <c r="AS2720" s="45"/>
      <c r="AT2720" s="45"/>
      <c r="AU2720" s="88"/>
      <c r="AV2720" s="50"/>
      <c r="AW2720" s="89"/>
      <c r="AX2720" s="56"/>
    </row>
    <row r="2721" spans="1:50" ht="12" customHeight="1" x14ac:dyDescent="0.2">
      <c r="A2721" s="62">
        <v>2717</v>
      </c>
      <c r="B2721" s="63" t="str">
        <f t="shared" si="390"/>
        <v>Ž-F</v>
      </c>
      <c r="C2721" s="62">
        <f>COUNTIF($B$4:$B2721,$B2721)</f>
        <v>251</v>
      </c>
      <c r="D2721" s="64">
        <f t="shared" si="391"/>
        <v>374.29120913950374</v>
      </c>
      <c r="E2721" s="86" t="s">
        <v>2700</v>
      </c>
      <c r="F2721" s="87" t="s">
        <v>1247</v>
      </c>
      <c r="G2721" s="87">
        <v>1985</v>
      </c>
      <c r="H2721" s="93" t="s">
        <v>1377</v>
      </c>
      <c r="I2721" s="87" t="s">
        <v>1214</v>
      </c>
      <c r="J2721" s="39">
        <f t="shared" si="392"/>
        <v>369.29120913950374</v>
      </c>
      <c r="K2721" s="40">
        <f t="shared" si="393"/>
        <v>1</v>
      </c>
      <c r="L2721" s="40">
        <f t="shared" si="394"/>
        <v>5</v>
      </c>
      <c r="M2721" s="41"/>
      <c r="N2721" s="41"/>
      <c r="O2721" s="41"/>
      <c r="P2721" s="42"/>
      <c r="Q2721" s="41"/>
      <c r="R2721" s="41"/>
      <c r="S2721" s="41"/>
      <c r="T2721" s="41"/>
      <c r="U2721" s="41"/>
      <c r="V2721" s="42"/>
      <c r="W2721" s="42"/>
      <c r="X2721" s="42"/>
      <c r="Y2721" s="42"/>
      <c r="Z2721" s="41"/>
      <c r="AA2721" s="42">
        <f>(AU$3-AU2721)/AU$3*500+500</f>
        <v>369.29120913950374</v>
      </c>
      <c r="AB2721" s="42"/>
      <c r="AC2721" s="43" t="e">
        <f t="shared" si="395"/>
        <v>#NUM!</v>
      </c>
      <c r="AD2721" s="43" t="s">
        <v>1215</v>
      </c>
      <c r="AE2721" s="44" t="e">
        <f t="shared" si="396"/>
        <v>#NUM!</v>
      </c>
      <c r="AF2721" s="43">
        <f t="shared" si="397"/>
        <v>0</v>
      </c>
      <c r="AG2721" s="45"/>
      <c r="AH2721" s="45"/>
      <c r="AI2721" s="45"/>
      <c r="AJ2721" s="45"/>
      <c r="AK2721" s="45"/>
      <c r="AL2721" s="45"/>
      <c r="AM2721" s="45"/>
      <c r="AN2721" s="45"/>
      <c r="AO2721" s="45"/>
      <c r="AP2721" s="45"/>
      <c r="AQ2721" s="45"/>
      <c r="AR2721" s="45"/>
      <c r="AS2721" s="45"/>
      <c r="AT2721" s="45"/>
      <c r="AU2721" s="88">
        <v>9.914826388888888E-2</v>
      </c>
      <c r="AV2721" s="50"/>
      <c r="AW2721" s="89"/>
      <c r="AX2721" s="56"/>
    </row>
    <row r="2722" spans="1:50" ht="12" customHeight="1" x14ac:dyDescent="0.2">
      <c r="A2722" s="62">
        <v>2718</v>
      </c>
      <c r="B2722" s="63" t="str">
        <f t="shared" si="390"/>
        <v>M-B</v>
      </c>
      <c r="C2722" s="62">
        <f>COUNTIF($B$4:$B2722,$B2722)</f>
        <v>755</v>
      </c>
      <c r="D2722" s="64">
        <f t="shared" si="391"/>
        <v>374.04574998344333</v>
      </c>
      <c r="E2722" s="90" t="s">
        <v>2701</v>
      </c>
      <c r="F2722" s="91" t="s">
        <v>1212</v>
      </c>
      <c r="G2722" s="92">
        <v>1975</v>
      </c>
      <c r="H2722" s="93" t="s">
        <v>2286</v>
      </c>
      <c r="I2722" s="92" t="s">
        <v>1214</v>
      </c>
      <c r="J2722" s="39">
        <f t="shared" si="392"/>
        <v>369.04574998344333</v>
      </c>
      <c r="K2722" s="40">
        <f t="shared" si="393"/>
        <v>1</v>
      </c>
      <c r="L2722" s="40">
        <f t="shared" si="394"/>
        <v>5</v>
      </c>
      <c r="M2722" s="74"/>
      <c r="N2722" s="74"/>
      <c r="O2722" s="74"/>
      <c r="P2722" s="74"/>
      <c r="Q2722" s="74"/>
      <c r="R2722" s="74"/>
      <c r="S2722" s="74"/>
      <c r="T2722" s="74"/>
      <c r="U2722" s="74"/>
      <c r="V2722" s="74"/>
      <c r="W2722" s="74"/>
      <c r="X2722" s="74"/>
      <c r="Y2722" s="74"/>
      <c r="Z2722" s="74"/>
      <c r="AA2722" s="42"/>
      <c r="AB2722" s="42">
        <f>(AV$3-AV2722)/AV$3*500+500</f>
        <v>369.04574998344333</v>
      </c>
      <c r="AC2722" s="43" t="e">
        <f t="shared" si="395"/>
        <v>#NUM!</v>
      </c>
      <c r="AD2722" s="43" t="s">
        <v>1215</v>
      </c>
      <c r="AE2722" s="44" t="e">
        <f t="shared" si="396"/>
        <v>#NUM!</v>
      </c>
      <c r="AF2722" s="43">
        <f t="shared" si="397"/>
        <v>0</v>
      </c>
      <c r="AG2722" s="75"/>
      <c r="AH2722" s="75"/>
      <c r="AI2722" s="75"/>
      <c r="AJ2722" s="75"/>
      <c r="AK2722" s="75"/>
      <c r="AL2722" s="75"/>
      <c r="AM2722" s="75"/>
      <c r="AN2722" s="75"/>
      <c r="AO2722" s="75"/>
      <c r="AP2722" s="75"/>
      <c r="AQ2722" s="75"/>
      <c r="AR2722" s="75"/>
      <c r="AS2722" s="75"/>
      <c r="AT2722" s="75"/>
      <c r="AU2722" s="94"/>
      <c r="AV2722" s="47">
        <v>0.20722222222222222</v>
      </c>
      <c r="AW2722" s="95"/>
      <c r="AX2722" s="56"/>
    </row>
    <row r="2723" spans="1:50" ht="12" customHeight="1" x14ac:dyDescent="0.2">
      <c r="A2723" s="62">
        <v>2719</v>
      </c>
      <c r="B2723" s="63" t="str">
        <f t="shared" si="390"/>
        <v>Ž-G</v>
      </c>
      <c r="C2723" s="62">
        <f>COUNTIF($B$4:$B2723,$B2723)</f>
        <v>167</v>
      </c>
      <c r="D2723" s="64">
        <f t="shared" si="391"/>
        <v>373.71398887830605</v>
      </c>
      <c r="E2723" s="86" t="s">
        <v>2702</v>
      </c>
      <c r="F2723" s="87" t="s">
        <v>1247</v>
      </c>
      <c r="G2723" s="87">
        <v>1974</v>
      </c>
      <c r="H2723" s="93" t="s">
        <v>1738</v>
      </c>
      <c r="I2723" s="87" t="s">
        <v>1214</v>
      </c>
      <c r="J2723" s="39">
        <f t="shared" si="392"/>
        <v>368.71398887830605</v>
      </c>
      <c r="K2723" s="40">
        <f t="shared" si="393"/>
        <v>1</v>
      </c>
      <c r="L2723" s="40">
        <f t="shared" si="394"/>
        <v>5</v>
      </c>
      <c r="M2723" s="41">
        <f>(AG$3-AG2723)/AG$3*500+500</f>
        <v>368.71398887830605</v>
      </c>
      <c r="N2723" s="41"/>
      <c r="O2723" s="41"/>
      <c r="P2723" s="42"/>
      <c r="Q2723" s="41"/>
      <c r="R2723" s="41"/>
      <c r="S2723" s="41"/>
      <c r="T2723" s="41"/>
      <c r="U2723" s="41"/>
      <c r="V2723" s="42"/>
      <c r="W2723" s="42"/>
      <c r="X2723" s="42"/>
      <c r="Y2723" s="42"/>
      <c r="Z2723" s="41"/>
      <c r="AA2723" s="42"/>
      <c r="AB2723" s="42"/>
      <c r="AC2723" s="43" t="e">
        <f t="shared" si="395"/>
        <v>#NUM!</v>
      </c>
      <c r="AD2723" s="43" t="s">
        <v>1215</v>
      </c>
      <c r="AE2723" s="44" t="e">
        <f t="shared" si="396"/>
        <v>#NUM!</v>
      </c>
      <c r="AF2723" s="43">
        <f t="shared" si="397"/>
        <v>0</v>
      </c>
      <c r="AG2723" s="45">
        <v>7.2569444440000005E-2</v>
      </c>
      <c r="AH2723" s="45"/>
      <c r="AI2723" s="45"/>
      <c r="AJ2723" s="45"/>
      <c r="AK2723" s="45"/>
      <c r="AL2723" s="45"/>
      <c r="AM2723" s="45"/>
      <c r="AN2723" s="45"/>
      <c r="AO2723" s="45"/>
      <c r="AP2723" s="45"/>
      <c r="AQ2723" s="45"/>
      <c r="AR2723" s="45"/>
      <c r="AS2723" s="45"/>
      <c r="AT2723" s="45"/>
      <c r="AU2723" s="88"/>
      <c r="AV2723" s="50"/>
      <c r="AW2723" s="89"/>
      <c r="AX2723" s="56"/>
    </row>
    <row r="2724" spans="1:50" ht="12" customHeight="1" x14ac:dyDescent="0.2">
      <c r="A2724" s="62">
        <v>2720</v>
      </c>
      <c r="B2724" s="63" t="str">
        <f t="shared" si="390"/>
        <v>Ž-F</v>
      </c>
      <c r="C2724" s="62">
        <f>COUNTIF($B$4:$B2724,$B2724)</f>
        <v>252</v>
      </c>
      <c r="D2724" s="64">
        <f t="shared" si="391"/>
        <v>373.6684724642696</v>
      </c>
      <c r="E2724" s="86" t="s">
        <v>1376</v>
      </c>
      <c r="F2724" s="87" t="s">
        <v>1247</v>
      </c>
      <c r="G2724" s="87">
        <v>2000</v>
      </c>
      <c r="H2724" s="93" t="s">
        <v>1377</v>
      </c>
      <c r="I2724" s="87" t="s">
        <v>1214</v>
      </c>
      <c r="J2724" s="39">
        <f t="shared" si="392"/>
        <v>368.6684724642696</v>
      </c>
      <c r="K2724" s="40">
        <f t="shared" si="393"/>
        <v>1</v>
      </c>
      <c r="L2724" s="40">
        <f t="shared" si="394"/>
        <v>5</v>
      </c>
      <c r="M2724" s="41"/>
      <c r="N2724" s="41"/>
      <c r="O2724" s="41"/>
      <c r="P2724" s="42"/>
      <c r="Q2724" s="41"/>
      <c r="R2724" s="41"/>
      <c r="S2724" s="41"/>
      <c r="T2724" s="41"/>
      <c r="U2724" s="41"/>
      <c r="V2724" s="42"/>
      <c r="W2724" s="42"/>
      <c r="X2724" s="42"/>
      <c r="Y2724" s="42">
        <f>(AS$3-AS2724)/AS$3*500+500</f>
        <v>368.6684724642696</v>
      </c>
      <c r="Z2724" s="41"/>
      <c r="AA2724" s="42"/>
      <c r="AB2724" s="42"/>
      <c r="AC2724" s="43" t="e">
        <f t="shared" si="395"/>
        <v>#NUM!</v>
      </c>
      <c r="AD2724" s="43" t="s">
        <v>1215</v>
      </c>
      <c r="AE2724" s="44" t="e">
        <f t="shared" si="396"/>
        <v>#NUM!</v>
      </c>
      <c r="AF2724" s="43">
        <f t="shared" si="397"/>
        <v>0</v>
      </c>
      <c r="AG2724" s="45"/>
      <c r="AH2724" s="45"/>
      <c r="AI2724" s="45"/>
      <c r="AJ2724" s="45"/>
      <c r="AK2724" s="45"/>
      <c r="AL2724" s="45"/>
      <c r="AM2724" s="45"/>
      <c r="AN2724" s="45"/>
      <c r="AO2724" s="45"/>
      <c r="AP2724" s="45"/>
      <c r="AQ2724" s="45"/>
      <c r="AR2724" s="45"/>
      <c r="AS2724" s="45">
        <v>9.4722222222222222E-2</v>
      </c>
      <c r="AT2724" s="45"/>
      <c r="AU2724" s="88"/>
      <c r="AV2724" s="50"/>
      <c r="AW2724" s="89"/>
      <c r="AX2724" s="56"/>
    </row>
    <row r="2725" spans="1:50" ht="12" customHeight="1" x14ac:dyDescent="0.2">
      <c r="A2725" s="62">
        <v>2721</v>
      </c>
      <c r="B2725" s="63" t="str">
        <f t="shared" si="390"/>
        <v>Ž-F</v>
      </c>
      <c r="C2725" s="62">
        <f>COUNTIF($B$4:$B2725,$B2725)</f>
        <v>253</v>
      </c>
      <c r="D2725" s="64">
        <f t="shared" si="391"/>
        <v>373.19786600693362</v>
      </c>
      <c r="E2725" s="86" t="s">
        <v>2703</v>
      </c>
      <c r="F2725" s="87" t="s">
        <v>1247</v>
      </c>
      <c r="G2725" s="87">
        <v>1981</v>
      </c>
      <c r="H2725" s="86" t="s">
        <v>2704</v>
      </c>
      <c r="I2725" s="87" t="s">
        <v>1214</v>
      </c>
      <c r="J2725" s="39">
        <f t="shared" si="392"/>
        <v>368.19786600693362</v>
      </c>
      <c r="K2725" s="40">
        <f t="shared" si="393"/>
        <v>1</v>
      </c>
      <c r="L2725" s="40">
        <f t="shared" si="394"/>
        <v>5</v>
      </c>
      <c r="M2725" s="41"/>
      <c r="N2725" s="41"/>
      <c r="O2725" s="41"/>
      <c r="P2725" s="42"/>
      <c r="Q2725" s="41"/>
      <c r="R2725" s="41"/>
      <c r="S2725" s="41"/>
      <c r="T2725" s="41"/>
      <c r="U2725" s="41"/>
      <c r="V2725" s="42"/>
      <c r="W2725" s="42"/>
      <c r="X2725" s="42"/>
      <c r="Y2725" s="42"/>
      <c r="Z2725" s="41"/>
      <c r="AA2725" s="42">
        <f>(AU$3-AU2725)/AU$3*500+500</f>
        <v>368.19786600693362</v>
      </c>
      <c r="AB2725" s="42"/>
      <c r="AC2725" s="43" t="e">
        <f t="shared" si="395"/>
        <v>#NUM!</v>
      </c>
      <c r="AD2725" s="43" t="s">
        <v>1215</v>
      </c>
      <c r="AE2725" s="44" t="e">
        <f t="shared" si="396"/>
        <v>#NUM!</v>
      </c>
      <c r="AF2725" s="43">
        <f t="shared" si="397"/>
        <v>0</v>
      </c>
      <c r="AG2725" s="45"/>
      <c r="AH2725" s="45"/>
      <c r="AI2725" s="45"/>
      <c r="AJ2725" s="45"/>
      <c r="AK2725" s="45"/>
      <c r="AL2725" s="45"/>
      <c r="AM2725" s="45"/>
      <c r="AN2725" s="45"/>
      <c r="AO2725" s="45"/>
      <c r="AP2725" s="45"/>
      <c r="AQ2725" s="45"/>
      <c r="AR2725" s="45"/>
      <c r="AS2725" s="45"/>
      <c r="AT2725" s="45"/>
      <c r="AU2725" s="88">
        <v>9.9320138888888895E-2</v>
      </c>
      <c r="AV2725" s="50"/>
      <c r="AW2725" s="89"/>
      <c r="AX2725" s="56"/>
    </row>
    <row r="2726" spans="1:50" ht="12" customHeight="1" x14ac:dyDescent="0.2">
      <c r="A2726" s="62">
        <v>2722</v>
      </c>
      <c r="B2726" s="63" t="str">
        <f t="shared" si="390"/>
        <v>M-A</v>
      </c>
      <c r="C2726" s="62">
        <f>COUNTIF($B$4:$B2726,$B2726)</f>
        <v>965</v>
      </c>
      <c r="D2726" s="64">
        <f t="shared" si="391"/>
        <v>372.98852101223599</v>
      </c>
      <c r="E2726" s="90" t="s">
        <v>2705</v>
      </c>
      <c r="F2726" s="91" t="s">
        <v>1212</v>
      </c>
      <c r="G2726" s="92">
        <v>1980</v>
      </c>
      <c r="H2726" s="93"/>
      <c r="I2726" s="92" t="s">
        <v>1214</v>
      </c>
      <c r="J2726" s="39">
        <f t="shared" si="392"/>
        <v>367.98852101223599</v>
      </c>
      <c r="K2726" s="40">
        <f t="shared" si="393"/>
        <v>1</v>
      </c>
      <c r="L2726" s="40">
        <f t="shared" si="394"/>
        <v>5</v>
      </c>
      <c r="M2726" s="74"/>
      <c r="N2726" s="74"/>
      <c r="O2726" s="74"/>
      <c r="P2726" s="74"/>
      <c r="Q2726" s="74"/>
      <c r="R2726" s="74"/>
      <c r="S2726" s="74"/>
      <c r="T2726" s="74"/>
      <c r="U2726" s="74"/>
      <c r="V2726" s="74"/>
      <c r="W2726" s="74"/>
      <c r="X2726" s="74"/>
      <c r="Y2726" s="74"/>
      <c r="Z2726" s="74"/>
      <c r="AA2726" s="42"/>
      <c r="AB2726" s="42">
        <f>(AV$3-AV2726)/AV$3*500+500</f>
        <v>367.98852101223599</v>
      </c>
      <c r="AC2726" s="43" t="e">
        <f t="shared" si="395"/>
        <v>#NUM!</v>
      </c>
      <c r="AD2726" s="43" t="s">
        <v>1215</v>
      </c>
      <c r="AE2726" s="44" t="e">
        <f t="shared" si="396"/>
        <v>#NUM!</v>
      </c>
      <c r="AF2726" s="43">
        <f t="shared" si="397"/>
        <v>0</v>
      </c>
      <c r="AG2726" s="75"/>
      <c r="AH2726" s="75"/>
      <c r="AI2726" s="75"/>
      <c r="AJ2726" s="75"/>
      <c r="AK2726" s="75"/>
      <c r="AL2726" s="75"/>
      <c r="AM2726" s="75"/>
      <c r="AN2726" s="75"/>
      <c r="AO2726" s="75"/>
      <c r="AP2726" s="75"/>
      <c r="AQ2726" s="75"/>
      <c r="AR2726" s="75"/>
      <c r="AS2726" s="75"/>
      <c r="AT2726" s="75"/>
      <c r="AU2726" s="94"/>
      <c r="AV2726" s="47">
        <v>0.20756944444444445</v>
      </c>
      <c r="AW2726" s="95"/>
      <c r="AX2726" s="56"/>
    </row>
    <row r="2727" spans="1:50" ht="12" customHeight="1" x14ac:dyDescent="0.2">
      <c r="A2727" s="62">
        <v>2723</v>
      </c>
      <c r="B2727" s="63" t="str">
        <f t="shared" si="390"/>
        <v>Ž-G</v>
      </c>
      <c r="C2727" s="62">
        <f>COUNTIF($B$4:$B2727,$B2727)</f>
        <v>168</v>
      </c>
      <c r="D2727" s="64">
        <f t="shared" si="391"/>
        <v>372.21492911951452</v>
      </c>
      <c r="E2727" s="86" t="s">
        <v>2706</v>
      </c>
      <c r="F2727" s="87" t="s">
        <v>1247</v>
      </c>
      <c r="G2727" s="87">
        <v>1974</v>
      </c>
      <c r="H2727" s="93" t="s">
        <v>2641</v>
      </c>
      <c r="I2727" s="87" t="s">
        <v>1214</v>
      </c>
      <c r="J2727" s="39">
        <f t="shared" si="392"/>
        <v>367.21492911951452</v>
      </c>
      <c r="K2727" s="40">
        <f t="shared" si="393"/>
        <v>1</v>
      </c>
      <c r="L2727" s="40">
        <f t="shared" si="394"/>
        <v>5</v>
      </c>
      <c r="M2727" s="41"/>
      <c r="N2727" s="41"/>
      <c r="O2727" s="41"/>
      <c r="P2727" s="42"/>
      <c r="Q2727" s="41"/>
      <c r="R2727" s="41"/>
      <c r="S2727" s="41"/>
      <c r="T2727" s="41">
        <f>(AN$3-AN2727)/AN$3*500+500</f>
        <v>367.21492911951452</v>
      </c>
      <c r="U2727" s="41"/>
      <c r="V2727" s="42"/>
      <c r="W2727" s="42"/>
      <c r="X2727" s="42"/>
      <c r="Y2727" s="42"/>
      <c r="Z2727" s="41"/>
      <c r="AA2727" s="42"/>
      <c r="AB2727" s="42"/>
      <c r="AC2727" s="43" t="e">
        <f t="shared" si="395"/>
        <v>#NUM!</v>
      </c>
      <c r="AD2727" s="43" t="s">
        <v>1215</v>
      </c>
      <c r="AE2727" s="44" t="e">
        <f t="shared" si="396"/>
        <v>#NUM!</v>
      </c>
      <c r="AF2727" s="43">
        <f t="shared" si="397"/>
        <v>0</v>
      </c>
      <c r="AG2727" s="45"/>
      <c r="AH2727" s="45"/>
      <c r="AI2727" s="45"/>
      <c r="AJ2727" s="45"/>
      <c r="AK2727" s="45"/>
      <c r="AL2727" s="45"/>
      <c r="AM2727" s="45"/>
      <c r="AN2727" s="45">
        <v>4.4976851851851851E-2</v>
      </c>
      <c r="AO2727" s="45"/>
      <c r="AP2727" s="45"/>
      <c r="AQ2727" s="45"/>
      <c r="AR2727" s="45"/>
      <c r="AS2727" s="45"/>
      <c r="AT2727" s="45"/>
      <c r="AU2727" s="88"/>
      <c r="AV2727" s="50"/>
      <c r="AW2727" s="89"/>
      <c r="AX2727" s="56"/>
    </row>
    <row r="2728" spans="1:50" ht="12" customHeight="1" x14ac:dyDescent="0.2">
      <c r="A2728" s="62">
        <v>2724</v>
      </c>
      <c r="B2728" s="63" t="str">
        <f t="shared" si="390"/>
        <v>Ž-G</v>
      </c>
      <c r="C2728" s="62">
        <f>COUNTIF($B$4:$B2728,$B2728)</f>
        <v>169</v>
      </c>
      <c r="D2728" s="64">
        <f t="shared" si="391"/>
        <v>371.54365930574738</v>
      </c>
      <c r="E2728" s="86" t="s">
        <v>2707</v>
      </c>
      <c r="F2728" s="87" t="s">
        <v>1247</v>
      </c>
      <c r="G2728" s="87">
        <v>1977</v>
      </c>
      <c r="H2728" s="93" t="s">
        <v>1457</v>
      </c>
      <c r="I2728" s="87" t="s">
        <v>1214</v>
      </c>
      <c r="J2728" s="39">
        <f t="shared" si="392"/>
        <v>366.54365930574738</v>
      </c>
      <c r="K2728" s="40">
        <f t="shared" si="393"/>
        <v>1</v>
      </c>
      <c r="L2728" s="40">
        <f t="shared" si="394"/>
        <v>5</v>
      </c>
      <c r="M2728" s="41"/>
      <c r="N2728" s="41"/>
      <c r="O2728" s="41"/>
      <c r="P2728" s="42">
        <f>(AJ$3-AJ2728)/AJ$3*500+500</f>
        <v>366.54365930574738</v>
      </c>
      <c r="Q2728" s="41"/>
      <c r="R2728" s="41"/>
      <c r="S2728" s="41"/>
      <c r="T2728" s="41"/>
      <c r="U2728" s="41"/>
      <c r="V2728" s="42"/>
      <c r="W2728" s="42"/>
      <c r="X2728" s="42"/>
      <c r="Y2728" s="42"/>
      <c r="Z2728" s="41"/>
      <c r="AA2728" s="42"/>
      <c r="AB2728" s="42"/>
      <c r="AC2728" s="43" t="e">
        <f t="shared" si="395"/>
        <v>#NUM!</v>
      </c>
      <c r="AD2728" s="43" t="s">
        <v>1215</v>
      </c>
      <c r="AE2728" s="44" t="e">
        <f t="shared" si="396"/>
        <v>#NUM!</v>
      </c>
      <c r="AF2728" s="43">
        <f t="shared" si="397"/>
        <v>0</v>
      </c>
      <c r="AG2728" s="45"/>
      <c r="AH2728" s="45"/>
      <c r="AI2728" s="45"/>
      <c r="AJ2728" s="45">
        <v>9.1516203700000007E-2</v>
      </c>
      <c r="AK2728" s="45"/>
      <c r="AL2728" s="45"/>
      <c r="AM2728" s="45"/>
      <c r="AN2728" s="45"/>
      <c r="AO2728" s="45"/>
      <c r="AP2728" s="45"/>
      <c r="AQ2728" s="45"/>
      <c r="AR2728" s="45"/>
      <c r="AS2728" s="45"/>
      <c r="AT2728" s="45"/>
      <c r="AU2728" s="88"/>
      <c r="AV2728" s="50"/>
      <c r="AW2728" s="89"/>
      <c r="AX2728" s="56"/>
    </row>
    <row r="2729" spans="1:50" ht="12" customHeight="1" x14ac:dyDescent="0.2">
      <c r="A2729" s="62">
        <v>2725</v>
      </c>
      <c r="B2729" s="63" t="str">
        <f t="shared" si="390"/>
        <v>M-A</v>
      </c>
      <c r="C2729" s="62">
        <f>COUNTIF($B$4:$B2729,$B2729)</f>
        <v>966</v>
      </c>
      <c r="D2729" s="64">
        <f t="shared" si="391"/>
        <v>371.40267755542493</v>
      </c>
      <c r="E2729" s="90" t="s">
        <v>2708</v>
      </c>
      <c r="F2729" s="91" t="s">
        <v>1212</v>
      </c>
      <c r="G2729" s="92">
        <v>1991</v>
      </c>
      <c r="H2729" s="93" t="s">
        <v>1128</v>
      </c>
      <c r="I2729" s="92" t="s">
        <v>1214</v>
      </c>
      <c r="J2729" s="39">
        <f t="shared" si="392"/>
        <v>366.40267755542493</v>
      </c>
      <c r="K2729" s="40">
        <f t="shared" si="393"/>
        <v>1</v>
      </c>
      <c r="L2729" s="40">
        <f t="shared" si="394"/>
        <v>5</v>
      </c>
      <c r="M2729" s="74"/>
      <c r="N2729" s="74"/>
      <c r="O2729" s="74"/>
      <c r="P2729" s="74"/>
      <c r="Q2729" s="74"/>
      <c r="R2729" s="74"/>
      <c r="S2729" s="74"/>
      <c r="T2729" s="74"/>
      <c r="U2729" s="74"/>
      <c r="V2729" s="74"/>
      <c r="W2729" s="74"/>
      <c r="X2729" s="74"/>
      <c r="Y2729" s="74"/>
      <c r="Z2729" s="74"/>
      <c r="AA2729" s="42"/>
      <c r="AB2729" s="42">
        <f>(AV$3-AV2729)/AV$3*500+500</f>
        <v>366.40267755542493</v>
      </c>
      <c r="AC2729" s="43" t="e">
        <f t="shared" si="395"/>
        <v>#NUM!</v>
      </c>
      <c r="AD2729" s="43" t="s">
        <v>1215</v>
      </c>
      <c r="AE2729" s="44" t="e">
        <f t="shared" si="396"/>
        <v>#NUM!</v>
      </c>
      <c r="AF2729" s="43">
        <f t="shared" si="397"/>
        <v>0</v>
      </c>
      <c r="AG2729" s="75"/>
      <c r="AH2729" s="75"/>
      <c r="AI2729" s="75"/>
      <c r="AJ2729" s="75"/>
      <c r="AK2729" s="75"/>
      <c r="AL2729" s="75"/>
      <c r="AM2729" s="75"/>
      <c r="AN2729" s="75"/>
      <c r="AO2729" s="75"/>
      <c r="AP2729" s="75"/>
      <c r="AQ2729" s="75"/>
      <c r="AR2729" s="75"/>
      <c r="AS2729" s="75"/>
      <c r="AT2729" s="75"/>
      <c r="AU2729" s="94"/>
      <c r="AV2729" s="47">
        <v>0.20809027777777778</v>
      </c>
      <c r="AW2729" s="95"/>
      <c r="AX2729" s="56"/>
    </row>
    <row r="2730" spans="1:50" ht="12" customHeight="1" x14ac:dyDescent="0.2">
      <c r="A2730" s="62">
        <v>2726</v>
      </c>
      <c r="B2730" s="63" t="str">
        <f t="shared" si="390"/>
        <v>Ž-G</v>
      </c>
      <c r="C2730" s="62">
        <f>COUNTIF($B$4:$B2730,$B2730)</f>
        <v>170</v>
      </c>
      <c r="D2730" s="64">
        <f t="shared" si="391"/>
        <v>371.40074349048672</v>
      </c>
      <c r="E2730" s="86" t="s">
        <v>2709</v>
      </c>
      <c r="F2730" s="87" t="s">
        <v>1247</v>
      </c>
      <c r="G2730" s="87">
        <v>1973</v>
      </c>
      <c r="H2730" s="86" t="s">
        <v>2710</v>
      </c>
      <c r="I2730" s="87" t="s">
        <v>1214</v>
      </c>
      <c r="J2730" s="39">
        <f t="shared" si="392"/>
        <v>366.40074349048672</v>
      </c>
      <c r="K2730" s="40">
        <f t="shared" si="393"/>
        <v>1</v>
      </c>
      <c r="L2730" s="40">
        <f t="shared" si="394"/>
        <v>5</v>
      </c>
      <c r="M2730" s="41"/>
      <c r="N2730" s="41"/>
      <c r="O2730" s="41"/>
      <c r="P2730" s="42"/>
      <c r="Q2730" s="41"/>
      <c r="R2730" s="41"/>
      <c r="S2730" s="41"/>
      <c r="T2730" s="41">
        <f>(AN$3-AN2730)/AN$3*500+500</f>
        <v>366.40074349048672</v>
      </c>
      <c r="U2730" s="41"/>
      <c r="V2730" s="42"/>
      <c r="W2730" s="42"/>
      <c r="X2730" s="42"/>
      <c r="Y2730" s="42"/>
      <c r="Z2730" s="41"/>
      <c r="AA2730" s="42"/>
      <c r="AB2730" s="42"/>
      <c r="AC2730" s="43" t="e">
        <f t="shared" si="395"/>
        <v>#NUM!</v>
      </c>
      <c r="AD2730" s="43" t="s">
        <v>1215</v>
      </c>
      <c r="AE2730" s="44" t="e">
        <f t="shared" si="396"/>
        <v>#NUM!</v>
      </c>
      <c r="AF2730" s="43">
        <f t="shared" si="397"/>
        <v>0</v>
      </c>
      <c r="AG2730" s="45"/>
      <c r="AH2730" s="45"/>
      <c r="AI2730" s="45"/>
      <c r="AJ2730" s="45"/>
      <c r="AK2730" s="45"/>
      <c r="AL2730" s="45"/>
      <c r="AM2730" s="45"/>
      <c r="AN2730" s="45">
        <v>4.5034722222222219E-2</v>
      </c>
      <c r="AO2730" s="45"/>
      <c r="AP2730" s="45"/>
      <c r="AQ2730" s="45"/>
      <c r="AR2730" s="45"/>
      <c r="AS2730" s="45"/>
      <c r="AT2730" s="45"/>
      <c r="AU2730" s="88"/>
      <c r="AV2730" s="50"/>
      <c r="AW2730" s="89"/>
      <c r="AX2730" s="56"/>
    </row>
    <row r="2731" spans="1:50" ht="12" customHeight="1" x14ac:dyDescent="0.2">
      <c r="A2731" s="62">
        <v>2727</v>
      </c>
      <c r="B2731" s="63" t="str">
        <f t="shared" si="390"/>
        <v>Ž-F</v>
      </c>
      <c r="C2731" s="62">
        <f>COUNTIF($B$4:$B2731,$B2731)</f>
        <v>254</v>
      </c>
      <c r="D2731" s="64">
        <f t="shared" si="391"/>
        <v>371.07506923887547</v>
      </c>
      <c r="E2731" s="86" t="s">
        <v>2711</v>
      </c>
      <c r="F2731" s="87" t="s">
        <v>1247</v>
      </c>
      <c r="G2731" s="87">
        <v>1982</v>
      </c>
      <c r="H2731" s="93" t="s">
        <v>1683</v>
      </c>
      <c r="I2731" s="87" t="s">
        <v>1214</v>
      </c>
      <c r="J2731" s="39">
        <f t="shared" si="392"/>
        <v>366.07506923887547</v>
      </c>
      <c r="K2731" s="40">
        <f t="shared" si="393"/>
        <v>1</v>
      </c>
      <c r="L2731" s="40">
        <f t="shared" si="394"/>
        <v>5</v>
      </c>
      <c r="M2731" s="41"/>
      <c r="N2731" s="41"/>
      <c r="O2731" s="41"/>
      <c r="P2731" s="42"/>
      <c r="Q2731" s="41"/>
      <c r="R2731" s="41"/>
      <c r="S2731" s="41"/>
      <c r="T2731" s="41">
        <f>(AN$3-AN2731)/AN$3*500+500</f>
        <v>366.07506923887547</v>
      </c>
      <c r="U2731" s="41"/>
      <c r="V2731" s="42"/>
      <c r="W2731" s="42"/>
      <c r="X2731" s="42"/>
      <c r="Y2731" s="42"/>
      <c r="Z2731" s="41"/>
      <c r="AA2731" s="42"/>
      <c r="AB2731" s="42"/>
      <c r="AC2731" s="43" t="e">
        <f t="shared" si="395"/>
        <v>#NUM!</v>
      </c>
      <c r="AD2731" s="43" t="s">
        <v>1215</v>
      </c>
      <c r="AE2731" s="44" t="e">
        <f t="shared" si="396"/>
        <v>#NUM!</v>
      </c>
      <c r="AF2731" s="43">
        <f t="shared" si="397"/>
        <v>0</v>
      </c>
      <c r="AG2731" s="45"/>
      <c r="AH2731" s="45"/>
      <c r="AI2731" s="45"/>
      <c r="AJ2731" s="45"/>
      <c r="AK2731" s="45"/>
      <c r="AL2731" s="45"/>
      <c r="AM2731" s="45"/>
      <c r="AN2731" s="45">
        <v>4.5057870370370373E-2</v>
      </c>
      <c r="AO2731" s="45"/>
      <c r="AP2731" s="45"/>
      <c r="AQ2731" s="45"/>
      <c r="AR2731" s="45"/>
      <c r="AS2731" s="45"/>
      <c r="AT2731" s="45"/>
      <c r="AU2731" s="88"/>
      <c r="AV2731" s="50"/>
      <c r="AW2731" s="89"/>
      <c r="AX2731" s="56"/>
    </row>
    <row r="2732" spans="1:50" ht="12" customHeight="1" x14ac:dyDescent="0.2">
      <c r="A2732" s="62">
        <v>2728</v>
      </c>
      <c r="B2732" s="63" t="str">
        <f t="shared" si="390"/>
        <v>M-B</v>
      </c>
      <c r="C2732" s="62">
        <f>COUNTIF($B$4:$B2732,$B2732)</f>
        <v>756</v>
      </c>
      <c r="D2732" s="64">
        <f t="shared" si="391"/>
        <v>371.0502678983558</v>
      </c>
      <c r="E2732" s="90" t="s">
        <v>2712</v>
      </c>
      <c r="F2732" s="91" t="s">
        <v>1212</v>
      </c>
      <c r="G2732" s="92">
        <v>1976</v>
      </c>
      <c r="H2732" s="93" t="s">
        <v>2713</v>
      </c>
      <c r="I2732" s="92" t="s">
        <v>1214</v>
      </c>
      <c r="J2732" s="39">
        <f t="shared" si="392"/>
        <v>366.0502678983558</v>
      </c>
      <c r="K2732" s="40">
        <f t="shared" si="393"/>
        <v>1</v>
      </c>
      <c r="L2732" s="40">
        <f t="shared" si="394"/>
        <v>5</v>
      </c>
      <c r="M2732" s="74"/>
      <c r="N2732" s="74"/>
      <c r="O2732" s="74"/>
      <c r="P2732" s="74"/>
      <c r="Q2732" s="74"/>
      <c r="R2732" s="74"/>
      <c r="S2732" s="74"/>
      <c r="T2732" s="74"/>
      <c r="U2732" s="74"/>
      <c r="V2732" s="74"/>
      <c r="W2732" s="74"/>
      <c r="X2732" s="74"/>
      <c r="Y2732" s="74"/>
      <c r="Z2732" s="74"/>
      <c r="AA2732" s="42"/>
      <c r="AB2732" s="42">
        <f>(AV$3-AV2732)/AV$3*500+500</f>
        <v>366.0502678983558</v>
      </c>
      <c r="AC2732" s="43" t="e">
        <f t="shared" si="395"/>
        <v>#NUM!</v>
      </c>
      <c r="AD2732" s="43" t="s">
        <v>1215</v>
      </c>
      <c r="AE2732" s="44" t="e">
        <f t="shared" si="396"/>
        <v>#NUM!</v>
      </c>
      <c r="AF2732" s="43">
        <f t="shared" si="397"/>
        <v>0</v>
      </c>
      <c r="AG2732" s="75"/>
      <c r="AH2732" s="75"/>
      <c r="AI2732" s="75"/>
      <c r="AJ2732" s="75"/>
      <c r="AK2732" s="75"/>
      <c r="AL2732" s="75"/>
      <c r="AM2732" s="75"/>
      <c r="AN2732" s="75"/>
      <c r="AO2732" s="75"/>
      <c r="AP2732" s="75"/>
      <c r="AQ2732" s="75"/>
      <c r="AR2732" s="75"/>
      <c r="AS2732" s="75"/>
      <c r="AT2732" s="75"/>
      <c r="AU2732" s="94"/>
      <c r="AV2732" s="47">
        <v>0.20820601851851853</v>
      </c>
      <c r="AW2732" s="95"/>
      <c r="AX2732" s="56"/>
    </row>
    <row r="2733" spans="1:50" ht="12" customHeight="1" x14ac:dyDescent="0.2">
      <c r="A2733" s="62">
        <v>2729</v>
      </c>
      <c r="B2733" s="63" t="str">
        <f t="shared" si="390"/>
        <v>Ž-F</v>
      </c>
      <c r="C2733" s="62">
        <f>COUNTIF($B$4:$B2733,$B2733)</f>
        <v>255</v>
      </c>
      <c r="D2733" s="64">
        <f t="shared" si="391"/>
        <v>370.71285789369392</v>
      </c>
      <c r="E2733" s="86" t="s">
        <v>2714</v>
      </c>
      <c r="F2733" s="87" t="s">
        <v>1247</v>
      </c>
      <c r="G2733" s="87">
        <v>1989</v>
      </c>
      <c r="H2733" s="86" t="s">
        <v>2715</v>
      </c>
      <c r="I2733" s="87" t="s">
        <v>1214</v>
      </c>
      <c r="J2733" s="39">
        <f t="shared" si="392"/>
        <v>365.71285789369392</v>
      </c>
      <c r="K2733" s="40">
        <f t="shared" si="393"/>
        <v>1</v>
      </c>
      <c r="L2733" s="40">
        <f t="shared" si="394"/>
        <v>5</v>
      </c>
      <c r="M2733" s="41"/>
      <c r="N2733" s="41"/>
      <c r="O2733" s="41"/>
      <c r="P2733" s="42"/>
      <c r="Q2733" s="41"/>
      <c r="R2733" s="41"/>
      <c r="S2733" s="41">
        <f>(AM$3-AM2733)/AM$3*500+500</f>
        <v>365.71285789369392</v>
      </c>
      <c r="T2733" s="41"/>
      <c r="U2733" s="41"/>
      <c r="V2733" s="42"/>
      <c r="W2733" s="42"/>
      <c r="X2733" s="42"/>
      <c r="Y2733" s="42"/>
      <c r="Z2733" s="41"/>
      <c r="AA2733" s="42"/>
      <c r="AB2733" s="42"/>
      <c r="AC2733" s="43" t="e">
        <f t="shared" si="395"/>
        <v>#NUM!</v>
      </c>
      <c r="AD2733" s="43" t="s">
        <v>1215</v>
      </c>
      <c r="AE2733" s="44" t="e">
        <f t="shared" si="396"/>
        <v>#NUM!</v>
      </c>
      <c r="AF2733" s="43">
        <f t="shared" si="397"/>
        <v>0</v>
      </c>
      <c r="AG2733" s="45"/>
      <c r="AH2733" s="45"/>
      <c r="AI2733" s="45"/>
      <c r="AJ2733" s="45"/>
      <c r="AK2733" s="45"/>
      <c r="AL2733" s="45"/>
      <c r="AM2733" s="45">
        <v>9.555555555555556E-2</v>
      </c>
      <c r="AN2733" s="45"/>
      <c r="AO2733" s="45"/>
      <c r="AP2733" s="45"/>
      <c r="AQ2733" s="45"/>
      <c r="AR2733" s="45"/>
      <c r="AS2733" s="45"/>
      <c r="AT2733" s="45"/>
      <c r="AU2733" s="88"/>
      <c r="AV2733" s="50"/>
      <c r="AW2733" s="89"/>
      <c r="AX2733" s="56"/>
    </row>
    <row r="2734" spans="1:50" ht="12" customHeight="1" x14ac:dyDescent="0.2">
      <c r="A2734" s="62">
        <v>2730</v>
      </c>
      <c r="B2734" s="63" t="str">
        <f t="shared" si="390"/>
        <v>M-A</v>
      </c>
      <c r="C2734" s="62">
        <f>COUNTIF($B$4:$B2734,$B2734)</f>
        <v>967</v>
      </c>
      <c r="D2734" s="64">
        <f t="shared" si="391"/>
        <v>370.59637419807865</v>
      </c>
      <c r="E2734" s="86" t="s">
        <v>2716</v>
      </c>
      <c r="F2734" s="87" t="s">
        <v>1212</v>
      </c>
      <c r="G2734" s="87">
        <v>1993</v>
      </c>
      <c r="H2734" s="93" t="s">
        <v>2387</v>
      </c>
      <c r="I2734" s="87" t="s">
        <v>1214</v>
      </c>
      <c r="J2734" s="39">
        <f t="shared" si="392"/>
        <v>365.59637419807865</v>
      </c>
      <c r="K2734" s="40">
        <f t="shared" si="393"/>
        <v>1</v>
      </c>
      <c r="L2734" s="40">
        <f t="shared" si="394"/>
        <v>5</v>
      </c>
      <c r="M2734" s="41"/>
      <c r="N2734" s="41"/>
      <c r="O2734" s="41"/>
      <c r="P2734" s="42"/>
      <c r="Q2734" s="41"/>
      <c r="R2734" s="41"/>
      <c r="S2734" s="41"/>
      <c r="T2734" s="41"/>
      <c r="U2734" s="41"/>
      <c r="V2734" s="42"/>
      <c r="W2734" s="42"/>
      <c r="X2734" s="42"/>
      <c r="Y2734" s="42"/>
      <c r="Z2734" s="41">
        <f>(AT$3-AT2734)/AT$3*500+500</f>
        <v>365.59637419807865</v>
      </c>
      <c r="AA2734" s="42"/>
      <c r="AB2734" s="42"/>
      <c r="AC2734" s="43" t="e">
        <f t="shared" si="395"/>
        <v>#NUM!</v>
      </c>
      <c r="AD2734" s="43" t="s">
        <v>1215</v>
      </c>
      <c r="AE2734" s="44" t="e">
        <f t="shared" si="396"/>
        <v>#NUM!</v>
      </c>
      <c r="AF2734" s="43">
        <f t="shared" si="397"/>
        <v>0</v>
      </c>
      <c r="AG2734" s="45"/>
      <c r="AH2734" s="45"/>
      <c r="AI2734" s="45"/>
      <c r="AJ2734" s="45"/>
      <c r="AK2734" s="45"/>
      <c r="AL2734" s="45"/>
      <c r="AM2734" s="45"/>
      <c r="AN2734" s="45"/>
      <c r="AO2734" s="45"/>
      <c r="AP2734" s="45"/>
      <c r="AQ2734" s="45"/>
      <c r="AR2734" s="45"/>
      <c r="AS2734" s="45"/>
      <c r="AT2734" s="45">
        <v>4.3819444444444446E-2</v>
      </c>
      <c r="AU2734" s="88"/>
      <c r="AV2734" s="50"/>
      <c r="AW2734" s="89"/>
      <c r="AX2734" s="56"/>
    </row>
    <row r="2735" spans="1:50" ht="12" customHeight="1" x14ac:dyDescent="0.2">
      <c r="A2735" s="62">
        <v>2731</v>
      </c>
      <c r="B2735" s="63" t="str">
        <f t="shared" si="390"/>
        <v>Ž-F</v>
      </c>
      <c r="C2735" s="62">
        <f>COUNTIF($B$4:$B2735,$B2735)</f>
        <v>256</v>
      </c>
      <c r="D2735" s="64">
        <f t="shared" si="391"/>
        <v>370.13400278997619</v>
      </c>
      <c r="E2735" s="90" t="s">
        <v>2717</v>
      </c>
      <c r="F2735" s="91" t="s">
        <v>1247</v>
      </c>
      <c r="G2735" s="92">
        <v>1983</v>
      </c>
      <c r="H2735" s="93" t="s">
        <v>4031</v>
      </c>
      <c r="I2735" s="92" t="s">
        <v>1214</v>
      </c>
      <c r="J2735" s="39">
        <f t="shared" si="392"/>
        <v>365.13400278997619</v>
      </c>
      <c r="K2735" s="40">
        <f t="shared" si="393"/>
        <v>1</v>
      </c>
      <c r="L2735" s="40">
        <f t="shared" si="394"/>
        <v>5</v>
      </c>
      <c r="M2735" s="74"/>
      <c r="N2735" s="74"/>
      <c r="O2735" s="74"/>
      <c r="P2735" s="74"/>
      <c r="Q2735" s="74"/>
      <c r="R2735" s="74"/>
      <c r="S2735" s="74"/>
      <c r="T2735" s="74"/>
      <c r="U2735" s="74"/>
      <c r="V2735" s="74"/>
      <c r="W2735" s="74"/>
      <c r="X2735" s="74"/>
      <c r="Y2735" s="74"/>
      <c r="Z2735" s="74"/>
      <c r="AA2735" s="42"/>
      <c r="AB2735" s="42">
        <f>(AV$3-AV2735)/AV$3*500+500</f>
        <v>365.13400278997619</v>
      </c>
      <c r="AC2735" s="43" t="e">
        <f t="shared" si="395"/>
        <v>#NUM!</v>
      </c>
      <c r="AD2735" s="43" t="s">
        <v>1215</v>
      </c>
      <c r="AE2735" s="44" t="e">
        <f t="shared" si="396"/>
        <v>#NUM!</v>
      </c>
      <c r="AF2735" s="43">
        <f t="shared" si="397"/>
        <v>0</v>
      </c>
      <c r="AG2735" s="75"/>
      <c r="AH2735" s="75"/>
      <c r="AI2735" s="75"/>
      <c r="AJ2735" s="75"/>
      <c r="AK2735" s="75"/>
      <c r="AL2735" s="75"/>
      <c r="AM2735" s="75"/>
      <c r="AN2735" s="75"/>
      <c r="AO2735" s="75"/>
      <c r="AP2735" s="75"/>
      <c r="AQ2735" s="75"/>
      <c r="AR2735" s="75"/>
      <c r="AS2735" s="75"/>
      <c r="AT2735" s="75"/>
      <c r="AU2735" s="94"/>
      <c r="AV2735" s="47">
        <v>0.20850694444444443</v>
      </c>
      <c r="AW2735" s="95"/>
      <c r="AX2735" s="56"/>
    </row>
    <row r="2736" spans="1:50" ht="12" customHeight="1" x14ac:dyDescent="0.2">
      <c r="A2736" s="62">
        <v>2732</v>
      </c>
      <c r="B2736" s="63" t="str">
        <f t="shared" si="390"/>
        <v>M-B</v>
      </c>
      <c r="C2736" s="62">
        <f>COUNTIF($B$4:$B2736,$B2736)</f>
        <v>757</v>
      </c>
      <c r="D2736" s="64">
        <f t="shared" si="391"/>
        <v>369.92255699573468</v>
      </c>
      <c r="E2736" s="90" t="s">
        <v>2718</v>
      </c>
      <c r="F2736" s="91" t="s">
        <v>1212</v>
      </c>
      <c r="G2736" s="92">
        <v>1973</v>
      </c>
      <c r="H2736" s="93"/>
      <c r="I2736" s="92" t="s">
        <v>1214</v>
      </c>
      <c r="J2736" s="39">
        <f t="shared" si="392"/>
        <v>364.92255699573468</v>
      </c>
      <c r="K2736" s="40">
        <f t="shared" si="393"/>
        <v>1</v>
      </c>
      <c r="L2736" s="40">
        <f t="shared" si="394"/>
        <v>5</v>
      </c>
      <c r="M2736" s="74"/>
      <c r="N2736" s="74"/>
      <c r="O2736" s="74"/>
      <c r="P2736" s="74"/>
      <c r="Q2736" s="74"/>
      <c r="R2736" s="74"/>
      <c r="S2736" s="74"/>
      <c r="T2736" s="74"/>
      <c r="U2736" s="74"/>
      <c r="V2736" s="74"/>
      <c r="W2736" s="74"/>
      <c r="X2736" s="74"/>
      <c r="Y2736" s="74"/>
      <c r="Z2736" s="74"/>
      <c r="AA2736" s="42"/>
      <c r="AB2736" s="42">
        <f>(AV$3-AV2736)/AV$3*500+500</f>
        <v>364.92255699573468</v>
      </c>
      <c r="AC2736" s="43" t="e">
        <f t="shared" si="395"/>
        <v>#NUM!</v>
      </c>
      <c r="AD2736" s="43" t="s">
        <v>1215</v>
      </c>
      <c r="AE2736" s="44" t="e">
        <f t="shared" si="396"/>
        <v>#NUM!</v>
      </c>
      <c r="AF2736" s="43">
        <f t="shared" si="397"/>
        <v>0</v>
      </c>
      <c r="AG2736" s="75"/>
      <c r="AH2736" s="75"/>
      <c r="AI2736" s="75"/>
      <c r="AJ2736" s="75"/>
      <c r="AK2736" s="75"/>
      <c r="AL2736" s="75"/>
      <c r="AM2736" s="75"/>
      <c r="AN2736" s="75"/>
      <c r="AO2736" s="75"/>
      <c r="AP2736" s="75"/>
      <c r="AQ2736" s="75"/>
      <c r="AR2736" s="75"/>
      <c r="AS2736" s="75"/>
      <c r="AT2736" s="75"/>
      <c r="AU2736" s="94"/>
      <c r="AV2736" s="47">
        <v>0.20857638888888888</v>
      </c>
      <c r="AW2736" s="95"/>
      <c r="AX2736" s="56"/>
    </row>
    <row r="2737" spans="1:50" ht="12" customHeight="1" x14ac:dyDescent="0.2">
      <c r="A2737" s="62">
        <v>2733</v>
      </c>
      <c r="B2737" s="63" t="str">
        <f t="shared" si="390"/>
        <v>Ž-G</v>
      </c>
      <c r="C2737" s="62">
        <f>COUNTIF($B$4:$B2737,$B2737)</f>
        <v>171</v>
      </c>
      <c r="D2737" s="64">
        <f t="shared" si="391"/>
        <v>369.60953510662534</v>
      </c>
      <c r="E2737" s="86" t="s">
        <v>2719</v>
      </c>
      <c r="F2737" s="87" t="s">
        <v>1247</v>
      </c>
      <c r="G2737" s="87">
        <v>1975</v>
      </c>
      <c r="H2737" s="93" t="s">
        <v>1683</v>
      </c>
      <c r="I2737" s="87" t="s">
        <v>1214</v>
      </c>
      <c r="J2737" s="39">
        <f t="shared" si="392"/>
        <v>364.60953510662534</v>
      </c>
      <c r="K2737" s="40">
        <f t="shared" si="393"/>
        <v>1</v>
      </c>
      <c r="L2737" s="40">
        <f t="shared" si="394"/>
        <v>5</v>
      </c>
      <c r="M2737" s="41"/>
      <c r="N2737" s="41"/>
      <c r="O2737" s="41"/>
      <c r="P2737" s="42"/>
      <c r="Q2737" s="41"/>
      <c r="R2737" s="41"/>
      <c r="S2737" s="41"/>
      <c r="T2737" s="41">
        <f>(AN$3-AN2737)/AN$3*500+500</f>
        <v>364.60953510662534</v>
      </c>
      <c r="U2737" s="41"/>
      <c r="V2737" s="42"/>
      <c r="W2737" s="42"/>
      <c r="X2737" s="42"/>
      <c r="Y2737" s="42"/>
      <c r="Z2737" s="41"/>
      <c r="AA2737" s="42"/>
      <c r="AB2737" s="42"/>
      <c r="AC2737" s="43" t="e">
        <f t="shared" si="395"/>
        <v>#NUM!</v>
      </c>
      <c r="AD2737" s="43" t="s">
        <v>1215</v>
      </c>
      <c r="AE2737" s="44" t="e">
        <f t="shared" si="396"/>
        <v>#NUM!</v>
      </c>
      <c r="AF2737" s="43">
        <f t="shared" si="397"/>
        <v>0</v>
      </c>
      <c r="AG2737" s="45"/>
      <c r="AH2737" s="45"/>
      <c r="AI2737" s="45"/>
      <c r="AJ2737" s="45"/>
      <c r="AK2737" s="45"/>
      <c r="AL2737" s="45"/>
      <c r="AM2737" s="45"/>
      <c r="AN2737" s="45">
        <v>4.5162037037037035E-2</v>
      </c>
      <c r="AO2737" s="45"/>
      <c r="AP2737" s="45"/>
      <c r="AQ2737" s="45"/>
      <c r="AR2737" s="45"/>
      <c r="AS2737" s="45"/>
      <c r="AT2737" s="45"/>
      <c r="AU2737" s="88"/>
      <c r="AV2737" s="50"/>
      <c r="AW2737" s="89"/>
      <c r="AX2737" s="56"/>
    </row>
    <row r="2738" spans="1:50" ht="12" customHeight="1" x14ac:dyDescent="0.2">
      <c r="A2738" s="62">
        <v>2734</v>
      </c>
      <c r="B2738" s="63" t="str">
        <f t="shared" si="390"/>
        <v>M-A</v>
      </c>
      <c r="C2738" s="62">
        <f>COUNTIF($B$4:$B2738,$B2738)</f>
        <v>968</v>
      </c>
      <c r="D2738" s="64">
        <f t="shared" si="391"/>
        <v>369.57014733866561</v>
      </c>
      <c r="E2738" s="90" t="s">
        <v>2720</v>
      </c>
      <c r="F2738" s="91" t="s">
        <v>1212</v>
      </c>
      <c r="G2738" s="92">
        <v>1980</v>
      </c>
      <c r="H2738" s="93"/>
      <c r="I2738" s="92" t="s">
        <v>1214</v>
      </c>
      <c r="J2738" s="39">
        <f t="shared" si="392"/>
        <v>364.57014733866561</v>
      </c>
      <c r="K2738" s="40">
        <f t="shared" si="393"/>
        <v>1</v>
      </c>
      <c r="L2738" s="40">
        <f t="shared" si="394"/>
        <v>5</v>
      </c>
      <c r="M2738" s="74"/>
      <c r="N2738" s="74"/>
      <c r="O2738" s="74"/>
      <c r="P2738" s="74"/>
      <c r="Q2738" s="74"/>
      <c r="R2738" s="74"/>
      <c r="S2738" s="74"/>
      <c r="T2738" s="74"/>
      <c r="U2738" s="74"/>
      <c r="V2738" s="74"/>
      <c r="W2738" s="74"/>
      <c r="X2738" s="74"/>
      <c r="Y2738" s="74"/>
      <c r="Z2738" s="74"/>
      <c r="AA2738" s="42"/>
      <c r="AB2738" s="42">
        <f>(AV$3-AV2738)/AV$3*500+500</f>
        <v>364.57014733866561</v>
      </c>
      <c r="AC2738" s="43" t="e">
        <f t="shared" si="395"/>
        <v>#NUM!</v>
      </c>
      <c r="AD2738" s="43" t="s">
        <v>1215</v>
      </c>
      <c r="AE2738" s="44" t="e">
        <f t="shared" si="396"/>
        <v>#NUM!</v>
      </c>
      <c r="AF2738" s="43">
        <f t="shared" si="397"/>
        <v>0</v>
      </c>
      <c r="AG2738" s="75"/>
      <c r="AH2738" s="75"/>
      <c r="AI2738" s="75"/>
      <c r="AJ2738" s="75"/>
      <c r="AK2738" s="75"/>
      <c r="AL2738" s="75"/>
      <c r="AM2738" s="75"/>
      <c r="AN2738" s="75"/>
      <c r="AO2738" s="75"/>
      <c r="AP2738" s="75"/>
      <c r="AQ2738" s="75"/>
      <c r="AR2738" s="75"/>
      <c r="AS2738" s="75"/>
      <c r="AT2738" s="75"/>
      <c r="AU2738" s="94"/>
      <c r="AV2738" s="47">
        <v>0.2086921296296296</v>
      </c>
      <c r="AW2738" s="95"/>
      <c r="AX2738" s="56"/>
    </row>
    <row r="2739" spans="1:50" ht="12" customHeight="1" x14ac:dyDescent="0.2">
      <c r="A2739" s="62">
        <v>2735</v>
      </c>
      <c r="B2739" s="63" t="str">
        <f t="shared" si="390"/>
        <v>M-C</v>
      </c>
      <c r="C2739" s="62">
        <f>COUNTIF($B$4:$B2739,$B2739)</f>
        <v>335</v>
      </c>
      <c r="D2739" s="64">
        <f t="shared" si="391"/>
        <v>369.14025843977049</v>
      </c>
      <c r="E2739" s="86" t="s">
        <v>2721</v>
      </c>
      <c r="F2739" s="87" t="s">
        <v>1212</v>
      </c>
      <c r="G2739" s="87">
        <v>1963</v>
      </c>
      <c r="H2739" s="93" t="s">
        <v>1263</v>
      </c>
      <c r="I2739" s="87" t="s">
        <v>1214</v>
      </c>
      <c r="J2739" s="39">
        <f t="shared" si="392"/>
        <v>364.14025843977049</v>
      </c>
      <c r="K2739" s="40">
        <f t="shared" si="393"/>
        <v>1</v>
      </c>
      <c r="L2739" s="40">
        <f t="shared" si="394"/>
        <v>5</v>
      </c>
      <c r="M2739" s="41"/>
      <c r="N2739" s="41"/>
      <c r="O2739" s="41"/>
      <c r="P2739" s="42">
        <f>(AJ$3-AJ2739)/AJ$3*500+500</f>
        <v>364.14025843977049</v>
      </c>
      <c r="Q2739" s="41"/>
      <c r="R2739" s="41"/>
      <c r="S2739" s="41"/>
      <c r="T2739" s="41"/>
      <c r="U2739" s="41"/>
      <c r="V2739" s="42"/>
      <c r="W2739" s="42"/>
      <c r="X2739" s="42"/>
      <c r="Y2739" s="42"/>
      <c r="Z2739" s="41"/>
      <c r="AA2739" s="42"/>
      <c r="AB2739" s="42"/>
      <c r="AC2739" s="43" t="e">
        <f t="shared" si="395"/>
        <v>#NUM!</v>
      </c>
      <c r="AD2739" s="43" t="s">
        <v>1215</v>
      </c>
      <c r="AE2739" s="44" t="e">
        <f t="shared" si="396"/>
        <v>#NUM!</v>
      </c>
      <c r="AF2739" s="43">
        <f t="shared" si="397"/>
        <v>0</v>
      </c>
      <c r="AG2739" s="45"/>
      <c r="AH2739" s="45"/>
      <c r="AI2739" s="45"/>
      <c r="AJ2739" s="45">
        <v>9.1863425930000006E-2</v>
      </c>
      <c r="AK2739" s="45"/>
      <c r="AL2739" s="45"/>
      <c r="AM2739" s="45"/>
      <c r="AN2739" s="45"/>
      <c r="AO2739" s="45"/>
      <c r="AP2739" s="45"/>
      <c r="AQ2739" s="45"/>
      <c r="AR2739" s="45"/>
      <c r="AS2739" s="45"/>
      <c r="AT2739" s="45"/>
      <c r="AU2739" s="88"/>
      <c r="AV2739" s="50"/>
      <c r="AW2739" s="89"/>
      <c r="AX2739" s="56"/>
    </row>
    <row r="2740" spans="1:50" ht="12" customHeight="1" x14ac:dyDescent="0.2">
      <c r="A2740" s="62">
        <v>2736</v>
      </c>
      <c r="B2740" s="63" t="str">
        <f t="shared" si="390"/>
        <v>M-A</v>
      </c>
      <c r="C2740" s="62">
        <f>COUNTIF($B$4:$B2740,$B2740)</f>
        <v>969</v>
      </c>
      <c r="D2740" s="64">
        <f t="shared" si="391"/>
        <v>368.4071954703374</v>
      </c>
      <c r="E2740" s="90" t="s">
        <v>2722</v>
      </c>
      <c r="F2740" s="91" t="s">
        <v>1212</v>
      </c>
      <c r="G2740" s="92">
        <v>1985</v>
      </c>
      <c r="H2740" s="93"/>
      <c r="I2740" s="92" t="s">
        <v>1214</v>
      </c>
      <c r="J2740" s="39">
        <f t="shared" si="392"/>
        <v>363.4071954703374</v>
      </c>
      <c r="K2740" s="40">
        <f t="shared" si="393"/>
        <v>1</v>
      </c>
      <c r="L2740" s="40">
        <f t="shared" si="394"/>
        <v>5</v>
      </c>
      <c r="M2740" s="74"/>
      <c r="N2740" s="74"/>
      <c r="O2740" s="74"/>
      <c r="P2740" s="74"/>
      <c r="Q2740" s="74"/>
      <c r="R2740" s="74"/>
      <c r="S2740" s="74"/>
      <c r="T2740" s="74"/>
      <c r="U2740" s="74"/>
      <c r="V2740" s="74"/>
      <c r="W2740" s="74"/>
      <c r="X2740" s="74"/>
      <c r="Y2740" s="74"/>
      <c r="Z2740" s="74"/>
      <c r="AA2740" s="42"/>
      <c r="AB2740" s="42">
        <f>(AV$3-AV2740)/AV$3*500+500</f>
        <v>363.4071954703374</v>
      </c>
      <c r="AC2740" s="43" t="e">
        <f t="shared" si="395"/>
        <v>#NUM!</v>
      </c>
      <c r="AD2740" s="43" t="s">
        <v>1215</v>
      </c>
      <c r="AE2740" s="44" t="e">
        <f t="shared" si="396"/>
        <v>#NUM!</v>
      </c>
      <c r="AF2740" s="43">
        <f t="shared" si="397"/>
        <v>0</v>
      </c>
      <c r="AG2740" s="75"/>
      <c r="AH2740" s="75"/>
      <c r="AI2740" s="75"/>
      <c r="AJ2740" s="75"/>
      <c r="AK2740" s="75"/>
      <c r="AL2740" s="75"/>
      <c r="AM2740" s="75"/>
      <c r="AN2740" s="75"/>
      <c r="AO2740" s="75"/>
      <c r="AP2740" s="75"/>
      <c r="AQ2740" s="75"/>
      <c r="AR2740" s="75"/>
      <c r="AS2740" s="75"/>
      <c r="AT2740" s="75"/>
      <c r="AU2740" s="94"/>
      <c r="AV2740" s="47">
        <v>0.20907407407407408</v>
      </c>
      <c r="AW2740" s="95"/>
      <c r="AX2740" s="56"/>
    </row>
    <row r="2741" spans="1:50" ht="12" customHeight="1" x14ac:dyDescent="0.2">
      <c r="A2741" s="62">
        <v>2737</v>
      </c>
      <c r="B2741" s="63" t="str">
        <f t="shared" si="390"/>
        <v>M-A</v>
      </c>
      <c r="C2741" s="62">
        <f>COUNTIF($B$4:$B2741,$B2741)</f>
        <v>970</v>
      </c>
      <c r="D2741" s="64">
        <f t="shared" si="391"/>
        <v>367.99546696670541</v>
      </c>
      <c r="E2741" s="86" t="s">
        <v>2723</v>
      </c>
      <c r="F2741" s="87" t="s">
        <v>1212</v>
      </c>
      <c r="G2741" s="87">
        <v>1985</v>
      </c>
      <c r="H2741" s="93" t="s">
        <v>1865</v>
      </c>
      <c r="I2741" s="87" t="s">
        <v>1214</v>
      </c>
      <c r="J2741" s="39">
        <f t="shared" si="392"/>
        <v>362.99546696670541</v>
      </c>
      <c r="K2741" s="40">
        <f t="shared" si="393"/>
        <v>1</v>
      </c>
      <c r="L2741" s="40">
        <f t="shared" si="394"/>
        <v>5</v>
      </c>
      <c r="M2741" s="41"/>
      <c r="N2741" s="41"/>
      <c r="O2741" s="41"/>
      <c r="P2741" s="42"/>
      <c r="Q2741" s="41"/>
      <c r="R2741" s="41"/>
      <c r="S2741" s="41"/>
      <c r="T2741" s="41"/>
      <c r="U2741" s="41"/>
      <c r="V2741" s="42"/>
      <c r="W2741" s="42"/>
      <c r="X2741" s="42"/>
      <c r="Y2741" s="42"/>
      <c r="Z2741" s="41"/>
      <c r="AA2741" s="42">
        <f>(AU$3-AU2741)/AU$3*500+500</f>
        <v>362.99546696670541</v>
      </c>
      <c r="AB2741" s="42"/>
      <c r="AC2741" s="43" t="e">
        <f t="shared" si="395"/>
        <v>#NUM!</v>
      </c>
      <c r="AD2741" s="43" t="s">
        <v>1215</v>
      </c>
      <c r="AE2741" s="44" t="e">
        <f t="shared" si="396"/>
        <v>#NUM!</v>
      </c>
      <c r="AF2741" s="43">
        <f t="shared" si="397"/>
        <v>0</v>
      </c>
      <c r="AG2741" s="45"/>
      <c r="AH2741" s="45"/>
      <c r="AI2741" s="45"/>
      <c r="AJ2741" s="45"/>
      <c r="AK2741" s="45"/>
      <c r="AL2741" s="45"/>
      <c r="AM2741" s="45"/>
      <c r="AN2741" s="45"/>
      <c r="AO2741" s="45"/>
      <c r="AP2741" s="45"/>
      <c r="AQ2741" s="45"/>
      <c r="AR2741" s="45"/>
      <c r="AS2741" s="45"/>
      <c r="AT2741" s="45"/>
      <c r="AU2741" s="88">
        <v>0.10013796296296296</v>
      </c>
      <c r="AV2741" s="50"/>
      <c r="AW2741" s="89"/>
      <c r="AX2741" s="56"/>
    </row>
    <row r="2742" spans="1:50" ht="12" customHeight="1" x14ac:dyDescent="0.2">
      <c r="A2742" s="62">
        <v>2738</v>
      </c>
      <c r="B2742" s="63" t="str">
        <f t="shared" si="390"/>
        <v>Ž-I</v>
      </c>
      <c r="C2742" s="62">
        <f>COUNTIF($B$4:$B2742,$B2742)</f>
        <v>10</v>
      </c>
      <c r="D2742" s="64">
        <f t="shared" si="391"/>
        <v>367.98430388185443</v>
      </c>
      <c r="E2742" s="90" t="s">
        <v>2724</v>
      </c>
      <c r="F2742" s="91" t="s">
        <v>1247</v>
      </c>
      <c r="G2742" s="92">
        <v>1954</v>
      </c>
      <c r="H2742" s="93" t="s">
        <v>3002</v>
      </c>
      <c r="I2742" s="92" t="s">
        <v>1214</v>
      </c>
      <c r="J2742" s="39">
        <f t="shared" si="392"/>
        <v>362.98430388185443</v>
      </c>
      <c r="K2742" s="40">
        <f t="shared" si="393"/>
        <v>1</v>
      </c>
      <c r="L2742" s="40">
        <f t="shared" si="394"/>
        <v>5</v>
      </c>
      <c r="M2742" s="74"/>
      <c r="N2742" s="74"/>
      <c r="O2742" s="74"/>
      <c r="P2742" s="74"/>
      <c r="Q2742" s="74"/>
      <c r="R2742" s="74"/>
      <c r="S2742" s="74"/>
      <c r="T2742" s="74"/>
      <c r="U2742" s="74"/>
      <c r="V2742" s="74"/>
      <c r="W2742" s="74"/>
      <c r="X2742" s="74"/>
      <c r="Y2742" s="74"/>
      <c r="Z2742" s="74"/>
      <c r="AA2742" s="42"/>
      <c r="AB2742" s="42">
        <f>(AV$3-AV2742)/AV$3*500+500</f>
        <v>362.98430388185443</v>
      </c>
      <c r="AC2742" s="43" t="e">
        <f t="shared" si="395"/>
        <v>#NUM!</v>
      </c>
      <c r="AD2742" s="43" t="s">
        <v>1215</v>
      </c>
      <c r="AE2742" s="44" t="e">
        <f t="shared" si="396"/>
        <v>#NUM!</v>
      </c>
      <c r="AF2742" s="43">
        <f t="shared" si="397"/>
        <v>0</v>
      </c>
      <c r="AG2742" s="75"/>
      <c r="AH2742" s="75"/>
      <c r="AI2742" s="75"/>
      <c r="AJ2742" s="75"/>
      <c r="AK2742" s="75"/>
      <c r="AL2742" s="75"/>
      <c r="AM2742" s="75"/>
      <c r="AN2742" s="75"/>
      <c r="AO2742" s="75"/>
      <c r="AP2742" s="75"/>
      <c r="AQ2742" s="75"/>
      <c r="AR2742" s="75"/>
      <c r="AS2742" s="75"/>
      <c r="AT2742" s="75"/>
      <c r="AU2742" s="94"/>
      <c r="AV2742" s="47">
        <v>0.20921296296296296</v>
      </c>
      <c r="AW2742" s="95"/>
      <c r="AX2742" s="56"/>
    </row>
    <row r="2743" spans="1:50" ht="12" customHeight="1" x14ac:dyDescent="0.2">
      <c r="A2743" s="62">
        <v>2739</v>
      </c>
      <c r="B2743" s="63" t="str">
        <f t="shared" si="390"/>
        <v>M-B</v>
      </c>
      <c r="C2743" s="62">
        <f>COUNTIF($B$4:$B2743,$B2743)</f>
        <v>758</v>
      </c>
      <c r="D2743" s="64">
        <f t="shared" si="391"/>
        <v>367.98430388185443</v>
      </c>
      <c r="E2743" s="90" t="s">
        <v>2725</v>
      </c>
      <c r="F2743" s="91" t="s">
        <v>1212</v>
      </c>
      <c r="G2743" s="92">
        <v>1979</v>
      </c>
      <c r="H2743" s="93" t="s">
        <v>2726</v>
      </c>
      <c r="I2743" s="92" t="s">
        <v>1214</v>
      </c>
      <c r="J2743" s="39">
        <f t="shared" si="392"/>
        <v>362.98430388185443</v>
      </c>
      <c r="K2743" s="40">
        <f t="shared" si="393"/>
        <v>1</v>
      </c>
      <c r="L2743" s="40">
        <f t="shared" si="394"/>
        <v>5</v>
      </c>
      <c r="M2743" s="74"/>
      <c r="N2743" s="74"/>
      <c r="O2743" s="74"/>
      <c r="P2743" s="74"/>
      <c r="Q2743" s="74"/>
      <c r="R2743" s="74"/>
      <c r="S2743" s="74"/>
      <c r="T2743" s="74"/>
      <c r="U2743" s="74"/>
      <c r="V2743" s="74"/>
      <c r="W2743" s="74"/>
      <c r="X2743" s="74"/>
      <c r="Y2743" s="74"/>
      <c r="Z2743" s="74"/>
      <c r="AA2743" s="42"/>
      <c r="AB2743" s="42">
        <f>(AV$3-AV2743)/AV$3*500+500</f>
        <v>362.98430388185443</v>
      </c>
      <c r="AC2743" s="43" t="e">
        <f t="shared" si="395"/>
        <v>#NUM!</v>
      </c>
      <c r="AD2743" s="43" t="s">
        <v>1215</v>
      </c>
      <c r="AE2743" s="44" t="e">
        <f t="shared" si="396"/>
        <v>#NUM!</v>
      </c>
      <c r="AF2743" s="43">
        <f t="shared" si="397"/>
        <v>0</v>
      </c>
      <c r="AG2743" s="75"/>
      <c r="AH2743" s="75"/>
      <c r="AI2743" s="75"/>
      <c r="AJ2743" s="75"/>
      <c r="AK2743" s="75"/>
      <c r="AL2743" s="75"/>
      <c r="AM2743" s="75"/>
      <c r="AN2743" s="75"/>
      <c r="AO2743" s="75"/>
      <c r="AP2743" s="75"/>
      <c r="AQ2743" s="75"/>
      <c r="AR2743" s="75"/>
      <c r="AS2743" s="75"/>
      <c r="AT2743" s="75"/>
      <c r="AU2743" s="94"/>
      <c r="AV2743" s="47">
        <v>0.20921296296296296</v>
      </c>
      <c r="AW2743" s="95"/>
      <c r="AX2743" s="56"/>
    </row>
    <row r="2744" spans="1:50" ht="12" customHeight="1" x14ac:dyDescent="0.2">
      <c r="A2744" s="62">
        <v>2740</v>
      </c>
      <c r="B2744" s="63" t="str">
        <f t="shared" si="390"/>
        <v>Ž-H</v>
      </c>
      <c r="C2744" s="62">
        <f>COUNTIF($B$4:$B2744,$B2744)</f>
        <v>49</v>
      </c>
      <c r="D2744" s="64">
        <f t="shared" si="391"/>
        <v>367.75397434213767</v>
      </c>
      <c r="E2744" s="86" t="s">
        <v>2727</v>
      </c>
      <c r="F2744" s="87" t="s">
        <v>1247</v>
      </c>
      <c r="G2744" s="87">
        <v>1961</v>
      </c>
      <c r="H2744" s="93" t="s">
        <v>1374</v>
      </c>
      <c r="I2744" s="87" t="s">
        <v>1214</v>
      </c>
      <c r="J2744" s="39">
        <f t="shared" si="392"/>
        <v>362.75397434213767</v>
      </c>
      <c r="K2744" s="40">
        <f t="shared" si="393"/>
        <v>1</v>
      </c>
      <c r="L2744" s="40">
        <f t="shared" si="394"/>
        <v>5</v>
      </c>
      <c r="M2744" s="41"/>
      <c r="N2744" s="41"/>
      <c r="O2744" s="41"/>
      <c r="P2744" s="42"/>
      <c r="Q2744" s="41"/>
      <c r="R2744" s="41"/>
      <c r="S2744" s="41"/>
      <c r="T2744" s="41"/>
      <c r="U2744" s="41"/>
      <c r="V2744" s="42"/>
      <c r="W2744" s="42"/>
      <c r="X2744" s="42"/>
      <c r="Y2744" s="42"/>
      <c r="Z2744" s="41"/>
      <c r="AA2744" s="42">
        <f>(AU$3-AU2744)/AU$3*500+500</f>
        <v>362.75397434213767</v>
      </c>
      <c r="AB2744" s="42"/>
      <c r="AC2744" s="43" t="e">
        <f t="shared" si="395"/>
        <v>#NUM!</v>
      </c>
      <c r="AD2744" s="43" t="s">
        <v>1215</v>
      </c>
      <c r="AE2744" s="44" t="e">
        <f t="shared" si="396"/>
        <v>#NUM!</v>
      </c>
      <c r="AF2744" s="43">
        <f t="shared" si="397"/>
        <v>0</v>
      </c>
      <c r="AG2744" s="45"/>
      <c r="AH2744" s="45"/>
      <c r="AI2744" s="45"/>
      <c r="AJ2744" s="45"/>
      <c r="AK2744" s="45"/>
      <c r="AL2744" s="45"/>
      <c r="AM2744" s="45"/>
      <c r="AN2744" s="45"/>
      <c r="AO2744" s="45"/>
      <c r="AP2744" s="45"/>
      <c r="AQ2744" s="45"/>
      <c r="AR2744" s="45"/>
      <c r="AS2744" s="45"/>
      <c r="AT2744" s="45"/>
      <c r="AU2744" s="88">
        <v>0.10017592592592593</v>
      </c>
      <c r="AV2744" s="50"/>
      <c r="AW2744" s="89"/>
      <c r="AX2744" s="56"/>
    </row>
    <row r="2745" spans="1:50" ht="12" customHeight="1" x14ac:dyDescent="0.2">
      <c r="A2745" s="62">
        <v>2741</v>
      </c>
      <c r="B2745" s="63" t="str">
        <f t="shared" si="390"/>
        <v>M-D</v>
      </c>
      <c r="C2745" s="62">
        <f>COUNTIF($B$4:$B2745,$B2745)</f>
        <v>112</v>
      </c>
      <c r="D2745" s="64">
        <f t="shared" si="391"/>
        <v>367.70237615619919</v>
      </c>
      <c r="E2745" s="90" t="s">
        <v>2728</v>
      </c>
      <c r="F2745" s="91" t="s">
        <v>1212</v>
      </c>
      <c r="G2745" s="92">
        <v>1953</v>
      </c>
      <c r="H2745" s="93" t="s">
        <v>2729</v>
      </c>
      <c r="I2745" s="92" t="s">
        <v>1214</v>
      </c>
      <c r="J2745" s="39">
        <f t="shared" si="392"/>
        <v>362.70237615619919</v>
      </c>
      <c r="K2745" s="40">
        <f t="shared" si="393"/>
        <v>1</v>
      </c>
      <c r="L2745" s="40">
        <f t="shared" si="394"/>
        <v>5</v>
      </c>
      <c r="M2745" s="74"/>
      <c r="N2745" s="74"/>
      <c r="O2745" s="74"/>
      <c r="P2745" s="74"/>
      <c r="Q2745" s="74"/>
      <c r="R2745" s="74"/>
      <c r="S2745" s="74"/>
      <c r="T2745" s="74"/>
      <c r="U2745" s="74"/>
      <c r="V2745" s="74"/>
      <c r="W2745" s="74"/>
      <c r="X2745" s="74"/>
      <c r="Y2745" s="74"/>
      <c r="Z2745" s="74"/>
      <c r="AA2745" s="42"/>
      <c r="AB2745" s="42">
        <f>(AV$3-AV2745)/AV$3*500+500</f>
        <v>362.70237615619919</v>
      </c>
      <c r="AC2745" s="43" t="e">
        <f t="shared" si="395"/>
        <v>#NUM!</v>
      </c>
      <c r="AD2745" s="43" t="s">
        <v>1215</v>
      </c>
      <c r="AE2745" s="44" t="e">
        <f t="shared" si="396"/>
        <v>#NUM!</v>
      </c>
      <c r="AF2745" s="43">
        <f t="shared" si="397"/>
        <v>0</v>
      </c>
      <c r="AG2745" s="75"/>
      <c r="AH2745" s="75"/>
      <c r="AI2745" s="75"/>
      <c r="AJ2745" s="75"/>
      <c r="AK2745" s="75"/>
      <c r="AL2745" s="75"/>
      <c r="AM2745" s="75"/>
      <c r="AN2745" s="75"/>
      <c r="AO2745" s="75"/>
      <c r="AP2745" s="75"/>
      <c r="AQ2745" s="75"/>
      <c r="AR2745" s="75"/>
      <c r="AS2745" s="75"/>
      <c r="AT2745" s="75"/>
      <c r="AU2745" s="94"/>
      <c r="AV2745" s="47">
        <v>0.20930555555555555</v>
      </c>
      <c r="AW2745" s="95"/>
      <c r="AX2745" s="56"/>
    </row>
    <row r="2746" spans="1:50" ht="12" customHeight="1" x14ac:dyDescent="0.2">
      <c r="A2746" s="62">
        <v>2742</v>
      </c>
      <c r="B2746" s="63" t="str">
        <f t="shared" si="390"/>
        <v>Ž-H</v>
      </c>
      <c r="C2746" s="62">
        <f>COUNTIF($B$4:$B2746,$B2746)</f>
        <v>50</v>
      </c>
      <c r="D2746" s="64">
        <f t="shared" si="391"/>
        <v>367.49265247115272</v>
      </c>
      <c r="E2746" s="86" t="s">
        <v>2730</v>
      </c>
      <c r="F2746" s="87" t="s">
        <v>1247</v>
      </c>
      <c r="G2746" s="87">
        <v>1960</v>
      </c>
      <c r="H2746" s="93" t="s">
        <v>281</v>
      </c>
      <c r="I2746" s="87" t="s">
        <v>1214</v>
      </c>
      <c r="J2746" s="39">
        <f t="shared" si="392"/>
        <v>362.49265247115272</v>
      </c>
      <c r="K2746" s="40">
        <f t="shared" si="393"/>
        <v>1</v>
      </c>
      <c r="L2746" s="40">
        <f t="shared" si="394"/>
        <v>5</v>
      </c>
      <c r="M2746" s="41"/>
      <c r="N2746" s="41"/>
      <c r="O2746" s="41"/>
      <c r="P2746" s="42"/>
      <c r="Q2746" s="41"/>
      <c r="R2746" s="41"/>
      <c r="S2746" s="41"/>
      <c r="T2746" s="41">
        <f>(AN$3-AN2746)/AN$3*500+500</f>
        <v>362.49265247115272</v>
      </c>
      <c r="U2746" s="41"/>
      <c r="V2746" s="42"/>
      <c r="W2746" s="42"/>
      <c r="X2746" s="42"/>
      <c r="Y2746" s="42"/>
      <c r="Z2746" s="41"/>
      <c r="AA2746" s="42"/>
      <c r="AB2746" s="42"/>
      <c r="AC2746" s="43" t="e">
        <f t="shared" si="395"/>
        <v>#NUM!</v>
      </c>
      <c r="AD2746" s="43" t="s">
        <v>1215</v>
      </c>
      <c r="AE2746" s="44" t="e">
        <f t="shared" si="396"/>
        <v>#NUM!</v>
      </c>
      <c r="AF2746" s="43">
        <f t="shared" si="397"/>
        <v>0</v>
      </c>
      <c r="AG2746" s="45"/>
      <c r="AH2746" s="45"/>
      <c r="AI2746" s="45"/>
      <c r="AJ2746" s="45"/>
      <c r="AK2746" s="45"/>
      <c r="AL2746" s="45"/>
      <c r="AM2746" s="45"/>
      <c r="AN2746" s="45">
        <v>4.5312499999999999E-2</v>
      </c>
      <c r="AO2746" s="45"/>
      <c r="AP2746" s="45"/>
      <c r="AQ2746" s="45"/>
      <c r="AR2746" s="45"/>
      <c r="AS2746" s="45"/>
      <c r="AT2746" s="45"/>
      <c r="AU2746" s="88"/>
      <c r="AV2746" s="50"/>
      <c r="AW2746" s="89"/>
      <c r="AX2746" s="56"/>
    </row>
    <row r="2747" spans="1:50" ht="12" customHeight="1" x14ac:dyDescent="0.2">
      <c r="A2747" s="62">
        <v>2743</v>
      </c>
      <c r="B2747" s="63" t="str">
        <f t="shared" si="390"/>
        <v>Ž-F</v>
      </c>
      <c r="C2747" s="62">
        <f>COUNTIF($B$4:$B2747,$B2747)</f>
        <v>257</v>
      </c>
      <c r="D2747" s="64">
        <f t="shared" si="391"/>
        <v>367.46721790005876</v>
      </c>
      <c r="E2747" s="86" t="s">
        <v>2731</v>
      </c>
      <c r="F2747" s="87" t="s">
        <v>1247</v>
      </c>
      <c r="G2747" s="87">
        <v>1983</v>
      </c>
      <c r="H2747" s="93" t="s">
        <v>1600</v>
      </c>
      <c r="I2747" s="87" t="s">
        <v>1214</v>
      </c>
      <c r="J2747" s="39">
        <f t="shared" si="392"/>
        <v>362.46721790005876</v>
      </c>
      <c r="K2747" s="40">
        <f t="shared" si="393"/>
        <v>1</v>
      </c>
      <c r="L2747" s="40">
        <f t="shared" si="394"/>
        <v>5</v>
      </c>
      <c r="M2747" s="41"/>
      <c r="N2747" s="41"/>
      <c r="O2747" s="41">
        <f>(AI$3-AI2747)/AI$3*500+500</f>
        <v>362.46721790005876</v>
      </c>
      <c r="P2747" s="42"/>
      <c r="Q2747" s="41"/>
      <c r="R2747" s="41"/>
      <c r="S2747" s="41"/>
      <c r="T2747" s="41"/>
      <c r="U2747" s="41"/>
      <c r="V2747" s="42"/>
      <c r="W2747" s="42"/>
      <c r="X2747" s="42"/>
      <c r="Y2747" s="42"/>
      <c r="Z2747" s="41"/>
      <c r="AA2747" s="42"/>
      <c r="AB2747" s="42"/>
      <c r="AC2747" s="43" t="e">
        <f t="shared" si="395"/>
        <v>#NUM!</v>
      </c>
      <c r="AD2747" s="43" t="s">
        <v>1215</v>
      </c>
      <c r="AE2747" s="44" t="e">
        <f t="shared" si="396"/>
        <v>#NUM!</v>
      </c>
      <c r="AF2747" s="43">
        <f t="shared" si="397"/>
        <v>0</v>
      </c>
      <c r="AG2747" s="45"/>
      <c r="AH2747" s="45"/>
      <c r="AI2747" s="45">
        <v>4.3946759259259255E-2</v>
      </c>
      <c r="AJ2747" s="45"/>
      <c r="AK2747" s="45"/>
      <c r="AL2747" s="45"/>
      <c r="AM2747" s="45"/>
      <c r="AN2747" s="45"/>
      <c r="AO2747" s="45"/>
      <c r="AP2747" s="45"/>
      <c r="AQ2747" s="45"/>
      <c r="AR2747" s="45"/>
      <c r="AS2747" s="45"/>
      <c r="AT2747" s="45"/>
      <c r="AU2747" s="88"/>
      <c r="AV2747" s="50"/>
      <c r="AW2747" s="89"/>
      <c r="AX2747" s="56"/>
    </row>
    <row r="2748" spans="1:50" ht="12" customHeight="1" x14ac:dyDescent="0.2">
      <c r="A2748" s="62">
        <v>2744</v>
      </c>
      <c r="B2748" s="63" t="str">
        <f t="shared" si="390"/>
        <v>M-A</v>
      </c>
      <c r="C2748" s="62">
        <f>COUNTIF($B$4:$B2748,$B2748)</f>
        <v>971</v>
      </c>
      <c r="D2748" s="64">
        <f t="shared" si="391"/>
        <v>367.24424360200936</v>
      </c>
      <c r="E2748" s="90" t="s">
        <v>2732</v>
      </c>
      <c r="F2748" s="91" t="s">
        <v>1212</v>
      </c>
      <c r="G2748" s="92">
        <v>1986</v>
      </c>
      <c r="H2748" s="93" t="s">
        <v>2733</v>
      </c>
      <c r="I2748" s="92" t="s">
        <v>1214</v>
      </c>
      <c r="J2748" s="39">
        <f t="shared" si="392"/>
        <v>362.24424360200936</v>
      </c>
      <c r="K2748" s="40">
        <f t="shared" si="393"/>
        <v>1</v>
      </c>
      <c r="L2748" s="40">
        <f t="shared" si="394"/>
        <v>5</v>
      </c>
      <c r="M2748" s="74"/>
      <c r="N2748" s="74"/>
      <c r="O2748" s="74"/>
      <c r="P2748" s="74"/>
      <c r="Q2748" s="74"/>
      <c r="R2748" s="74"/>
      <c r="S2748" s="74"/>
      <c r="T2748" s="74"/>
      <c r="U2748" s="74"/>
      <c r="V2748" s="74"/>
      <c r="W2748" s="74"/>
      <c r="X2748" s="74"/>
      <c r="Y2748" s="74"/>
      <c r="Z2748" s="74"/>
      <c r="AA2748" s="42"/>
      <c r="AB2748" s="42">
        <f>(AV$3-AV2748)/AV$3*500+500</f>
        <v>362.24424360200936</v>
      </c>
      <c r="AC2748" s="43" t="e">
        <f t="shared" si="395"/>
        <v>#NUM!</v>
      </c>
      <c r="AD2748" s="43" t="s">
        <v>1215</v>
      </c>
      <c r="AE2748" s="44" t="e">
        <f t="shared" si="396"/>
        <v>#NUM!</v>
      </c>
      <c r="AF2748" s="43">
        <f t="shared" si="397"/>
        <v>0</v>
      </c>
      <c r="AG2748" s="75"/>
      <c r="AH2748" s="75"/>
      <c r="AI2748" s="75"/>
      <c r="AJ2748" s="75"/>
      <c r="AK2748" s="75"/>
      <c r="AL2748" s="75"/>
      <c r="AM2748" s="75"/>
      <c r="AN2748" s="75"/>
      <c r="AO2748" s="75"/>
      <c r="AP2748" s="75"/>
      <c r="AQ2748" s="75"/>
      <c r="AR2748" s="75"/>
      <c r="AS2748" s="75"/>
      <c r="AT2748" s="75"/>
      <c r="AU2748" s="94"/>
      <c r="AV2748" s="47">
        <v>0.2094560185185185</v>
      </c>
      <c r="AW2748" s="95"/>
      <c r="AX2748" s="56"/>
    </row>
    <row r="2749" spans="1:50" ht="12" customHeight="1" x14ac:dyDescent="0.2">
      <c r="A2749" s="62">
        <v>2745</v>
      </c>
      <c r="B2749" s="63" t="str">
        <f t="shared" si="390"/>
        <v>Ž-H</v>
      </c>
      <c r="C2749" s="62">
        <f>COUNTIF($B$4:$B2749,$B2749)</f>
        <v>51</v>
      </c>
      <c r="D2749" s="64">
        <f t="shared" si="391"/>
        <v>366.8929946810818</v>
      </c>
      <c r="E2749" s="86" t="s">
        <v>2734</v>
      </c>
      <c r="F2749" s="87" t="s">
        <v>1247</v>
      </c>
      <c r="G2749" s="87">
        <v>1966</v>
      </c>
      <c r="H2749" s="86" t="s">
        <v>2735</v>
      </c>
      <c r="I2749" s="87" t="s">
        <v>1673</v>
      </c>
      <c r="J2749" s="39">
        <f t="shared" si="392"/>
        <v>361.8929946810818</v>
      </c>
      <c r="K2749" s="40">
        <f t="shared" si="393"/>
        <v>1</v>
      </c>
      <c r="L2749" s="40">
        <f t="shared" si="394"/>
        <v>5</v>
      </c>
      <c r="M2749" s="41"/>
      <c r="N2749" s="41"/>
      <c r="O2749" s="41"/>
      <c r="P2749" s="42"/>
      <c r="Q2749" s="41"/>
      <c r="R2749" s="41">
        <f>(AL$3-AL2749)/AL$3*500+500</f>
        <v>361.8929946810818</v>
      </c>
      <c r="S2749" s="41"/>
      <c r="T2749" s="41"/>
      <c r="U2749" s="41"/>
      <c r="V2749" s="42"/>
      <c r="W2749" s="42"/>
      <c r="X2749" s="42"/>
      <c r="Y2749" s="42"/>
      <c r="Z2749" s="41"/>
      <c r="AA2749" s="42"/>
      <c r="AB2749" s="42"/>
      <c r="AC2749" s="43" t="e">
        <f t="shared" si="395"/>
        <v>#NUM!</v>
      </c>
      <c r="AD2749" s="43" t="s">
        <v>1215</v>
      </c>
      <c r="AE2749" s="44" t="e">
        <f t="shared" si="396"/>
        <v>#NUM!</v>
      </c>
      <c r="AF2749" s="43">
        <f t="shared" si="397"/>
        <v>0</v>
      </c>
      <c r="AG2749" s="45"/>
      <c r="AH2749" s="45"/>
      <c r="AI2749" s="45"/>
      <c r="AJ2749" s="45"/>
      <c r="AK2749" s="45"/>
      <c r="AL2749" s="45">
        <v>0.2196527778</v>
      </c>
      <c r="AM2749" s="45"/>
      <c r="AN2749" s="45"/>
      <c r="AO2749" s="45"/>
      <c r="AP2749" s="45"/>
      <c r="AQ2749" s="45"/>
      <c r="AR2749" s="45"/>
      <c r="AS2749" s="45"/>
      <c r="AT2749" s="45"/>
      <c r="AU2749" s="88"/>
      <c r="AV2749" s="50"/>
      <c r="AW2749" s="89"/>
      <c r="AX2749" s="56"/>
    </row>
    <row r="2750" spans="1:50" ht="12" customHeight="1" x14ac:dyDescent="0.2">
      <c r="A2750" s="62">
        <v>2746</v>
      </c>
      <c r="B2750" s="63" t="str">
        <f t="shared" si="390"/>
        <v>M-A</v>
      </c>
      <c r="C2750" s="62">
        <f>COUNTIF($B$4:$B2750,$B2750)</f>
        <v>972</v>
      </c>
      <c r="D2750" s="64">
        <f t="shared" si="391"/>
        <v>366.60990621928494</v>
      </c>
      <c r="E2750" s="90" t="s">
        <v>2736</v>
      </c>
      <c r="F2750" s="91" t="s">
        <v>1212</v>
      </c>
      <c r="G2750" s="92">
        <v>1991</v>
      </c>
      <c r="H2750" s="93"/>
      <c r="I2750" s="92" t="s">
        <v>1214</v>
      </c>
      <c r="J2750" s="39">
        <f t="shared" si="392"/>
        <v>361.60990621928494</v>
      </c>
      <c r="K2750" s="40">
        <f t="shared" si="393"/>
        <v>1</v>
      </c>
      <c r="L2750" s="40">
        <f t="shared" si="394"/>
        <v>5</v>
      </c>
      <c r="M2750" s="74"/>
      <c r="N2750" s="74"/>
      <c r="O2750" s="74"/>
      <c r="P2750" s="74"/>
      <c r="Q2750" s="74"/>
      <c r="R2750" s="74"/>
      <c r="S2750" s="74"/>
      <c r="T2750" s="74"/>
      <c r="U2750" s="74"/>
      <c r="V2750" s="74"/>
      <c r="W2750" s="74"/>
      <c r="X2750" s="74"/>
      <c r="Y2750" s="74"/>
      <c r="Z2750" s="74"/>
      <c r="AA2750" s="42"/>
      <c r="AB2750" s="42">
        <f>(AV$3-AV2750)/AV$3*500+500</f>
        <v>361.60990621928494</v>
      </c>
      <c r="AC2750" s="43" t="e">
        <f t="shared" si="395"/>
        <v>#NUM!</v>
      </c>
      <c r="AD2750" s="43" t="s">
        <v>1215</v>
      </c>
      <c r="AE2750" s="44" t="e">
        <f t="shared" si="396"/>
        <v>#NUM!</v>
      </c>
      <c r="AF2750" s="43">
        <f t="shared" si="397"/>
        <v>0</v>
      </c>
      <c r="AG2750" s="75"/>
      <c r="AH2750" s="75"/>
      <c r="AI2750" s="75"/>
      <c r="AJ2750" s="75"/>
      <c r="AK2750" s="75"/>
      <c r="AL2750" s="75"/>
      <c r="AM2750" s="75"/>
      <c r="AN2750" s="75"/>
      <c r="AO2750" s="75"/>
      <c r="AP2750" s="75"/>
      <c r="AQ2750" s="75"/>
      <c r="AR2750" s="75"/>
      <c r="AS2750" s="75"/>
      <c r="AT2750" s="75"/>
      <c r="AU2750" s="94"/>
      <c r="AV2750" s="47">
        <v>0.20966435185185184</v>
      </c>
      <c r="AW2750" s="95"/>
      <c r="AX2750" s="56"/>
    </row>
    <row r="2751" spans="1:50" ht="12" customHeight="1" x14ac:dyDescent="0.2">
      <c r="A2751" s="62">
        <v>2747</v>
      </c>
      <c r="B2751" s="63" t="str">
        <f t="shared" si="390"/>
        <v>M-A</v>
      </c>
      <c r="C2751" s="62">
        <f>COUNTIF($B$4:$B2751,$B2751)</f>
        <v>973</v>
      </c>
      <c r="D2751" s="64">
        <f t="shared" si="391"/>
        <v>365.92069191782849</v>
      </c>
      <c r="E2751" s="86" t="s">
        <v>2737</v>
      </c>
      <c r="F2751" s="87" t="s">
        <v>1212</v>
      </c>
      <c r="G2751" s="87">
        <v>1994</v>
      </c>
      <c r="H2751" s="93" t="s">
        <v>1457</v>
      </c>
      <c r="I2751" s="87" t="s">
        <v>1214</v>
      </c>
      <c r="J2751" s="39">
        <f t="shared" si="392"/>
        <v>360.92069191782849</v>
      </c>
      <c r="K2751" s="40">
        <f t="shared" si="393"/>
        <v>1</v>
      </c>
      <c r="L2751" s="40">
        <f t="shared" si="394"/>
        <v>5</v>
      </c>
      <c r="M2751" s="41"/>
      <c r="N2751" s="41"/>
      <c r="O2751" s="41"/>
      <c r="P2751" s="42"/>
      <c r="Q2751" s="41"/>
      <c r="R2751" s="41"/>
      <c r="S2751" s="41"/>
      <c r="T2751" s="41"/>
      <c r="U2751" s="41"/>
      <c r="V2751" s="42"/>
      <c r="W2751" s="42"/>
      <c r="X2751" s="42"/>
      <c r="Y2751" s="42"/>
      <c r="Z2751" s="41"/>
      <c r="AA2751" s="42">
        <f>(AU$3-AU2751)/AU$3*500+500</f>
        <v>360.92069191782849</v>
      </c>
      <c r="AB2751" s="42"/>
      <c r="AC2751" s="43" t="e">
        <f t="shared" si="395"/>
        <v>#NUM!</v>
      </c>
      <c r="AD2751" s="43" t="s">
        <v>1215</v>
      </c>
      <c r="AE2751" s="44" t="e">
        <f t="shared" si="396"/>
        <v>#NUM!</v>
      </c>
      <c r="AF2751" s="43">
        <f t="shared" si="397"/>
        <v>0</v>
      </c>
      <c r="AG2751" s="45"/>
      <c r="AH2751" s="45"/>
      <c r="AI2751" s="45"/>
      <c r="AJ2751" s="45"/>
      <c r="AK2751" s="45"/>
      <c r="AL2751" s="45"/>
      <c r="AM2751" s="45"/>
      <c r="AN2751" s="45"/>
      <c r="AO2751" s="45"/>
      <c r="AP2751" s="45"/>
      <c r="AQ2751" s="45"/>
      <c r="AR2751" s="45"/>
      <c r="AS2751" s="45"/>
      <c r="AT2751" s="45"/>
      <c r="AU2751" s="88">
        <v>0.10046412037037038</v>
      </c>
      <c r="AV2751" s="50"/>
      <c r="AW2751" s="89"/>
      <c r="AX2751" s="56"/>
    </row>
    <row r="2752" spans="1:50" ht="12" customHeight="1" x14ac:dyDescent="0.2">
      <c r="A2752" s="62">
        <v>2748</v>
      </c>
      <c r="B2752" s="63" t="str">
        <f t="shared" si="390"/>
        <v>M-A</v>
      </c>
      <c r="C2752" s="62">
        <f>COUNTIF($B$4:$B2752,$B2752)</f>
        <v>974</v>
      </c>
      <c r="D2752" s="64">
        <f t="shared" si="391"/>
        <v>365.27074952242219</v>
      </c>
      <c r="E2752" s="90" t="s">
        <v>2738</v>
      </c>
      <c r="F2752" s="91" t="s">
        <v>1212</v>
      </c>
      <c r="G2752" s="92">
        <v>1990</v>
      </c>
      <c r="H2752" s="93" t="s">
        <v>2948</v>
      </c>
      <c r="I2752" s="92" t="s">
        <v>1214</v>
      </c>
      <c r="J2752" s="39">
        <f t="shared" si="392"/>
        <v>360.27074952242219</v>
      </c>
      <c r="K2752" s="40">
        <f t="shared" si="393"/>
        <v>1</v>
      </c>
      <c r="L2752" s="40">
        <f t="shared" si="394"/>
        <v>5</v>
      </c>
      <c r="M2752" s="74"/>
      <c r="N2752" s="74"/>
      <c r="O2752" s="74"/>
      <c r="P2752" s="74"/>
      <c r="Q2752" s="74"/>
      <c r="R2752" s="74"/>
      <c r="S2752" s="74"/>
      <c r="T2752" s="74"/>
      <c r="U2752" s="74"/>
      <c r="V2752" s="74"/>
      <c r="W2752" s="74"/>
      <c r="X2752" s="74"/>
      <c r="Y2752" s="74"/>
      <c r="Z2752" s="74"/>
      <c r="AA2752" s="42"/>
      <c r="AB2752" s="42">
        <f>(AV$3-AV2752)/AV$3*500+500</f>
        <v>360.27074952242219</v>
      </c>
      <c r="AC2752" s="43" t="e">
        <f t="shared" si="395"/>
        <v>#NUM!</v>
      </c>
      <c r="AD2752" s="43" t="s">
        <v>1215</v>
      </c>
      <c r="AE2752" s="44" t="e">
        <f t="shared" si="396"/>
        <v>#NUM!</v>
      </c>
      <c r="AF2752" s="43">
        <f t="shared" si="397"/>
        <v>0</v>
      </c>
      <c r="AG2752" s="75"/>
      <c r="AH2752" s="75"/>
      <c r="AI2752" s="75"/>
      <c r="AJ2752" s="75"/>
      <c r="AK2752" s="75"/>
      <c r="AL2752" s="75"/>
      <c r="AM2752" s="75"/>
      <c r="AN2752" s="75"/>
      <c r="AO2752" s="75"/>
      <c r="AP2752" s="75"/>
      <c r="AQ2752" s="75"/>
      <c r="AR2752" s="75"/>
      <c r="AS2752" s="75"/>
      <c r="AT2752" s="75"/>
      <c r="AU2752" s="94"/>
      <c r="AV2752" s="47">
        <v>0.21010416666666668</v>
      </c>
      <c r="AW2752" s="95"/>
      <c r="AX2752" s="56"/>
    </row>
    <row r="2753" spans="1:50" ht="12" customHeight="1" x14ac:dyDescent="0.2">
      <c r="A2753" s="62">
        <v>2749</v>
      </c>
      <c r="B2753" s="63" t="str">
        <f t="shared" si="390"/>
        <v>M-A</v>
      </c>
      <c r="C2753" s="62">
        <f>COUNTIF($B$4:$B2753,$B2753)</f>
        <v>975</v>
      </c>
      <c r="D2753" s="64">
        <f t="shared" si="391"/>
        <v>365.05930372818079</v>
      </c>
      <c r="E2753" s="90" t="s">
        <v>2739</v>
      </c>
      <c r="F2753" s="91" t="s">
        <v>1212</v>
      </c>
      <c r="G2753" s="92">
        <v>1986</v>
      </c>
      <c r="H2753" s="93" t="s">
        <v>2740</v>
      </c>
      <c r="I2753" s="92" t="s">
        <v>1673</v>
      </c>
      <c r="J2753" s="39">
        <f t="shared" si="392"/>
        <v>360.05930372818079</v>
      </c>
      <c r="K2753" s="40">
        <f t="shared" si="393"/>
        <v>1</v>
      </c>
      <c r="L2753" s="40">
        <f t="shared" si="394"/>
        <v>5</v>
      </c>
      <c r="M2753" s="74"/>
      <c r="N2753" s="74"/>
      <c r="O2753" s="74"/>
      <c r="P2753" s="74"/>
      <c r="Q2753" s="74"/>
      <c r="R2753" s="74"/>
      <c r="S2753" s="74"/>
      <c r="T2753" s="74"/>
      <c r="U2753" s="74"/>
      <c r="V2753" s="74"/>
      <c r="W2753" s="74"/>
      <c r="X2753" s="74"/>
      <c r="Y2753" s="74"/>
      <c r="Z2753" s="74"/>
      <c r="AA2753" s="42"/>
      <c r="AB2753" s="42">
        <f>(AV$3-AV2753)/AV$3*500+500</f>
        <v>360.05930372818079</v>
      </c>
      <c r="AC2753" s="43" t="e">
        <f t="shared" si="395"/>
        <v>#NUM!</v>
      </c>
      <c r="AD2753" s="43" t="s">
        <v>1215</v>
      </c>
      <c r="AE2753" s="44" t="e">
        <f t="shared" si="396"/>
        <v>#NUM!</v>
      </c>
      <c r="AF2753" s="43">
        <f t="shared" si="397"/>
        <v>0</v>
      </c>
      <c r="AG2753" s="75"/>
      <c r="AH2753" s="75"/>
      <c r="AI2753" s="75"/>
      <c r="AJ2753" s="75"/>
      <c r="AK2753" s="75"/>
      <c r="AL2753" s="75"/>
      <c r="AM2753" s="75"/>
      <c r="AN2753" s="75"/>
      <c r="AO2753" s="75"/>
      <c r="AP2753" s="75"/>
      <c r="AQ2753" s="75"/>
      <c r="AR2753" s="75"/>
      <c r="AS2753" s="75"/>
      <c r="AT2753" s="75"/>
      <c r="AU2753" s="94"/>
      <c r="AV2753" s="47">
        <v>0.2101736111111111</v>
      </c>
      <c r="AW2753" s="95"/>
      <c r="AX2753" s="56"/>
    </row>
    <row r="2754" spans="1:50" ht="12" customHeight="1" x14ac:dyDescent="0.2">
      <c r="A2754" s="62">
        <v>2750</v>
      </c>
      <c r="B2754" s="63" t="str">
        <f t="shared" si="390"/>
        <v>M-A</v>
      </c>
      <c r="C2754" s="62">
        <f>COUNTIF($B$4:$B2754,$B2754)</f>
        <v>976</v>
      </c>
      <c r="D2754" s="64">
        <f t="shared" si="391"/>
        <v>364.9545178617243</v>
      </c>
      <c r="E2754" s="86" t="s">
        <v>3852</v>
      </c>
      <c r="F2754" s="87" t="s">
        <v>1212</v>
      </c>
      <c r="G2754" s="87">
        <v>1983</v>
      </c>
      <c r="H2754" s="93" t="s">
        <v>308</v>
      </c>
      <c r="I2754" s="87" t="s">
        <v>1214</v>
      </c>
      <c r="J2754" s="39">
        <f t="shared" si="392"/>
        <v>359.9545178617243</v>
      </c>
      <c r="K2754" s="40">
        <f t="shared" si="393"/>
        <v>1</v>
      </c>
      <c r="L2754" s="40">
        <f t="shared" si="394"/>
        <v>5</v>
      </c>
      <c r="M2754" s="41">
        <f>(AG$3-AG2754)/AG$3*500+500</f>
        <v>359.9545178617243</v>
      </c>
      <c r="N2754" s="41"/>
      <c r="O2754" s="41"/>
      <c r="P2754" s="42"/>
      <c r="Q2754" s="41"/>
      <c r="R2754" s="41"/>
      <c r="S2754" s="41"/>
      <c r="T2754" s="41"/>
      <c r="U2754" s="41"/>
      <c r="V2754" s="42"/>
      <c r="W2754" s="42"/>
      <c r="X2754" s="42"/>
      <c r="Y2754" s="42"/>
      <c r="Z2754" s="41"/>
      <c r="AA2754" s="42"/>
      <c r="AB2754" s="42"/>
      <c r="AC2754" s="43" t="e">
        <f t="shared" si="395"/>
        <v>#NUM!</v>
      </c>
      <c r="AD2754" s="43" t="s">
        <v>1215</v>
      </c>
      <c r="AE2754" s="44" t="e">
        <f t="shared" si="396"/>
        <v>#NUM!</v>
      </c>
      <c r="AF2754" s="43">
        <f t="shared" si="397"/>
        <v>0</v>
      </c>
      <c r="AG2754" s="45">
        <v>7.3576388889999997E-2</v>
      </c>
      <c r="AH2754" s="45"/>
      <c r="AI2754" s="45"/>
      <c r="AJ2754" s="45"/>
      <c r="AK2754" s="45"/>
      <c r="AL2754" s="45"/>
      <c r="AM2754" s="45"/>
      <c r="AN2754" s="45"/>
      <c r="AO2754" s="45"/>
      <c r="AP2754" s="45"/>
      <c r="AQ2754" s="45"/>
      <c r="AR2754" s="45"/>
      <c r="AS2754" s="45"/>
      <c r="AT2754" s="45"/>
      <c r="AU2754" s="88"/>
      <c r="AV2754" s="50"/>
      <c r="AW2754" s="89"/>
      <c r="AX2754" s="56"/>
    </row>
    <row r="2755" spans="1:50" ht="12" customHeight="1" x14ac:dyDescent="0.2">
      <c r="A2755" s="62">
        <v>2751</v>
      </c>
      <c r="B2755" s="63" t="str">
        <f t="shared" si="390"/>
        <v>M-A</v>
      </c>
      <c r="C2755" s="62">
        <f>COUNTIF($B$4:$B2755,$B2755)</f>
        <v>977</v>
      </c>
      <c r="D2755" s="64">
        <f t="shared" si="391"/>
        <v>364.84785793393928</v>
      </c>
      <c r="E2755" s="90" t="s">
        <v>2741</v>
      </c>
      <c r="F2755" s="91" t="s">
        <v>1212</v>
      </c>
      <c r="G2755" s="92">
        <v>1992</v>
      </c>
      <c r="H2755" s="93"/>
      <c r="I2755" s="92" t="s">
        <v>1214</v>
      </c>
      <c r="J2755" s="39">
        <f t="shared" si="392"/>
        <v>359.84785793393928</v>
      </c>
      <c r="K2755" s="40">
        <f t="shared" si="393"/>
        <v>1</v>
      </c>
      <c r="L2755" s="40">
        <f t="shared" si="394"/>
        <v>5</v>
      </c>
      <c r="M2755" s="74"/>
      <c r="N2755" s="74"/>
      <c r="O2755" s="74"/>
      <c r="P2755" s="74"/>
      <c r="Q2755" s="74"/>
      <c r="R2755" s="74"/>
      <c r="S2755" s="74"/>
      <c r="T2755" s="74"/>
      <c r="U2755" s="74"/>
      <c r="V2755" s="74"/>
      <c r="W2755" s="74"/>
      <c r="X2755" s="74"/>
      <c r="Y2755" s="74"/>
      <c r="Z2755" s="74"/>
      <c r="AA2755" s="42"/>
      <c r="AB2755" s="42">
        <f>(AV$3-AV2755)/AV$3*500+500</f>
        <v>359.84785793393928</v>
      </c>
      <c r="AC2755" s="43" t="e">
        <f t="shared" si="395"/>
        <v>#NUM!</v>
      </c>
      <c r="AD2755" s="43" t="s">
        <v>1215</v>
      </c>
      <c r="AE2755" s="44" t="e">
        <f t="shared" si="396"/>
        <v>#NUM!</v>
      </c>
      <c r="AF2755" s="43">
        <f t="shared" si="397"/>
        <v>0</v>
      </c>
      <c r="AG2755" s="75"/>
      <c r="AH2755" s="75"/>
      <c r="AI2755" s="75"/>
      <c r="AJ2755" s="75"/>
      <c r="AK2755" s="75"/>
      <c r="AL2755" s="75"/>
      <c r="AM2755" s="75"/>
      <c r="AN2755" s="75"/>
      <c r="AO2755" s="75"/>
      <c r="AP2755" s="75"/>
      <c r="AQ2755" s="75"/>
      <c r="AR2755" s="75"/>
      <c r="AS2755" s="75"/>
      <c r="AT2755" s="75"/>
      <c r="AU2755" s="94"/>
      <c r="AV2755" s="47">
        <v>0.21024305555555556</v>
      </c>
      <c r="AW2755" s="95"/>
      <c r="AX2755" s="56"/>
    </row>
    <row r="2756" spans="1:50" ht="12" customHeight="1" x14ac:dyDescent="0.2">
      <c r="A2756" s="62">
        <v>2752</v>
      </c>
      <c r="B2756" s="63" t="str">
        <f t="shared" si="390"/>
        <v>M-E</v>
      </c>
      <c r="C2756" s="62">
        <f>COUNTIF($B$4:$B2756,$B2756)</f>
        <v>33</v>
      </c>
      <c r="D2756" s="64">
        <f t="shared" si="391"/>
        <v>364.33587282690837</v>
      </c>
      <c r="E2756" s="86" t="s">
        <v>2742</v>
      </c>
      <c r="F2756" s="87" t="s">
        <v>1212</v>
      </c>
      <c r="G2756" s="87">
        <v>1941</v>
      </c>
      <c r="H2756" s="86" t="s">
        <v>2743</v>
      </c>
      <c r="I2756" s="87" t="s">
        <v>1214</v>
      </c>
      <c r="J2756" s="39">
        <f t="shared" si="392"/>
        <v>359.33587282690837</v>
      </c>
      <c r="K2756" s="40">
        <f t="shared" si="393"/>
        <v>1</v>
      </c>
      <c r="L2756" s="40">
        <f t="shared" si="394"/>
        <v>5</v>
      </c>
      <c r="M2756" s="41"/>
      <c r="N2756" s="41"/>
      <c r="O2756" s="41"/>
      <c r="P2756" s="42"/>
      <c r="Q2756" s="41"/>
      <c r="R2756" s="41"/>
      <c r="S2756" s="41"/>
      <c r="T2756" s="41"/>
      <c r="U2756" s="41"/>
      <c r="V2756" s="42"/>
      <c r="W2756" s="42"/>
      <c r="X2756" s="42">
        <f>(AR$3-AR2756)/AR$3*500+500</f>
        <v>359.33587282690837</v>
      </c>
      <c r="Y2756" s="42"/>
      <c r="Z2756" s="41"/>
      <c r="AA2756" s="42"/>
      <c r="AB2756" s="42"/>
      <c r="AC2756" s="43" t="e">
        <f t="shared" si="395"/>
        <v>#NUM!</v>
      </c>
      <c r="AD2756" s="43" t="s">
        <v>1215</v>
      </c>
      <c r="AE2756" s="44" t="e">
        <f t="shared" si="396"/>
        <v>#NUM!</v>
      </c>
      <c r="AF2756" s="43">
        <f t="shared" si="397"/>
        <v>0</v>
      </c>
      <c r="AG2756" s="45"/>
      <c r="AH2756" s="45"/>
      <c r="AI2756" s="45"/>
      <c r="AJ2756" s="45"/>
      <c r="AK2756" s="45"/>
      <c r="AL2756" s="45"/>
      <c r="AM2756" s="45"/>
      <c r="AN2756" s="45"/>
      <c r="AO2756" s="45"/>
      <c r="AP2756" s="45"/>
      <c r="AQ2756" s="45"/>
      <c r="AR2756" s="45">
        <v>5.5260532407407408E-2</v>
      </c>
      <c r="AS2756" s="45"/>
      <c r="AT2756" s="45"/>
      <c r="AU2756" s="88"/>
      <c r="AV2756" s="50"/>
      <c r="AW2756" s="89"/>
      <c r="AX2756" s="56"/>
    </row>
    <row r="2757" spans="1:50" ht="12" customHeight="1" x14ac:dyDescent="0.2">
      <c r="A2757" s="62">
        <v>2753</v>
      </c>
      <c r="B2757" s="63" t="str">
        <f t="shared" ref="B2757:B2820" si="398">IF($F2757="m",IF($C$1-$G2757&gt;19,IF($C$1-$G2757&lt;40,"M-A",IF($C$1-$G2757&gt;49,IF($C$1-$G2757&gt;59,IF($C$1-$G2757&gt;69,"M-E","M-D"),"M-C"),"M-B")),"M-jun."),IF($C$1-$G2757&lt;40,"Ž-F",IF($C$1-$G2757&gt;49,IF($C$1-$G2757&gt;59,"Ž-I","Ž-H"),"Ž-G")))</f>
        <v>Ž-F</v>
      </c>
      <c r="C2757" s="62">
        <f>COUNTIF($B$4:$B2757,$B2757)</f>
        <v>258</v>
      </c>
      <c r="D2757" s="64">
        <f t="shared" ref="D2757:D2820" si="399">SUM(L2757:AB2757,-AF2757)</f>
        <v>364.24973282840256</v>
      </c>
      <c r="E2757" s="86" t="s">
        <v>2744</v>
      </c>
      <c r="F2757" s="87" t="s">
        <v>1247</v>
      </c>
      <c r="G2757" s="87">
        <v>1990</v>
      </c>
      <c r="H2757" s="93" t="s">
        <v>1263</v>
      </c>
      <c r="I2757" s="87" t="s">
        <v>1214</v>
      </c>
      <c r="J2757" s="39">
        <f t="shared" ref="J2757:J2820" si="400">AVERAGE(M2757:AB2757)</f>
        <v>359.24973282840256</v>
      </c>
      <c r="K2757" s="40">
        <f t="shared" ref="K2757:K2820" si="401">SUBTOTAL(2,M2757:AB2757)</f>
        <v>1</v>
      </c>
      <c r="L2757" s="40">
        <f t="shared" ref="L2757:L2820" si="402">K2757*5</f>
        <v>5</v>
      </c>
      <c r="M2757" s="41">
        <f>(AG$3-AG2757)/AG$3*500+500</f>
        <v>359.24973282840256</v>
      </c>
      <c r="N2757" s="41"/>
      <c r="O2757" s="41"/>
      <c r="P2757" s="42"/>
      <c r="Q2757" s="41"/>
      <c r="R2757" s="41"/>
      <c r="S2757" s="41"/>
      <c r="T2757" s="41"/>
      <c r="U2757" s="41"/>
      <c r="V2757" s="42"/>
      <c r="W2757" s="42"/>
      <c r="X2757" s="42"/>
      <c r="Y2757" s="42"/>
      <c r="Z2757" s="41"/>
      <c r="AA2757" s="42"/>
      <c r="AB2757" s="42"/>
      <c r="AC2757" s="43" t="e">
        <f t="shared" ref="AC2757:AC2820" si="403">LARGE(M2757:AB2757,6)</f>
        <v>#NUM!</v>
      </c>
      <c r="AD2757" s="43" t="s">
        <v>1215</v>
      </c>
      <c r="AE2757" s="44" t="e">
        <f t="shared" ref="AE2757:AE2820" si="404">CONCATENATE(AD2757,AC2757)</f>
        <v>#NUM!</v>
      </c>
      <c r="AF2757" s="43">
        <f t="shared" ref="AF2757:AF2820" si="405">SUMIF(M2757:AB2757,AE2757)</f>
        <v>0</v>
      </c>
      <c r="AG2757" s="45">
        <v>7.365740741E-2</v>
      </c>
      <c r="AH2757" s="45"/>
      <c r="AI2757" s="45"/>
      <c r="AJ2757" s="45"/>
      <c r="AK2757" s="45"/>
      <c r="AL2757" s="45"/>
      <c r="AM2757" s="45"/>
      <c r="AN2757" s="45"/>
      <c r="AO2757" s="45"/>
      <c r="AP2757" s="45"/>
      <c r="AQ2757" s="45"/>
      <c r="AR2757" s="45"/>
      <c r="AS2757" s="45"/>
      <c r="AT2757" s="45"/>
      <c r="AU2757" s="88"/>
      <c r="AV2757" s="50"/>
      <c r="AW2757" s="89"/>
      <c r="AX2757" s="56"/>
    </row>
    <row r="2758" spans="1:50" ht="12" customHeight="1" x14ac:dyDescent="0.2">
      <c r="A2758" s="62">
        <v>2754</v>
      </c>
      <c r="B2758" s="63" t="str">
        <f t="shared" si="398"/>
        <v>Ž-F</v>
      </c>
      <c r="C2758" s="62">
        <f>COUNTIF($B$4:$B2758,$B2758)</f>
        <v>259</v>
      </c>
      <c r="D2758" s="64">
        <f t="shared" si="399"/>
        <v>363.93289004679286</v>
      </c>
      <c r="E2758" s="86" t="s">
        <v>2745</v>
      </c>
      <c r="F2758" s="87" t="s">
        <v>1247</v>
      </c>
      <c r="G2758" s="87">
        <v>1999</v>
      </c>
      <c r="H2758" s="93" t="s">
        <v>3760</v>
      </c>
      <c r="I2758" s="87" t="s">
        <v>1214</v>
      </c>
      <c r="J2758" s="39">
        <f t="shared" si="400"/>
        <v>358.93289004679286</v>
      </c>
      <c r="K2758" s="40">
        <f t="shared" si="401"/>
        <v>1</v>
      </c>
      <c r="L2758" s="40">
        <f t="shared" si="402"/>
        <v>5</v>
      </c>
      <c r="M2758" s="41"/>
      <c r="N2758" s="41"/>
      <c r="O2758" s="41"/>
      <c r="P2758" s="42">
        <f>(AJ$3-AJ2758)/AJ$3*500+500</f>
        <v>358.93289004679286</v>
      </c>
      <c r="Q2758" s="41"/>
      <c r="R2758" s="41"/>
      <c r="S2758" s="41"/>
      <c r="T2758" s="41"/>
      <c r="U2758" s="41"/>
      <c r="V2758" s="42"/>
      <c r="W2758" s="42"/>
      <c r="X2758" s="42"/>
      <c r="Y2758" s="42"/>
      <c r="Z2758" s="41"/>
      <c r="AA2758" s="42"/>
      <c r="AB2758" s="42"/>
      <c r="AC2758" s="43" t="e">
        <f t="shared" si="403"/>
        <v>#NUM!</v>
      </c>
      <c r="AD2758" s="43" t="s">
        <v>1215</v>
      </c>
      <c r="AE2758" s="44" t="e">
        <f t="shared" si="404"/>
        <v>#NUM!</v>
      </c>
      <c r="AF2758" s="43">
        <f t="shared" si="405"/>
        <v>0</v>
      </c>
      <c r="AG2758" s="45"/>
      <c r="AH2758" s="45"/>
      <c r="AI2758" s="45"/>
      <c r="AJ2758" s="45">
        <v>9.2615740739999994E-2</v>
      </c>
      <c r="AK2758" s="45"/>
      <c r="AL2758" s="45"/>
      <c r="AM2758" s="45"/>
      <c r="AN2758" s="45"/>
      <c r="AO2758" s="45"/>
      <c r="AP2758" s="45"/>
      <c r="AQ2758" s="45"/>
      <c r="AR2758" s="45"/>
      <c r="AS2758" s="45"/>
      <c r="AT2758" s="45"/>
      <c r="AU2758" s="88"/>
      <c r="AV2758" s="50"/>
      <c r="AW2758" s="89"/>
      <c r="AX2758" s="56"/>
    </row>
    <row r="2759" spans="1:50" ht="12" customHeight="1" x14ac:dyDescent="0.2">
      <c r="A2759" s="62">
        <v>2755</v>
      </c>
      <c r="B2759" s="63" t="str">
        <f t="shared" si="398"/>
        <v>Ž-G</v>
      </c>
      <c r="C2759" s="62">
        <f>COUNTIF($B$4:$B2759,$B2759)</f>
        <v>172</v>
      </c>
      <c r="D2759" s="64">
        <f t="shared" si="399"/>
        <v>363.91023570342998</v>
      </c>
      <c r="E2759" s="86" t="s">
        <v>2746</v>
      </c>
      <c r="F2759" s="87" t="s">
        <v>1247</v>
      </c>
      <c r="G2759" s="87">
        <v>1973</v>
      </c>
      <c r="H2759" s="93" t="s">
        <v>1683</v>
      </c>
      <c r="I2759" s="87" t="s">
        <v>1214</v>
      </c>
      <c r="J2759" s="39">
        <f t="shared" si="400"/>
        <v>358.91023570342998</v>
      </c>
      <c r="K2759" s="40">
        <f t="shared" si="401"/>
        <v>1</v>
      </c>
      <c r="L2759" s="40">
        <f t="shared" si="402"/>
        <v>5</v>
      </c>
      <c r="M2759" s="41"/>
      <c r="N2759" s="41"/>
      <c r="O2759" s="41"/>
      <c r="P2759" s="42"/>
      <c r="Q2759" s="41"/>
      <c r="R2759" s="41"/>
      <c r="S2759" s="41"/>
      <c r="T2759" s="41">
        <f>(AN$3-AN2759)/AN$3*500+500</f>
        <v>358.91023570342998</v>
      </c>
      <c r="U2759" s="41"/>
      <c r="V2759" s="42"/>
      <c r="W2759" s="42"/>
      <c r="X2759" s="42"/>
      <c r="Y2759" s="42"/>
      <c r="Z2759" s="41"/>
      <c r="AA2759" s="42"/>
      <c r="AB2759" s="42"/>
      <c r="AC2759" s="43" t="e">
        <f t="shared" si="403"/>
        <v>#NUM!</v>
      </c>
      <c r="AD2759" s="43" t="s">
        <v>1215</v>
      </c>
      <c r="AE2759" s="44" t="e">
        <f t="shared" si="404"/>
        <v>#NUM!</v>
      </c>
      <c r="AF2759" s="43">
        <f t="shared" si="405"/>
        <v>0</v>
      </c>
      <c r="AG2759" s="45"/>
      <c r="AH2759" s="45"/>
      <c r="AI2759" s="45"/>
      <c r="AJ2759" s="45"/>
      <c r="AK2759" s="45"/>
      <c r="AL2759" s="45"/>
      <c r="AM2759" s="45"/>
      <c r="AN2759" s="45">
        <v>4.5567129629629631E-2</v>
      </c>
      <c r="AO2759" s="45"/>
      <c r="AP2759" s="45"/>
      <c r="AQ2759" s="45"/>
      <c r="AR2759" s="45"/>
      <c r="AS2759" s="45"/>
      <c r="AT2759" s="45"/>
      <c r="AU2759" s="88"/>
      <c r="AV2759" s="50"/>
      <c r="AW2759" s="89"/>
      <c r="AX2759" s="56"/>
    </row>
    <row r="2760" spans="1:50" ht="12" customHeight="1" x14ac:dyDescent="0.2">
      <c r="A2760" s="62">
        <v>2756</v>
      </c>
      <c r="B2760" s="63" t="str">
        <f t="shared" si="398"/>
        <v>M-A</v>
      </c>
      <c r="C2760" s="62">
        <f>COUNTIF($B$4:$B2760,$B2760)</f>
        <v>978</v>
      </c>
      <c r="D2760" s="64">
        <f t="shared" si="399"/>
        <v>363.36773737424897</v>
      </c>
      <c r="E2760" s="90" t="s">
        <v>2747</v>
      </c>
      <c r="F2760" s="91" t="s">
        <v>1212</v>
      </c>
      <c r="G2760" s="92">
        <v>1990</v>
      </c>
      <c r="H2760" s="93" t="s">
        <v>936</v>
      </c>
      <c r="I2760" s="92" t="s">
        <v>1214</v>
      </c>
      <c r="J2760" s="39">
        <f t="shared" si="400"/>
        <v>358.36773737424897</v>
      </c>
      <c r="K2760" s="40">
        <f t="shared" si="401"/>
        <v>1</v>
      </c>
      <c r="L2760" s="40">
        <f t="shared" si="402"/>
        <v>5</v>
      </c>
      <c r="M2760" s="74"/>
      <c r="N2760" s="74"/>
      <c r="O2760" s="74"/>
      <c r="P2760" s="74"/>
      <c r="Q2760" s="74"/>
      <c r="R2760" s="74"/>
      <c r="S2760" s="74"/>
      <c r="T2760" s="74"/>
      <c r="U2760" s="74"/>
      <c r="V2760" s="74"/>
      <c r="W2760" s="74"/>
      <c r="X2760" s="74"/>
      <c r="Y2760" s="74"/>
      <c r="Z2760" s="74"/>
      <c r="AA2760" s="42"/>
      <c r="AB2760" s="42">
        <f>(AV$3-AV2760)/AV$3*500+500</f>
        <v>358.36773737424897</v>
      </c>
      <c r="AC2760" s="43" t="e">
        <f t="shared" si="403"/>
        <v>#NUM!</v>
      </c>
      <c r="AD2760" s="43" t="s">
        <v>1215</v>
      </c>
      <c r="AE2760" s="44" t="e">
        <f t="shared" si="404"/>
        <v>#NUM!</v>
      </c>
      <c r="AF2760" s="43">
        <f t="shared" si="405"/>
        <v>0</v>
      </c>
      <c r="AG2760" s="75"/>
      <c r="AH2760" s="75"/>
      <c r="AI2760" s="75"/>
      <c r="AJ2760" s="75"/>
      <c r="AK2760" s="75"/>
      <c r="AL2760" s="75"/>
      <c r="AM2760" s="75"/>
      <c r="AN2760" s="75"/>
      <c r="AO2760" s="75"/>
      <c r="AP2760" s="75"/>
      <c r="AQ2760" s="75"/>
      <c r="AR2760" s="75"/>
      <c r="AS2760" s="75"/>
      <c r="AT2760" s="75"/>
      <c r="AU2760" s="94"/>
      <c r="AV2760" s="47">
        <v>0.21072916666666666</v>
      </c>
      <c r="AW2760" s="95"/>
      <c r="AX2760" s="56"/>
    </row>
    <row r="2761" spans="1:50" ht="12" customHeight="1" x14ac:dyDescent="0.2">
      <c r="A2761" s="62">
        <v>2757</v>
      </c>
      <c r="B2761" s="63" t="str">
        <f t="shared" si="398"/>
        <v>Ž-F</v>
      </c>
      <c r="C2761" s="62">
        <f>COUNTIF($B$4:$B2761,$B2761)</f>
        <v>260</v>
      </c>
      <c r="D2761" s="64">
        <f t="shared" si="399"/>
        <v>362.38565637866662</v>
      </c>
      <c r="E2761" s="86" t="s">
        <v>2748</v>
      </c>
      <c r="F2761" s="87" t="s">
        <v>1247</v>
      </c>
      <c r="G2761" s="87">
        <v>1980</v>
      </c>
      <c r="H2761" s="93" t="s">
        <v>1433</v>
      </c>
      <c r="I2761" s="87" t="s">
        <v>1214</v>
      </c>
      <c r="J2761" s="39">
        <f t="shared" si="400"/>
        <v>357.38565637866662</v>
      </c>
      <c r="K2761" s="40">
        <f t="shared" si="401"/>
        <v>1</v>
      </c>
      <c r="L2761" s="40">
        <f t="shared" si="402"/>
        <v>5</v>
      </c>
      <c r="M2761" s="41"/>
      <c r="N2761" s="41"/>
      <c r="O2761" s="41"/>
      <c r="P2761" s="42"/>
      <c r="Q2761" s="41"/>
      <c r="R2761" s="41"/>
      <c r="S2761" s="41"/>
      <c r="T2761" s="41"/>
      <c r="U2761" s="41"/>
      <c r="V2761" s="42"/>
      <c r="W2761" s="42"/>
      <c r="X2761" s="42"/>
      <c r="Y2761" s="42"/>
      <c r="Z2761" s="41">
        <f>(AT$3-AT2761)/AT$3*500+500</f>
        <v>357.38565637866662</v>
      </c>
      <c r="AA2761" s="42"/>
      <c r="AB2761" s="42"/>
      <c r="AC2761" s="43" t="e">
        <f t="shared" si="403"/>
        <v>#NUM!</v>
      </c>
      <c r="AD2761" s="43" t="s">
        <v>1215</v>
      </c>
      <c r="AE2761" s="44" t="e">
        <f t="shared" si="404"/>
        <v>#NUM!</v>
      </c>
      <c r="AF2761" s="43">
        <f t="shared" si="405"/>
        <v>0</v>
      </c>
      <c r="AG2761" s="45"/>
      <c r="AH2761" s="45"/>
      <c r="AI2761" s="45"/>
      <c r="AJ2761" s="45"/>
      <c r="AK2761" s="45"/>
      <c r="AL2761" s="45"/>
      <c r="AM2761" s="45"/>
      <c r="AN2761" s="45"/>
      <c r="AO2761" s="45"/>
      <c r="AP2761" s="45"/>
      <c r="AQ2761" s="45"/>
      <c r="AR2761" s="45"/>
      <c r="AS2761" s="45"/>
      <c r="AT2761" s="45">
        <v>4.4386574074074071E-2</v>
      </c>
      <c r="AU2761" s="88"/>
      <c r="AV2761" s="50"/>
      <c r="AW2761" s="89"/>
      <c r="AX2761" s="56"/>
    </row>
    <row r="2762" spans="1:50" ht="12" customHeight="1" x14ac:dyDescent="0.2">
      <c r="A2762" s="62">
        <v>2758</v>
      </c>
      <c r="B2762" s="63" t="str">
        <f t="shared" si="398"/>
        <v>M-A</v>
      </c>
      <c r="C2762" s="62">
        <f>COUNTIF($B$4:$B2762,$B2762)</f>
        <v>979</v>
      </c>
      <c r="D2762" s="64">
        <f t="shared" si="399"/>
        <v>360.93611074047203</v>
      </c>
      <c r="E2762" s="90" t="s">
        <v>2749</v>
      </c>
      <c r="F2762" s="91" t="s">
        <v>1212</v>
      </c>
      <c r="G2762" s="92">
        <v>1988</v>
      </c>
      <c r="H2762" s="93" t="s">
        <v>2639</v>
      </c>
      <c r="I2762" s="92" t="s">
        <v>1214</v>
      </c>
      <c r="J2762" s="39">
        <f t="shared" si="400"/>
        <v>355.93611074047203</v>
      </c>
      <c r="K2762" s="40">
        <f t="shared" si="401"/>
        <v>1</v>
      </c>
      <c r="L2762" s="40">
        <f t="shared" si="402"/>
        <v>5</v>
      </c>
      <c r="M2762" s="74"/>
      <c r="N2762" s="74"/>
      <c r="O2762" s="74"/>
      <c r="P2762" s="74"/>
      <c r="Q2762" s="74"/>
      <c r="R2762" s="74"/>
      <c r="S2762" s="74"/>
      <c r="T2762" s="74"/>
      <c r="U2762" s="74"/>
      <c r="V2762" s="74"/>
      <c r="W2762" s="74"/>
      <c r="X2762" s="74"/>
      <c r="Y2762" s="74"/>
      <c r="Z2762" s="74"/>
      <c r="AA2762" s="42"/>
      <c r="AB2762" s="42">
        <f>(AV$3-AV2762)/AV$3*500+500</f>
        <v>355.93611074047203</v>
      </c>
      <c r="AC2762" s="43" t="e">
        <f t="shared" si="403"/>
        <v>#NUM!</v>
      </c>
      <c r="AD2762" s="43" t="s">
        <v>1215</v>
      </c>
      <c r="AE2762" s="44" t="e">
        <f t="shared" si="404"/>
        <v>#NUM!</v>
      </c>
      <c r="AF2762" s="43">
        <f t="shared" si="405"/>
        <v>0</v>
      </c>
      <c r="AG2762" s="75"/>
      <c r="AH2762" s="75"/>
      <c r="AI2762" s="75"/>
      <c r="AJ2762" s="75"/>
      <c r="AK2762" s="75"/>
      <c r="AL2762" s="75"/>
      <c r="AM2762" s="75"/>
      <c r="AN2762" s="75"/>
      <c r="AO2762" s="75"/>
      <c r="AP2762" s="75"/>
      <c r="AQ2762" s="75"/>
      <c r="AR2762" s="75"/>
      <c r="AS2762" s="75"/>
      <c r="AT2762" s="75"/>
      <c r="AU2762" s="94"/>
      <c r="AV2762" s="47">
        <v>0.21152777777777776</v>
      </c>
      <c r="AW2762" s="95"/>
      <c r="AX2762" s="56"/>
    </row>
    <row r="2763" spans="1:50" ht="12" customHeight="1" x14ac:dyDescent="0.2">
      <c r="A2763" s="62">
        <v>2759</v>
      </c>
      <c r="B2763" s="63" t="str">
        <f t="shared" si="398"/>
        <v>Ž-G</v>
      </c>
      <c r="C2763" s="62">
        <f>COUNTIF($B$4:$B2763,$B2763)</f>
        <v>173</v>
      </c>
      <c r="D2763" s="64">
        <f t="shared" si="399"/>
        <v>360.44273722057517</v>
      </c>
      <c r="E2763" s="90" t="s">
        <v>2750</v>
      </c>
      <c r="F2763" s="91" t="s">
        <v>1247</v>
      </c>
      <c r="G2763" s="92">
        <v>1970</v>
      </c>
      <c r="H2763" s="93"/>
      <c r="I2763" s="92" t="s">
        <v>1214</v>
      </c>
      <c r="J2763" s="39">
        <f t="shared" si="400"/>
        <v>355.44273722057517</v>
      </c>
      <c r="K2763" s="40">
        <f t="shared" si="401"/>
        <v>1</v>
      </c>
      <c r="L2763" s="40">
        <f t="shared" si="402"/>
        <v>5</v>
      </c>
      <c r="M2763" s="74"/>
      <c r="N2763" s="74"/>
      <c r="O2763" s="74"/>
      <c r="P2763" s="74"/>
      <c r="Q2763" s="74"/>
      <c r="R2763" s="74"/>
      <c r="S2763" s="74"/>
      <c r="T2763" s="74"/>
      <c r="U2763" s="74"/>
      <c r="V2763" s="74"/>
      <c r="W2763" s="74"/>
      <c r="X2763" s="74"/>
      <c r="Y2763" s="74"/>
      <c r="Z2763" s="74"/>
      <c r="AA2763" s="42"/>
      <c r="AB2763" s="42">
        <f>(AV$3-AV2763)/AV$3*500+500</f>
        <v>355.44273722057517</v>
      </c>
      <c r="AC2763" s="43" t="e">
        <f t="shared" si="403"/>
        <v>#NUM!</v>
      </c>
      <c r="AD2763" s="43" t="s">
        <v>1215</v>
      </c>
      <c r="AE2763" s="44" t="e">
        <f t="shared" si="404"/>
        <v>#NUM!</v>
      </c>
      <c r="AF2763" s="43">
        <f t="shared" si="405"/>
        <v>0</v>
      </c>
      <c r="AG2763" s="75"/>
      <c r="AH2763" s="75"/>
      <c r="AI2763" s="75"/>
      <c r="AJ2763" s="75"/>
      <c r="AK2763" s="75"/>
      <c r="AL2763" s="75"/>
      <c r="AM2763" s="75"/>
      <c r="AN2763" s="75"/>
      <c r="AO2763" s="75"/>
      <c r="AP2763" s="75"/>
      <c r="AQ2763" s="75"/>
      <c r="AR2763" s="75"/>
      <c r="AS2763" s="75"/>
      <c r="AT2763" s="75"/>
      <c r="AU2763" s="94"/>
      <c r="AV2763" s="47">
        <v>0.21168981481481483</v>
      </c>
      <c r="AW2763" s="95"/>
      <c r="AX2763" s="56"/>
    </row>
    <row r="2764" spans="1:50" ht="12" customHeight="1" x14ac:dyDescent="0.2">
      <c r="A2764" s="62">
        <v>2760</v>
      </c>
      <c r="B2764" s="63" t="str">
        <f t="shared" si="398"/>
        <v>M-A</v>
      </c>
      <c r="C2764" s="62">
        <f>COUNTIF($B$4:$B2764,$B2764)</f>
        <v>980</v>
      </c>
      <c r="D2764" s="64">
        <f t="shared" si="399"/>
        <v>360.33701432345447</v>
      </c>
      <c r="E2764" s="90" t="s">
        <v>2751</v>
      </c>
      <c r="F2764" s="91" t="s">
        <v>1212</v>
      </c>
      <c r="G2764" s="92">
        <v>1981</v>
      </c>
      <c r="H2764" s="93"/>
      <c r="I2764" s="92" t="s">
        <v>1673</v>
      </c>
      <c r="J2764" s="39">
        <f t="shared" si="400"/>
        <v>355.33701432345447</v>
      </c>
      <c r="K2764" s="40">
        <f t="shared" si="401"/>
        <v>1</v>
      </c>
      <c r="L2764" s="40">
        <f t="shared" si="402"/>
        <v>5</v>
      </c>
      <c r="M2764" s="74"/>
      <c r="N2764" s="74"/>
      <c r="O2764" s="74"/>
      <c r="P2764" s="74"/>
      <c r="Q2764" s="74"/>
      <c r="R2764" s="74"/>
      <c r="S2764" s="74"/>
      <c r="T2764" s="74"/>
      <c r="U2764" s="74"/>
      <c r="V2764" s="74"/>
      <c r="W2764" s="74"/>
      <c r="X2764" s="74"/>
      <c r="Y2764" s="74"/>
      <c r="Z2764" s="74"/>
      <c r="AA2764" s="42"/>
      <c r="AB2764" s="42">
        <f>(AV$3-AV2764)/AV$3*500+500</f>
        <v>355.33701432345447</v>
      </c>
      <c r="AC2764" s="43" t="e">
        <f t="shared" si="403"/>
        <v>#NUM!</v>
      </c>
      <c r="AD2764" s="43" t="s">
        <v>1215</v>
      </c>
      <c r="AE2764" s="44" t="e">
        <f t="shared" si="404"/>
        <v>#NUM!</v>
      </c>
      <c r="AF2764" s="43">
        <f t="shared" si="405"/>
        <v>0</v>
      </c>
      <c r="AG2764" s="75"/>
      <c r="AH2764" s="75"/>
      <c r="AI2764" s="75"/>
      <c r="AJ2764" s="75"/>
      <c r="AK2764" s="75"/>
      <c r="AL2764" s="75"/>
      <c r="AM2764" s="75"/>
      <c r="AN2764" s="75"/>
      <c r="AO2764" s="75"/>
      <c r="AP2764" s="75"/>
      <c r="AQ2764" s="75"/>
      <c r="AR2764" s="75"/>
      <c r="AS2764" s="75"/>
      <c r="AT2764" s="75"/>
      <c r="AU2764" s="94"/>
      <c r="AV2764" s="47">
        <v>0.21172453703703706</v>
      </c>
      <c r="AW2764" s="95"/>
      <c r="AX2764" s="56"/>
    </row>
    <row r="2765" spans="1:50" ht="12" customHeight="1" x14ac:dyDescent="0.2">
      <c r="A2765" s="62">
        <v>2761</v>
      </c>
      <c r="B2765" s="63" t="str">
        <f t="shared" si="398"/>
        <v>M-B</v>
      </c>
      <c r="C2765" s="62">
        <f>COUNTIF($B$4:$B2765,$B2765)</f>
        <v>759</v>
      </c>
      <c r="D2765" s="64">
        <f t="shared" si="399"/>
        <v>359.98460466638539</v>
      </c>
      <c r="E2765" s="90" t="s">
        <v>2752</v>
      </c>
      <c r="F2765" s="91" t="s">
        <v>1212</v>
      </c>
      <c r="G2765" s="92">
        <v>1978</v>
      </c>
      <c r="H2765" s="93"/>
      <c r="I2765" s="92" t="s">
        <v>1214</v>
      </c>
      <c r="J2765" s="39">
        <f t="shared" si="400"/>
        <v>354.98460466638539</v>
      </c>
      <c r="K2765" s="40">
        <f t="shared" si="401"/>
        <v>1</v>
      </c>
      <c r="L2765" s="40">
        <f t="shared" si="402"/>
        <v>5</v>
      </c>
      <c r="M2765" s="74"/>
      <c r="N2765" s="74"/>
      <c r="O2765" s="74"/>
      <c r="P2765" s="74"/>
      <c r="Q2765" s="74"/>
      <c r="R2765" s="74"/>
      <c r="S2765" s="74"/>
      <c r="T2765" s="74"/>
      <c r="U2765" s="74"/>
      <c r="V2765" s="74"/>
      <c r="W2765" s="74"/>
      <c r="X2765" s="74"/>
      <c r="Y2765" s="74"/>
      <c r="Z2765" s="74"/>
      <c r="AA2765" s="42"/>
      <c r="AB2765" s="42">
        <f>(AV$3-AV2765)/AV$3*500+500</f>
        <v>354.98460466638539</v>
      </c>
      <c r="AC2765" s="43" t="e">
        <f t="shared" si="403"/>
        <v>#NUM!</v>
      </c>
      <c r="AD2765" s="43" t="s">
        <v>1215</v>
      </c>
      <c r="AE2765" s="44" t="e">
        <f t="shared" si="404"/>
        <v>#NUM!</v>
      </c>
      <c r="AF2765" s="43">
        <f t="shared" si="405"/>
        <v>0</v>
      </c>
      <c r="AG2765" s="75"/>
      <c r="AH2765" s="75"/>
      <c r="AI2765" s="75"/>
      <c r="AJ2765" s="75"/>
      <c r="AK2765" s="75"/>
      <c r="AL2765" s="75"/>
      <c r="AM2765" s="75"/>
      <c r="AN2765" s="75"/>
      <c r="AO2765" s="75"/>
      <c r="AP2765" s="75"/>
      <c r="AQ2765" s="75"/>
      <c r="AR2765" s="75"/>
      <c r="AS2765" s="75"/>
      <c r="AT2765" s="75"/>
      <c r="AU2765" s="94"/>
      <c r="AV2765" s="47">
        <v>0.21184027777777778</v>
      </c>
      <c r="AW2765" s="95"/>
      <c r="AX2765" s="56"/>
    </row>
    <row r="2766" spans="1:50" ht="12" customHeight="1" x14ac:dyDescent="0.2">
      <c r="A2766" s="62">
        <v>2762</v>
      </c>
      <c r="B2766" s="63" t="str">
        <f t="shared" si="398"/>
        <v>Ž-G</v>
      </c>
      <c r="C2766" s="62">
        <f>COUNTIF($B$4:$B2766,$B2766)</f>
        <v>174</v>
      </c>
      <c r="D2766" s="64">
        <f t="shared" si="399"/>
        <v>359.57571388143947</v>
      </c>
      <c r="E2766" s="86" t="s">
        <v>2753</v>
      </c>
      <c r="F2766" s="87" t="s">
        <v>1247</v>
      </c>
      <c r="G2766" s="87">
        <v>1975</v>
      </c>
      <c r="H2766" s="93" t="s">
        <v>1261</v>
      </c>
      <c r="I2766" s="87" t="s">
        <v>1214</v>
      </c>
      <c r="J2766" s="39">
        <f t="shared" si="400"/>
        <v>354.57571388143947</v>
      </c>
      <c r="K2766" s="40">
        <f t="shared" si="401"/>
        <v>1</v>
      </c>
      <c r="L2766" s="40">
        <f t="shared" si="402"/>
        <v>5</v>
      </c>
      <c r="M2766" s="41"/>
      <c r="N2766" s="41"/>
      <c r="O2766" s="41">
        <f>(AI$3-AI2766)/AI$3*500+500</f>
        <v>354.57571388143947</v>
      </c>
      <c r="P2766" s="42"/>
      <c r="Q2766" s="41"/>
      <c r="R2766" s="41"/>
      <c r="S2766" s="41"/>
      <c r="T2766" s="41"/>
      <c r="U2766" s="41"/>
      <c r="V2766" s="42"/>
      <c r="W2766" s="42"/>
      <c r="X2766" s="42"/>
      <c r="Y2766" s="42"/>
      <c r="Z2766" s="41"/>
      <c r="AA2766" s="42"/>
      <c r="AB2766" s="42"/>
      <c r="AC2766" s="43" t="e">
        <f t="shared" si="403"/>
        <v>#NUM!</v>
      </c>
      <c r="AD2766" s="43" t="s">
        <v>1215</v>
      </c>
      <c r="AE2766" s="44" t="e">
        <f t="shared" si="404"/>
        <v>#NUM!</v>
      </c>
      <c r="AF2766" s="43">
        <f t="shared" si="405"/>
        <v>0</v>
      </c>
      <c r="AG2766" s="45"/>
      <c r="AH2766" s="45"/>
      <c r="AI2766" s="45">
        <v>4.449074074074074E-2</v>
      </c>
      <c r="AJ2766" s="45"/>
      <c r="AK2766" s="45"/>
      <c r="AL2766" s="45"/>
      <c r="AM2766" s="45"/>
      <c r="AN2766" s="45"/>
      <c r="AO2766" s="45"/>
      <c r="AP2766" s="45"/>
      <c r="AQ2766" s="45"/>
      <c r="AR2766" s="45"/>
      <c r="AS2766" s="45"/>
      <c r="AT2766" s="45"/>
      <c r="AU2766" s="88"/>
      <c r="AV2766" s="50"/>
      <c r="AW2766" s="89"/>
      <c r="AX2766" s="56"/>
    </row>
    <row r="2767" spans="1:50" ht="12" customHeight="1" x14ac:dyDescent="0.2">
      <c r="A2767" s="62">
        <v>2763</v>
      </c>
      <c r="B2767" s="63" t="str">
        <f t="shared" si="398"/>
        <v>M-C</v>
      </c>
      <c r="C2767" s="62">
        <f>COUNTIF($B$4:$B2767,$B2767)</f>
        <v>336</v>
      </c>
      <c r="D2767" s="64">
        <f t="shared" si="399"/>
        <v>359.53475973462179</v>
      </c>
      <c r="E2767" s="86" t="s">
        <v>2754</v>
      </c>
      <c r="F2767" s="87" t="s">
        <v>1212</v>
      </c>
      <c r="G2767" s="87">
        <v>1964</v>
      </c>
      <c r="H2767" s="93" t="s">
        <v>1457</v>
      </c>
      <c r="I2767" s="87" t="s">
        <v>1214</v>
      </c>
      <c r="J2767" s="39">
        <f t="shared" si="400"/>
        <v>354.53475973462179</v>
      </c>
      <c r="K2767" s="40">
        <f t="shared" si="401"/>
        <v>1</v>
      </c>
      <c r="L2767" s="40">
        <f t="shared" si="402"/>
        <v>5</v>
      </c>
      <c r="M2767" s="41"/>
      <c r="N2767" s="41"/>
      <c r="O2767" s="41"/>
      <c r="P2767" s="42"/>
      <c r="Q2767" s="41"/>
      <c r="R2767" s="41"/>
      <c r="S2767" s="41"/>
      <c r="T2767" s="41"/>
      <c r="U2767" s="41"/>
      <c r="V2767" s="42"/>
      <c r="W2767" s="42"/>
      <c r="X2767" s="42">
        <f>(AR$3-AR2767)/AR$3*500+500</f>
        <v>354.53475973462179</v>
      </c>
      <c r="Y2767" s="42"/>
      <c r="Z2767" s="41"/>
      <c r="AA2767" s="42"/>
      <c r="AB2767" s="42"/>
      <c r="AC2767" s="43" t="e">
        <f t="shared" si="403"/>
        <v>#NUM!</v>
      </c>
      <c r="AD2767" s="43" t="s">
        <v>1215</v>
      </c>
      <c r="AE2767" s="44" t="e">
        <f t="shared" si="404"/>
        <v>#NUM!</v>
      </c>
      <c r="AF2767" s="43">
        <f t="shared" si="405"/>
        <v>0</v>
      </c>
      <c r="AG2767" s="45"/>
      <c r="AH2767" s="45"/>
      <c r="AI2767" s="45"/>
      <c r="AJ2767" s="45"/>
      <c r="AK2767" s="45"/>
      <c r="AL2767" s="45"/>
      <c r="AM2767" s="45"/>
      <c r="AN2767" s="45"/>
      <c r="AO2767" s="45"/>
      <c r="AP2767" s="45"/>
      <c r="AQ2767" s="45"/>
      <c r="AR2767" s="45">
        <v>5.5674652777777778E-2</v>
      </c>
      <c r="AS2767" s="45"/>
      <c r="AT2767" s="45"/>
      <c r="AU2767" s="88"/>
      <c r="AV2767" s="50"/>
      <c r="AW2767" s="89"/>
      <c r="AX2767" s="56"/>
    </row>
    <row r="2768" spans="1:50" ht="12" customHeight="1" x14ac:dyDescent="0.2">
      <c r="A2768" s="62">
        <v>2764</v>
      </c>
      <c r="B2768" s="63" t="str">
        <f t="shared" si="398"/>
        <v>Ž-G</v>
      </c>
      <c r="C2768" s="62">
        <f>COUNTIF($B$4:$B2768,$B2768)</f>
        <v>175</v>
      </c>
      <c r="D2768" s="64">
        <f t="shared" si="399"/>
        <v>359.49123114648859</v>
      </c>
      <c r="E2768" s="90" t="s">
        <v>2755</v>
      </c>
      <c r="F2768" s="91" t="s">
        <v>1247</v>
      </c>
      <c r="G2768" s="92">
        <v>1979</v>
      </c>
      <c r="H2768" s="93"/>
      <c r="I2768" s="92" t="s">
        <v>1214</v>
      </c>
      <c r="J2768" s="39">
        <f t="shared" si="400"/>
        <v>354.49123114648859</v>
      </c>
      <c r="K2768" s="40">
        <f t="shared" si="401"/>
        <v>1</v>
      </c>
      <c r="L2768" s="40">
        <f t="shared" si="402"/>
        <v>5</v>
      </c>
      <c r="M2768" s="74"/>
      <c r="N2768" s="74"/>
      <c r="O2768" s="74"/>
      <c r="P2768" s="74"/>
      <c r="Q2768" s="74"/>
      <c r="R2768" s="74"/>
      <c r="S2768" s="74"/>
      <c r="T2768" s="74"/>
      <c r="U2768" s="74"/>
      <c r="V2768" s="74"/>
      <c r="W2768" s="74"/>
      <c r="X2768" s="74"/>
      <c r="Y2768" s="74"/>
      <c r="Z2768" s="74"/>
      <c r="AA2768" s="42"/>
      <c r="AB2768" s="42">
        <f>(AV$3-AV2768)/AV$3*500+500</f>
        <v>354.49123114648859</v>
      </c>
      <c r="AC2768" s="43" t="e">
        <f t="shared" si="403"/>
        <v>#NUM!</v>
      </c>
      <c r="AD2768" s="43" t="s">
        <v>1215</v>
      </c>
      <c r="AE2768" s="44" t="e">
        <f t="shared" si="404"/>
        <v>#NUM!</v>
      </c>
      <c r="AF2768" s="43">
        <f t="shared" si="405"/>
        <v>0</v>
      </c>
      <c r="AG2768" s="75"/>
      <c r="AH2768" s="75"/>
      <c r="AI2768" s="75"/>
      <c r="AJ2768" s="75"/>
      <c r="AK2768" s="75"/>
      <c r="AL2768" s="75"/>
      <c r="AM2768" s="75"/>
      <c r="AN2768" s="75"/>
      <c r="AO2768" s="75"/>
      <c r="AP2768" s="75"/>
      <c r="AQ2768" s="75"/>
      <c r="AR2768" s="75"/>
      <c r="AS2768" s="75"/>
      <c r="AT2768" s="75"/>
      <c r="AU2768" s="94"/>
      <c r="AV2768" s="47">
        <v>0.21200231481481482</v>
      </c>
      <c r="AW2768" s="95"/>
      <c r="AX2768" s="56"/>
    </row>
    <row r="2769" spans="1:50" ht="12" customHeight="1" x14ac:dyDescent="0.2">
      <c r="A2769" s="62">
        <v>2765</v>
      </c>
      <c r="B2769" s="63" t="str">
        <f t="shared" si="398"/>
        <v>Ž-F</v>
      </c>
      <c r="C2769" s="62">
        <f>COUNTIF($B$4:$B2769,$B2769)</f>
        <v>261</v>
      </c>
      <c r="D2769" s="64">
        <f t="shared" si="399"/>
        <v>357.60461691178591</v>
      </c>
      <c r="E2769" s="86" t="s">
        <v>2756</v>
      </c>
      <c r="F2769" s="87" t="s">
        <v>1247</v>
      </c>
      <c r="G2769" s="87">
        <v>1984</v>
      </c>
      <c r="H2769" s="86" t="s">
        <v>2757</v>
      </c>
      <c r="I2769" s="87" t="s">
        <v>1214</v>
      </c>
      <c r="J2769" s="39">
        <f t="shared" si="400"/>
        <v>352.60461691178591</v>
      </c>
      <c r="K2769" s="40">
        <f t="shared" si="401"/>
        <v>1</v>
      </c>
      <c r="L2769" s="40">
        <f t="shared" si="402"/>
        <v>5</v>
      </c>
      <c r="M2769" s="41">
        <f>(AG$3-AG2769)/AG$3*500+500</f>
        <v>352.60461691178591</v>
      </c>
      <c r="N2769" s="41"/>
      <c r="O2769" s="41"/>
      <c r="P2769" s="42"/>
      <c r="Q2769" s="41"/>
      <c r="R2769" s="41"/>
      <c r="S2769" s="41"/>
      <c r="T2769" s="41"/>
      <c r="U2769" s="41"/>
      <c r="V2769" s="42"/>
      <c r="W2769" s="42"/>
      <c r="X2769" s="42"/>
      <c r="Y2769" s="42"/>
      <c r="Z2769" s="41"/>
      <c r="AA2769" s="42"/>
      <c r="AB2769" s="42"/>
      <c r="AC2769" s="43" t="e">
        <f t="shared" si="403"/>
        <v>#NUM!</v>
      </c>
      <c r="AD2769" s="43" t="s">
        <v>1215</v>
      </c>
      <c r="AE2769" s="44" t="e">
        <f t="shared" si="404"/>
        <v>#NUM!</v>
      </c>
      <c r="AF2769" s="43">
        <f t="shared" si="405"/>
        <v>0</v>
      </c>
      <c r="AG2769" s="45">
        <v>7.4421296299999995E-2</v>
      </c>
      <c r="AH2769" s="45"/>
      <c r="AI2769" s="45"/>
      <c r="AJ2769" s="45"/>
      <c r="AK2769" s="45"/>
      <c r="AL2769" s="45"/>
      <c r="AM2769" s="45"/>
      <c r="AN2769" s="45"/>
      <c r="AO2769" s="45"/>
      <c r="AP2769" s="45"/>
      <c r="AQ2769" s="45"/>
      <c r="AR2769" s="45"/>
      <c r="AS2769" s="45"/>
      <c r="AT2769" s="45"/>
      <c r="AU2769" s="88"/>
      <c r="AV2769" s="50"/>
      <c r="AW2769" s="89"/>
      <c r="AX2769" s="56"/>
    </row>
    <row r="2770" spans="1:50" ht="12" customHeight="1" x14ac:dyDescent="0.2">
      <c r="A2770" s="62">
        <v>2766</v>
      </c>
      <c r="B2770" s="63" t="str">
        <f t="shared" si="398"/>
        <v>M-D</v>
      </c>
      <c r="C2770" s="62">
        <f>COUNTIF($B$4:$B2770,$B2770)</f>
        <v>113</v>
      </c>
      <c r="D2770" s="64">
        <f t="shared" si="399"/>
        <v>356.55343574664903</v>
      </c>
      <c r="E2770" s="86" t="s">
        <v>2758</v>
      </c>
      <c r="F2770" s="87" t="s">
        <v>1212</v>
      </c>
      <c r="G2770" s="87">
        <v>1950</v>
      </c>
      <c r="H2770" s="93" t="s">
        <v>1462</v>
      </c>
      <c r="I2770" s="87" t="s">
        <v>1214</v>
      </c>
      <c r="J2770" s="39">
        <f t="shared" si="400"/>
        <v>351.55343574664903</v>
      </c>
      <c r="K2770" s="40">
        <f t="shared" si="401"/>
        <v>1</v>
      </c>
      <c r="L2770" s="40">
        <f t="shared" si="402"/>
        <v>5</v>
      </c>
      <c r="M2770" s="41"/>
      <c r="N2770" s="41"/>
      <c r="O2770" s="41">
        <f>(AI$3-AI2770)/AI$3*500+500</f>
        <v>351.55343574664903</v>
      </c>
      <c r="P2770" s="42"/>
      <c r="Q2770" s="41"/>
      <c r="R2770" s="41"/>
      <c r="S2770" s="41"/>
      <c r="T2770" s="41"/>
      <c r="U2770" s="41"/>
      <c r="V2770" s="42"/>
      <c r="W2770" s="42"/>
      <c r="X2770" s="42"/>
      <c r="Y2770" s="42"/>
      <c r="Z2770" s="41"/>
      <c r="AA2770" s="42"/>
      <c r="AB2770" s="42"/>
      <c r="AC2770" s="43" t="e">
        <f t="shared" si="403"/>
        <v>#NUM!</v>
      </c>
      <c r="AD2770" s="43" t="s">
        <v>1215</v>
      </c>
      <c r="AE2770" s="44" t="e">
        <f t="shared" si="404"/>
        <v>#NUM!</v>
      </c>
      <c r="AF2770" s="43">
        <f t="shared" si="405"/>
        <v>0</v>
      </c>
      <c r="AG2770" s="45"/>
      <c r="AH2770" s="45"/>
      <c r="AI2770" s="45">
        <v>4.4699074074074079E-2</v>
      </c>
      <c r="AJ2770" s="45"/>
      <c r="AK2770" s="45"/>
      <c r="AL2770" s="45"/>
      <c r="AM2770" s="45"/>
      <c r="AN2770" s="45"/>
      <c r="AO2770" s="45"/>
      <c r="AP2770" s="45"/>
      <c r="AQ2770" s="45"/>
      <c r="AR2770" s="45"/>
      <c r="AS2770" s="45"/>
      <c r="AT2770" s="45"/>
      <c r="AU2770" s="88"/>
      <c r="AV2770" s="50"/>
      <c r="AW2770" s="89"/>
      <c r="AX2770" s="56"/>
    </row>
    <row r="2771" spans="1:50" ht="12" customHeight="1" x14ac:dyDescent="0.2">
      <c r="A2771" s="62">
        <v>2767</v>
      </c>
      <c r="B2771" s="63" t="str">
        <f t="shared" si="398"/>
        <v>M-B</v>
      </c>
      <c r="C2771" s="62">
        <f>COUNTIF($B$4:$B2771,$B2771)</f>
        <v>760</v>
      </c>
      <c r="D2771" s="64">
        <f t="shared" si="399"/>
        <v>355.68520685014215</v>
      </c>
      <c r="E2771" s="90" t="s">
        <v>2759</v>
      </c>
      <c r="F2771" s="91" t="s">
        <v>1212</v>
      </c>
      <c r="G2771" s="92">
        <v>1976</v>
      </c>
      <c r="H2771" s="93" t="s">
        <v>2760</v>
      </c>
      <c r="I2771" s="92" t="s">
        <v>1214</v>
      </c>
      <c r="J2771" s="39">
        <f t="shared" si="400"/>
        <v>350.68520685014215</v>
      </c>
      <c r="K2771" s="40">
        <f t="shared" si="401"/>
        <v>1</v>
      </c>
      <c r="L2771" s="40">
        <f t="shared" si="402"/>
        <v>5</v>
      </c>
      <c r="M2771" s="74"/>
      <c r="N2771" s="74"/>
      <c r="O2771" s="74"/>
      <c r="P2771" s="74"/>
      <c r="Q2771" s="74"/>
      <c r="R2771" s="74"/>
      <c r="S2771" s="74"/>
      <c r="T2771" s="74"/>
      <c r="U2771" s="74"/>
      <c r="V2771" s="74"/>
      <c r="W2771" s="74"/>
      <c r="X2771" s="74"/>
      <c r="Y2771" s="74"/>
      <c r="Z2771" s="74"/>
      <c r="AA2771" s="42"/>
      <c r="AB2771" s="42">
        <f>(AV$3-AV2771)/AV$3*500+500</f>
        <v>350.68520685014215</v>
      </c>
      <c r="AC2771" s="43" t="e">
        <f t="shared" si="403"/>
        <v>#NUM!</v>
      </c>
      <c r="AD2771" s="43" t="s">
        <v>1215</v>
      </c>
      <c r="AE2771" s="44" t="e">
        <f t="shared" si="404"/>
        <v>#NUM!</v>
      </c>
      <c r="AF2771" s="43">
        <f t="shared" si="405"/>
        <v>0</v>
      </c>
      <c r="AG2771" s="75"/>
      <c r="AH2771" s="75"/>
      <c r="AI2771" s="75"/>
      <c r="AJ2771" s="75"/>
      <c r="AK2771" s="75"/>
      <c r="AL2771" s="75"/>
      <c r="AM2771" s="75"/>
      <c r="AN2771" s="75"/>
      <c r="AO2771" s="75"/>
      <c r="AP2771" s="75"/>
      <c r="AQ2771" s="75"/>
      <c r="AR2771" s="75"/>
      <c r="AS2771" s="75"/>
      <c r="AT2771" s="75"/>
      <c r="AU2771" s="94"/>
      <c r="AV2771" s="47">
        <v>0.2132523148148148</v>
      </c>
      <c r="AW2771" s="95"/>
      <c r="AX2771" s="56"/>
    </row>
    <row r="2772" spans="1:50" ht="12" customHeight="1" x14ac:dyDescent="0.2">
      <c r="A2772" s="62">
        <v>2768</v>
      </c>
      <c r="B2772" s="63" t="str">
        <f t="shared" si="398"/>
        <v>M-B</v>
      </c>
      <c r="C2772" s="62">
        <f>COUNTIF($B$4:$B2772,$B2772)</f>
        <v>761</v>
      </c>
      <c r="D2772" s="64">
        <f t="shared" si="399"/>
        <v>355.57948395302139</v>
      </c>
      <c r="E2772" s="90" t="s">
        <v>2761</v>
      </c>
      <c r="F2772" s="91" t="s">
        <v>1212</v>
      </c>
      <c r="G2772" s="92">
        <v>1979</v>
      </c>
      <c r="H2772" s="93"/>
      <c r="I2772" s="92" t="s">
        <v>1214</v>
      </c>
      <c r="J2772" s="39">
        <f t="shared" si="400"/>
        <v>350.57948395302139</v>
      </c>
      <c r="K2772" s="40">
        <f t="shared" si="401"/>
        <v>1</v>
      </c>
      <c r="L2772" s="40">
        <f t="shared" si="402"/>
        <v>5</v>
      </c>
      <c r="M2772" s="74"/>
      <c r="N2772" s="74"/>
      <c r="O2772" s="74"/>
      <c r="P2772" s="74"/>
      <c r="Q2772" s="74"/>
      <c r="R2772" s="74"/>
      <c r="S2772" s="74"/>
      <c r="T2772" s="74"/>
      <c r="U2772" s="74"/>
      <c r="V2772" s="74"/>
      <c r="W2772" s="74"/>
      <c r="X2772" s="74"/>
      <c r="Y2772" s="74"/>
      <c r="Z2772" s="74"/>
      <c r="AA2772" s="42"/>
      <c r="AB2772" s="42">
        <f>(AV$3-AV2772)/AV$3*500+500</f>
        <v>350.57948395302139</v>
      </c>
      <c r="AC2772" s="43" t="e">
        <f t="shared" si="403"/>
        <v>#NUM!</v>
      </c>
      <c r="AD2772" s="43" t="s">
        <v>1215</v>
      </c>
      <c r="AE2772" s="44" t="e">
        <f t="shared" si="404"/>
        <v>#NUM!</v>
      </c>
      <c r="AF2772" s="43">
        <f t="shared" si="405"/>
        <v>0</v>
      </c>
      <c r="AG2772" s="75"/>
      <c r="AH2772" s="75"/>
      <c r="AI2772" s="75"/>
      <c r="AJ2772" s="75"/>
      <c r="AK2772" s="75"/>
      <c r="AL2772" s="75"/>
      <c r="AM2772" s="75"/>
      <c r="AN2772" s="75"/>
      <c r="AO2772" s="75"/>
      <c r="AP2772" s="75"/>
      <c r="AQ2772" s="75"/>
      <c r="AR2772" s="75"/>
      <c r="AS2772" s="75"/>
      <c r="AT2772" s="75"/>
      <c r="AU2772" s="94"/>
      <c r="AV2772" s="47">
        <v>0.21328703703703702</v>
      </c>
      <c r="AW2772" s="95"/>
      <c r="AX2772" s="56"/>
    </row>
    <row r="2773" spans="1:50" ht="12" customHeight="1" x14ac:dyDescent="0.2">
      <c r="A2773" s="62">
        <v>2769</v>
      </c>
      <c r="B2773" s="63" t="str">
        <f t="shared" si="398"/>
        <v>M-B</v>
      </c>
      <c r="C2773" s="62">
        <f>COUNTIF($B$4:$B2773,$B2773)</f>
        <v>762</v>
      </c>
      <c r="D2773" s="64">
        <f t="shared" si="399"/>
        <v>354.6984598103486</v>
      </c>
      <c r="E2773" s="90" t="s">
        <v>2762</v>
      </c>
      <c r="F2773" s="91" t="s">
        <v>1212</v>
      </c>
      <c r="G2773" s="92">
        <v>1976</v>
      </c>
      <c r="H2773" s="93"/>
      <c r="I2773" s="92" t="s">
        <v>1214</v>
      </c>
      <c r="J2773" s="39">
        <f t="shared" si="400"/>
        <v>349.6984598103486</v>
      </c>
      <c r="K2773" s="40">
        <f t="shared" si="401"/>
        <v>1</v>
      </c>
      <c r="L2773" s="40">
        <f t="shared" si="402"/>
        <v>5</v>
      </c>
      <c r="M2773" s="74"/>
      <c r="N2773" s="74"/>
      <c r="O2773" s="74"/>
      <c r="P2773" s="74"/>
      <c r="Q2773" s="74"/>
      <c r="R2773" s="74"/>
      <c r="S2773" s="74"/>
      <c r="T2773" s="74"/>
      <c r="U2773" s="74"/>
      <c r="V2773" s="74"/>
      <c r="W2773" s="74"/>
      <c r="X2773" s="74"/>
      <c r="Y2773" s="74"/>
      <c r="Z2773" s="74"/>
      <c r="AA2773" s="42"/>
      <c r="AB2773" s="42">
        <f>(AV$3-AV2773)/AV$3*500+500</f>
        <v>349.6984598103486</v>
      </c>
      <c r="AC2773" s="43" t="e">
        <f t="shared" si="403"/>
        <v>#NUM!</v>
      </c>
      <c r="AD2773" s="43" t="s">
        <v>1215</v>
      </c>
      <c r="AE2773" s="44" t="e">
        <f t="shared" si="404"/>
        <v>#NUM!</v>
      </c>
      <c r="AF2773" s="43">
        <f t="shared" si="405"/>
        <v>0</v>
      </c>
      <c r="AG2773" s="75"/>
      <c r="AH2773" s="75"/>
      <c r="AI2773" s="75"/>
      <c r="AJ2773" s="75"/>
      <c r="AK2773" s="75"/>
      <c r="AL2773" s="75"/>
      <c r="AM2773" s="75"/>
      <c r="AN2773" s="75"/>
      <c r="AO2773" s="75"/>
      <c r="AP2773" s="75"/>
      <c r="AQ2773" s="75"/>
      <c r="AR2773" s="75"/>
      <c r="AS2773" s="75"/>
      <c r="AT2773" s="75"/>
      <c r="AU2773" s="94"/>
      <c r="AV2773" s="47">
        <v>0.21357638888888889</v>
      </c>
      <c r="AW2773" s="95"/>
      <c r="AX2773" s="56"/>
    </row>
    <row r="2774" spans="1:50" ht="12" customHeight="1" x14ac:dyDescent="0.2">
      <c r="A2774" s="62">
        <v>2770</v>
      </c>
      <c r="B2774" s="63" t="str">
        <f t="shared" si="398"/>
        <v>M-C</v>
      </c>
      <c r="C2774" s="62">
        <f>COUNTIF($B$4:$B2774,$B2774)</f>
        <v>337</v>
      </c>
      <c r="D2774" s="64">
        <f t="shared" si="399"/>
        <v>354.15277685311298</v>
      </c>
      <c r="E2774" s="86" t="s">
        <v>2763</v>
      </c>
      <c r="F2774" s="87" t="s">
        <v>1212</v>
      </c>
      <c r="G2774" s="87">
        <v>1967</v>
      </c>
      <c r="H2774" s="93" t="s">
        <v>1252</v>
      </c>
      <c r="I2774" s="87" t="s">
        <v>1214</v>
      </c>
      <c r="J2774" s="39">
        <f t="shared" si="400"/>
        <v>349.15277685311298</v>
      </c>
      <c r="K2774" s="40">
        <f t="shared" si="401"/>
        <v>1</v>
      </c>
      <c r="L2774" s="40">
        <f t="shared" si="402"/>
        <v>5</v>
      </c>
      <c r="M2774" s="41"/>
      <c r="N2774" s="41"/>
      <c r="O2774" s="41"/>
      <c r="P2774" s="42"/>
      <c r="Q2774" s="41"/>
      <c r="R2774" s="41"/>
      <c r="S2774" s="41"/>
      <c r="T2774" s="41"/>
      <c r="U2774" s="41">
        <f>(AO$3-AO2774)/AO$3*500+500</f>
        <v>349.15277685311298</v>
      </c>
      <c r="V2774" s="42"/>
      <c r="W2774" s="42"/>
      <c r="X2774" s="42"/>
      <c r="Y2774" s="42"/>
      <c r="Z2774" s="41"/>
      <c r="AA2774" s="42"/>
      <c r="AB2774" s="42"/>
      <c r="AC2774" s="43" t="e">
        <f t="shared" si="403"/>
        <v>#NUM!</v>
      </c>
      <c r="AD2774" s="43" t="s">
        <v>1215</v>
      </c>
      <c r="AE2774" s="44" t="e">
        <f t="shared" si="404"/>
        <v>#NUM!</v>
      </c>
      <c r="AF2774" s="43">
        <f t="shared" si="405"/>
        <v>0</v>
      </c>
      <c r="AG2774" s="45"/>
      <c r="AH2774" s="45"/>
      <c r="AI2774" s="45"/>
      <c r="AJ2774" s="45"/>
      <c r="AK2774" s="45"/>
      <c r="AL2774" s="45"/>
      <c r="AM2774" s="45"/>
      <c r="AN2774" s="45"/>
      <c r="AO2774" s="45">
        <v>7.2118055560000005E-2</v>
      </c>
      <c r="AP2774" s="45"/>
      <c r="AQ2774" s="45"/>
      <c r="AR2774" s="45"/>
      <c r="AS2774" s="45"/>
      <c r="AT2774" s="45"/>
      <c r="AU2774" s="88"/>
      <c r="AV2774" s="50"/>
      <c r="AW2774" s="89"/>
      <c r="AX2774" s="56"/>
    </row>
    <row r="2775" spans="1:50" ht="12" customHeight="1" x14ac:dyDescent="0.2">
      <c r="A2775" s="62">
        <v>2771</v>
      </c>
      <c r="B2775" s="63" t="str">
        <f t="shared" si="398"/>
        <v>M-C</v>
      </c>
      <c r="C2775" s="62">
        <f>COUNTIF($B$4:$B2775,$B2775)</f>
        <v>338</v>
      </c>
      <c r="D2775" s="64">
        <f t="shared" si="399"/>
        <v>352.54876090222683</v>
      </c>
      <c r="E2775" s="90" t="s">
        <v>2764</v>
      </c>
      <c r="F2775" s="91" t="s">
        <v>1212</v>
      </c>
      <c r="G2775" s="92">
        <v>1961</v>
      </c>
      <c r="H2775" s="93" t="s">
        <v>2765</v>
      </c>
      <c r="I2775" s="92" t="s">
        <v>1214</v>
      </c>
      <c r="J2775" s="39">
        <f t="shared" si="400"/>
        <v>347.54876090222683</v>
      </c>
      <c r="K2775" s="40">
        <f t="shared" si="401"/>
        <v>1</v>
      </c>
      <c r="L2775" s="40">
        <f t="shared" si="402"/>
        <v>5</v>
      </c>
      <c r="M2775" s="74"/>
      <c r="N2775" s="74"/>
      <c r="O2775" s="74"/>
      <c r="P2775" s="74"/>
      <c r="Q2775" s="74"/>
      <c r="R2775" s="74"/>
      <c r="S2775" s="74"/>
      <c r="T2775" s="74"/>
      <c r="U2775" s="74"/>
      <c r="V2775" s="74"/>
      <c r="W2775" s="74"/>
      <c r="X2775" s="74"/>
      <c r="Y2775" s="74"/>
      <c r="Z2775" s="74"/>
      <c r="AA2775" s="42"/>
      <c r="AB2775" s="42">
        <f>(AV$3-AV2775)/AV$3*500+500</f>
        <v>347.54876090222683</v>
      </c>
      <c r="AC2775" s="43" t="e">
        <f t="shared" si="403"/>
        <v>#NUM!</v>
      </c>
      <c r="AD2775" s="43" t="s">
        <v>1215</v>
      </c>
      <c r="AE2775" s="44" t="e">
        <f t="shared" si="404"/>
        <v>#NUM!</v>
      </c>
      <c r="AF2775" s="43">
        <f t="shared" si="405"/>
        <v>0</v>
      </c>
      <c r="AG2775" s="75"/>
      <c r="AH2775" s="75"/>
      <c r="AI2775" s="75"/>
      <c r="AJ2775" s="75"/>
      <c r="AK2775" s="75"/>
      <c r="AL2775" s="75"/>
      <c r="AM2775" s="75"/>
      <c r="AN2775" s="75"/>
      <c r="AO2775" s="75"/>
      <c r="AP2775" s="75"/>
      <c r="AQ2775" s="75"/>
      <c r="AR2775" s="75"/>
      <c r="AS2775" s="75"/>
      <c r="AT2775" s="75"/>
      <c r="AU2775" s="94"/>
      <c r="AV2775" s="47">
        <v>0.21428240740740742</v>
      </c>
      <c r="AW2775" s="95"/>
      <c r="AX2775" s="56"/>
    </row>
    <row r="2776" spans="1:50" ht="12" customHeight="1" x14ac:dyDescent="0.2">
      <c r="A2776" s="62">
        <v>2772</v>
      </c>
      <c r="B2776" s="63" t="str">
        <f t="shared" si="398"/>
        <v>M-B</v>
      </c>
      <c r="C2776" s="62">
        <f>COUNTIF($B$4:$B2776,$B2776)</f>
        <v>763</v>
      </c>
      <c r="D2776" s="64">
        <f t="shared" si="399"/>
        <v>352.53705018284012</v>
      </c>
      <c r="E2776" s="86" t="s">
        <v>2766</v>
      </c>
      <c r="F2776" s="87" t="s">
        <v>1212</v>
      </c>
      <c r="G2776" s="87">
        <v>1971</v>
      </c>
      <c r="H2776" s="86"/>
      <c r="I2776" s="87" t="s">
        <v>1214</v>
      </c>
      <c r="J2776" s="39">
        <f t="shared" si="400"/>
        <v>347.53705018284012</v>
      </c>
      <c r="K2776" s="40">
        <f t="shared" si="401"/>
        <v>1</v>
      </c>
      <c r="L2776" s="40">
        <f t="shared" si="402"/>
        <v>5</v>
      </c>
      <c r="M2776" s="41"/>
      <c r="N2776" s="41"/>
      <c r="O2776" s="41"/>
      <c r="P2776" s="42"/>
      <c r="Q2776" s="41"/>
      <c r="R2776" s="41"/>
      <c r="S2776" s="41"/>
      <c r="T2776" s="41"/>
      <c r="U2776" s="41"/>
      <c r="V2776" s="42"/>
      <c r="W2776" s="42"/>
      <c r="X2776" s="42">
        <f>(AR$3-AR2776)/AR$3*500+500</f>
        <v>347.53705018284012</v>
      </c>
      <c r="Y2776" s="42"/>
      <c r="Z2776" s="41"/>
      <c r="AA2776" s="42"/>
      <c r="AB2776" s="42"/>
      <c r="AC2776" s="43" t="e">
        <f t="shared" si="403"/>
        <v>#NUM!</v>
      </c>
      <c r="AD2776" s="43" t="s">
        <v>1215</v>
      </c>
      <c r="AE2776" s="44" t="e">
        <f t="shared" si="404"/>
        <v>#NUM!</v>
      </c>
      <c r="AF2776" s="43">
        <f t="shared" si="405"/>
        <v>0</v>
      </c>
      <c r="AG2776" s="45"/>
      <c r="AH2776" s="45"/>
      <c r="AI2776" s="45"/>
      <c r="AJ2776" s="45"/>
      <c r="AK2776" s="45"/>
      <c r="AL2776" s="45"/>
      <c r="AM2776" s="45"/>
      <c r="AN2776" s="45"/>
      <c r="AO2776" s="45"/>
      <c r="AP2776" s="45"/>
      <c r="AQ2776" s="45"/>
      <c r="AR2776" s="45">
        <v>5.6278240740740747E-2</v>
      </c>
      <c r="AS2776" s="45"/>
      <c r="AT2776" s="45"/>
      <c r="AU2776" s="88"/>
      <c r="AV2776" s="50"/>
      <c r="AW2776" s="89"/>
      <c r="AX2776" s="56"/>
    </row>
    <row r="2777" spans="1:50" ht="12" customHeight="1" x14ac:dyDescent="0.2">
      <c r="A2777" s="62">
        <v>2773</v>
      </c>
      <c r="B2777" s="63" t="str">
        <f t="shared" si="398"/>
        <v>M-A</v>
      </c>
      <c r="C2777" s="62">
        <f>COUNTIF($B$4:$B2777,$B2777)</f>
        <v>981</v>
      </c>
      <c r="D2777" s="64">
        <f t="shared" si="399"/>
        <v>352.02014641662328</v>
      </c>
      <c r="E2777" s="90" t="s">
        <v>2767</v>
      </c>
      <c r="F2777" s="91" t="s">
        <v>1212</v>
      </c>
      <c r="G2777" s="92">
        <v>1982</v>
      </c>
      <c r="H2777" s="86" t="s">
        <v>2768</v>
      </c>
      <c r="I2777" s="92" t="s">
        <v>1214</v>
      </c>
      <c r="J2777" s="39">
        <f t="shared" si="400"/>
        <v>347.02014641662328</v>
      </c>
      <c r="K2777" s="40">
        <f t="shared" si="401"/>
        <v>1</v>
      </c>
      <c r="L2777" s="40">
        <f t="shared" si="402"/>
        <v>5</v>
      </c>
      <c r="M2777" s="74"/>
      <c r="N2777" s="74"/>
      <c r="O2777" s="74"/>
      <c r="P2777" s="74"/>
      <c r="Q2777" s="74"/>
      <c r="R2777" s="74"/>
      <c r="S2777" s="74"/>
      <c r="T2777" s="74"/>
      <c r="U2777" s="74"/>
      <c r="V2777" s="74"/>
      <c r="W2777" s="74"/>
      <c r="X2777" s="74"/>
      <c r="Y2777" s="74"/>
      <c r="Z2777" s="74"/>
      <c r="AA2777" s="42"/>
      <c r="AB2777" s="42">
        <f>(AV$3-AV2777)/AV$3*500+500</f>
        <v>347.02014641662328</v>
      </c>
      <c r="AC2777" s="43" t="e">
        <f t="shared" si="403"/>
        <v>#NUM!</v>
      </c>
      <c r="AD2777" s="43" t="s">
        <v>1215</v>
      </c>
      <c r="AE2777" s="44" t="e">
        <f t="shared" si="404"/>
        <v>#NUM!</v>
      </c>
      <c r="AF2777" s="43">
        <f t="shared" si="405"/>
        <v>0</v>
      </c>
      <c r="AG2777" s="75"/>
      <c r="AH2777" s="75"/>
      <c r="AI2777" s="75"/>
      <c r="AJ2777" s="75"/>
      <c r="AK2777" s="75"/>
      <c r="AL2777" s="75"/>
      <c r="AM2777" s="75"/>
      <c r="AN2777" s="75"/>
      <c r="AO2777" s="75"/>
      <c r="AP2777" s="75"/>
      <c r="AQ2777" s="75"/>
      <c r="AR2777" s="75"/>
      <c r="AS2777" s="75"/>
      <c r="AT2777" s="75"/>
      <c r="AU2777" s="94"/>
      <c r="AV2777" s="47">
        <v>0.2144560185185185</v>
      </c>
      <c r="AW2777" s="95"/>
      <c r="AX2777" s="56"/>
    </row>
    <row r="2778" spans="1:50" ht="12" customHeight="1" x14ac:dyDescent="0.2">
      <c r="A2778" s="62">
        <v>2774</v>
      </c>
      <c r="B2778" s="63" t="str">
        <f t="shared" si="398"/>
        <v>M-A</v>
      </c>
      <c r="C2778" s="62">
        <f>COUNTIF($B$4:$B2778,$B2778)</f>
        <v>982</v>
      </c>
      <c r="D2778" s="64">
        <f t="shared" si="399"/>
        <v>351.84394158808868</v>
      </c>
      <c r="E2778" s="90" t="s">
        <v>2769</v>
      </c>
      <c r="F2778" s="91" t="s">
        <v>1212</v>
      </c>
      <c r="G2778" s="92">
        <v>1987</v>
      </c>
      <c r="H2778" s="93"/>
      <c r="I2778" s="92" t="s">
        <v>1673</v>
      </c>
      <c r="J2778" s="39">
        <f t="shared" si="400"/>
        <v>346.84394158808868</v>
      </c>
      <c r="K2778" s="40">
        <f t="shared" si="401"/>
        <v>1</v>
      </c>
      <c r="L2778" s="40">
        <f t="shared" si="402"/>
        <v>5</v>
      </c>
      <c r="M2778" s="74"/>
      <c r="N2778" s="74"/>
      <c r="O2778" s="74"/>
      <c r="P2778" s="74"/>
      <c r="Q2778" s="74"/>
      <c r="R2778" s="74"/>
      <c r="S2778" s="74"/>
      <c r="T2778" s="74"/>
      <c r="U2778" s="74"/>
      <c r="V2778" s="74"/>
      <c r="W2778" s="74"/>
      <c r="X2778" s="74"/>
      <c r="Y2778" s="74"/>
      <c r="Z2778" s="74"/>
      <c r="AA2778" s="42"/>
      <c r="AB2778" s="42">
        <f>(AV$3-AV2778)/AV$3*500+500</f>
        <v>346.84394158808868</v>
      </c>
      <c r="AC2778" s="43" t="e">
        <f t="shared" si="403"/>
        <v>#NUM!</v>
      </c>
      <c r="AD2778" s="43" t="s">
        <v>1215</v>
      </c>
      <c r="AE2778" s="44" t="e">
        <f t="shared" si="404"/>
        <v>#NUM!</v>
      </c>
      <c r="AF2778" s="43">
        <f t="shared" si="405"/>
        <v>0</v>
      </c>
      <c r="AG2778" s="75"/>
      <c r="AH2778" s="75"/>
      <c r="AI2778" s="75"/>
      <c r="AJ2778" s="75"/>
      <c r="AK2778" s="75"/>
      <c r="AL2778" s="75"/>
      <c r="AM2778" s="75"/>
      <c r="AN2778" s="75"/>
      <c r="AO2778" s="75"/>
      <c r="AP2778" s="75"/>
      <c r="AQ2778" s="75"/>
      <c r="AR2778" s="75"/>
      <c r="AS2778" s="75"/>
      <c r="AT2778" s="75"/>
      <c r="AU2778" s="94"/>
      <c r="AV2778" s="47">
        <v>0.21451388888888889</v>
      </c>
      <c r="AW2778" s="95"/>
      <c r="AX2778" s="56"/>
    </row>
    <row r="2779" spans="1:50" ht="12" customHeight="1" x14ac:dyDescent="0.2">
      <c r="A2779" s="62">
        <v>2775</v>
      </c>
      <c r="B2779" s="63" t="str">
        <f t="shared" si="398"/>
        <v>Ž-F</v>
      </c>
      <c r="C2779" s="62">
        <f>COUNTIF($B$4:$B2779,$B2779)</f>
        <v>262</v>
      </c>
      <c r="D2779" s="64">
        <f t="shared" si="399"/>
        <v>351.04223744253636</v>
      </c>
      <c r="E2779" s="86" t="s">
        <v>2770</v>
      </c>
      <c r="F2779" s="87" t="s">
        <v>1247</v>
      </c>
      <c r="G2779" s="87">
        <v>1986</v>
      </c>
      <c r="H2779" s="93" t="s">
        <v>2304</v>
      </c>
      <c r="I2779" s="87" t="s">
        <v>1214</v>
      </c>
      <c r="J2779" s="39">
        <f t="shared" si="400"/>
        <v>346.04223744253636</v>
      </c>
      <c r="K2779" s="40">
        <f t="shared" si="401"/>
        <v>1</v>
      </c>
      <c r="L2779" s="40">
        <f t="shared" si="402"/>
        <v>5</v>
      </c>
      <c r="M2779" s="41"/>
      <c r="N2779" s="41"/>
      <c r="O2779" s="41"/>
      <c r="P2779" s="42"/>
      <c r="Q2779" s="41"/>
      <c r="R2779" s="41"/>
      <c r="S2779" s="41"/>
      <c r="T2779" s="41"/>
      <c r="U2779" s="41"/>
      <c r="V2779" s="42"/>
      <c r="W2779" s="42"/>
      <c r="X2779" s="42">
        <f>(AR$3-AR2779)/AR$3*500+500</f>
        <v>346.04223744253636</v>
      </c>
      <c r="Y2779" s="42"/>
      <c r="Z2779" s="41"/>
      <c r="AA2779" s="42"/>
      <c r="AB2779" s="42"/>
      <c r="AC2779" s="43" t="e">
        <f t="shared" si="403"/>
        <v>#NUM!</v>
      </c>
      <c r="AD2779" s="43" t="s">
        <v>1215</v>
      </c>
      <c r="AE2779" s="44" t="e">
        <f t="shared" si="404"/>
        <v>#NUM!</v>
      </c>
      <c r="AF2779" s="43">
        <f t="shared" si="405"/>
        <v>0</v>
      </c>
      <c r="AG2779" s="45"/>
      <c r="AH2779" s="45"/>
      <c r="AI2779" s="45"/>
      <c r="AJ2779" s="45"/>
      <c r="AK2779" s="45"/>
      <c r="AL2779" s="45"/>
      <c r="AM2779" s="45"/>
      <c r="AN2779" s="45"/>
      <c r="AO2779" s="45"/>
      <c r="AP2779" s="45"/>
      <c r="AQ2779" s="45"/>
      <c r="AR2779" s="45">
        <v>5.6407175925925923E-2</v>
      </c>
      <c r="AS2779" s="45"/>
      <c r="AT2779" s="45"/>
      <c r="AU2779" s="88"/>
      <c r="AV2779" s="50"/>
      <c r="AW2779" s="89"/>
      <c r="AX2779" s="56"/>
    </row>
    <row r="2780" spans="1:50" ht="12" customHeight="1" x14ac:dyDescent="0.2">
      <c r="A2780" s="62">
        <v>2776</v>
      </c>
      <c r="B2780" s="63" t="str">
        <f t="shared" si="398"/>
        <v>M-A</v>
      </c>
      <c r="C2780" s="62">
        <f>COUNTIF($B$4:$B2780,$B2780)</f>
        <v>983</v>
      </c>
      <c r="D2780" s="64">
        <f t="shared" si="399"/>
        <v>351.01405874635458</v>
      </c>
      <c r="E2780" s="86" t="s">
        <v>2771</v>
      </c>
      <c r="F2780" s="87" t="s">
        <v>1212</v>
      </c>
      <c r="G2780" s="87">
        <v>1989</v>
      </c>
      <c r="H2780" s="86" t="s">
        <v>2772</v>
      </c>
      <c r="I2780" s="87" t="s">
        <v>1214</v>
      </c>
      <c r="J2780" s="39">
        <f t="shared" si="400"/>
        <v>346.01405874635458</v>
      </c>
      <c r="K2780" s="40">
        <f t="shared" si="401"/>
        <v>1</v>
      </c>
      <c r="L2780" s="40">
        <f t="shared" si="402"/>
        <v>5</v>
      </c>
      <c r="M2780" s="41"/>
      <c r="N2780" s="41"/>
      <c r="O2780" s="41"/>
      <c r="P2780" s="42"/>
      <c r="Q2780" s="41"/>
      <c r="R2780" s="41"/>
      <c r="S2780" s="41"/>
      <c r="T2780" s="41"/>
      <c r="U2780" s="41"/>
      <c r="V2780" s="42"/>
      <c r="W2780" s="42"/>
      <c r="X2780" s="42">
        <f>(AR$3-AR2780)/AR$3*500+500</f>
        <v>346.01405874635458</v>
      </c>
      <c r="Y2780" s="42"/>
      <c r="Z2780" s="41"/>
      <c r="AA2780" s="42"/>
      <c r="AB2780" s="42"/>
      <c r="AC2780" s="43" t="e">
        <f t="shared" si="403"/>
        <v>#NUM!</v>
      </c>
      <c r="AD2780" s="43" t="s">
        <v>1215</v>
      </c>
      <c r="AE2780" s="44" t="e">
        <f t="shared" si="404"/>
        <v>#NUM!</v>
      </c>
      <c r="AF2780" s="43">
        <f t="shared" si="405"/>
        <v>0</v>
      </c>
      <c r="AG2780" s="45"/>
      <c r="AH2780" s="45"/>
      <c r="AI2780" s="45"/>
      <c r="AJ2780" s="45"/>
      <c r="AK2780" s="45"/>
      <c r="AL2780" s="45"/>
      <c r="AM2780" s="45"/>
      <c r="AN2780" s="45"/>
      <c r="AO2780" s="45"/>
      <c r="AP2780" s="45"/>
      <c r="AQ2780" s="45"/>
      <c r="AR2780" s="45">
        <v>5.6409606481481488E-2</v>
      </c>
      <c r="AS2780" s="45"/>
      <c r="AT2780" s="45"/>
      <c r="AU2780" s="88"/>
      <c r="AV2780" s="50"/>
      <c r="AW2780" s="89"/>
      <c r="AX2780" s="56"/>
    </row>
    <row r="2781" spans="1:50" ht="12" customHeight="1" x14ac:dyDescent="0.2">
      <c r="A2781" s="62">
        <v>2777</v>
      </c>
      <c r="B2781" s="63" t="str">
        <f t="shared" si="398"/>
        <v>M-C</v>
      </c>
      <c r="C2781" s="62">
        <f>COUNTIF($B$4:$B2781,$B2781)</f>
        <v>339</v>
      </c>
      <c r="D2781" s="64">
        <f t="shared" si="399"/>
        <v>350.88326563898357</v>
      </c>
      <c r="E2781" s="86" t="s">
        <v>2773</v>
      </c>
      <c r="F2781" s="87" t="s">
        <v>1212</v>
      </c>
      <c r="G2781" s="87">
        <v>1961</v>
      </c>
      <c r="H2781" s="93" t="s">
        <v>1683</v>
      </c>
      <c r="I2781" s="87" t="s">
        <v>1214</v>
      </c>
      <c r="J2781" s="39">
        <f t="shared" si="400"/>
        <v>345.88326563898357</v>
      </c>
      <c r="K2781" s="40">
        <f t="shared" si="401"/>
        <v>1</v>
      </c>
      <c r="L2781" s="40">
        <f t="shared" si="402"/>
        <v>5</v>
      </c>
      <c r="M2781" s="41"/>
      <c r="N2781" s="41"/>
      <c r="O2781" s="41"/>
      <c r="P2781" s="42"/>
      <c r="Q2781" s="41"/>
      <c r="R2781" s="41"/>
      <c r="S2781" s="41"/>
      <c r="T2781" s="41">
        <f>(AN$3-AN2781)/AN$3*500+500</f>
        <v>345.88326563898357</v>
      </c>
      <c r="U2781" s="41"/>
      <c r="V2781" s="42"/>
      <c r="W2781" s="42"/>
      <c r="X2781" s="42"/>
      <c r="Y2781" s="42"/>
      <c r="Z2781" s="41"/>
      <c r="AA2781" s="42"/>
      <c r="AB2781" s="42"/>
      <c r="AC2781" s="43" t="e">
        <f t="shared" si="403"/>
        <v>#NUM!</v>
      </c>
      <c r="AD2781" s="43" t="s">
        <v>1215</v>
      </c>
      <c r="AE2781" s="44" t="e">
        <f t="shared" si="404"/>
        <v>#NUM!</v>
      </c>
      <c r="AF2781" s="43">
        <f t="shared" si="405"/>
        <v>0</v>
      </c>
      <c r="AG2781" s="45"/>
      <c r="AH2781" s="45"/>
      <c r="AI2781" s="45"/>
      <c r="AJ2781" s="45"/>
      <c r="AK2781" s="45"/>
      <c r="AL2781" s="45"/>
      <c r="AM2781" s="45"/>
      <c r="AN2781" s="45">
        <v>4.6493055555555551E-2</v>
      </c>
      <c r="AO2781" s="45"/>
      <c r="AP2781" s="45"/>
      <c r="AQ2781" s="45"/>
      <c r="AR2781" s="45"/>
      <c r="AS2781" s="45"/>
      <c r="AT2781" s="45"/>
      <c r="AU2781" s="88"/>
      <c r="AV2781" s="50"/>
      <c r="AW2781" s="89"/>
      <c r="AX2781" s="56"/>
    </row>
    <row r="2782" spans="1:50" ht="12" customHeight="1" x14ac:dyDescent="0.2">
      <c r="A2782" s="62">
        <v>2778</v>
      </c>
      <c r="B2782" s="63" t="str">
        <f t="shared" si="398"/>
        <v>Ž-H</v>
      </c>
      <c r="C2782" s="62">
        <f>COUNTIF($B$4:$B2782,$B2782)</f>
        <v>52</v>
      </c>
      <c r="D2782" s="64">
        <f t="shared" si="399"/>
        <v>350.88326563898357</v>
      </c>
      <c r="E2782" s="86" t="s">
        <v>2774</v>
      </c>
      <c r="F2782" s="87" t="s">
        <v>1247</v>
      </c>
      <c r="G2782" s="87">
        <v>1960</v>
      </c>
      <c r="H2782" s="93" t="s">
        <v>1683</v>
      </c>
      <c r="I2782" s="87" t="s">
        <v>1214</v>
      </c>
      <c r="J2782" s="39">
        <f t="shared" si="400"/>
        <v>345.88326563898357</v>
      </c>
      <c r="K2782" s="40">
        <f t="shared" si="401"/>
        <v>1</v>
      </c>
      <c r="L2782" s="40">
        <f t="shared" si="402"/>
        <v>5</v>
      </c>
      <c r="M2782" s="41"/>
      <c r="N2782" s="41"/>
      <c r="O2782" s="41"/>
      <c r="P2782" s="42"/>
      <c r="Q2782" s="41"/>
      <c r="R2782" s="41"/>
      <c r="S2782" s="41"/>
      <c r="T2782" s="41">
        <f>(AN$3-AN2782)/AN$3*500+500</f>
        <v>345.88326563898357</v>
      </c>
      <c r="U2782" s="41"/>
      <c r="V2782" s="42"/>
      <c r="W2782" s="42"/>
      <c r="X2782" s="42"/>
      <c r="Y2782" s="42"/>
      <c r="Z2782" s="41"/>
      <c r="AA2782" s="42"/>
      <c r="AB2782" s="42"/>
      <c r="AC2782" s="43" t="e">
        <f t="shared" si="403"/>
        <v>#NUM!</v>
      </c>
      <c r="AD2782" s="43" t="s">
        <v>1215</v>
      </c>
      <c r="AE2782" s="44" t="e">
        <f t="shared" si="404"/>
        <v>#NUM!</v>
      </c>
      <c r="AF2782" s="43">
        <f t="shared" si="405"/>
        <v>0</v>
      </c>
      <c r="AG2782" s="45"/>
      <c r="AH2782" s="45"/>
      <c r="AI2782" s="45"/>
      <c r="AJ2782" s="45"/>
      <c r="AK2782" s="45"/>
      <c r="AL2782" s="45"/>
      <c r="AM2782" s="45"/>
      <c r="AN2782" s="45">
        <v>4.6493055555555551E-2</v>
      </c>
      <c r="AO2782" s="45"/>
      <c r="AP2782" s="45"/>
      <c r="AQ2782" s="45"/>
      <c r="AR2782" s="45"/>
      <c r="AS2782" s="45"/>
      <c r="AT2782" s="45"/>
      <c r="AU2782" s="88"/>
      <c r="AV2782" s="50"/>
      <c r="AW2782" s="89"/>
      <c r="AX2782" s="56"/>
    </row>
    <row r="2783" spans="1:50" ht="12" customHeight="1" x14ac:dyDescent="0.2">
      <c r="A2783" s="62">
        <v>2779</v>
      </c>
      <c r="B2783" s="63" t="str">
        <f t="shared" si="398"/>
        <v>Ž-F</v>
      </c>
      <c r="C2783" s="62">
        <f>COUNTIF($B$4:$B2783,$B2783)</f>
        <v>263</v>
      </c>
      <c r="D2783" s="64">
        <f t="shared" si="399"/>
        <v>350.54836109969551</v>
      </c>
      <c r="E2783" s="86" t="s">
        <v>2775</v>
      </c>
      <c r="F2783" s="87" t="s">
        <v>1247</v>
      </c>
      <c r="G2783" s="87">
        <v>1988</v>
      </c>
      <c r="H2783" s="86" t="s">
        <v>2776</v>
      </c>
      <c r="I2783" s="87" t="s">
        <v>1214</v>
      </c>
      <c r="J2783" s="39">
        <f t="shared" si="400"/>
        <v>345.54836109969551</v>
      </c>
      <c r="K2783" s="40">
        <f t="shared" si="401"/>
        <v>1</v>
      </c>
      <c r="L2783" s="40">
        <f t="shared" si="402"/>
        <v>5</v>
      </c>
      <c r="M2783" s="41"/>
      <c r="N2783" s="41"/>
      <c r="O2783" s="41"/>
      <c r="P2783" s="42"/>
      <c r="Q2783" s="41"/>
      <c r="R2783" s="41"/>
      <c r="S2783" s="41"/>
      <c r="T2783" s="41"/>
      <c r="U2783" s="41"/>
      <c r="V2783" s="42"/>
      <c r="W2783" s="42"/>
      <c r="X2783" s="42"/>
      <c r="Y2783" s="42"/>
      <c r="Z2783" s="41"/>
      <c r="AA2783" s="42">
        <f>(AU$3-AU2783)/AU$3*500+500</f>
        <v>345.54836109969551</v>
      </c>
      <c r="AB2783" s="42"/>
      <c r="AC2783" s="43" t="e">
        <f t="shared" si="403"/>
        <v>#NUM!</v>
      </c>
      <c r="AD2783" s="43" t="s">
        <v>1215</v>
      </c>
      <c r="AE2783" s="44" t="e">
        <f t="shared" si="404"/>
        <v>#NUM!</v>
      </c>
      <c r="AF2783" s="43">
        <f t="shared" si="405"/>
        <v>0</v>
      </c>
      <c r="AG2783" s="45"/>
      <c r="AH2783" s="45"/>
      <c r="AI2783" s="45"/>
      <c r="AJ2783" s="45"/>
      <c r="AK2783" s="45"/>
      <c r="AL2783" s="45"/>
      <c r="AM2783" s="45"/>
      <c r="AN2783" s="45"/>
      <c r="AO2783" s="45"/>
      <c r="AP2783" s="45"/>
      <c r="AQ2783" s="45"/>
      <c r="AR2783" s="45"/>
      <c r="AS2783" s="45"/>
      <c r="AT2783" s="45"/>
      <c r="AU2783" s="88">
        <v>0.1028806712962963</v>
      </c>
      <c r="AV2783" s="50"/>
      <c r="AW2783" s="89"/>
      <c r="AX2783" s="56"/>
    </row>
    <row r="2784" spans="1:50" ht="12" customHeight="1" x14ac:dyDescent="0.2">
      <c r="A2784" s="62">
        <v>2780</v>
      </c>
      <c r="B2784" s="63" t="str">
        <f t="shared" si="398"/>
        <v>M-A</v>
      </c>
      <c r="C2784" s="62">
        <f>COUNTIF($B$4:$B2784,$B2784)</f>
        <v>984</v>
      </c>
      <c r="D2784" s="64">
        <f t="shared" si="399"/>
        <v>350.52406458563837</v>
      </c>
      <c r="E2784" s="86" t="s">
        <v>2777</v>
      </c>
      <c r="F2784" s="87" t="s">
        <v>1212</v>
      </c>
      <c r="G2784" s="87">
        <v>1985</v>
      </c>
      <c r="H2784" s="86" t="s">
        <v>2778</v>
      </c>
      <c r="I2784" s="87" t="s">
        <v>1214</v>
      </c>
      <c r="J2784" s="39">
        <f t="shared" si="400"/>
        <v>345.52406458563837</v>
      </c>
      <c r="K2784" s="40">
        <f t="shared" si="401"/>
        <v>1</v>
      </c>
      <c r="L2784" s="40">
        <f t="shared" si="402"/>
        <v>5</v>
      </c>
      <c r="M2784" s="41"/>
      <c r="N2784" s="41"/>
      <c r="O2784" s="41"/>
      <c r="P2784" s="42"/>
      <c r="Q2784" s="41"/>
      <c r="R2784" s="41"/>
      <c r="S2784" s="41"/>
      <c r="T2784" s="41"/>
      <c r="U2784" s="41"/>
      <c r="V2784" s="42"/>
      <c r="W2784" s="42"/>
      <c r="X2784" s="42"/>
      <c r="Y2784" s="42"/>
      <c r="Z2784" s="41"/>
      <c r="AA2784" s="42">
        <f>(AU$3-AU2784)/AU$3*500+500</f>
        <v>345.52406458563837</v>
      </c>
      <c r="AB2784" s="42"/>
      <c r="AC2784" s="43" t="e">
        <f t="shared" si="403"/>
        <v>#NUM!</v>
      </c>
      <c r="AD2784" s="43" t="s">
        <v>1215</v>
      </c>
      <c r="AE2784" s="44" t="e">
        <f t="shared" si="404"/>
        <v>#NUM!</v>
      </c>
      <c r="AF2784" s="43">
        <f t="shared" si="405"/>
        <v>0</v>
      </c>
      <c r="AG2784" s="45"/>
      <c r="AH2784" s="45"/>
      <c r="AI2784" s="45"/>
      <c r="AJ2784" s="45"/>
      <c r="AK2784" s="45"/>
      <c r="AL2784" s="45"/>
      <c r="AM2784" s="45"/>
      <c r="AN2784" s="45"/>
      <c r="AO2784" s="45"/>
      <c r="AP2784" s="45"/>
      <c r="AQ2784" s="45"/>
      <c r="AR2784" s="45"/>
      <c r="AS2784" s="45"/>
      <c r="AT2784" s="45"/>
      <c r="AU2784" s="88">
        <v>0.10288449074074074</v>
      </c>
      <c r="AV2784" s="50"/>
      <c r="AW2784" s="89"/>
      <c r="AX2784" s="56"/>
    </row>
    <row r="2785" spans="1:50" ht="12" customHeight="1" x14ac:dyDescent="0.2">
      <c r="A2785" s="62">
        <v>2781</v>
      </c>
      <c r="B2785" s="63" t="str">
        <f t="shared" si="398"/>
        <v>Ž-I</v>
      </c>
      <c r="C2785" s="62">
        <f>COUNTIF($B$4:$B2785,$B2785)</f>
        <v>11</v>
      </c>
      <c r="D2785" s="64">
        <f t="shared" si="399"/>
        <v>348.83758992698949</v>
      </c>
      <c r="E2785" s="86" t="s">
        <v>2779</v>
      </c>
      <c r="F2785" s="87" t="s">
        <v>1247</v>
      </c>
      <c r="G2785" s="87">
        <v>1954</v>
      </c>
      <c r="H2785" s="93" t="s">
        <v>3495</v>
      </c>
      <c r="I2785" s="87" t="s">
        <v>1214</v>
      </c>
      <c r="J2785" s="39">
        <f t="shared" si="400"/>
        <v>343.83758992698949</v>
      </c>
      <c r="K2785" s="40">
        <f t="shared" si="401"/>
        <v>1</v>
      </c>
      <c r="L2785" s="40">
        <f t="shared" si="402"/>
        <v>5</v>
      </c>
      <c r="M2785" s="41"/>
      <c r="N2785" s="41"/>
      <c r="O2785" s="41"/>
      <c r="P2785" s="42"/>
      <c r="Q2785" s="41"/>
      <c r="R2785" s="41"/>
      <c r="S2785" s="41"/>
      <c r="T2785" s="41"/>
      <c r="U2785" s="41"/>
      <c r="V2785" s="42"/>
      <c r="W2785" s="42"/>
      <c r="X2785" s="42">
        <f>(AR$3-AR2785)/AR$3*500+500</f>
        <v>343.83758992698949</v>
      </c>
      <c r="Y2785" s="42"/>
      <c r="Z2785" s="41"/>
      <c r="AA2785" s="42"/>
      <c r="AB2785" s="42"/>
      <c r="AC2785" s="43" t="e">
        <f t="shared" si="403"/>
        <v>#NUM!</v>
      </c>
      <c r="AD2785" s="43" t="s">
        <v>1215</v>
      </c>
      <c r="AE2785" s="44" t="e">
        <f t="shared" si="404"/>
        <v>#NUM!</v>
      </c>
      <c r="AF2785" s="43">
        <f t="shared" si="405"/>
        <v>0</v>
      </c>
      <c r="AG2785" s="45"/>
      <c r="AH2785" s="45"/>
      <c r="AI2785" s="45"/>
      <c r="AJ2785" s="45"/>
      <c r="AK2785" s="45"/>
      <c r="AL2785" s="45"/>
      <c r="AM2785" s="45"/>
      <c r="AN2785" s="45"/>
      <c r="AO2785" s="45"/>
      <c r="AP2785" s="45"/>
      <c r="AQ2785" s="45"/>
      <c r="AR2785" s="45">
        <v>5.6597337962962957E-2</v>
      </c>
      <c r="AS2785" s="45"/>
      <c r="AT2785" s="45"/>
      <c r="AU2785" s="88"/>
      <c r="AV2785" s="50"/>
      <c r="AW2785" s="89"/>
      <c r="AX2785" s="56"/>
    </row>
    <row r="2786" spans="1:50" ht="12" customHeight="1" x14ac:dyDescent="0.2">
      <c r="A2786" s="62">
        <v>2782</v>
      </c>
      <c r="B2786" s="63" t="str">
        <f t="shared" si="398"/>
        <v>Ž-G</v>
      </c>
      <c r="C2786" s="62">
        <f>COUNTIF($B$4:$B2786,$B2786)</f>
        <v>176</v>
      </c>
      <c r="D2786" s="64">
        <f t="shared" si="399"/>
        <v>348.82983606885148</v>
      </c>
      <c r="E2786" s="86" t="s">
        <v>2780</v>
      </c>
      <c r="F2786" s="87" t="s">
        <v>1247</v>
      </c>
      <c r="G2786" s="87">
        <v>1973</v>
      </c>
      <c r="H2786" s="93" t="s">
        <v>1276</v>
      </c>
      <c r="I2786" s="87" t="s">
        <v>1214</v>
      </c>
      <c r="J2786" s="39">
        <f t="shared" si="400"/>
        <v>343.82983606885148</v>
      </c>
      <c r="K2786" s="40">
        <f t="shared" si="401"/>
        <v>1</v>
      </c>
      <c r="L2786" s="40">
        <f t="shared" si="402"/>
        <v>5</v>
      </c>
      <c r="M2786" s="41"/>
      <c r="N2786" s="41"/>
      <c r="O2786" s="41">
        <f>(AI$3-AI2786)/AI$3*500+500</f>
        <v>343.82983606885148</v>
      </c>
      <c r="P2786" s="42"/>
      <c r="Q2786" s="41"/>
      <c r="R2786" s="41"/>
      <c r="S2786" s="41"/>
      <c r="T2786" s="41"/>
      <c r="U2786" s="41"/>
      <c r="V2786" s="42"/>
      <c r="W2786" s="42"/>
      <c r="X2786" s="42"/>
      <c r="Y2786" s="42"/>
      <c r="Z2786" s="41"/>
      <c r="AA2786" s="42"/>
      <c r="AB2786" s="42"/>
      <c r="AC2786" s="43" t="e">
        <f t="shared" si="403"/>
        <v>#NUM!</v>
      </c>
      <c r="AD2786" s="43" t="s">
        <v>1215</v>
      </c>
      <c r="AE2786" s="44" t="e">
        <f t="shared" si="404"/>
        <v>#NUM!</v>
      </c>
      <c r="AF2786" s="43">
        <f t="shared" si="405"/>
        <v>0</v>
      </c>
      <c r="AG2786" s="45"/>
      <c r="AH2786" s="45"/>
      <c r="AI2786" s="45">
        <v>4.5231481481481484E-2</v>
      </c>
      <c r="AJ2786" s="45"/>
      <c r="AK2786" s="45"/>
      <c r="AL2786" s="45"/>
      <c r="AM2786" s="45"/>
      <c r="AN2786" s="45"/>
      <c r="AO2786" s="45"/>
      <c r="AP2786" s="45"/>
      <c r="AQ2786" s="45"/>
      <c r="AR2786" s="45"/>
      <c r="AS2786" s="45"/>
      <c r="AT2786" s="45"/>
      <c r="AU2786" s="88"/>
      <c r="AV2786" s="50"/>
      <c r="AW2786" s="89"/>
      <c r="AX2786" s="56"/>
    </row>
    <row r="2787" spans="1:50" ht="12" customHeight="1" x14ac:dyDescent="0.2">
      <c r="A2787" s="62">
        <v>2783</v>
      </c>
      <c r="B2787" s="63" t="str">
        <f t="shared" si="398"/>
        <v>Ž-G</v>
      </c>
      <c r="C2787" s="62">
        <f>COUNTIF($B$4:$B2787,$B2787)</f>
        <v>177</v>
      </c>
      <c r="D2787" s="64">
        <f t="shared" si="399"/>
        <v>348.10839922315586</v>
      </c>
      <c r="E2787" s="90" t="s">
        <v>2781</v>
      </c>
      <c r="F2787" s="91" t="s">
        <v>1247</v>
      </c>
      <c r="G2787" s="92">
        <v>1975</v>
      </c>
      <c r="H2787" s="93"/>
      <c r="I2787" s="92" t="s">
        <v>1214</v>
      </c>
      <c r="J2787" s="39">
        <f t="shared" si="400"/>
        <v>343.10839922315586</v>
      </c>
      <c r="K2787" s="40">
        <f t="shared" si="401"/>
        <v>1</v>
      </c>
      <c r="L2787" s="40">
        <f t="shared" si="402"/>
        <v>5</v>
      </c>
      <c r="M2787" s="74"/>
      <c r="N2787" s="74"/>
      <c r="O2787" s="74"/>
      <c r="P2787" s="74"/>
      <c r="Q2787" s="74"/>
      <c r="R2787" s="74"/>
      <c r="S2787" s="74"/>
      <c r="T2787" s="74"/>
      <c r="U2787" s="74"/>
      <c r="V2787" s="74"/>
      <c r="W2787" s="74"/>
      <c r="X2787" s="74"/>
      <c r="Y2787" s="74"/>
      <c r="Z2787" s="74"/>
      <c r="AA2787" s="42"/>
      <c r="AB2787" s="42">
        <f>(AV$3-AV2787)/AV$3*500+500</f>
        <v>343.10839922315586</v>
      </c>
      <c r="AC2787" s="43" t="e">
        <f t="shared" si="403"/>
        <v>#NUM!</v>
      </c>
      <c r="AD2787" s="43" t="s">
        <v>1215</v>
      </c>
      <c r="AE2787" s="44" t="e">
        <f t="shared" si="404"/>
        <v>#NUM!</v>
      </c>
      <c r="AF2787" s="43">
        <f t="shared" si="405"/>
        <v>0</v>
      </c>
      <c r="AG2787" s="75"/>
      <c r="AH2787" s="75"/>
      <c r="AI2787" s="75"/>
      <c r="AJ2787" s="75"/>
      <c r="AK2787" s="75"/>
      <c r="AL2787" s="75"/>
      <c r="AM2787" s="75"/>
      <c r="AN2787" s="75"/>
      <c r="AO2787" s="75"/>
      <c r="AP2787" s="75"/>
      <c r="AQ2787" s="75"/>
      <c r="AR2787" s="75"/>
      <c r="AS2787" s="75"/>
      <c r="AT2787" s="75"/>
      <c r="AU2787" s="94"/>
      <c r="AV2787" s="47">
        <v>0.21574074074074076</v>
      </c>
      <c r="AW2787" s="95"/>
      <c r="AX2787" s="56"/>
    </row>
    <row r="2788" spans="1:50" ht="12" customHeight="1" x14ac:dyDescent="0.2">
      <c r="A2788" s="62">
        <v>2784</v>
      </c>
      <c r="B2788" s="63" t="str">
        <f t="shared" si="398"/>
        <v>M-B</v>
      </c>
      <c r="C2788" s="62">
        <f>COUNTIF($B$4:$B2788,$B2788)</f>
        <v>764</v>
      </c>
      <c r="D2788" s="64">
        <f t="shared" si="399"/>
        <v>347.89695342891457</v>
      </c>
      <c r="E2788" s="90" t="s">
        <v>2782</v>
      </c>
      <c r="F2788" s="91" t="s">
        <v>1212</v>
      </c>
      <c r="G2788" s="92">
        <v>1979</v>
      </c>
      <c r="H2788" s="93"/>
      <c r="I2788" s="92" t="s">
        <v>1214</v>
      </c>
      <c r="J2788" s="39">
        <f t="shared" si="400"/>
        <v>342.89695342891457</v>
      </c>
      <c r="K2788" s="40">
        <f t="shared" si="401"/>
        <v>1</v>
      </c>
      <c r="L2788" s="40">
        <f t="shared" si="402"/>
        <v>5</v>
      </c>
      <c r="M2788" s="74"/>
      <c r="N2788" s="74"/>
      <c r="O2788" s="74"/>
      <c r="P2788" s="74"/>
      <c r="Q2788" s="74"/>
      <c r="R2788" s="74"/>
      <c r="S2788" s="74"/>
      <c r="T2788" s="74"/>
      <c r="U2788" s="74"/>
      <c r="V2788" s="74"/>
      <c r="W2788" s="74"/>
      <c r="X2788" s="74"/>
      <c r="Y2788" s="74"/>
      <c r="Z2788" s="74"/>
      <c r="AA2788" s="42"/>
      <c r="AB2788" s="42">
        <f>(AV$3-AV2788)/AV$3*500+500</f>
        <v>342.89695342891457</v>
      </c>
      <c r="AC2788" s="43" t="e">
        <f t="shared" si="403"/>
        <v>#NUM!</v>
      </c>
      <c r="AD2788" s="43" t="s">
        <v>1215</v>
      </c>
      <c r="AE2788" s="44" t="e">
        <f t="shared" si="404"/>
        <v>#NUM!</v>
      </c>
      <c r="AF2788" s="43">
        <f t="shared" si="405"/>
        <v>0</v>
      </c>
      <c r="AG2788" s="75"/>
      <c r="AH2788" s="75"/>
      <c r="AI2788" s="75"/>
      <c r="AJ2788" s="75"/>
      <c r="AK2788" s="75"/>
      <c r="AL2788" s="75"/>
      <c r="AM2788" s="75"/>
      <c r="AN2788" s="75"/>
      <c r="AO2788" s="75"/>
      <c r="AP2788" s="75"/>
      <c r="AQ2788" s="75"/>
      <c r="AR2788" s="75"/>
      <c r="AS2788" s="75"/>
      <c r="AT2788" s="75"/>
      <c r="AU2788" s="94"/>
      <c r="AV2788" s="47">
        <v>0.21581018518518516</v>
      </c>
      <c r="AW2788" s="95"/>
      <c r="AX2788" s="56"/>
    </row>
    <row r="2789" spans="1:50" ht="12" customHeight="1" x14ac:dyDescent="0.2">
      <c r="A2789" s="62">
        <v>2785</v>
      </c>
      <c r="B2789" s="63" t="str">
        <f t="shared" si="398"/>
        <v>M-A</v>
      </c>
      <c r="C2789" s="62">
        <f>COUNTIF($B$4:$B2789,$B2789)</f>
        <v>985</v>
      </c>
      <c r="D2789" s="64">
        <f t="shared" si="399"/>
        <v>347.18000911110482</v>
      </c>
      <c r="E2789" s="86" t="s">
        <v>2783</v>
      </c>
      <c r="F2789" s="87" t="s">
        <v>1212</v>
      </c>
      <c r="G2789" s="87">
        <v>1984</v>
      </c>
      <c r="H2789" s="86" t="s">
        <v>2784</v>
      </c>
      <c r="I2789" s="87" t="s">
        <v>1673</v>
      </c>
      <c r="J2789" s="39">
        <f t="shared" si="400"/>
        <v>342.18000911110482</v>
      </c>
      <c r="K2789" s="40">
        <f t="shared" si="401"/>
        <v>1</v>
      </c>
      <c r="L2789" s="40">
        <f t="shared" si="402"/>
        <v>5</v>
      </c>
      <c r="M2789" s="41"/>
      <c r="N2789" s="41"/>
      <c r="O2789" s="41"/>
      <c r="P2789" s="42"/>
      <c r="Q2789" s="41">
        <f>(AK$3-AK2789)/AK$3*500+500</f>
        <v>342.18000911110482</v>
      </c>
      <c r="R2789" s="41"/>
      <c r="S2789" s="41"/>
      <c r="T2789" s="41"/>
      <c r="U2789" s="41"/>
      <c r="V2789" s="42"/>
      <c r="W2789" s="42"/>
      <c r="X2789" s="42"/>
      <c r="Y2789" s="42"/>
      <c r="Z2789" s="41"/>
      <c r="AA2789" s="42"/>
      <c r="AB2789" s="42"/>
      <c r="AC2789" s="43" t="e">
        <f t="shared" si="403"/>
        <v>#NUM!</v>
      </c>
      <c r="AD2789" s="43" t="s">
        <v>1215</v>
      </c>
      <c r="AE2789" s="44" t="e">
        <f t="shared" si="404"/>
        <v>#NUM!</v>
      </c>
      <c r="AF2789" s="43">
        <f t="shared" si="405"/>
        <v>0</v>
      </c>
      <c r="AG2789" s="45"/>
      <c r="AH2789" s="45"/>
      <c r="AI2789" s="45"/>
      <c r="AJ2789" s="45"/>
      <c r="AK2789" s="45">
        <v>0.22296296299999999</v>
      </c>
      <c r="AL2789" s="45"/>
      <c r="AM2789" s="45"/>
      <c r="AN2789" s="45"/>
      <c r="AO2789" s="45"/>
      <c r="AP2789" s="45"/>
      <c r="AQ2789" s="45"/>
      <c r="AR2789" s="45"/>
      <c r="AS2789" s="45"/>
      <c r="AT2789" s="45"/>
      <c r="AU2789" s="88"/>
      <c r="AV2789" s="50"/>
      <c r="AW2789" s="89"/>
      <c r="AX2789" s="56"/>
    </row>
    <row r="2790" spans="1:50" ht="12" customHeight="1" x14ac:dyDescent="0.2">
      <c r="A2790" s="62">
        <v>2786</v>
      </c>
      <c r="B2790" s="63" t="str">
        <f t="shared" si="398"/>
        <v>M-A</v>
      </c>
      <c r="C2790" s="62">
        <f>COUNTIF($B$4:$B2790,$B2790)</f>
        <v>986</v>
      </c>
      <c r="D2790" s="64">
        <f t="shared" si="399"/>
        <v>346.52255576634485</v>
      </c>
      <c r="E2790" s="90" t="s">
        <v>2785</v>
      </c>
      <c r="F2790" s="91" t="s">
        <v>1212</v>
      </c>
      <c r="G2790" s="92">
        <v>1990</v>
      </c>
      <c r="H2790" s="93"/>
      <c r="I2790" s="92" t="s">
        <v>1214</v>
      </c>
      <c r="J2790" s="39">
        <f t="shared" si="400"/>
        <v>341.52255576634485</v>
      </c>
      <c r="K2790" s="40">
        <f t="shared" si="401"/>
        <v>1</v>
      </c>
      <c r="L2790" s="40">
        <f t="shared" si="402"/>
        <v>5</v>
      </c>
      <c r="M2790" s="74"/>
      <c r="N2790" s="74"/>
      <c r="O2790" s="74"/>
      <c r="P2790" s="74"/>
      <c r="Q2790" s="74"/>
      <c r="R2790" s="74"/>
      <c r="S2790" s="74"/>
      <c r="T2790" s="74"/>
      <c r="U2790" s="74"/>
      <c r="V2790" s="74"/>
      <c r="W2790" s="74"/>
      <c r="X2790" s="74"/>
      <c r="Y2790" s="74"/>
      <c r="Z2790" s="74"/>
      <c r="AA2790" s="42"/>
      <c r="AB2790" s="42">
        <f>(AV$3-AV2790)/AV$3*500+500</f>
        <v>341.52255576634485</v>
      </c>
      <c r="AC2790" s="43" t="e">
        <f t="shared" si="403"/>
        <v>#NUM!</v>
      </c>
      <c r="AD2790" s="43" t="s">
        <v>1215</v>
      </c>
      <c r="AE2790" s="44" t="e">
        <f t="shared" si="404"/>
        <v>#NUM!</v>
      </c>
      <c r="AF2790" s="43">
        <f t="shared" si="405"/>
        <v>0</v>
      </c>
      <c r="AG2790" s="75"/>
      <c r="AH2790" s="75"/>
      <c r="AI2790" s="75"/>
      <c r="AJ2790" s="75"/>
      <c r="AK2790" s="75"/>
      <c r="AL2790" s="75"/>
      <c r="AM2790" s="75"/>
      <c r="AN2790" s="75"/>
      <c r="AO2790" s="75"/>
      <c r="AP2790" s="75"/>
      <c r="AQ2790" s="75"/>
      <c r="AR2790" s="75"/>
      <c r="AS2790" s="75"/>
      <c r="AT2790" s="75"/>
      <c r="AU2790" s="94"/>
      <c r="AV2790" s="47">
        <v>0.21626157407407409</v>
      </c>
      <c r="AW2790" s="95"/>
      <c r="AX2790" s="56"/>
    </row>
    <row r="2791" spans="1:50" ht="12" customHeight="1" x14ac:dyDescent="0.2">
      <c r="A2791" s="62">
        <v>2787</v>
      </c>
      <c r="B2791" s="63" t="str">
        <f t="shared" si="398"/>
        <v>M-A</v>
      </c>
      <c r="C2791" s="62">
        <f>COUNTIF($B$4:$B2791,$B2791)</f>
        <v>987</v>
      </c>
      <c r="D2791" s="64">
        <f t="shared" si="399"/>
        <v>345.92345934932735</v>
      </c>
      <c r="E2791" s="90" t="s">
        <v>2786</v>
      </c>
      <c r="F2791" s="91" t="s">
        <v>1212</v>
      </c>
      <c r="G2791" s="92">
        <v>1980</v>
      </c>
      <c r="H2791" s="93" t="s">
        <v>3835</v>
      </c>
      <c r="I2791" s="92" t="s">
        <v>193</v>
      </c>
      <c r="J2791" s="39">
        <f t="shared" si="400"/>
        <v>340.92345934932735</v>
      </c>
      <c r="K2791" s="40">
        <f t="shared" si="401"/>
        <v>1</v>
      </c>
      <c r="L2791" s="40">
        <f t="shared" si="402"/>
        <v>5</v>
      </c>
      <c r="M2791" s="74"/>
      <c r="N2791" s="74"/>
      <c r="O2791" s="74"/>
      <c r="P2791" s="74"/>
      <c r="Q2791" s="74"/>
      <c r="R2791" s="74"/>
      <c r="S2791" s="74"/>
      <c r="T2791" s="74"/>
      <c r="U2791" s="74"/>
      <c r="V2791" s="74"/>
      <c r="W2791" s="74"/>
      <c r="X2791" s="74"/>
      <c r="Y2791" s="74"/>
      <c r="Z2791" s="74"/>
      <c r="AA2791" s="42"/>
      <c r="AB2791" s="42">
        <f>(AV$3-AV2791)/AV$3*500+500</f>
        <v>340.92345934932735</v>
      </c>
      <c r="AC2791" s="43" t="e">
        <f t="shared" si="403"/>
        <v>#NUM!</v>
      </c>
      <c r="AD2791" s="43" t="s">
        <v>1215</v>
      </c>
      <c r="AE2791" s="44" t="e">
        <f t="shared" si="404"/>
        <v>#NUM!</v>
      </c>
      <c r="AF2791" s="43">
        <f t="shared" si="405"/>
        <v>0</v>
      </c>
      <c r="AG2791" s="75"/>
      <c r="AH2791" s="75"/>
      <c r="AI2791" s="75"/>
      <c r="AJ2791" s="75"/>
      <c r="AK2791" s="75"/>
      <c r="AL2791" s="75"/>
      <c r="AM2791" s="75"/>
      <c r="AN2791" s="75"/>
      <c r="AO2791" s="75"/>
      <c r="AP2791" s="75"/>
      <c r="AQ2791" s="75"/>
      <c r="AR2791" s="75"/>
      <c r="AS2791" s="75"/>
      <c r="AT2791" s="75"/>
      <c r="AU2791" s="94"/>
      <c r="AV2791" s="47">
        <v>0.21645833333333334</v>
      </c>
      <c r="AW2791" s="95"/>
      <c r="AX2791" s="56"/>
    </row>
    <row r="2792" spans="1:50" ht="12" customHeight="1" x14ac:dyDescent="0.2">
      <c r="A2792" s="62">
        <v>2788</v>
      </c>
      <c r="B2792" s="63" t="str">
        <f t="shared" si="398"/>
        <v>Ž-G</v>
      </c>
      <c r="C2792" s="62">
        <f>COUNTIF($B$4:$B2792,$B2792)</f>
        <v>178</v>
      </c>
      <c r="D2792" s="64">
        <f t="shared" si="399"/>
        <v>345.58764696737006</v>
      </c>
      <c r="E2792" s="86" t="s">
        <v>2787</v>
      </c>
      <c r="F2792" s="87" t="s">
        <v>1247</v>
      </c>
      <c r="G2792" s="87">
        <v>1976</v>
      </c>
      <c r="H2792" s="86" t="s">
        <v>2788</v>
      </c>
      <c r="I2792" s="87" t="s">
        <v>1214</v>
      </c>
      <c r="J2792" s="39">
        <f t="shared" si="400"/>
        <v>340.58764696737006</v>
      </c>
      <c r="K2792" s="40">
        <f t="shared" si="401"/>
        <v>1</v>
      </c>
      <c r="L2792" s="40">
        <f t="shared" si="402"/>
        <v>5</v>
      </c>
      <c r="M2792" s="41"/>
      <c r="N2792" s="41"/>
      <c r="O2792" s="41"/>
      <c r="P2792" s="42"/>
      <c r="Q2792" s="41"/>
      <c r="R2792" s="41"/>
      <c r="S2792" s="41"/>
      <c r="T2792" s="41"/>
      <c r="U2792" s="41"/>
      <c r="V2792" s="42"/>
      <c r="W2792" s="42"/>
      <c r="X2792" s="42">
        <f>(AR$3-AR2792)/AR$3*500+500</f>
        <v>340.58764696737006</v>
      </c>
      <c r="Y2792" s="42"/>
      <c r="Z2792" s="41"/>
      <c r="AA2792" s="42"/>
      <c r="AB2792" s="42"/>
      <c r="AC2792" s="43" t="e">
        <f t="shared" si="403"/>
        <v>#NUM!</v>
      </c>
      <c r="AD2792" s="43" t="s">
        <v>1215</v>
      </c>
      <c r="AE2792" s="44" t="e">
        <f t="shared" si="404"/>
        <v>#NUM!</v>
      </c>
      <c r="AF2792" s="43">
        <f t="shared" si="405"/>
        <v>0</v>
      </c>
      <c r="AG2792" s="45"/>
      <c r="AH2792" s="45"/>
      <c r="AI2792" s="45"/>
      <c r="AJ2792" s="45"/>
      <c r="AK2792" s="45"/>
      <c r="AL2792" s="45"/>
      <c r="AM2792" s="45"/>
      <c r="AN2792" s="45"/>
      <c r="AO2792" s="45"/>
      <c r="AP2792" s="45"/>
      <c r="AQ2792" s="45"/>
      <c r="AR2792" s="45">
        <v>5.6877662037037036E-2</v>
      </c>
      <c r="AS2792" s="45"/>
      <c r="AT2792" s="45"/>
      <c r="AU2792" s="88"/>
      <c r="AV2792" s="50"/>
      <c r="AW2792" s="89"/>
      <c r="AX2792" s="56"/>
    </row>
    <row r="2793" spans="1:50" ht="12" customHeight="1" x14ac:dyDescent="0.2">
      <c r="A2793" s="62">
        <v>2789</v>
      </c>
      <c r="B2793" s="63" t="str">
        <f t="shared" si="398"/>
        <v>M-A</v>
      </c>
      <c r="C2793" s="62">
        <f>COUNTIF($B$4:$B2793,$B2793)</f>
        <v>988</v>
      </c>
      <c r="D2793" s="64">
        <f t="shared" si="399"/>
        <v>345.57104969225833</v>
      </c>
      <c r="E2793" s="90" t="s">
        <v>2789</v>
      </c>
      <c r="F2793" s="91" t="s">
        <v>1212</v>
      </c>
      <c r="G2793" s="92">
        <v>1986</v>
      </c>
      <c r="H2793" s="93"/>
      <c r="I2793" s="92" t="s">
        <v>1214</v>
      </c>
      <c r="J2793" s="39">
        <f t="shared" si="400"/>
        <v>340.57104969225833</v>
      </c>
      <c r="K2793" s="40">
        <f t="shared" si="401"/>
        <v>1</v>
      </c>
      <c r="L2793" s="40">
        <f t="shared" si="402"/>
        <v>5</v>
      </c>
      <c r="M2793" s="74"/>
      <c r="N2793" s="74"/>
      <c r="O2793" s="74"/>
      <c r="P2793" s="74"/>
      <c r="Q2793" s="74"/>
      <c r="R2793" s="74"/>
      <c r="S2793" s="74"/>
      <c r="T2793" s="74"/>
      <c r="U2793" s="74"/>
      <c r="V2793" s="74"/>
      <c r="W2793" s="74"/>
      <c r="X2793" s="74"/>
      <c r="Y2793" s="74"/>
      <c r="Z2793" s="74"/>
      <c r="AA2793" s="42"/>
      <c r="AB2793" s="42">
        <f>(AV$3-AV2793)/AV$3*500+500</f>
        <v>340.57104969225833</v>
      </c>
      <c r="AC2793" s="43" t="e">
        <f t="shared" si="403"/>
        <v>#NUM!</v>
      </c>
      <c r="AD2793" s="43" t="s">
        <v>1215</v>
      </c>
      <c r="AE2793" s="44" t="e">
        <f t="shared" si="404"/>
        <v>#NUM!</v>
      </c>
      <c r="AF2793" s="43">
        <f t="shared" si="405"/>
        <v>0</v>
      </c>
      <c r="AG2793" s="75"/>
      <c r="AH2793" s="75"/>
      <c r="AI2793" s="75"/>
      <c r="AJ2793" s="75"/>
      <c r="AK2793" s="75"/>
      <c r="AL2793" s="75"/>
      <c r="AM2793" s="75"/>
      <c r="AN2793" s="75"/>
      <c r="AO2793" s="75"/>
      <c r="AP2793" s="75"/>
      <c r="AQ2793" s="75"/>
      <c r="AR2793" s="75"/>
      <c r="AS2793" s="75"/>
      <c r="AT2793" s="75"/>
      <c r="AU2793" s="94"/>
      <c r="AV2793" s="47">
        <v>0.21657407407407406</v>
      </c>
      <c r="AW2793" s="95"/>
      <c r="AX2793" s="56"/>
    </row>
    <row r="2794" spans="1:50" ht="12" customHeight="1" x14ac:dyDescent="0.2">
      <c r="A2794" s="62">
        <v>2790</v>
      </c>
      <c r="B2794" s="63" t="str">
        <f t="shared" si="398"/>
        <v>M-B</v>
      </c>
      <c r="C2794" s="62">
        <f>COUNTIF($B$4:$B2794,$B2794)</f>
        <v>765</v>
      </c>
      <c r="D2794" s="64">
        <f t="shared" si="399"/>
        <v>345.50056776084443</v>
      </c>
      <c r="E2794" s="90" t="s">
        <v>2790</v>
      </c>
      <c r="F2794" s="91" t="s">
        <v>1212</v>
      </c>
      <c r="G2794" s="92">
        <v>1972</v>
      </c>
      <c r="H2794" s="93" t="s">
        <v>90</v>
      </c>
      <c r="I2794" s="92" t="s">
        <v>1680</v>
      </c>
      <c r="J2794" s="39">
        <f t="shared" si="400"/>
        <v>340.50056776084443</v>
      </c>
      <c r="K2794" s="40">
        <f t="shared" si="401"/>
        <v>1</v>
      </c>
      <c r="L2794" s="40">
        <f t="shared" si="402"/>
        <v>5</v>
      </c>
      <c r="M2794" s="74"/>
      <c r="N2794" s="74"/>
      <c r="O2794" s="74"/>
      <c r="P2794" s="74"/>
      <c r="Q2794" s="74"/>
      <c r="R2794" s="74"/>
      <c r="S2794" s="74"/>
      <c r="T2794" s="74"/>
      <c r="U2794" s="74"/>
      <c r="V2794" s="74"/>
      <c r="W2794" s="74"/>
      <c r="X2794" s="74"/>
      <c r="Y2794" s="74"/>
      <c r="Z2794" s="74"/>
      <c r="AA2794" s="42"/>
      <c r="AB2794" s="42">
        <f>(AV$3-AV2794)/AV$3*500+500</f>
        <v>340.50056776084443</v>
      </c>
      <c r="AC2794" s="43" t="e">
        <f t="shared" si="403"/>
        <v>#NUM!</v>
      </c>
      <c r="AD2794" s="43" t="s">
        <v>1215</v>
      </c>
      <c r="AE2794" s="44" t="e">
        <f t="shared" si="404"/>
        <v>#NUM!</v>
      </c>
      <c r="AF2794" s="43">
        <f t="shared" si="405"/>
        <v>0</v>
      </c>
      <c r="AG2794" s="75"/>
      <c r="AH2794" s="75"/>
      <c r="AI2794" s="75"/>
      <c r="AJ2794" s="75"/>
      <c r="AK2794" s="75"/>
      <c r="AL2794" s="75"/>
      <c r="AM2794" s="75"/>
      <c r="AN2794" s="75"/>
      <c r="AO2794" s="75"/>
      <c r="AP2794" s="75"/>
      <c r="AQ2794" s="75"/>
      <c r="AR2794" s="75"/>
      <c r="AS2794" s="75"/>
      <c r="AT2794" s="75"/>
      <c r="AU2794" s="94"/>
      <c r="AV2794" s="47">
        <v>0.21659722222222222</v>
      </c>
      <c r="AW2794" s="95"/>
      <c r="AX2794" s="56"/>
    </row>
    <row r="2795" spans="1:50" ht="12" customHeight="1" x14ac:dyDescent="0.2">
      <c r="A2795" s="62">
        <v>2791</v>
      </c>
      <c r="B2795" s="63" t="str">
        <f t="shared" si="398"/>
        <v>M-E</v>
      </c>
      <c r="C2795" s="62">
        <f>COUNTIF($B$4:$B2795,$B2795)</f>
        <v>34</v>
      </c>
      <c r="D2795" s="64">
        <f t="shared" si="399"/>
        <v>345.00719424094774</v>
      </c>
      <c r="E2795" s="90" t="s">
        <v>2791</v>
      </c>
      <c r="F2795" s="91" t="s">
        <v>1212</v>
      </c>
      <c r="G2795" s="92">
        <v>1944</v>
      </c>
      <c r="H2795" s="93"/>
      <c r="I2795" s="92" t="s">
        <v>1214</v>
      </c>
      <c r="J2795" s="39">
        <f t="shared" si="400"/>
        <v>340.00719424094774</v>
      </c>
      <c r="K2795" s="40">
        <f t="shared" si="401"/>
        <v>1</v>
      </c>
      <c r="L2795" s="40">
        <f t="shared" si="402"/>
        <v>5</v>
      </c>
      <c r="M2795" s="74"/>
      <c r="N2795" s="74"/>
      <c r="O2795" s="74"/>
      <c r="P2795" s="74"/>
      <c r="Q2795" s="74"/>
      <c r="R2795" s="74"/>
      <c r="S2795" s="74"/>
      <c r="T2795" s="74"/>
      <c r="U2795" s="74"/>
      <c r="V2795" s="74"/>
      <c r="W2795" s="74"/>
      <c r="X2795" s="74"/>
      <c r="Y2795" s="74"/>
      <c r="Z2795" s="74"/>
      <c r="AA2795" s="42"/>
      <c r="AB2795" s="42">
        <f>(AV$3-AV2795)/AV$3*500+500</f>
        <v>340.00719424094774</v>
      </c>
      <c r="AC2795" s="43" t="e">
        <f t="shared" si="403"/>
        <v>#NUM!</v>
      </c>
      <c r="AD2795" s="43" t="s">
        <v>1215</v>
      </c>
      <c r="AE2795" s="44" t="e">
        <f t="shared" si="404"/>
        <v>#NUM!</v>
      </c>
      <c r="AF2795" s="43">
        <f t="shared" si="405"/>
        <v>0</v>
      </c>
      <c r="AG2795" s="75"/>
      <c r="AH2795" s="75"/>
      <c r="AI2795" s="75"/>
      <c r="AJ2795" s="75"/>
      <c r="AK2795" s="75"/>
      <c r="AL2795" s="75"/>
      <c r="AM2795" s="75"/>
      <c r="AN2795" s="75"/>
      <c r="AO2795" s="75"/>
      <c r="AP2795" s="75"/>
      <c r="AQ2795" s="75"/>
      <c r="AR2795" s="75"/>
      <c r="AS2795" s="75"/>
      <c r="AT2795" s="75"/>
      <c r="AU2795" s="94"/>
      <c r="AV2795" s="47">
        <v>0.21675925925925923</v>
      </c>
      <c r="AW2795" s="95"/>
      <c r="AX2795" s="56"/>
    </row>
    <row r="2796" spans="1:50" ht="12" customHeight="1" x14ac:dyDescent="0.2">
      <c r="A2796" s="62">
        <v>2792</v>
      </c>
      <c r="B2796" s="63" t="str">
        <f t="shared" si="398"/>
        <v>M-A</v>
      </c>
      <c r="C2796" s="62">
        <f>COUNTIF($B$4:$B2796,$B2796)</f>
        <v>989</v>
      </c>
      <c r="D2796" s="64">
        <f t="shared" si="399"/>
        <v>344.85645159060084</v>
      </c>
      <c r="E2796" s="86" t="s">
        <v>2792</v>
      </c>
      <c r="F2796" s="87" t="s">
        <v>1212</v>
      </c>
      <c r="G2796" s="87">
        <v>1983</v>
      </c>
      <c r="H2796" s="86" t="s">
        <v>2793</v>
      </c>
      <c r="I2796" s="87" t="s">
        <v>1214</v>
      </c>
      <c r="J2796" s="39">
        <f t="shared" si="400"/>
        <v>339.85645159060084</v>
      </c>
      <c r="K2796" s="40">
        <f t="shared" si="401"/>
        <v>1</v>
      </c>
      <c r="L2796" s="40">
        <f t="shared" si="402"/>
        <v>5</v>
      </c>
      <c r="M2796" s="41"/>
      <c r="N2796" s="41"/>
      <c r="O2796" s="41"/>
      <c r="P2796" s="42"/>
      <c r="Q2796" s="41"/>
      <c r="R2796" s="41"/>
      <c r="S2796" s="41"/>
      <c r="T2796" s="41"/>
      <c r="U2796" s="41">
        <f>(AO$3-AO2796)/AO$3*500+500</f>
        <v>339.85645159060084</v>
      </c>
      <c r="V2796" s="42"/>
      <c r="W2796" s="42"/>
      <c r="X2796" s="42"/>
      <c r="Y2796" s="42"/>
      <c r="Z2796" s="41"/>
      <c r="AA2796" s="42"/>
      <c r="AB2796" s="42"/>
      <c r="AC2796" s="43" t="e">
        <f t="shared" si="403"/>
        <v>#NUM!</v>
      </c>
      <c r="AD2796" s="43" t="s">
        <v>1215</v>
      </c>
      <c r="AE2796" s="44" t="e">
        <f t="shared" si="404"/>
        <v>#NUM!</v>
      </c>
      <c r="AF2796" s="43">
        <f t="shared" si="405"/>
        <v>0</v>
      </c>
      <c r="AG2796" s="45"/>
      <c r="AH2796" s="45"/>
      <c r="AI2796" s="45"/>
      <c r="AJ2796" s="45"/>
      <c r="AK2796" s="45"/>
      <c r="AL2796" s="45"/>
      <c r="AM2796" s="45"/>
      <c r="AN2796" s="45"/>
      <c r="AO2796" s="45">
        <v>7.3148148149999995E-2</v>
      </c>
      <c r="AP2796" s="45"/>
      <c r="AQ2796" s="45"/>
      <c r="AR2796" s="45"/>
      <c r="AS2796" s="45"/>
      <c r="AT2796" s="45"/>
      <c r="AU2796" s="88"/>
      <c r="AV2796" s="50"/>
      <c r="AW2796" s="89"/>
      <c r="AX2796" s="56"/>
    </row>
    <row r="2797" spans="1:50" ht="12" customHeight="1" x14ac:dyDescent="0.2">
      <c r="A2797" s="62">
        <v>2793</v>
      </c>
      <c r="B2797" s="63" t="str">
        <f t="shared" si="398"/>
        <v>Ž-G</v>
      </c>
      <c r="C2797" s="62">
        <f>COUNTIF($B$4:$B2797,$B2797)</f>
        <v>179</v>
      </c>
      <c r="D2797" s="64">
        <f t="shared" si="399"/>
        <v>344.17501751350852</v>
      </c>
      <c r="E2797" s="86" t="s">
        <v>2794</v>
      </c>
      <c r="F2797" s="87" t="s">
        <v>1247</v>
      </c>
      <c r="G2797" s="87">
        <v>1977</v>
      </c>
      <c r="H2797" s="93" t="s">
        <v>1270</v>
      </c>
      <c r="I2797" s="87" t="s">
        <v>1214</v>
      </c>
      <c r="J2797" s="39">
        <f t="shared" si="400"/>
        <v>339.17501751350852</v>
      </c>
      <c r="K2797" s="40">
        <f t="shared" si="401"/>
        <v>1</v>
      </c>
      <c r="L2797" s="40">
        <f t="shared" si="402"/>
        <v>5</v>
      </c>
      <c r="M2797" s="41"/>
      <c r="N2797" s="41"/>
      <c r="O2797" s="41"/>
      <c r="P2797" s="42"/>
      <c r="Q2797" s="41">
        <f>(AK$3-AK2797)/AK$3*500+500</f>
        <v>339.17501751350852</v>
      </c>
      <c r="R2797" s="41"/>
      <c r="S2797" s="41"/>
      <c r="T2797" s="41"/>
      <c r="U2797" s="41"/>
      <c r="V2797" s="42"/>
      <c r="W2797" s="42"/>
      <c r="X2797" s="42"/>
      <c r="Y2797" s="42"/>
      <c r="Z2797" s="41"/>
      <c r="AA2797" s="42"/>
      <c r="AB2797" s="42"/>
      <c r="AC2797" s="43" t="e">
        <f t="shared" si="403"/>
        <v>#NUM!</v>
      </c>
      <c r="AD2797" s="43" t="s">
        <v>1215</v>
      </c>
      <c r="AE2797" s="44" t="e">
        <f t="shared" si="404"/>
        <v>#NUM!</v>
      </c>
      <c r="AF2797" s="43">
        <f t="shared" si="405"/>
        <v>0</v>
      </c>
      <c r="AG2797" s="45"/>
      <c r="AH2797" s="45"/>
      <c r="AI2797" s="45"/>
      <c r="AJ2797" s="45"/>
      <c r="AK2797" s="45">
        <v>0.2239814815</v>
      </c>
      <c r="AL2797" s="45"/>
      <c r="AM2797" s="45"/>
      <c r="AN2797" s="45"/>
      <c r="AO2797" s="45"/>
      <c r="AP2797" s="45"/>
      <c r="AQ2797" s="45"/>
      <c r="AR2797" s="45"/>
      <c r="AS2797" s="45"/>
      <c r="AT2797" s="45"/>
      <c r="AU2797" s="88"/>
      <c r="AV2797" s="50"/>
      <c r="AW2797" s="89"/>
      <c r="AX2797" s="56"/>
    </row>
    <row r="2798" spans="1:50" ht="12" customHeight="1" x14ac:dyDescent="0.2">
      <c r="A2798" s="62">
        <v>2794</v>
      </c>
      <c r="B2798" s="63" t="str">
        <f t="shared" si="398"/>
        <v>M-A</v>
      </c>
      <c r="C2798" s="62">
        <f>COUNTIF($B$4:$B2798,$B2798)</f>
        <v>990</v>
      </c>
      <c r="D2798" s="64">
        <f t="shared" si="399"/>
        <v>344.09092913256791</v>
      </c>
      <c r="E2798" s="90" t="s">
        <v>2795</v>
      </c>
      <c r="F2798" s="91" t="s">
        <v>1212</v>
      </c>
      <c r="G2798" s="92">
        <v>1982</v>
      </c>
      <c r="H2798" s="93"/>
      <c r="I2798" s="92" t="s">
        <v>1214</v>
      </c>
      <c r="J2798" s="39">
        <f t="shared" si="400"/>
        <v>339.09092913256791</v>
      </c>
      <c r="K2798" s="40">
        <f t="shared" si="401"/>
        <v>1</v>
      </c>
      <c r="L2798" s="40">
        <f t="shared" si="402"/>
        <v>5</v>
      </c>
      <c r="M2798" s="74"/>
      <c r="N2798" s="74"/>
      <c r="O2798" s="74"/>
      <c r="P2798" s="74"/>
      <c r="Q2798" s="74"/>
      <c r="R2798" s="74"/>
      <c r="S2798" s="74"/>
      <c r="T2798" s="74"/>
      <c r="U2798" s="74"/>
      <c r="V2798" s="74"/>
      <c r="W2798" s="74"/>
      <c r="X2798" s="74"/>
      <c r="Y2798" s="74"/>
      <c r="Z2798" s="74"/>
      <c r="AA2798" s="42"/>
      <c r="AB2798" s="42">
        <f>(AV$3-AV2798)/AV$3*500+500</f>
        <v>339.09092913256791</v>
      </c>
      <c r="AC2798" s="43" t="e">
        <f t="shared" si="403"/>
        <v>#NUM!</v>
      </c>
      <c r="AD2798" s="43" t="s">
        <v>1215</v>
      </c>
      <c r="AE2798" s="44" t="e">
        <f t="shared" si="404"/>
        <v>#NUM!</v>
      </c>
      <c r="AF2798" s="43">
        <f t="shared" si="405"/>
        <v>0</v>
      </c>
      <c r="AG2798" s="75"/>
      <c r="AH2798" s="75"/>
      <c r="AI2798" s="75"/>
      <c r="AJ2798" s="75"/>
      <c r="AK2798" s="75"/>
      <c r="AL2798" s="75"/>
      <c r="AM2798" s="75"/>
      <c r="AN2798" s="75"/>
      <c r="AO2798" s="75"/>
      <c r="AP2798" s="75"/>
      <c r="AQ2798" s="75"/>
      <c r="AR2798" s="75"/>
      <c r="AS2798" s="75"/>
      <c r="AT2798" s="75"/>
      <c r="AU2798" s="94"/>
      <c r="AV2798" s="47">
        <v>0.21706018518518519</v>
      </c>
      <c r="AW2798" s="95"/>
      <c r="AX2798" s="56"/>
    </row>
    <row r="2799" spans="1:50" ht="12" customHeight="1" x14ac:dyDescent="0.2">
      <c r="A2799" s="62">
        <v>2795</v>
      </c>
      <c r="B2799" s="63" t="str">
        <f t="shared" si="398"/>
        <v>Ž-F</v>
      </c>
      <c r="C2799" s="62">
        <f>COUNTIF($B$4:$B2799,$B2799)</f>
        <v>264</v>
      </c>
      <c r="D2799" s="64">
        <f t="shared" si="399"/>
        <v>343.47558659642004</v>
      </c>
      <c r="E2799" s="86" t="s">
        <v>2796</v>
      </c>
      <c r="F2799" s="87" t="s">
        <v>1247</v>
      </c>
      <c r="G2799" s="87">
        <v>1993</v>
      </c>
      <c r="H2799" s="86"/>
      <c r="I2799" s="87" t="s">
        <v>1214</v>
      </c>
      <c r="J2799" s="39">
        <f t="shared" si="400"/>
        <v>338.47558659642004</v>
      </c>
      <c r="K2799" s="40">
        <f t="shared" si="401"/>
        <v>1</v>
      </c>
      <c r="L2799" s="40">
        <f t="shared" si="402"/>
        <v>5</v>
      </c>
      <c r="M2799" s="41"/>
      <c r="N2799" s="41"/>
      <c r="O2799" s="41"/>
      <c r="P2799" s="42"/>
      <c r="Q2799" s="41"/>
      <c r="R2799" s="41"/>
      <c r="S2799" s="41"/>
      <c r="T2799" s="41"/>
      <c r="U2799" s="41"/>
      <c r="V2799" s="42"/>
      <c r="W2799" s="42"/>
      <c r="X2799" s="42">
        <f>(AR$3-AR2799)/AR$3*500+500</f>
        <v>338.47558659642004</v>
      </c>
      <c r="Y2799" s="42"/>
      <c r="Z2799" s="41"/>
      <c r="AA2799" s="42"/>
      <c r="AB2799" s="42"/>
      <c r="AC2799" s="43" t="e">
        <f t="shared" si="403"/>
        <v>#NUM!</v>
      </c>
      <c r="AD2799" s="43" t="s">
        <v>1215</v>
      </c>
      <c r="AE2799" s="44" t="e">
        <f t="shared" si="404"/>
        <v>#NUM!</v>
      </c>
      <c r="AF2799" s="43">
        <f t="shared" si="405"/>
        <v>0</v>
      </c>
      <c r="AG2799" s="45"/>
      <c r="AH2799" s="45"/>
      <c r="AI2799" s="45"/>
      <c r="AJ2799" s="45"/>
      <c r="AK2799" s="45"/>
      <c r="AL2799" s="45"/>
      <c r="AM2799" s="45"/>
      <c r="AN2799" s="45"/>
      <c r="AO2799" s="45"/>
      <c r="AP2799" s="45"/>
      <c r="AQ2799" s="45"/>
      <c r="AR2799" s="45">
        <v>5.7059837962962962E-2</v>
      </c>
      <c r="AS2799" s="45"/>
      <c r="AT2799" s="45"/>
      <c r="AU2799" s="88"/>
      <c r="AV2799" s="50"/>
      <c r="AW2799" s="89"/>
      <c r="AX2799" s="56"/>
    </row>
    <row r="2800" spans="1:50" ht="12" customHeight="1" x14ac:dyDescent="0.2">
      <c r="A2800" s="62">
        <v>2796</v>
      </c>
      <c r="B2800" s="63" t="str">
        <f t="shared" si="398"/>
        <v>M-C</v>
      </c>
      <c r="C2800" s="62">
        <f>COUNTIF($B$4:$B2800,$B2800)</f>
        <v>340</v>
      </c>
      <c r="D2800" s="64">
        <f t="shared" si="399"/>
        <v>343.4565917498436</v>
      </c>
      <c r="E2800" s="90" t="s">
        <v>2797</v>
      </c>
      <c r="F2800" s="91" t="s">
        <v>1212</v>
      </c>
      <c r="G2800" s="92">
        <v>1969</v>
      </c>
      <c r="H2800" s="93"/>
      <c r="I2800" s="92" t="s">
        <v>1214</v>
      </c>
      <c r="J2800" s="39">
        <f t="shared" si="400"/>
        <v>338.4565917498436</v>
      </c>
      <c r="K2800" s="40">
        <f t="shared" si="401"/>
        <v>1</v>
      </c>
      <c r="L2800" s="40">
        <f t="shared" si="402"/>
        <v>5</v>
      </c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  <c r="X2800" s="74"/>
      <c r="Y2800" s="74"/>
      <c r="Z2800" s="74"/>
      <c r="AA2800" s="42"/>
      <c r="AB2800" s="42">
        <f>(AV$3-AV2800)/AV$3*500+500</f>
        <v>338.4565917498436</v>
      </c>
      <c r="AC2800" s="43" t="e">
        <f t="shared" si="403"/>
        <v>#NUM!</v>
      </c>
      <c r="AD2800" s="43" t="s">
        <v>1215</v>
      </c>
      <c r="AE2800" s="44" t="e">
        <f t="shared" si="404"/>
        <v>#NUM!</v>
      </c>
      <c r="AF2800" s="43">
        <f t="shared" si="405"/>
        <v>0</v>
      </c>
      <c r="AG2800" s="75"/>
      <c r="AH2800" s="75"/>
      <c r="AI2800" s="75"/>
      <c r="AJ2800" s="75"/>
      <c r="AK2800" s="75"/>
      <c r="AL2800" s="75"/>
      <c r="AM2800" s="75"/>
      <c r="AN2800" s="75"/>
      <c r="AO2800" s="75"/>
      <c r="AP2800" s="75"/>
      <c r="AQ2800" s="75"/>
      <c r="AR2800" s="75"/>
      <c r="AS2800" s="75"/>
      <c r="AT2800" s="75"/>
      <c r="AU2800" s="94"/>
      <c r="AV2800" s="47">
        <v>0.2172685185185185</v>
      </c>
      <c r="AW2800" s="95"/>
      <c r="AX2800" s="56"/>
    </row>
    <row r="2801" spans="1:50" ht="12" customHeight="1" x14ac:dyDescent="0.2">
      <c r="A2801" s="62">
        <v>2797</v>
      </c>
      <c r="B2801" s="63" t="str">
        <f t="shared" si="398"/>
        <v>M-A</v>
      </c>
      <c r="C2801" s="62">
        <f>COUNTIF($B$4:$B2801,$B2801)</f>
        <v>991</v>
      </c>
      <c r="D2801" s="64">
        <f t="shared" si="399"/>
        <v>343.44874974291361</v>
      </c>
      <c r="E2801" s="86" t="s">
        <v>2798</v>
      </c>
      <c r="F2801" s="87" t="s">
        <v>1212</v>
      </c>
      <c r="G2801" s="87">
        <v>1991</v>
      </c>
      <c r="H2801" s="93" t="s">
        <v>2605</v>
      </c>
      <c r="I2801" s="87" t="s">
        <v>1214</v>
      </c>
      <c r="J2801" s="39">
        <f t="shared" si="400"/>
        <v>338.44874974291361</v>
      </c>
      <c r="K2801" s="40">
        <f t="shared" si="401"/>
        <v>1</v>
      </c>
      <c r="L2801" s="40">
        <f t="shared" si="402"/>
        <v>5</v>
      </c>
      <c r="M2801" s="41"/>
      <c r="N2801" s="41"/>
      <c r="O2801" s="41"/>
      <c r="P2801" s="42"/>
      <c r="Q2801" s="41"/>
      <c r="R2801" s="41"/>
      <c r="S2801" s="41"/>
      <c r="T2801" s="41"/>
      <c r="U2801" s="41"/>
      <c r="V2801" s="42"/>
      <c r="W2801" s="42"/>
      <c r="X2801" s="42">
        <f>(AR$3-AR2801)/AR$3*500+500</f>
        <v>338.44874974291361</v>
      </c>
      <c r="Y2801" s="42"/>
      <c r="Z2801" s="41"/>
      <c r="AA2801" s="42"/>
      <c r="AB2801" s="42"/>
      <c r="AC2801" s="43" t="e">
        <f t="shared" si="403"/>
        <v>#NUM!</v>
      </c>
      <c r="AD2801" s="43" t="s">
        <v>1215</v>
      </c>
      <c r="AE2801" s="44" t="e">
        <f t="shared" si="404"/>
        <v>#NUM!</v>
      </c>
      <c r="AF2801" s="43">
        <f t="shared" si="405"/>
        <v>0</v>
      </c>
      <c r="AG2801" s="45"/>
      <c r="AH2801" s="45"/>
      <c r="AI2801" s="45"/>
      <c r="AJ2801" s="45"/>
      <c r="AK2801" s="45"/>
      <c r="AL2801" s="45"/>
      <c r="AM2801" s="45"/>
      <c r="AN2801" s="45"/>
      <c r="AO2801" s="45"/>
      <c r="AP2801" s="45"/>
      <c r="AQ2801" s="45"/>
      <c r="AR2801" s="45">
        <v>5.7062152777777785E-2</v>
      </c>
      <c r="AS2801" s="45"/>
      <c r="AT2801" s="45"/>
      <c r="AU2801" s="88"/>
      <c r="AV2801" s="50"/>
      <c r="AW2801" s="89"/>
      <c r="AX2801" s="56"/>
    </row>
    <row r="2802" spans="1:50" ht="12" customHeight="1" x14ac:dyDescent="0.2">
      <c r="A2802" s="62">
        <v>2798</v>
      </c>
      <c r="B2802" s="63" t="str">
        <f t="shared" si="398"/>
        <v>M-A</v>
      </c>
      <c r="C2802" s="62">
        <f>COUNTIF($B$4:$B2802,$B2802)</f>
        <v>992</v>
      </c>
      <c r="D2802" s="64">
        <f t="shared" si="399"/>
        <v>343.44126260899003</v>
      </c>
      <c r="E2802" s="86" t="s">
        <v>2799</v>
      </c>
      <c r="F2802" s="87" t="s">
        <v>1212</v>
      </c>
      <c r="G2802" s="87">
        <v>1983</v>
      </c>
      <c r="H2802" s="86" t="s">
        <v>2800</v>
      </c>
      <c r="I2802" s="87" t="s">
        <v>1214</v>
      </c>
      <c r="J2802" s="39">
        <f t="shared" si="400"/>
        <v>338.44126260899003</v>
      </c>
      <c r="K2802" s="40">
        <f t="shared" si="401"/>
        <v>1</v>
      </c>
      <c r="L2802" s="40">
        <f t="shared" si="402"/>
        <v>5</v>
      </c>
      <c r="M2802" s="41"/>
      <c r="N2802" s="41"/>
      <c r="O2802" s="41"/>
      <c r="P2802" s="42"/>
      <c r="Q2802" s="41"/>
      <c r="R2802" s="41"/>
      <c r="S2802" s="41"/>
      <c r="T2802" s="41"/>
      <c r="U2802" s="41"/>
      <c r="V2802" s="42"/>
      <c r="W2802" s="42"/>
      <c r="X2802" s="42"/>
      <c r="Y2802" s="42"/>
      <c r="Z2802" s="41"/>
      <c r="AA2802" s="42">
        <f>(AU$3-AU2802)/AU$3*500+500</f>
        <v>338.44126260899003</v>
      </c>
      <c r="AB2802" s="42"/>
      <c r="AC2802" s="43" t="e">
        <f t="shared" si="403"/>
        <v>#NUM!</v>
      </c>
      <c r="AD2802" s="43" t="s">
        <v>1215</v>
      </c>
      <c r="AE2802" s="44" t="e">
        <f t="shared" si="404"/>
        <v>#NUM!</v>
      </c>
      <c r="AF2802" s="43">
        <f t="shared" si="405"/>
        <v>0</v>
      </c>
      <c r="AG2802" s="45"/>
      <c r="AH2802" s="45"/>
      <c r="AI2802" s="45"/>
      <c r="AJ2802" s="45"/>
      <c r="AK2802" s="45"/>
      <c r="AL2802" s="45"/>
      <c r="AM2802" s="45"/>
      <c r="AN2802" s="45"/>
      <c r="AO2802" s="45"/>
      <c r="AP2802" s="45"/>
      <c r="AQ2802" s="45"/>
      <c r="AR2802" s="45"/>
      <c r="AS2802" s="45"/>
      <c r="AT2802" s="45"/>
      <c r="AU2802" s="88">
        <v>0.10399791666666668</v>
      </c>
      <c r="AV2802" s="50"/>
      <c r="AW2802" s="89"/>
      <c r="AX2802" s="56"/>
    </row>
    <row r="2803" spans="1:50" ht="12" customHeight="1" x14ac:dyDescent="0.2">
      <c r="A2803" s="62">
        <v>2799</v>
      </c>
      <c r="B2803" s="63" t="str">
        <f t="shared" si="398"/>
        <v>M-C</v>
      </c>
      <c r="C2803" s="62">
        <f>COUNTIF($B$4:$B2803,$B2803)</f>
        <v>341</v>
      </c>
      <c r="D2803" s="64">
        <f t="shared" si="399"/>
        <v>343.20990498989511</v>
      </c>
      <c r="E2803" s="90" t="s">
        <v>2801</v>
      </c>
      <c r="F2803" s="91" t="s">
        <v>1212</v>
      </c>
      <c r="G2803" s="92">
        <v>1967</v>
      </c>
      <c r="H2803" s="93" t="s">
        <v>3871</v>
      </c>
      <c r="I2803" s="92" t="s">
        <v>193</v>
      </c>
      <c r="J2803" s="39">
        <f t="shared" si="400"/>
        <v>338.20990498989511</v>
      </c>
      <c r="K2803" s="40">
        <f t="shared" si="401"/>
        <v>1</v>
      </c>
      <c r="L2803" s="40">
        <f t="shared" si="402"/>
        <v>5</v>
      </c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  <c r="X2803" s="74"/>
      <c r="Y2803" s="74"/>
      <c r="Z2803" s="74"/>
      <c r="AA2803" s="42"/>
      <c r="AB2803" s="42">
        <f>(AV$3-AV2803)/AV$3*500+500</f>
        <v>338.20990498989511</v>
      </c>
      <c r="AC2803" s="43" t="e">
        <f t="shared" si="403"/>
        <v>#NUM!</v>
      </c>
      <c r="AD2803" s="43" t="s">
        <v>1215</v>
      </c>
      <c r="AE2803" s="44" t="e">
        <f t="shared" si="404"/>
        <v>#NUM!</v>
      </c>
      <c r="AF2803" s="43">
        <f t="shared" si="405"/>
        <v>0</v>
      </c>
      <c r="AG2803" s="75"/>
      <c r="AH2803" s="75"/>
      <c r="AI2803" s="75"/>
      <c r="AJ2803" s="75"/>
      <c r="AK2803" s="75"/>
      <c r="AL2803" s="75"/>
      <c r="AM2803" s="75"/>
      <c r="AN2803" s="75"/>
      <c r="AO2803" s="75"/>
      <c r="AP2803" s="75"/>
      <c r="AQ2803" s="75"/>
      <c r="AR2803" s="75"/>
      <c r="AS2803" s="75"/>
      <c r="AT2803" s="75"/>
      <c r="AU2803" s="94"/>
      <c r="AV2803" s="47">
        <v>0.21734953703703705</v>
      </c>
      <c r="AW2803" s="95"/>
      <c r="AX2803" s="56"/>
    </row>
    <row r="2804" spans="1:50" ht="12" customHeight="1" x14ac:dyDescent="0.2">
      <c r="A2804" s="62">
        <v>2800</v>
      </c>
      <c r="B2804" s="63" t="str">
        <f t="shared" si="398"/>
        <v>M-C</v>
      </c>
      <c r="C2804" s="62">
        <f>COUNTIF($B$4:$B2804,$B2804)</f>
        <v>342</v>
      </c>
      <c r="D2804" s="64">
        <f t="shared" si="399"/>
        <v>343.12108848091424</v>
      </c>
      <c r="E2804" s="86" t="s">
        <v>2802</v>
      </c>
      <c r="F2804" s="87" t="s">
        <v>1212</v>
      </c>
      <c r="G2804" s="87">
        <v>1961</v>
      </c>
      <c r="H2804" s="86" t="s">
        <v>2803</v>
      </c>
      <c r="I2804" s="87" t="s">
        <v>1214</v>
      </c>
      <c r="J2804" s="39">
        <f t="shared" si="400"/>
        <v>338.12108848091424</v>
      </c>
      <c r="K2804" s="40">
        <f t="shared" si="401"/>
        <v>1</v>
      </c>
      <c r="L2804" s="40">
        <f t="shared" si="402"/>
        <v>5</v>
      </c>
      <c r="M2804" s="41"/>
      <c r="N2804" s="41"/>
      <c r="O2804" s="41">
        <f>(AI$3-AI2804)/AI$3*500+500</f>
        <v>338.12108848091424</v>
      </c>
      <c r="P2804" s="42"/>
      <c r="Q2804" s="41"/>
      <c r="R2804" s="41"/>
      <c r="S2804" s="41"/>
      <c r="T2804" s="41"/>
      <c r="U2804" s="41"/>
      <c r="V2804" s="42"/>
      <c r="W2804" s="42"/>
      <c r="X2804" s="42"/>
      <c r="Y2804" s="42"/>
      <c r="Z2804" s="41"/>
      <c r="AA2804" s="42"/>
      <c r="AB2804" s="42"/>
      <c r="AC2804" s="43" t="e">
        <f t="shared" si="403"/>
        <v>#NUM!</v>
      </c>
      <c r="AD2804" s="43" t="s">
        <v>1215</v>
      </c>
      <c r="AE2804" s="44" t="e">
        <f t="shared" si="404"/>
        <v>#NUM!</v>
      </c>
      <c r="AF2804" s="43">
        <f t="shared" si="405"/>
        <v>0</v>
      </c>
      <c r="AG2804" s="45"/>
      <c r="AH2804" s="45"/>
      <c r="AI2804" s="45">
        <v>4.5624999999999999E-2</v>
      </c>
      <c r="AJ2804" s="45"/>
      <c r="AK2804" s="45"/>
      <c r="AL2804" s="45"/>
      <c r="AM2804" s="45"/>
      <c r="AN2804" s="45"/>
      <c r="AO2804" s="45"/>
      <c r="AP2804" s="45"/>
      <c r="AQ2804" s="45"/>
      <c r="AR2804" s="45"/>
      <c r="AS2804" s="45"/>
      <c r="AT2804" s="45"/>
      <c r="AU2804" s="88"/>
      <c r="AV2804" s="50"/>
      <c r="AW2804" s="89"/>
      <c r="AX2804" s="56"/>
    </row>
    <row r="2805" spans="1:50" ht="12" customHeight="1" x14ac:dyDescent="0.2">
      <c r="A2805" s="62">
        <v>2801</v>
      </c>
      <c r="B2805" s="63" t="str">
        <f t="shared" si="398"/>
        <v>M-A</v>
      </c>
      <c r="C2805" s="62">
        <f>COUNTIF($B$4:$B2805,$B2805)</f>
        <v>993</v>
      </c>
      <c r="D2805" s="64">
        <f t="shared" si="399"/>
        <v>342.94803868373197</v>
      </c>
      <c r="E2805" s="86" t="s">
        <v>2804</v>
      </c>
      <c r="F2805" s="87" t="s">
        <v>1212</v>
      </c>
      <c r="G2805" s="87">
        <v>1981</v>
      </c>
      <c r="H2805" s="93" t="s">
        <v>1433</v>
      </c>
      <c r="I2805" s="87" t="s">
        <v>515</v>
      </c>
      <c r="J2805" s="39">
        <f t="shared" si="400"/>
        <v>337.94803868373197</v>
      </c>
      <c r="K2805" s="40">
        <f t="shared" si="401"/>
        <v>1</v>
      </c>
      <c r="L2805" s="40">
        <f t="shared" si="402"/>
        <v>5</v>
      </c>
      <c r="M2805" s="41"/>
      <c r="N2805" s="41"/>
      <c r="O2805" s="41"/>
      <c r="P2805" s="42"/>
      <c r="Q2805" s="41"/>
      <c r="R2805" s="41"/>
      <c r="S2805" s="41"/>
      <c r="T2805" s="41"/>
      <c r="U2805" s="41"/>
      <c r="V2805" s="42"/>
      <c r="W2805" s="42"/>
      <c r="X2805" s="42"/>
      <c r="Y2805" s="42"/>
      <c r="Z2805" s="41">
        <f>(AT$3-AT2805)/AT$3*500+500</f>
        <v>337.94803868373197</v>
      </c>
      <c r="AA2805" s="42"/>
      <c r="AB2805" s="42"/>
      <c r="AC2805" s="43" t="e">
        <f t="shared" si="403"/>
        <v>#NUM!</v>
      </c>
      <c r="AD2805" s="43" t="s">
        <v>1215</v>
      </c>
      <c r="AE2805" s="44" t="e">
        <f t="shared" si="404"/>
        <v>#NUM!</v>
      </c>
      <c r="AF2805" s="43">
        <f t="shared" si="405"/>
        <v>0</v>
      </c>
      <c r="AG2805" s="45"/>
      <c r="AH2805" s="45"/>
      <c r="AI2805" s="45"/>
      <c r="AJ2805" s="45"/>
      <c r="AK2805" s="45"/>
      <c r="AL2805" s="45"/>
      <c r="AM2805" s="45"/>
      <c r="AN2805" s="45"/>
      <c r="AO2805" s="45"/>
      <c r="AP2805" s="45"/>
      <c r="AQ2805" s="45"/>
      <c r="AR2805" s="45"/>
      <c r="AS2805" s="45"/>
      <c r="AT2805" s="45">
        <v>4.5729166666666661E-2</v>
      </c>
      <c r="AU2805" s="88"/>
      <c r="AV2805" s="50"/>
      <c r="AW2805" s="89"/>
      <c r="AX2805" s="56"/>
    </row>
    <row r="2806" spans="1:50" ht="12" customHeight="1" x14ac:dyDescent="0.2">
      <c r="A2806" s="62">
        <v>2802</v>
      </c>
      <c r="B2806" s="63" t="str">
        <f t="shared" si="398"/>
        <v>Ž-F</v>
      </c>
      <c r="C2806" s="62">
        <f>COUNTIF($B$4:$B2806,$B2806)</f>
        <v>265</v>
      </c>
      <c r="D2806" s="64">
        <f t="shared" si="399"/>
        <v>342.73446188975504</v>
      </c>
      <c r="E2806" s="86" t="s">
        <v>2805</v>
      </c>
      <c r="F2806" s="87" t="s">
        <v>1247</v>
      </c>
      <c r="G2806" s="87">
        <v>1984</v>
      </c>
      <c r="H2806" s="93" t="s">
        <v>1600</v>
      </c>
      <c r="I2806" s="87" t="s">
        <v>1214</v>
      </c>
      <c r="J2806" s="39">
        <f t="shared" si="400"/>
        <v>337.73446188975504</v>
      </c>
      <c r="K2806" s="40">
        <f t="shared" si="401"/>
        <v>1</v>
      </c>
      <c r="L2806" s="40">
        <f t="shared" si="402"/>
        <v>5</v>
      </c>
      <c r="M2806" s="41"/>
      <c r="N2806" s="41"/>
      <c r="O2806" s="41"/>
      <c r="P2806" s="42"/>
      <c r="Q2806" s="41"/>
      <c r="R2806" s="41"/>
      <c r="S2806" s="41"/>
      <c r="T2806" s="41"/>
      <c r="U2806" s="41"/>
      <c r="V2806" s="42"/>
      <c r="W2806" s="42"/>
      <c r="X2806" s="42"/>
      <c r="Y2806" s="42">
        <f>(AS$3-AS2806)/AS$3*500+500</f>
        <v>337.73446188975504</v>
      </c>
      <c r="Z2806" s="41"/>
      <c r="AA2806" s="42"/>
      <c r="AB2806" s="42"/>
      <c r="AC2806" s="43" t="e">
        <f t="shared" si="403"/>
        <v>#NUM!</v>
      </c>
      <c r="AD2806" s="43" t="s">
        <v>1215</v>
      </c>
      <c r="AE2806" s="44" t="e">
        <f t="shared" si="404"/>
        <v>#NUM!</v>
      </c>
      <c r="AF2806" s="43">
        <f t="shared" si="405"/>
        <v>0</v>
      </c>
      <c r="AG2806" s="45"/>
      <c r="AH2806" s="45"/>
      <c r="AI2806" s="45"/>
      <c r="AJ2806" s="45"/>
      <c r="AK2806" s="45"/>
      <c r="AL2806" s="45"/>
      <c r="AM2806" s="45"/>
      <c r="AN2806" s="45"/>
      <c r="AO2806" s="45"/>
      <c r="AP2806" s="45"/>
      <c r="AQ2806" s="45"/>
      <c r="AR2806" s="45"/>
      <c r="AS2806" s="45">
        <v>9.9363425925925911E-2</v>
      </c>
      <c r="AT2806" s="45"/>
      <c r="AU2806" s="88"/>
      <c r="AV2806" s="50"/>
      <c r="AW2806" s="89"/>
      <c r="AX2806" s="56"/>
    </row>
    <row r="2807" spans="1:50" ht="12" customHeight="1" x14ac:dyDescent="0.2">
      <c r="A2807" s="62">
        <v>2803</v>
      </c>
      <c r="B2807" s="63" t="str">
        <f t="shared" si="398"/>
        <v>M-A</v>
      </c>
      <c r="C2807" s="62">
        <f>COUNTIF($B$4:$B2807,$B2807)</f>
        <v>994</v>
      </c>
      <c r="D2807" s="64">
        <f t="shared" si="399"/>
        <v>340.67255545899752</v>
      </c>
      <c r="E2807" s="90" t="s">
        <v>2806</v>
      </c>
      <c r="F2807" s="91" t="s">
        <v>1212</v>
      </c>
      <c r="G2807" s="92">
        <v>1993</v>
      </c>
      <c r="H2807" s="93" t="s">
        <v>1128</v>
      </c>
      <c r="I2807" s="92" t="s">
        <v>1214</v>
      </c>
      <c r="J2807" s="39">
        <f t="shared" si="400"/>
        <v>335.67255545899752</v>
      </c>
      <c r="K2807" s="40">
        <f t="shared" si="401"/>
        <v>1</v>
      </c>
      <c r="L2807" s="40">
        <f t="shared" si="402"/>
        <v>5</v>
      </c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  <c r="X2807" s="74"/>
      <c r="Y2807" s="74"/>
      <c r="Z2807" s="74"/>
      <c r="AA2807" s="42"/>
      <c r="AB2807" s="42">
        <f>(AV$3-AV2807)/AV$3*500+500</f>
        <v>335.67255545899752</v>
      </c>
      <c r="AC2807" s="43" t="e">
        <f t="shared" si="403"/>
        <v>#NUM!</v>
      </c>
      <c r="AD2807" s="43" t="s">
        <v>1215</v>
      </c>
      <c r="AE2807" s="44" t="e">
        <f t="shared" si="404"/>
        <v>#NUM!</v>
      </c>
      <c r="AF2807" s="43">
        <f t="shared" si="405"/>
        <v>0</v>
      </c>
      <c r="AG2807" s="75"/>
      <c r="AH2807" s="75"/>
      <c r="AI2807" s="75"/>
      <c r="AJ2807" s="75"/>
      <c r="AK2807" s="75"/>
      <c r="AL2807" s="75"/>
      <c r="AM2807" s="75"/>
      <c r="AN2807" s="75"/>
      <c r="AO2807" s="75"/>
      <c r="AP2807" s="75"/>
      <c r="AQ2807" s="75"/>
      <c r="AR2807" s="75"/>
      <c r="AS2807" s="75"/>
      <c r="AT2807" s="75"/>
      <c r="AU2807" s="94"/>
      <c r="AV2807" s="47">
        <v>0.21818287037037035</v>
      </c>
      <c r="AW2807" s="95"/>
      <c r="AX2807" s="56"/>
    </row>
    <row r="2808" spans="1:50" ht="12" customHeight="1" x14ac:dyDescent="0.2">
      <c r="A2808" s="62">
        <v>2804</v>
      </c>
      <c r="B2808" s="63" t="str">
        <f t="shared" si="398"/>
        <v>Ž-F</v>
      </c>
      <c r="C2808" s="62">
        <f>COUNTIF($B$4:$B2808,$B2808)</f>
        <v>266</v>
      </c>
      <c r="D2808" s="64">
        <f t="shared" si="399"/>
        <v>339.74123843101097</v>
      </c>
      <c r="E2808" s="86" t="s">
        <v>2807</v>
      </c>
      <c r="F2808" s="87" t="s">
        <v>1247</v>
      </c>
      <c r="G2808" s="87">
        <v>1993</v>
      </c>
      <c r="H2808" s="93" t="s">
        <v>1738</v>
      </c>
      <c r="I2808" s="87" t="s">
        <v>1214</v>
      </c>
      <c r="J2808" s="39">
        <f t="shared" si="400"/>
        <v>334.74123843101097</v>
      </c>
      <c r="K2808" s="40">
        <f t="shared" si="401"/>
        <v>1</v>
      </c>
      <c r="L2808" s="40">
        <f t="shared" si="402"/>
        <v>5</v>
      </c>
      <c r="M2808" s="41"/>
      <c r="N2808" s="41"/>
      <c r="O2808" s="41"/>
      <c r="P2808" s="42"/>
      <c r="Q2808" s="41"/>
      <c r="R2808" s="41"/>
      <c r="S2808" s="41"/>
      <c r="T2808" s="41"/>
      <c r="U2808" s="41"/>
      <c r="V2808" s="42"/>
      <c r="W2808" s="42"/>
      <c r="X2808" s="42">
        <f>(AR$3-AR2808)/AR$3*500+500</f>
        <v>334.74123843101097</v>
      </c>
      <c r="Y2808" s="42"/>
      <c r="Z2808" s="41"/>
      <c r="AA2808" s="42"/>
      <c r="AB2808" s="42"/>
      <c r="AC2808" s="43" t="e">
        <f t="shared" si="403"/>
        <v>#NUM!</v>
      </c>
      <c r="AD2808" s="43" t="s">
        <v>1215</v>
      </c>
      <c r="AE2808" s="44" t="e">
        <f t="shared" si="404"/>
        <v>#NUM!</v>
      </c>
      <c r="AF2808" s="43">
        <f t="shared" si="405"/>
        <v>0</v>
      </c>
      <c r="AG2808" s="45"/>
      <c r="AH2808" s="45"/>
      <c r="AI2808" s="45"/>
      <c r="AJ2808" s="45"/>
      <c r="AK2808" s="45"/>
      <c r="AL2808" s="45"/>
      <c r="AM2808" s="45"/>
      <c r="AN2808" s="45"/>
      <c r="AO2808" s="45"/>
      <c r="AP2808" s="45"/>
      <c r="AQ2808" s="45"/>
      <c r="AR2808" s="45">
        <v>5.7381944444444444E-2</v>
      </c>
      <c r="AS2808" s="45"/>
      <c r="AT2808" s="45"/>
      <c r="AU2808" s="88"/>
      <c r="AV2808" s="50"/>
      <c r="AW2808" s="89"/>
      <c r="AX2808" s="56"/>
    </row>
    <row r="2809" spans="1:50" ht="12" customHeight="1" x14ac:dyDescent="0.2">
      <c r="A2809" s="62">
        <v>2805</v>
      </c>
      <c r="B2809" s="63" t="str">
        <f t="shared" si="398"/>
        <v>Ž-F</v>
      </c>
      <c r="C2809" s="62">
        <f>COUNTIF($B$4:$B2809,$B2809)</f>
        <v>267</v>
      </c>
      <c r="D2809" s="64">
        <f t="shared" si="399"/>
        <v>339.59509732365882</v>
      </c>
      <c r="E2809" s="86" t="s">
        <v>2808</v>
      </c>
      <c r="F2809" s="87" t="s">
        <v>1247</v>
      </c>
      <c r="G2809" s="87">
        <v>1980</v>
      </c>
      <c r="H2809" s="93" t="s">
        <v>1334</v>
      </c>
      <c r="I2809" s="87" t="s">
        <v>1214</v>
      </c>
      <c r="J2809" s="39">
        <f t="shared" si="400"/>
        <v>334.59509732365882</v>
      </c>
      <c r="K2809" s="40">
        <f t="shared" si="401"/>
        <v>1</v>
      </c>
      <c r="L2809" s="40">
        <f t="shared" si="402"/>
        <v>5</v>
      </c>
      <c r="M2809" s="41"/>
      <c r="N2809" s="41"/>
      <c r="O2809" s="41">
        <f>(AI$3-AI2809)/AI$3*500+500</f>
        <v>334.59509732365882</v>
      </c>
      <c r="P2809" s="42"/>
      <c r="Q2809" s="41"/>
      <c r="R2809" s="41"/>
      <c r="S2809" s="41"/>
      <c r="T2809" s="41"/>
      <c r="U2809" s="41"/>
      <c r="V2809" s="42"/>
      <c r="W2809" s="42"/>
      <c r="X2809" s="42"/>
      <c r="Y2809" s="42"/>
      <c r="Z2809" s="41"/>
      <c r="AA2809" s="42"/>
      <c r="AB2809" s="42"/>
      <c r="AC2809" s="43" t="e">
        <f t="shared" si="403"/>
        <v>#NUM!</v>
      </c>
      <c r="AD2809" s="43" t="s">
        <v>1215</v>
      </c>
      <c r="AE2809" s="44" t="e">
        <f t="shared" si="404"/>
        <v>#NUM!</v>
      </c>
      <c r="AF2809" s="43">
        <f t="shared" si="405"/>
        <v>0</v>
      </c>
      <c r="AG2809" s="45"/>
      <c r="AH2809" s="45"/>
      <c r="AI2809" s="45">
        <v>4.5868055555555558E-2</v>
      </c>
      <c r="AJ2809" s="45"/>
      <c r="AK2809" s="45"/>
      <c r="AL2809" s="45"/>
      <c r="AM2809" s="45"/>
      <c r="AN2809" s="45"/>
      <c r="AO2809" s="45"/>
      <c r="AP2809" s="45"/>
      <c r="AQ2809" s="45"/>
      <c r="AR2809" s="45"/>
      <c r="AS2809" s="45"/>
      <c r="AT2809" s="45"/>
      <c r="AU2809" s="88"/>
      <c r="AV2809" s="50"/>
      <c r="AW2809" s="89"/>
      <c r="AX2809" s="56"/>
    </row>
    <row r="2810" spans="1:50" ht="12" customHeight="1" x14ac:dyDescent="0.2">
      <c r="A2810" s="62">
        <v>2806</v>
      </c>
      <c r="B2810" s="63" t="str">
        <f t="shared" si="398"/>
        <v>M-D</v>
      </c>
      <c r="C2810" s="62">
        <f>COUNTIF($B$4:$B2810,$B2810)</f>
        <v>114</v>
      </c>
      <c r="D2810" s="64">
        <f t="shared" si="399"/>
        <v>338.43965103595281</v>
      </c>
      <c r="E2810" s="86" t="s">
        <v>2809</v>
      </c>
      <c r="F2810" s="87" t="s">
        <v>1212</v>
      </c>
      <c r="G2810" s="87">
        <v>1955</v>
      </c>
      <c r="H2810" s="86" t="s">
        <v>2810</v>
      </c>
      <c r="I2810" s="87" t="s">
        <v>1214</v>
      </c>
      <c r="J2810" s="39">
        <f t="shared" si="400"/>
        <v>333.43965103595281</v>
      </c>
      <c r="K2810" s="40">
        <f t="shared" si="401"/>
        <v>1</v>
      </c>
      <c r="L2810" s="40">
        <f t="shared" si="402"/>
        <v>5</v>
      </c>
      <c r="M2810" s="41"/>
      <c r="N2810" s="41"/>
      <c r="O2810" s="41"/>
      <c r="P2810" s="42"/>
      <c r="Q2810" s="41"/>
      <c r="R2810" s="41"/>
      <c r="S2810" s="41"/>
      <c r="T2810" s="41"/>
      <c r="U2810" s="41"/>
      <c r="V2810" s="42"/>
      <c r="W2810" s="42"/>
      <c r="X2810" s="42">
        <f>(AR$3-AR2810)/AR$3*500+500</f>
        <v>333.43965103595281</v>
      </c>
      <c r="Y2810" s="42"/>
      <c r="Z2810" s="41"/>
      <c r="AA2810" s="42"/>
      <c r="AB2810" s="42"/>
      <c r="AC2810" s="43" t="e">
        <f t="shared" si="403"/>
        <v>#NUM!</v>
      </c>
      <c r="AD2810" s="43" t="s">
        <v>1215</v>
      </c>
      <c r="AE2810" s="44" t="e">
        <f t="shared" si="404"/>
        <v>#NUM!</v>
      </c>
      <c r="AF2810" s="43">
        <f t="shared" si="405"/>
        <v>0</v>
      </c>
      <c r="AG2810" s="45"/>
      <c r="AH2810" s="45"/>
      <c r="AI2810" s="45"/>
      <c r="AJ2810" s="45"/>
      <c r="AK2810" s="45"/>
      <c r="AL2810" s="45"/>
      <c r="AM2810" s="45"/>
      <c r="AN2810" s="45"/>
      <c r="AO2810" s="45"/>
      <c r="AP2810" s="45"/>
      <c r="AQ2810" s="45"/>
      <c r="AR2810" s="45">
        <v>5.7494212962962969E-2</v>
      </c>
      <c r="AS2810" s="45"/>
      <c r="AT2810" s="45"/>
      <c r="AU2810" s="88"/>
      <c r="AV2810" s="50"/>
      <c r="AW2810" s="89"/>
      <c r="AX2810" s="56"/>
    </row>
    <row r="2811" spans="1:50" ht="12" customHeight="1" x14ac:dyDescent="0.2">
      <c r="A2811" s="62">
        <v>2807</v>
      </c>
      <c r="B2811" s="63" t="str">
        <f t="shared" si="398"/>
        <v>Ž-F</v>
      </c>
      <c r="C2811" s="62">
        <f>COUNTIF($B$4:$B2811,$B2811)</f>
        <v>268</v>
      </c>
      <c r="D2811" s="64">
        <f t="shared" si="399"/>
        <v>338.08395825626371</v>
      </c>
      <c r="E2811" s="86" t="s">
        <v>2811</v>
      </c>
      <c r="F2811" s="87" t="s">
        <v>1247</v>
      </c>
      <c r="G2811" s="87">
        <v>2000</v>
      </c>
      <c r="H2811" s="86" t="s">
        <v>2812</v>
      </c>
      <c r="I2811" s="87" t="s">
        <v>1214</v>
      </c>
      <c r="J2811" s="39">
        <f t="shared" si="400"/>
        <v>333.08395825626371</v>
      </c>
      <c r="K2811" s="40">
        <f t="shared" si="401"/>
        <v>1</v>
      </c>
      <c r="L2811" s="40">
        <f t="shared" si="402"/>
        <v>5</v>
      </c>
      <c r="M2811" s="41"/>
      <c r="N2811" s="41"/>
      <c r="O2811" s="41">
        <f>(AI$3-AI2811)/AI$3*500+500</f>
        <v>333.08395825626371</v>
      </c>
      <c r="P2811" s="42"/>
      <c r="Q2811" s="41"/>
      <c r="R2811" s="41"/>
      <c r="S2811" s="41"/>
      <c r="T2811" s="41"/>
      <c r="U2811" s="41"/>
      <c r="V2811" s="42"/>
      <c r="W2811" s="42"/>
      <c r="X2811" s="42"/>
      <c r="Y2811" s="42"/>
      <c r="Z2811" s="41"/>
      <c r="AA2811" s="42"/>
      <c r="AB2811" s="42"/>
      <c r="AC2811" s="43" t="e">
        <f t="shared" si="403"/>
        <v>#NUM!</v>
      </c>
      <c r="AD2811" s="43" t="s">
        <v>1215</v>
      </c>
      <c r="AE2811" s="44" t="e">
        <f t="shared" si="404"/>
        <v>#NUM!</v>
      </c>
      <c r="AF2811" s="43">
        <f t="shared" si="405"/>
        <v>0</v>
      </c>
      <c r="AG2811" s="45"/>
      <c r="AH2811" s="45"/>
      <c r="AI2811" s="45">
        <v>4.597222222222222E-2</v>
      </c>
      <c r="AJ2811" s="45"/>
      <c r="AK2811" s="45"/>
      <c r="AL2811" s="45"/>
      <c r="AM2811" s="45"/>
      <c r="AN2811" s="45"/>
      <c r="AO2811" s="45"/>
      <c r="AP2811" s="45"/>
      <c r="AQ2811" s="45"/>
      <c r="AR2811" s="45"/>
      <c r="AS2811" s="45"/>
      <c r="AT2811" s="45"/>
      <c r="AU2811" s="88"/>
      <c r="AV2811" s="50"/>
      <c r="AW2811" s="89"/>
      <c r="AX2811" s="56"/>
    </row>
    <row r="2812" spans="1:50" ht="12" customHeight="1" x14ac:dyDescent="0.2">
      <c r="A2812" s="62">
        <v>2808</v>
      </c>
      <c r="B2812" s="63" t="str">
        <f t="shared" si="398"/>
        <v>M-A</v>
      </c>
      <c r="C2812" s="62">
        <f>COUNTIF($B$4:$B2812,$B2812)</f>
        <v>995</v>
      </c>
      <c r="D2812" s="64">
        <f t="shared" si="399"/>
        <v>338.02948303097907</v>
      </c>
      <c r="E2812" s="90" t="s">
        <v>2813</v>
      </c>
      <c r="F2812" s="91" t="s">
        <v>1212</v>
      </c>
      <c r="G2812" s="92">
        <v>1985</v>
      </c>
      <c r="H2812" s="93" t="s">
        <v>1128</v>
      </c>
      <c r="I2812" s="92" t="s">
        <v>1214</v>
      </c>
      <c r="J2812" s="39">
        <f t="shared" si="400"/>
        <v>333.02948303097907</v>
      </c>
      <c r="K2812" s="40">
        <f t="shared" si="401"/>
        <v>1</v>
      </c>
      <c r="L2812" s="40">
        <f t="shared" si="402"/>
        <v>5</v>
      </c>
      <c r="M2812" s="74"/>
      <c r="N2812" s="74"/>
      <c r="O2812" s="74"/>
      <c r="P2812" s="74"/>
      <c r="Q2812" s="74"/>
      <c r="R2812" s="74"/>
      <c r="S2812" s="74"/>
      <c r="T2812" s="74"/>
      <c r="U2812" s="74"/>
      <c r="V2812" s="74"/>
      <c r="W2812" s="74"/>
      <c r="X2812" s="74"/>
      <c r="Y2812" s="74"/>
      <c r="Z2812" s="74"/>
      <c r="AA2812" s="42"/>
      <c r="AB2812" s="42">
        <f>(AV$3-AV2812)/AV$3*500+500</f>
        <v>333.02948303097907</v>
      </c>
      <c r="AC2812" s="43" t="e">
        <f t="shared" si="403"/>
        <v>#NUM!</v>
      </c>
      <c r="AD2812" s="43" t="s">
        <v>1215</v>
      </c>
      <c r="AE2812" s="44" t="e">
        <f t="shared" si="404"/>
        <v>#NUM!</v>
      </c>
      <c r="AF2812" s="43">
        <f t="shared" si="405"/>
        <v>0</v>
      </c>
      <c r="AG2812" s="75"/>
      <c r="AH2812" s="75"/>
      <c r="AI2812" s="75"/>
      <c r="AJ2812" s="75"/>
      <c r="AK2812" s="75"/>
      <c r="AL2812" s="75"/>
      <c r="AM2812" s="75"/>
      <c r="AN2812" s="75"/>
      <c r="AO2812" s="75"/>
      <c r="AP2812" s="75"/>
      <c r="AQ2812" s="75"/>
      <c r="AR2812" s="75"/>
      <c r="AS2812" s="75"/>
      <c r="AT2812" s="75"/>
      <c r="AU2812" s="94"/>
      <c r="AV2812" s="47">
        <v>0.21905092592592593</v>
      </c>
      <c r="AW2812" s="95"/>
      <c r="AX2812" s="56"/>
    </row>
    <row r="2813" spans="1:50" ht="12" customHeight="1" x14ac:dyDescent="0.2">
      <c r="A2813" s="62">
        <v>2809</v>
      </c>
      <c r="B2813" s="63" t="str">
        <f t="shared" si="398"/>
        <v>M-A</v>
      </c>
      <c r="C2813" s="62">
        <f>COUNTIF($B$4:$B2813,$B2813)</f>
        <v>996</v>
      </c>
      <c r="D2813" s="64">
        <f t="shared" si="399"/>
        <v>337.53610951108226</v>
      </c>
      <c r="E2813" s="90" t="s">
        <v>2814</v>
      </c>
      <c r="F2813" s="91" t="s">
        <v>1212</v>
      </c>
      <c r="G2813" s="92">
        <v>1983</v>
      </c>
      <c r="H2813" s="93"/>
      <c r="I2813" s="92" t="s">
        <v>1257</v>
      </c>
      <c r="J2813" s="39">
        <f t="shared" si="400"/>
        <v>332.53610951108226</v>
      </c>
      <c r="K2813" s="40">
        <f t="shared" si="401"/>
        <v>1</v>
      </c>
      <c r="L2813" s="40">
        <f t="shared" si="402"/>
        <v>5</v>
      </c>
      <c r="M2813" s="74"/>
      <c r="N2813" s="74"/>
      <c r="O2813" s="74"/>
      <c r="P2813" s="74"/>
      <c r="Q2813" s="74"/>
      <c r="R2813" s="74"/>
      <c r="S2813" s="74"/>
      <c r="T2813" s="74"/>
      <c r="U2813" s="74"/>
      <c r="V2813" s="74"/>
      <c r="W2813" s="74"/>
      <c r="X2813" s="74"/>
      <c r="Y2813" s="74"/>
      <c r="Z2813" s="74"/>
      <c r="AA2813" s="42"/>
      <c r="AB2813" s="42">
        <f>(AV$3-AV2813)/AV$3*500+500</f>
        <v>332.53610951108226</v>
      </c>
      <c r="AC2813" s="43" t="e">
        <f t="shared" si="403"/>
        <v>#NUM!</v>
      </c>
      <c r="AD2813" s="43" t="s">
        <v>1215</v>
      </c>
      <c r="AE2813" s="44" t="e">
        <f t="shared" si="404"/>
        <v>#NUM!</v>
      </c>
      <c r="AF2813" s="43">
        <f t="shared" si="405"/>
        <v>0</v>
      </c>
      <c r="AG2813" s="75"/>
      <c r="AH2813" s="75"/>
      <c r="AI2813" s="75"/>
      <c r="AJ2813" s="75"/>
      <c r="AK2813" s="75"/>
      <c r="AL2813" s="75"/>
      <c r="AM2813" s="75"/>
      <c r="AN2813" s="75"/>
      <c r="AO2813" s="75"/>
      <c r="AP2813" s="75"/>
      <c r="AQ2813" s="75"/>
      <c r="AR2813" s="75"/>
      <c r="AS2813" s="75"/>
      <c r="AT2813" s="75"/>
      <c r="AU2813" s="94"/>
      <c r="AV2813" s="47">
        <v>0.21921296296296297</v>
      </c>
      <c r="AW2813" s="95"/>
      <c r="AX2813" s="56"/>
    </row>
    <row r="2814" spans="1:50" ht="12" customHeight="1" x14ac:dyDescent="0.2">
      <c r="A2814" s="62">
        <v>2810</v>
      </c>
      <c r="B2814" s="63" t="str">
        <f t="shared" si="398"/>
        <v>Ž-G</v>
      </c>
      <c r="C2814" s="62">
        <f>COUNTIF($B$4:$B2814,$B2814)</f>
        <v>180</v>
      </c>
      <c r="D2814" s="64">
        <f t="shared" si="399"/>
        <v>336.74072352969017</v>
      </c>
      <c r="E2814" s="86" t="s">
        <v>2815</v>
      </c>
      <c r="F2814" s="87" t="s">
        <v>1247</v>
      </c>
      <c r="G2814" s="87">
        <v>1979</v>
      </c>
      <c r="H2814" s="93" t="s">
        <v>1261</v>
      </c>
      <c r="I2814" s="87" t="s">
        <v>1214</v>
      </c>
      <c r="J2814" s="39">
        <f t="shared" si="400"/>
        <v>331.74072352969017</v>
      </c>
      <c r="K2814" s="40">
        <f t="shared" si="401"/>
        <v>1</v>
      </c>
      <c r="L2814" s="40">
        <f t="shared" si="402"/>
        <v>5</v>
      </c>
      <c r="M2814" s="41"/>
      <c r="N2814" s="41"/>
      <c r="O2814" s="41">
        <f>(AI$3-AI2814)/AI$3*500+500</f>
        <v>331.74072352969017</v>
      </c>
      <c r="P2814" s="42"/>
      <c r="Q2814" s="41"/>
      <c r="R2814" s="41"/>
      <c r="S2814" s="41"/>
      <c r="T2814" s="41"/>
      <c r="U2814" s="41"/>
      <c r="V2814" s="42"/>
      <c r="W2814" s="42"/>
      <c r="X2814" s="42"/>
      <c r="Y2814" s="42"/>
      <c r="Z2814" s="41"/>
      <c r="AA2814" s="42"/>
      <c r="AB2814" s="42"/>
      <c r="AC2814" s="43" t="e">
        <f t="shared" si="403"/>
        <v>#NUM!</v>
      </c>
      <c r="AD2814" s="43" t="s">
        <v>1215</v>
      </c>
      <c r="AE2814" s="44" t="e">
        <f t="shared" si="404"/>
        <v>#NUM!</v>
      </c>
      <c r="AF2814" s="43">
        <f t="shared" si="405"/>
        <v>0</v>
      </c>
      <c r="AG2814" s="45"/>
      <c r="AH2814" s="45"/>
      <c r="AI2814" s="45">
        <v>4.6064814814814815E-2</v>
      </c>
      <c r="AJ2814" s="45"/>
      <c r="AK2814" s="45"/>
      <c r="AL2814" s="45"/>
      <c r="AM2814" s="45"/>
      <c r="AN2814" s="45"/>
      <c r="AO2814" s="45"/>
      <c r="AP2814" s="45"/>
      <c r="AQ2814" s="45"/>
      <c r="AR2814" s="45"/>
      <c r="AS2814" s="45"/>
      <c r="AT2814" s="45"/>
      <c r="AU2814" s="88"/>
      <c r="AV2814" s="50"/>
      <c r="AW2814" s="89"/>
      <c r="AX2814" s="56"/>
    </row>
    <row r="2815" spans="1:50" ht="12" customHeight="1" x14ac:dyDescent="0.2">
      <c r="A2815" s="62">
        <v>2811</v>
      </c>
      <c r="B2815" s="63" t="str">
        <f t="shared" si="398"/>
        <v>Ž-F</v>
      </c>
      <c r="C2815" s="62">
        <f>COUNTIF($B$4:$B2815,$B2815)</f>
        <v>269</v>
      </c>
      <c r="D2815" s="64">
        <f t="shared" si="399"/>
        <v>335.25090156164777</v>
      </c>
      <c r="E2815" s="86" t="s">
        <v>2816</v>
      </c>
      <c r="F2815" s="87" t="s">
        <v>1247</v>
      </c>
      <c r="G2815" s="87">
        <v>1985</v>
      </c>
      <c r="H2815" s="93" t="s">
        <v>1683</v>
      </c>
      <c r="I2815" s="87" t="s">
        <v>1214</v>
      </c>
      <c r="J2815" s="39">
        <f t="shared" si="400"/>
        <v>330.25090156164777</v>
      </c>
      <c r="K2815" s="40">
        <f t="shared" si="401"/>
        <v>1</v>
      </c>
      <c r="L2815" s="40">
        <f t="shared" si="402"/>
        <v>5</v>
      </c>
      <c r="M2815" s="41"/>
      <c r="N2815" s="41"/>
      <c r="O2815" s="41"/>
      <c r="P2815" s="42"/>
      <c r="Q2815" s="41"/>
      <c r="R2815" s="41"/>
      <c r="S2815" s="41"/>
      <c r="T2815" s="41">
        <f>(AN$3-AN2815)/AN$3*500+500</f>
        <v>330.25090156164777</v>
      </c>
      <c r="U2815" s="41"/>
      <c r="V2815" s="42"/>
      <c r="W2815" s="42"/>
      <c r="X2815" s="42"/>
      <c r="Y2815" s="42"/>
      <c r="Z2815" s="41"/>
      <c r="AA2815" s="42"/>
      <c r="AB2815" s="42"/>
      <c r="AC2815" s="43" t="e">
        <f t="shared" si="403"/>
        <v>#NUM!</v>
      </c>
      <c r="AD2815" s="43" t="s">
        <v>1215</v>
      </c>
      <c r="AE2815" s="44" t="e">
        <f t="shared" si="404"/>
        <v>#NUM!</v>
      </c>
      <c r="AF2815" s="43">
        <f t="shared" si="405"/>
        <v>0</v>
      </c>
      <c r="AG2815" s="45"/>
      <c r="AH2815" s="45"/>
      <c r="AI2815" s="45"/>
      <c r="AJ2815" s="45"/>
      <c r="AK2815" s="45"/>
      <c r="AL2815" s="45"/>
      <c r="AM2815" s="45"/>
      <c r="AN2815" s="45">
        <v>4.760416666666667E-2</v>
      </c>
      <c r="AO2815" s="45"/>
      <c r="AP2815" s="45"/>
      <c r="AQ2815" s="45"/>
      <c r="AR2815" s="45"/>
      <c r="AS2815" s="45"/>
      <c r="AT2815" s="45"/>
      <c r="AU2815" s="88"/>
      <c r="AV2815" s="50"/>
      <c r="AW2815" s="89"/>
      <c r="AX2815" s="56"/>
    </row>
    <row r="2816" spans="1:50" ht="12" customHeight="1" x14ac:dyDescent="0.2">
      <c r="A2816" s="62">
        <v>2812</v>
      </c>
      <c r="B2816" s="63" t="str">
        <f t="shared" si="398"/>
        <v>M-E</v>
      </c>
      <c r="C2816" s="62">
        <f>COUNTIF($B$4:$B2816,$B2816)</f>
        <v>35</v>
      </c>
      <c r="D2816" s="64">
        <f t="shared" si="399"/>
        <v>335.24001787367155</v>
      </c>
      <c r="E2816" s="86" t="s">
        <v>2817</v>
      </c>
      <c r="F2816" s="87" t="s">
        <v>1212</v>
      </c>
      <c r="G2816" s="87">
        <v>1942</v>
      </c>
      <c r="H2816" s="93" t="s">
        <v>1306</v>
      </c>
      <c r="I2816" s="87" t="s">
        <v>1214</v>
      </c>
      <c r="J2816" s="39">
        <f t="shared" si="400"/>
        <v>330.24001787367155</v>
      </c>
      <c r="K2816" s="40">
        <f t="shared" si="401"/>
        <v>1</v>
      </c>
      <c r="L2816" s="40">
        <f t="shared" si="402"/>
        <v>5</v>
      </c>
      <c r="M2816" s="41"/>
      <c r="N2816" s="41"/>
      <c r="O2816" s="41"/>
      <c r="P2816" s="42"/>
      <c r="Q2816" s="41"/>
      <c r="R2816" s="41"/>
      <c r="S2816" s="41"/>
      <c r="T2816" s="41"/>
      <c r="U2816" s="41"/>
      <c r="V2816" s="42"/>
      <c r="W2816" s="42"/>
      <c r="X2816" s="42"/>
      <c r="Y2816" s="42"/>
      <c r="Z2816" s="41">
        <f>(AT$3-AT2816)/AT$3*500+500</f>
        <v>330.24001787367155</v>
      </c>
      <c r="AA2816" s="42"/>
      <c r="AB2816" s="42"/>
      <c r="AC2816" s="43" t="e">
        <f t="shared" si="403"/>
        <v>#NUM!</v>
      </c>
      <c r="AD2816" s="43" t="s">
        <v>1215</v>
      </c>
      <c r="AE2816" s="44" t="e">
        <f t="shared" si="404"/>
        <v>#NUM!</v>
      </c>
      <c r="AF2816" s="43">
        <f t="shared" si="405"/>
        <v>0</v>
      </c>
      <c r="AG2816" s="45"/>
      <c r="AH2816" s="45"/>
      <c r="AI2816" s="45"/>
      <c r="AJ2816" s="45"/>
      <c r="AK2816" s="45"/>
      <c r="AL2816" s="45"/>
      <c r="AM2816" s="45"/>
      <c r="AN2816" s="45"/>
      <c r="AO2816" s="45"/>
      <c r="AP2816" s="45"/>
      <c r="AQ2816" s="45"/>
      <c r="AR2816" s="45"/>
      <c r="AS2816" s="45"/>
      <c r="AT2816" s="45">
        <v>4.6261574074074073E-2</v>
      </c>
      <c r="AU2816" s="88"/>
      <c r="AV2816" s="50"/>
      <c r="AW2816" s="89"/>
      <c r="AX2816" s="56"/>
    </row>
    <row r="2817" spans="1:50" ht="12" customHeight="1" x14ac:dyDescent="0.2">
      <c r="A2817" s="62">
        <v>2813</v>
      </c>
      <c r="B2817" s="63" t="str">
        <f t="shared" si="398"/>
        <v>M-A</v>
      </c>
      <c r="C2817" s="62">
        <f>COUNTIF($B$4:$B2817,$B2817)</f>
        <v>997</v>
      </c>
      <c r="D2817" s="64">
        <f t="shared" si="399"/>
        <v>334.46112376188194</v>
      </c>
      <c r="E2817" s="86" t="s">
        <v>2818</v>
      </c>
      <c r="F2817" s="87" t="s">
        <v>1212</v>
      </c>
      <c r="G2817" s="87">
        <v>1991</v>
      </c>
      <c r="H2817" s="93" t="s">
        <v>1738</v>
      </c>
      <c r="I2817" s="87" t="s">
        <v>1214</v>
      </c>
      <c r="J2817" s="39">
        <f t="shared" si="400"/>
        <v>329.46112376188194</v>
      </c>
      <c r="K2817" s="40">
        <f t="shared" si="401"/>
        <v>1</v>
      </c>
      <c r="L2817" s="40">
        <f t="shared" si="402"/>
        <v>5</v>
      </c>
      <c r="M2817" s="41"/>
      <c r="N2817" s="41"/>
      <c r="O2817" s="41"/>
      <c r="P2817" s="42"/>
      <c r="Q2817" s="41"/>
      <c r="R2817" s="41"/>
      <c r="S2817" s="41"/>
      <c r="T2817" s="41"/>
      <c r="U2817" s="41"/>
      <c r="V2817" s="42"/>
      <c r="W2817" s="42"/>
      <c r="X2817" s="42"/>
      <c r="Y2817" s="42"/>
      <c r="Z2817" s="41"/>
      <c r="AA2817" s="42">
        <f>(AU$3-AU2817)/AU$3*500+500</f>
        <v>329.46112376188194</v>
      </c>
      <c r="AB2817" s="42"/>
      <c r="AC2817" s="43" t="e">
        <f t="shared" si="403"/>
        <v>#NUM!</v>
      </c>
      <c r="AD2817" s="43" t="s">
        <v>1215</v>
      </c>
      <c r="AE2817" s="44" t="e">
        <f t="shared" si="404"/>
        <v>#NUM!</v>
      </c>
      <c r="AF2817" s="43">
        <f t="shared" si="405"/>
        <v>0</v>
      </c>
      <c r="AG2817" s="45"/>
      <c r="AH2817" s="45"/>
      <c r="AI2817" s="45"/>
      <c r="AJ2817" s="45"/>
      <c r="AK2817" s="45"/>
      <c r="AL2817" s="45"/>
      <c r="AM2817" s="45"/>
      <c r="AN2817" s="45"/>
      <c r="AO2817" s="45"/>
      <c r="AP2817" s="45"/>
      <c r="AQ2817" s="45"/>
      <c r="AR2817" s="45"/>
      <c r="AS2817" s="45"/>
      <c r="AT2817" s="45"/>
      <c r="AU2817" s="88">
        <v>0.1054096064814815</v>
      </c>
      <c r="AV2817" s="50"/>
      <c r="AW2817" s="89"/>
      <c r="AX2817" s="56"/>
    </row>
    <row r="2818" spans="1:50" ht="12" customHeight="1" x14ac:dyDescent="0.2">
      <c r="A2818" s="62">
        <v>2814</v>
      </c>
      <c r="B2818" s="63" t="str">
        <f t="shared" si="398"/>
        <v>M-B</v>
      </c>
      <c r="C2818" s="62">
        <f>COUNTIF($B$4:$B2818,$B2818)</f>
        <v>766</v>
      </c>
      <c r="D2818" s="64">
        <f t="shared" si="399"/>
        <v>333.90629004327036</v>
      </c>
      <c r="E2818" s="90" t="s">
        <v>2819</v>
      </c>
      <c r="F2818" s="91" t="s">
        <v>1212</v>
      </c>
      <c r="G2818" s="92">
        <v>1977</v>
      </c>
      <c r="H2818" s="93" t="s">
        <v>2820</v>
      </c>
      <c r="I2818" s="92" t="s">
        <v>1673</v>
      </c>
      <c r="J2818" s="39">
        <f t="shared" si="400"/>
        <v>328.90629004327036</v>
      </c>
      <c r="K2818" s="40">
        <f t="shared" si="401"/>
        <v>1</v>
      </c>
      <c r="L2818" s="40">
        <f t="shared" si="402"/>
        <v>5</v>
      </c>
      <c r="M2818" s="74"/>
      <c r="N2818" s="74"/>
      <c r="O2818" s="74"/>
      <c r="P2818" s="74"/>
      <c r="Q2818" s="74"/>
      <c r="R2818" s="74"/>
      <c r="S2818" s="74"/>
      <c r="T2818" s="74"/>
      <c r="U2818" s="74"/>
      <c r="V2818" s="74"/>
      <c r="W2818" s="74"/>
      <c r="X2818" s="74"/>
      <c r="Y2818" s="74"/>
      <c r="Z2818" s="74"/>
      <c r="AA2818" s="42"/>
      <c r="AB2818" s="42">
        <f>(AV$3-AV2818)/AV$3*500+500</f>
        <v>328.90629004327036</v>
      </c>
      <c r="AC2818" s="43" t="e">
        <f t="shared" si="403"/>
        <v>#NUM!</v>
      </c>
      <c r="AD2818" s="43" t="s">
        <v>1215</v>
      </c>
      <c r="AE2818" s="44" t="e">
        <f t="shared" si="404"/>
        <v>#NUM!</v>
      </c>
      <c r="AF2818" s="43">
        <f t="shared" si="405"/>
        <v>0</v>
      </c>
      <c r="AG2818" s="75"/>
      <c r="AH2818" s="75"/>
      <c r="AI2818" s="75"/>
      <c r="AJ2818" s="75"/>
      <c r="AK2818" s="75"/>
      <c r="AL2818" s="75"/>
      <c r="AM2818" s="75"/>
      <c r="AN2818" s="75"/>
      <c r="AO2818" s="75"/>
      <c r="AP2818" s="75"/>
      <c r="AQ2818" s="75"/>
      <c r="AR2818" s="75"/>
      <c r="AS2818" s="75"/>
      <c r="AT2818" s="75"/>
      <c r="AU2818" s="94"/>
      <c r="AV2818" s="47">
        <v>0.22040509259259258</v>
      </c>
      <c r="AW2818" s="95"/>
      <c r="AX2818" s="56"/>
    </row>
    <row r="2819" spans="1:50" ht="12" customHeight="1" x14ac:dyDescent="0.2">
      <c r="A2819" s="62">
        <v>2815</v>
      </c>
      <c r="B2819" s="63" t="str">
        <f t="shared" si="398"/>
        <v>Ž-G</v>
      </c>
      <c r="C2819" s="62">
        <f>COUNTIF($B$4:$B2819,$B2819)</f>
        <v>181</v>
      </c>
      <c r="D2819" s="64">
        <f t="shared" si="399"/>
        <v>333.87104907756338</v>
      </c>
      <c r="E2819" s="90" t="s">
        <v>2821</v>
      </c>
      <c r="F2819" s="91" t="s">
        <v>1247</v>
      </c>
      <c r="G2819" s="92">
        <v>1979</v>
      </c>
      <c r="H2819" s="86" t="s">
        <v>2822</v>
      </c>
      <c r="I2819" s="92" t="s">
        <v>1257</v>
      </c>
      <c r="J2819" s="39">
        <f t="shared" si="400"/>
        <v>328.87104907756338</v>
      </c>
      <c r="K2819" s="40">
        <f t="shared" si="401"/>
        <v>1</v>
      </c>
      <c r="L2819" s="40">
        <f t="shared" si="402"/>
        <v>5</v>
      </c>
      <c r="M2819" s="74"/>
      <c r="N2819" s="74"/>
      <c r="O2819" s="74"/>
      <c r="P2819" s="74"/>
      <c r="Q2819" s="74"/>
      <c r="R2819" s="74"/>
      <c r="S2819" s="74"/>
      <c r="T2819" s="74"/>
      <c r="U2819" s="74"/>
      <c r="V2819" s="74"/>
      <c r="W2819" s="74"/>
      <c r="X2819" s="74"/>
      <c r="Y2819" s="74"/>
      <c r="Z2819" s="74"/>
      <c r="AA2819" s="42"/>
      <c r="AB2819" s="42">
        <f>(AV$3-AV2819)/AV$3*500+500</f>
        <v>328.87104907756338</v>
      </c>
      <c r="AC2819" s="43" t="e">
        <f t="shared" si="403"/>
        <v>#NUM!</v>
      </c>
      <c r="AD2819" s="43" t="s">
        <v>1215</v>
      </c>
      <c r="AE2819" s="44" t="e">
        <f t="shared" si="404"/>
        <v>#NUM!</v>
      </c>
      <c r="AF2819" s="43">
        <f t="shared" si="405"/>
        <v>0</v>
      </c>
      <c r="AG2819" s="75"/>
      <c r="AH2819" s="75"/>
      <c r="AI2819" s="75"/>
      <c r="AJ2819" s="75"/>
      <c r="AK2819" s="75"/>
      <c r="AL2819" s="75"/>
      <c r="AM2819" s="75"/>
      <c r="AN2819" s="75"/>
      <c r="AO2819" s="75"/>
      <c r="AP2819" s="75"/>
      <c r="AQ2819" s="75"/>
      <c r="AR2819" s="75"/>
      <c r="AS2819" s="75"/>
      <c r="AT2819" s="75"/>
      <c r="AU2819" s="94"/>
      <c r="AV2819" s="47">
        <v>0.22041666666666668</v>
      </c>
      <c r="AW2819" s="95"/>
      <c r="AX2819" s="56"/>
    </row>
    <row r="2820" spans="1:50" ht="12" customHeight="1" x14ac:dyDescent="0.2">
      <c r="A2820" s="62">
        <v>2816</v>
      </c>
      <c r="B2820" s="63" t="str">
        <f t="shared" si="398"/>
        <v>Ž-G</v>
      </c>
      <c r="C2820" s="62">
        <f>COUNTIF($B$4:$B2820,$B2820)</f>
        <v>182</v>
      </c>
      <c r="D2820" s="64">
        <f t="shared" si="399"/>
        <v>333.83580811185652</v>
      </c>
      <c r="E2820" s="90" t="s">
        <v>2823</v>
      </c>
      <c r="F2820" s="91" t="s">
        <v>1247</v>
      </c>
      <c r="G2820" s="92">
        <v>1977</v>
      </c>
      <c r="H2820" s="93"/>
      <c r="I2820" s="92" t="s">
        <v>1214</v>
      </c>
      <c r="J2820" s="39">
        <f t="shared" si="400"/>
        <v>328.83580811185652</v>
      </c>
      <c r="K2820" s="40">
        <f t="shared" si="401"/>
        <v>1</v>
      </c>
      <c r="L2820" s="40">
        <f t="shared" si="402"/>
        <v>5</v>
      </c>
      <c r="M2820" s="74"/>
      <c r="N2820" s="74"/>
      <c r="O2820" s="74"/>
      <c r="P2820" s="74"/>
      <c r="Q2820" s="74"/>
      <c r="R2820" s="74"/>
      <c r="S2820" s="74"/>
      <c r="T2820" s="74"/>
      <c r="U2820" s="74"/>
      <c r="V2820" s="74"/>
      <c r="W2820" s="74"/>
      <c r="X2820" s="74"/>
      <c r="Y2820" s="74"/>
      <c r="Z2820" s="74"/>
      <c r="AA2820" s="42"/>
      <c r="AB2820" s="42">
        <f>(AV$3-AV2820)/AV$3*500+500</f>
        <v>328.83580811185652</v>
      </c>
      <c r="AC2820" s="43" t="e">
        <f t="shared" si="403"/>
        <v>#NUM!</v>
      </c>
      <c r="AD2820" s="43" t="s">
        <v>1215</v>
      </c>
      <c r="AE2820" s="44" t="e">
        <f t="shared" si="404"/>
        <v>#NUM!</v>
      </c>
      <c r="AF2820" s="43">
        <f t="shared" si="405"/>
        <v>0</v>
      </c>
      <c r="AG2820" s="75"/>
      <c r="AH2820" s="75"/>
      <c r="AI2820" s="75"/>
      <c r="AJ2820" s="75"/>
      <c r="AK2820" s="75"/>
      <c r="AL2820" s="75"/>
      <c r="AM2820" s="75"/>
      <c r="AN2820" s="75"/>
      <c r="AO2820" s="75"/>
      <c r="AP2820" s="75"/>
      <c r="AQ2820" s="75"/>
      <c r="AR2820" s="75"/>
      <c r="AS2820" s="75"/>
      <c r="AT2820" s="75"/>
      <c r="AU2820" s="94"/>
      <c r="AV2820" s="47">
        <v>0.22042824074074074</v>
      </c>
      <c r="AW2820" s="95"/>
      <c r="AX2820" s="56"/>
    </row>
    <row r="2821" spans="1:50" ht="12" customHeight="1" x14ac:dyDescent="0.2">
      <c r="A2821" s="62">
        <v>2817</v>
      </c>
      <c r="B2821" s="63" t="str">
        <f t="shared" ref="B2821:B2884" si="406">IF($F2821="m",IF($C$1-$G2821&gt;19,IF($C$1-$G2821&lt;40,"M-A",IF($C$1-$G2821&gt;49,IF($C$1-$G2821&gt;59,IF($C$1-$G2821&gt;69,"M-E","M-D"),"M-C"),"M-B")),"M-jun."),IF($C$1-$G2821&lt;40,"Ž-F",IF($C$1-$G2821&gt;49,IF($C$1-$G2821&gt;59,"Ž-I","Ž-H"),"Ž-G")))</f>
        <v>Ž-G</v>
      </c>
      <c r="C2821" s="62">
        <f>COUNTIF($B$4:$B2821,$B2821)</f>
        <v>183</v>
      </c>
      <c r="D2821" s="64">
        <f t="shared" ref="D2821:D2884" si="407">SUM(L2821:AB2821,-AF2821)</f>
        <v>332.21762735222774</v>
      </c>
      <c r="E2821" s="86" t="s">
        <v>2824</v>
      </c>
      <c r="F2821" s="87" t="s">
        <v>1247</v>
      </c>
      <c r="G2821" s="87">
        <v>1972</v>
      </c>
      <c r="H2821" s="86" t="s">
        <v>2825</v>
      </c>
      <c r="I2821" s="87" t="s">
        <v>1214</v>
      </c>
      <c r="J2821" s="39">
        <f t="shared" ref="J2821:J2884" si="408">AVERAGE(M2821:AB2821)</f>
        <v>327.21762735222774</v>
      </c>
      <c r="K2821" s="40">
        <f t="shared" ref="K2821:K2884" si="409">SUBTOTAL(2,M2821:AB2821)</f>
        <v>1</v>
      </c>
      <c r="L2821" s="40">
        <f t="shared" ref="L2821:L2884" si="410">K2821*5</f>
        <v>5</v>
      </c>
      <c r="M2821" s="41"/>
      <c r="N2821" s="41"/>
      <c r="O2821" s="41"/>
      <c r="P2821" s="42"/>
      <c r="Q2821" s="41"/>
      <c r="R2821" s="41"/>
      <c r="S2821" s="41"/>
      <c r="T2821" s="41"/>
      <c r="U2821" s="41">
        <f>(AO$3-AO2821)/AO$3*500+500</f>
        <v>327.21762735222774</v>
      </c>
      <c r="V2821" s="42"/>
      <c r="W2821" s="42"/>
      <c r="X2821" s="42"/>
      <c r="Y2821" s="42"/>
      <c r="Z2821" s="41"/>
      <c r="AA2821" s="42"/>
      <c r="AB2821" s="42"/>
      <c r="AC2821" s="43" t="e">
        <f t="shared" ref="AC2821:AC2884" si="411">LARGE(M2821:AB2821,6)</f>
        <v>#NUM!</v>
      </c>
      <c r="AD2821" s="43" t="s">
        <v>1215</v>
      </c>
      <c r="AE2821" s="44" t="e">
        <f t="shared" ref="AE2821:AE2884" si="412">CONCATENATE(AD2821,AC2821)</f>
        <v>#NUM!</v>
      </c>
      <c r="AF2821" s="43">
        <f t="shared" ref="AF2821:AF2884" si="413">SUMIF(M2821:AB2821,AE2821)</f>
        <v>0</v>
      </c>
      <c r="AG2821" s="45"/>
      <c r="AH2821" s="45"/>
      <c r="AI2821" s="45"/>
      <c r="AJ2821" s="45"/>
      <c r="AK2821" s="45"/>
      <c r="AL2821" s="45"/>
      <c r="AM2821" s="45"/>
      <c r="AN2821" s="45"/>
      <c r="AO2821" s="45">
        <v>7.4548611109999996E-2</v>
      </c>
      <c r="AP2821" s="45"/>
      <c r="AQ2821" s="45"/>
      <c r="AR2821" s="45"/>
      <c r="AS2821" s="45"/>
      <c r="AT2821" s="45"/>
      <c r="AU2821" s="88"/>
      <c r="AV2821" s="50"/>
      <c r="AW2821" s="89"/>
      <c r="AX2821" s="56"/>
    </row>
    <row r="2822" spans="1:50" ht="12" customHeight="1" x14ac:dyDescent="0.2">
      <c r="A2822" s="62">
        <v>2818</v>
      </c>
      <c r="B2822" s="63" t="str">
        <f t="shared" si="406"/>
        <v>Ž-H</v>
      </c>
      <c r="C2822" s="62">
        <f>COUNTIF($B$4:$B2822,$B2822)</f>
        <v>53</v>
      </c>
      <c r="D2822" s="64">
        <f t="shared" si="407"/>
        <v>332.10900079221773</v>
      </c>
      <c r="E2822" s="90" t="s">
        <v>2826</v>
      </c>
      <c r="F2822" s="91" t="s">
        <v>1247</v>
      </c>
      <c r="G2822" s="92">
        <v>1962</v>
      </c>
      <c r="H2822" s="93"/>
      <c r="I2822" s="92" t="s">
        <v>1257</v>
      </c>
      <c r="J2822" s="39">
        <f t="shared" si="408"/>
        <v>327.10900079221773</v>
      </c>
      <c r="K2822" s="40">
        <f t="shared" si="409"/>
        <v>1</v>
      </c>
      <c r="L2822" s="40">
        <f t="shared" si="410"/>
        <v>5</v>
      </c>
      <c r="M2822" s="74"/>
      <c r="N2822" s="74"/>
      <c r="O2822" s="74"/>
      <c r="P2822" s="74"/>
      <c r="Q2822" s="74"/>
      <c r="R2822" s="74"/>
      <c r="S2822" s="74"/>
      <c r="T2822" s="74"/>
      <c r="U2822" s="74"/>
      <c r="V2822" s="74"/>
      <c r="W2822" s="74"/>
      <c r="X2822" s="74"/>
      <c r="Y2822" s="74"/>
      <c r="Z2822" s="74"/>
      <c r="AA2822" s="42"/>
      <c r="AB2822" s="42">
        <f>(AV$3-AV2822)/AV$3*500+500</f>
        <v>327.10900079221773</v>
      </c>
      <c r="AC2822" s="43" t="e">
        <f t="shared" si="411"/>
        <v>#NUM!</v>
      </c>
      <c r="AD2822" s="43" t="s">
        <v>1215</v>
      </c>
      <c r="AE2822" s="44" t="e">
        <f t="shared" si="412"/>
        <v>#NUM!</v>
      </c>
      <c r="AF2822" s="43">
        <f t="shared" si="413"/>
        <v>0</v>
      </c>
      <c r="AG2822" s="75"/>
      <c r="AH2822" s="75"/>
      <c r="AI2822" s="75"/>
      <c r="AJ2822" s="75"/>
      <c r="AK2822" s="75"/>
      <c r="AL2822" s="75"/>
      <c r="AM2822" s="75"/>
      <c r="AN2822" s="75"/>
      <c r="AO2822" s="75"/>
      <c r="AP2822" s="75"/>
      <c r="AQ2822" s="75"/>
      <c r="AR2822" s="75"/>
      <c r="AS2822" s="75"/>
      <c r="AT2822" s="75"/>
      <c r="AU2822" s="94"/>
      <c r="AV2822" s="47">
        <v>0.2209953703703704</v>
      </c>
      <c r="AW2822" s="95"/>
      <c r="AX2822" s="56"/>
    </row>
    <row r="2823" spans="1:50" ht="12" customHeight="1" x14ac:dyDescent="0.2">
      <c r="A2823" s="62">
        <v>2819</v>
      </c>
      <c r="B2823" s="63" t="str">
        <f t="shared" si="406"/>
        <v>M-C</v>
      </c>
      <c r="C2823" s="62">
        <f>COUNTIF($B$4:$B2823,$B2823)</f>
        <v>343</v>
      </c>
      <c r="D2823" s="64">
        <f t="shared" si="407"/>
        <v>331.19273568383812</v>
      </c>
      <c r="E2823" s="90" t="s">
        <v>2827</v>
      </c>
      <c r="F2823" s="91" t="s">
        <v>1212</v>
      </c>
      <c r="G2823" s="92">
        <v>1966</v>
      </c>
      <c r="H2823" s="86" t="s">
        <v>2828</v>
      </c>
      <c r="I2823" s="92" t="s">
        <v>1214</v>
      </c>
      <c r="J2823" s="39">
        <f t="shared" si="408"/>
        <v>326.19273568383812</v>
      </c>
      <c r="K2823" s="40">
        <f t="shared" si="409"/>
        <v>1</v>
      </c>
      <c r="L2823" s="40">
        <f t="shared" si="410"/>
        <v>5</v>
      </c>
      <c r="M2823" s="74"/>
      <c r="N2823" s="74"/>
      <c r="O2823" s="74"/>
      <c r="P2823" s="74"/>
      <c r="Q2823" s="74"/>
      <c r="R2823" s="74"/>
      <c r="S2823" s="74"/>
      <c r="T2823" s="74"/>
      <c r="U2823" s="74"/>
      <c r="V2823" s="74"/>
      <c r="W2823" s="74"/>
      <c r="X2823" s="74"/>
      <c r="Y2823" s="74"/>
      <c r="Z2823" s="74"/>
      <c r="AA2823" s="42"/>
      <c r="AB2823" s="42">
        <f>(AV$3-AV2823)/AV$3*500+500</f>
        <v>326.19273568383812</v>
      </c>
      <c r="AC2823" s="43" t="e">
        <f t="shared" si="411"/>
        <v>#NUM!</v>
      </c>
      <c r="AD2823" s="43" t="s">
        <v>1215</v>
      </c>
      <c r="AE2823" s="44" t="e">
        <f t="shared" si="412"/>
        <v>#NUM!</v>
      </c>
      <c r="AF2823" s="43">
        <f t="shared" si="413"/>
        <v>0</v>
      </c>
      <c r="AG2823" s="75"/>
      <c r="AH2823" s="75"/>
      <c r="AI2823" s="75"/>
      <c r="AJ2823" s="75"/>
      <c r="AK2823" s="75"/>
      <c r="AL2823" s="75"/>
      <c r="AM2823" s="75"/>
      <c r="AN2823" s="75"/>
      <c r="AO2823" s="75"/>
      <c r="AP2823" s="75"/>
      <c r="AQ2823" s="75"/>
      <c r="AR2823" s="75"/>
      <c r="AS2823" s="75"/>
      <c r="AT2823" s="75"/>
      <c r="AU2823" s="94"/>
      <c r="AV2823" s="47">
        <v>0.2212962962962963</v>
      </c>
      <c r="AW2823" s="95"/>
      <c r="AX2823" s="56"/>
    </row>
    <row r="2824" spans="1:50" ht="12" customHeight="1" x14ac:dyDescent="0.2">
      <c r="A2824" s="62">
        <v>2820</v>
      </c>
      <c r="B2824" s="63" t="str">
        <f t="shared" si="406"/>
        <v>Ž-F</v>
      </c>
      <c r="C2824" s="62">
        <f>COUNTIF($B$4:$B2824,$B2824)</f>
        <v>270</v>
      </c>
      <c r="D2824" s="64">
        <f t="shared" si="407"/>
        <v>331.05087612907363</v>
      </c>
      <c r="E2824" s="86" t="s">
        <v>2829</v>
      </c>
      <c r="F2824" s="87" t="s">
        <v>1247</v>
      </c>
      <c r="G2824" s="87">
        <v>1986</v>
      </c>
      <c r="H2824" s="86" t="s">
        <v>2830</v>
      </c>
      <c r="I2824" s="87" t="s">
        <v>1214</v>
      </c>
      <c r="J2824" s="39">
        <f t="shared" si="408"/>
        <v>326.05087612907363</v>
      </c>
      <c r="K2824" s="40">
        <f t="shared" si="409"/>
        <v>1</v>
      </c>
      <c r="L2824" s="40">
        <f t="shared" si="410"/>
        <v>5</v>
      </c>
      <c r="M2824" s="41"/>
      <c r="N2824" s="41"/>
      <c r="O2824" s="41"/>
      <c r="P2824" s="42"/>
      <c r="Q2824" s="41"/>
      <c r="R2824" s="41"/>
      <c r="S2824" s="41"/>
      <c r="T2824" s="41"/>
      <c r="U2824" s="41"/>
      <c r="V2824" s="42"/>
      <c r="W2824" s="42"/>
      <c r="X2824" s="42"/>
      <c r="Y2824" s="42"/>
      <c r="Z2824" s="41">
        <f>(AT$3-AT2824)/AT$3*500+500</f>
        <v>326.05087612907363</v>
      </c>
      <c r="AA2824" s="42"/>
      <c r="AB2824" s="42"/>
      <c r="AC2824" s="43" t="e">
        <f t="shared" si="411"/>
        <v>#NUM!</v>
      </c>
      <c r="AD2824" s="43" t="s">
        <v>1215</v>
      </c>
      <c r="AE2824" s="44" t="e">
        <f t="shared" si="412"/>
        <v>#NUM!</v>
      </c>
      <c r="AF2824" s="43">
        <f t="shared" si="413"/>
        <v>0</v>
      </c>
      <c r="AG2824" s="45"/>
      <c r="AH2824" s="45"/>
      <c r="AI2824" s="45"/>
      <c r="AJ2824" s="45"/>
      <c r="AK2824" s="45"/>
      <c r="AL2824" s="45"/>
      <c r="AM2824" s="45"/>
      <c r="AN2824" s="45"/>
      <c r="AO2824" s="45"/>
      <c r="AP2824" s="45"/>
      <c r="AQ2824" s="45"/>
      <c r="AR2824" s="45"/>
      <c r="AS2824" s="45"/>
      <c r="AT2824" s="45">
        <v>4.6550925925925919E-2</v>
      </c>
      <c r="AU2824" s="88"/>
      <c r="AV2824" s="50"/>
      <c r="AW2824" s="89"/>
      <c r="AX2824" s="56"/>
    </row>
    <row r="2825" spans="1:50" ht="12" customHeight="1" x14ac:dyDescent="0.2">
      <c r="A2825" s="62">
        <v>2821</v>
      </c>
      <c r="B2825" s="63" t="str">
        <f t="shared" si="406"/>
        <v>Ž-F</v>
      </c>
      <c r="C2825" s="62">
        <f>COUNTIF($B$4:$B2825,$B2825)</f>
        <v>271</v>
      </c>
      <c r="D2825" s="64">
        <f t="shared" si="407"/>
        <v>330.94696431962194</v>
      </c>
      <c r="E2825" s="86" t="s">
        <v>2831</v>
      </c>
      <c r="F2825" s="87" t="s">
        <v>1247</v>
      </c>
      <c r="G2825" s="87">
        <v>1989</v>
      </c>
      <c r="H2825" s="93" t="s">
        <v>1865</v>
      </c>
      <c r="I2825" s="87" t="s">
        <v>1214</v>
      </c>
      <c r="J2825" s="39">
        <f t="shared" si="408"/>
        <v>325.94696431962194</v>
      </c>
      <c r="K2825" s="40">
        <f t="shared" si="409"/>
        <v>1</v>
      </c>
      <c r="L2825" s="40">
        <f t="shared" si="410"/>
        <v>5</v>
      </c>
      <c r="M2825" s="41"/>
      <c r="N2825" s="41"/>
      <c r="O2825" s="41"/>
      <c r="P2825" s="42"/>
      <c r="Q2825" s="41"/>
      <c r="R2825" s="41"/>
      <c r="S2825" s="41"/>
      <c r="T2825" s="41"/>
      <c r="U2825" s="41"/>
      <c r="V2825" s="42"/>
      <c r="W2825" s="42"/>
      <c r="X2825" s="42"/>
      <c r="Y2825" s="42"/>
      <c r="Z2825" s="41"/>
      <c r="AA2825" s="42">
        <f>(AU$3-AU2825)/AU$3*500+500</f>
        <v>325.94696431962194</v>
      </c>
      <c r="AB2825" s="42"/>
      <c r="AC2825" s="43" t="e">
        <f t="shared" si="411"/>
        <v>#NUM!</v>
      </c>
      <c r="AD2825" s="43" t="s">
        <v>1215</v>
      </c>
      <c r="AE2825" s="44" t="e">
        <f t="shared" si="412"/>
        <v>#NUM!</v>
      </c>
      <c r="AF2825" s="43">
        <f t="shared" si="413"/>
        <v>0</v>
      </c>
      <c r="AG2825" s="45"/>
      <c r="AH2825" s="45"/>
      <c r="AI2825" s="45"/>
      <c r="AJ2825" s="45"/>
      <c r="AK2825" s="45"/>
      <c r="AL2825" s="45"/>
      <c r="AM2825" s="45"/>
      <c r="AN2825" s="45"/>
      <c r="AO2825" s="45"/>
      <c r="AP2825" s="45"/>
      <c r="AQ2825" s="45"/>
      <c r="AR2825" s="45"/>
      <c r="AS2825" s="45"/>
      <c r="AT2825" s="45"/>
      <c r="AU2825" s="88">
        <v>0.10596203703703704</v>
      </c>
      <c r="AV2825" s="50"/>
      <c r="AW2825" s="89"/>
      <c r="AX2825" s="56"/>
    </row>
    <row r="2826" spans="1:50" ht="12" customHeight="1" x14ac:dyDescent="0.2">
      <c r="A2826" s="62">
        <v>2822</v>
      </c>
      <c r="B2826" s="63" t="str">
        <f t="shared" si="406"/>
        <v>M-B</v>
      </c>
      <c r="C2826" s="62">
        <f>COUNTIF($B$4:$B2826,$B2826)</f>
        <v>767</v>
      </c>
      <c r="D2826" s="64">
        <f t="shared" si="407"/>
        <v>330.38322761334575</v>
      </c>
      <c r="E2826" s="86" t="s">
        <v>2832</v>
      </c>
      <c r="F2826" s="87" t="s">
        <v>1212</v>
      </c>
      <c r="G2826" s="87">
        <v>1974</v>
      </c>
      <c r="H2826" s="86" t="s">
        <v>2833</v>
      </c>
      <c r="I2826" s="87" t="s">
        <v>1214</v>
      </c>
      <c r="J2826" s="39">
        <f t="shared" si="408"/>
        <v>325.38322761334575</v>
      </c>
      <c r="K2826" s="40">
        <f t="shared" si="409"/>
        <v>1</v>
      </c>
      <c r="L2826" s="40">
        <f t="shared" si="410"/>
        <v>5</v>
      </c>
      <c r="M2826" s="41"/>
      <c r="N2826" s="41"/>
      <c r="O2826" s="41"/>
      <c r="P2826" s="42"/>
      <c r="Q2826" s="41"/>
      <c r="R2826" s="41"/>
      <c r="S2826" s="41"/>
      <c r="T2826" s="41"/>
      <c r="U2826" s="41"/>
      <c r="V2826" s="42"/>
      <c r="W2826" s="42"/>
      <c r="X2826" s="42">
        <f>(AR$3-AR2826)/AR$3*500+500</f>
        <v>325.38322761334575</v>
      </c>
      <c r="Y2826" s="42"/>
      <c r="Z2826" s="41"/>
      <c r="AA2826" s="42"/>
      <c r="AB2826" s="42"/>
      <c r="AC2826" s="43" t="e">
        <f t="shared" si="411"/>
        <v>#NUM!</v>
      </c>
      <c r="AD2826" s="43" t="s">
        <v>1215</v>
      </c>
      <c r="AE2826" s="44" t="e">
        <f t="shared" si="412"/>
        <v>#NUM!</v>
      </c>
      <c r="AF2826" s="43">
        <f t="shared" si="413"/>
        <v>0</v>
      </c>
      <c r="AG2826" s="45"/>
      <c r="AH2826" s="45"/>
      <c r="AI2826" s="45"/>
      <c r="AJ2826" s="45"/>
      <c r="AK2826" s="45"/>
      <c r="AL2826" s="45"/>
      <c r="AM2826" s="45"/>
      <c r="AN2826" s="45"/>
      <c r="AO2826" s="45"/>
      <c r="AP2826" s="45"/>
      <c r="AQ2826" s="45"/>
      <c r="AR2826" s="45">
        <v>5.8189120370370363E-2</v>
      </c>
      <c r="AS2826" s="45"/>
      <c r="AT2826" s="45"/>
      <c r="AU2826" s="88"/>
      <c r="AV2826" s="50"/>
      <c r="AW2826" s="89"/>
      <c r="AX2826" s="56"/>
    </row>
    <row r="2827" spans="1:50" ht="12" customHeight="1" x14ac:dyDescent="0.2">
      <c r="A2827" s="62">
        <v>2823</v>
      </c>
      <c r="B2827" s="63" t="str">
        <f t="shared" si="406"/>
        <v>M-C</v>
      </c>
      <c r="C2827" s="62">
        <f>COUNTIF($B$4:$B2827,$B2827)</f>
        <v>344</v>
      </c>
      <c r="D2827" s="64">
        <f t="shared" si="407"/>
        <v>329.60689222702706</v>
      </c>
      <c r="E2827" s="90" t="s">
        <v>2834</v>
      </c>
      <c r="F2827" s="91" t="s">
        <v>1212</v>
      </c>
      <c r="G2827" s="92">
        <v>1962</v>
      </c>
      <c r="H2827" s="93" t="s">
        <v>1479</v>
      </c>
      <c r="I2827" s="92" t="s">
        <v>1214</v>
      </c>
      <c r="J2827" s="39">
        <f t="shared" si="408"/>
        <v>324.60689222702706</v>
      </c>
      <c r="K2827" s="40">
        <f t="shared" si="409"/>
        <v>1</v>
      </c>
      <c r="L2827" s="40">
        <f t="shared" si="410"/>
        <v>5</v>
      </c>
      <c r="M2827" s="74"/>
      <c r="N2827" s="74"/>
      <c r="O2827" s="74"/>
      <c r="P2827" s="74"/>
      <c r="Q2827" s="74"/>
      <c r="R2827" s="74"/>
      <c r="S2827" s="74"/>
      <c r="T2827" s="74"/>
      <c r="U2827" s="74"/>
      <c r="V2827" s="74"/>
      <c r="W2827" s="74"/>
      <c r="X2827" s="74"/>
      <c r="Y2827" s="74"/>
      <c r="Z2827" s="74"/>
      <c r="AA2827" s="42"/>
      <c r="AB2827" s="42">
        <f>(AV$3-AV2827)/AV$3*500+500</f>
        <v>324.60689222702706</v>
      </c>
      <c r="AC2827" s="43" t="e">
        <f t="shared" si="411"/>
        <v>#NUM!</v>
      </c>
      <c r="AD2827" s="43" t="s">
        <v>1215</v>
      </c>
      <c r="AE2827" s="44" t="e">
        <f t="shared" si="412"/>
        <v>#NUM!</v>
      </c>
      <c r="AF2827" s="43">
        <f t="shared" si="413"/>
        <v>0</v>
      </c>
      <c r="AG2827" s="75"/>
      <c r="AH2827" s="75"/>
      <c r="AI2827" s="75"/>
      <c r="AJ2827" s="75"/>
      <c r="AK2827" s="75"/>
      <c r="AL2827" s="75"/>
      <c r="AM2827" s="75"/>
      <c r="AN2827" s="75"/>
      <c r="AO2827" s="75"/>
      <c r="AP2827" s="75"/>
      <c r="AQ2827" s="75"/>
      <c r="AR2827" s="75"/>
      <c r="AS2827" s="75"/>
      <c r="AT2827" s="75"/>
      <c r="AU2827" s="94"/>
      <c r="AV2827" s="47">
        <v>0.22181712962962963</v>
      </c>
      <c r="AW2827" s="95"/>
      <c r="AX2827" s="56"/>
    </row>
    <row r="2828" spans="1:50" ht="12" customHeight="1" x14ac:dyDescent="0.2">
      <c r="A2828" s="62">
        <v>2824</v>
      </c>
      <c r="B2828" s="63" t="str">
        <f t="shared" si="406"/>
        <v>M-A</v>
      </c>
      <c r="C2828" s="62">
        <f>COUNTIF($B$4:$B2828,$B2828)</f>
        <v>998</v>
      </c>
      <c r="D2828" s="64">
        <f t="shared" si="407"/>
        <v>329.5011693299063</v>
      </c>
      <c r="E2828" s="90" t="s">
        <v>2835</v>
      </c>
      <c r="F2828" s="91" t="s">
        <v>1212</v>
      </c>
      <c r="G2828" s="92">
        <v>1981</v>
      </c>
      <c r="H2828" s="93"/>
      <c r="I2828" s="92" t="s">
        <v>1214</v>
      </c>
      <c r="J2828" s="39">
        <f t="shared" si="408"/>
        <v>324.5011693299063</v>
      </c>
      <c r="K2828" s="40">
        <f t="shared" si="409"/>
        <v>1</v>
      </c>
      <c r="L2828" s="40">
        <f t="shared" si="410"/>
        <v>5</v>
      </c>
      <c r="M2828" s="74"/>
      <c r="N2828" s="74"/>
      <c r="O2828" s="74"/>
      <c r="P2828" s="74"/>
      <c r="Q2828" s="74"/>
      <c r="R2828" s="74"/>
      <c r="S2828" s="74"/>
      <c r="T2828" s="74"/>
      <c r="U2828" s="74"/>
      <c r="V2828" s="74"/>
      <c r="W2828" s="74"/>
      <c r="X2828" s="74"/>
      <c r="Y2828" s="74"/>
      <c r="Z2828" s="74"/>
      <c r="AA2828" s="42"/>
      <c r="AB2828" s="42">
        <f>(AV$3-AV2828)/AV$3*500+500</f>
        <v>324.5011693299063</v>
      </c>
      <c r="AC2828" s="43" t="e">
        <f t="shared" si="411"/>
        <v>#NUM!</v>
      </c>
      <c r="AD2828" s="43" t="s">
        <v>1215</v>
      </c>
      <c r="AE2828" s="44" t="e">
        <f t="shared" si="412"/>
        <v>#NUM!</v>
      </c>
      <c r="AF2828" s="43">
        <f t="shared" si="413"/>
        <v>0</v>
      </c>
      <c r="AG2828" s="75"/>
      <c r="AH2828" s="75"/>
      <c r="AI2828" s="75"/>
      <c r="AJ2828" s="75"/>
      <c r="AK2828" s="75"/>
      <c r="AL2828" s="75"/>
      <c r="AM2828" s="75"/>
      <c r="AN2828" s="75"/>
      <c r="AO2828" s="75"/>
      <c r="AP2828" s="75"/>
      <c r="AQ2828" s="75"/>
      <c r="AR2828" s="75"/>
      <c r="AS2828" s="75"/>
      <c r="AT2828" s="75"/>
      <c r="AU2828" s="94"/>
      <c r="AV2828" s="47">
        <v>0.22185185185185186</v>
      </c>
      <c r="AW2828" s="95"/>
      <c r="AX2828" s="56"/>
    </row>
    <row r="2829" spans="1:50" ht="12" customHeight="1" x14ac:dyDescent="0.2">
      <c r="A2829" s="62">
        <v>2825</v>
      </c>
      <c r="B2829" s="63" t="str">
        <f t="shared" si="406"/>
        <v>M-D</v>
      </c>
      <c r="C2829" s="62">
        <f>COUNTIF($B$4:$B2829,$B2829)</f>
        <v>115</v>
      </c>
      <c r="D2829" s="64">
        <f t="shared" si="407"/>
        <v>328.16201263304367</v>
      </c>
      <c r="E2829" s="90" t="s">
        <v>2836</v>
      </c>
      <c r="F2829" s="91" t="s">
        <v>1212</v>
      </c>
      <c r="G2829" s="92">
        <v>1959</v>
      </c>
      <c r="H2829" s="93"/>
      <c r="I2829" s="92" t="s">
        <v>1680</v>
      </c>
      <c r="J2829" s="39">
        <f t="shared" si="408"/>
        <v>323.16201263304367</v>
      </c>
      <c r="K2829" s="40">
        <f t="shared" si="409"/>
        <v>1</v>
      </c>
      <c r="L2829" s="40">
        <f t="shared" si="410"/>
        <v>5</v>
      </c>
      <c r="M2829" s="74"/>
      <c r="N2829" s="74"/>
      <c r="O2829" s="74"/>
      <c r="P2829" s="74"/>
      <c r="Q2829" s="74"/>
      <c r="R2829" s="74"/>
      <c r="S2829" s="74"/>
      <c r="T2829" s="74"/>
      <c r="U2829" s="74"/>
      <c r="V2829" s="74"/>
      <c r="W2829" s="74"/>
      <c r="X2829" s="74"/>
      <c r="Y2829" s="74"/>
      <c r="Z2829" s="74"/>
      <c r="AA2829" s="42"/>
      <c r="AB2829" s="42">
        <f>(AV$3-AV2829)/AV$3*500+500</f>
        <v>323.16201263304367</v>
      </c>
      <c r="AC2829" s="43" t="e">
        <f t="shared" si="411"/>
        <v>#NUM!</v>
      </c>
      <c r="AD2829" s="43" t="s">
        <v>1215</v>
      </c>
      <c r="AE2829" s="44" t="e">
        <f t="shared" si="412"/>
        <v>#NUM!</v>
      </c>
      <c r="AF2829" s="43">
        <f t="shared" si="413"/>
        <v>0</v>
      </c>
      <c r="AG2829" s="75"/>
      <c r="AH2829" s="75"/>
      <c r="AI2829" s="75"/>
      <c r="AJ2829" s="75"/>
      <c r="AK2829" s="75"/>
      <c r="AL2829" s="75"/>
      <c r="AM2829" s="75"/>
      <c r="AN2829" s="75"/>
      <c r="AO2829" s="75"/>
      <c r="AP2829" s="75"/>
      <c r="AQ2829" s="75"/>
      <c r="AR2829" s="75"/>
      <c r="AS2829" s="75"/>
      <c r="AT2829" s="75"/>
      <c r="AU2829" s="94"/>
      <c r="AV2829" s="47">
        <v>0.22229166666666667</v>
      </c>
      <c r="AW2829" s="95"/>
      <c r="AX2829" s="56"/>
    </row>
    <row r="2830" spans="1:50" ht="12" customHeight="1" x14ac:dyDescent="0.2">
      <c r="A2830" s="62">
        <v>2826</v>
      </c>
      <c r="B2830" s="63" t="str">
        <f t="shared" si="406"/>
        <v>Ž-H</v>
      </c>
      <c r="C2830" s="62">
        <f>COUNTIF($B$4:$B2830,$B2830)</f>
        <v>54</v>
      </c>
      <c r="D2830" s="64">
        <f t="shared" si="407"/>
        <v>326.99681038417475</v>
      </c>
      <c r="E2830" s="86" t="s">
        <v>2837</v>
      </c>
      <c r="F2830" s="87" t="s">
        <v>1247</v>
      </c>
      <c r="G2830" s="87">
        <v>1969</v>
      </c>
      <c r="H2830" s="86" t="s">
        <v>2838</v>
      </c>
      <c r="I2830" s="87" t="s">
        <v>1214</v>
      </c>
      <c r="J2830" s="39">
        <f t="shared" si="408"/>
        <v>321.99681038417475</v>
      </c>
      <c r="K2830" s="40">
        <f t="shared" si="409"/>
        <v>1</v>
      </c>
      <c r="L2830" s="40">
        <f t="shared" si="410"/>
        <v>5</v>
      </c>
      <c r="M2830" s="41">
        <f>(AG$3-AG2830)/AG$3*500+500</f>
        <v>321.99681038417475</v>
      </c>
      <c r="N2830" s="41"/>
      <c r="O2830" s="41"/>
      <c r="P2830" s="42"/>
      <c r="Q2830" s="41"/>
      <c r="R2830" s="41"/>
      <c r="S2830" s="41"/>
      <c r="T2830" s="41"/>
      <c r="U2830" s="41"/>
      <c r="V2830" s="42"/>
      <c r="W2830" s="42"/>
      <c r="X2830" s="42"/>
      <c r="Y2830" s="42"/>
      <c r="Z2830" s="41"/>
      <c r="AA2830" s="42"/>
      <c r="AB2830" s="42"/>
      <c r="AC2830" s="43" t="e">
        <f t="shared" si="411"/>
        <v>#NUM!</v>
      </c>
      <c r="AD2830" s="43" t="s">
        <v>1215</v>
      </c>
      <c r="AE2830" s="44" t="e">
        <f t="shared" si="412"/>
        <v>#NUM!</v>
      </c>
      <c r="AF2830" s="43">
        <f t="shared" si="413"/>
        <v>0</v>
      </c>
      <c r="AG2830" s="45">
        <v>7.7939814809999994E-2</v>
      </c>
      <c r="AH2830" s="45"/>
      <c r="AI2830" s="45"/>
      <c r="AJ2830" s="45"/>
      <c r="AK2830" s="45"/>
      <c r="AL2830" s="45"/>
      <c r="AM2830" s="45"/>
      <c r="AN2830" s="45"/>
      <c r="AO2830" s="45"/>
      <c r="AP2830" s="45"/>
      <c r="AQ2830" s="45"/>
      <c r="AR2830" s="45"/>
      <c r="AS2830" s="45"/>
      <c r="AT2830" s="45"/>
      <c r="AU2830" s="88"/>
      <c r="AV2830" s="50"/>
      <c r="AW2830" s="89"/>
      <c r="AX2830" s="56"/>
    </row>
    <row r="2831" spans="1:50" ht="12" customHeight="1" x14ac:dyDescent="0.2">
      <c r="A2831" s="62">
        <v>2827</v>
      </c>
      <c r="B2831" s="63" t="str">
        <f t="shared" si="406"/>
        <v>M-A</v>
      </c>
      <c r="C2831" s="62">
        <f>COUNTIF($B$4:$B2831,$B2831)</f>
        <v>999</v>
      </c>
      <c r="D2831" s="64">
        <f t="shared" si="407"/>
        <v>325.73038599926667</v>
      </c>
      <c r="E2831" s="90" t="s">
        <v>2839</v>
      </c>
      <c r="F2831" s="91" t="s">
        <v>1212</v>
      </c>
      <c r="G2831" s="92">
        <v>1991</v>
      </c>
      <c r="H2831" s="93"/>
      <c r="I2831" s="92" t="s">
        <v>1214</v>
      </c>
      <c r="J2831" s="39">
        <f t="shared" si="408"/>
        <v>320.73038599926667</v>
      </c>
      <c r="K2831" s="40">
        <f t="shared" si="409"/>
        <v>1</v>
      </c>
      <c r="L2831" s="40">
        <f t="shared" si="410"/>
        <v>5</v>
      </c>
      <c r="M2831" s="74"/>
      <c r="N2831" s="74"/>
      <c r="O2831" s="74"/>
      <c r="P2831" s="74"/>
      <c r="Q2831" s="74"/>
      <c r="R2831" s="74"/>
      <c r="S2831" s="74"/>
      <c r="T2831" s="74"/>
      <c r="U2831" s="74"/>
      <c r="V2831" s="74"/>
      <c r="W2831" s="74"/>
      <c r="X2831" s="74"/>
      <c r="Y2831" s="74"/>
      <c r="Z2831" s="74"/>
      <c r="AA2831" s="42"/>
      <c r="AB2831" s="42">
        <f>(AV$3-AV2831)/AV$3*500+500</f>
        <v>320.73038599926667</v>
      </c>
      <c r="AC2831" s="43" t="e">
        <f t="shared" si="411"/>
        <v>#NUM!</v>
      </c>
      <c r="AD2831" s="43" t="s">
        <v>1215</v>
      </c>
      <c r="AE2831" s="44" t="e">
        <f t="shared" si="412"/>
        <v>#NUM!</v>
      </c>
      <c r="AF2831" s="43">
        <f t="shared" si="413"/>
        <v>0</v>
      </c>
      <c r="AG2831" s="75"/>
      <c r="AH2831" s="75"/>
      <c r="AI2831" s="75"/>
      <c r="AJ2831" s="75"/>
      <c r="AK2831" s="75"/>
      <c r="AL2831" s="75"/>
      <c r="AM2831" s="75"/>
      <c r="AN2831" s="75"/>
      <c r="AO2831" s="75"/>
      <c r="AP2831" s="75"/>
      <c r="AQ2831" s="75"/>
      <c r="AR2831" s="75"/>
      <c r="AS2831" s="75"/>
      <c r="AT2831" s="75"/>
      <c r="AU2831" s="94"/>
      <c r="AV2831" s="47">
        <v>0.22309027777777779</v>
      </c>
      <c r="AW2831" s="95"/>
      <c r="AX2831" s="56"/>
    </row>
    <row r="2832" spans="1:50" ht="12" customHeight="1" x14ac:dyDescent="0.2">
      <c r="A2832" s="62">
        <v>2828</v>
      </c>
      <c r="B2832" s="63" t="str">
        <f t="shared" si="406"/>
        <v>M-B</v>
      </c>
      <c r="C2832" s="62">
        <f>COUNTIF($B$4:$B2832,$B2832)</f>
        <v>768</v>
      </c>
      <c r="D2832" s="64">
        <f t="shared" si="407"/>
        <v>324.44423193238964</v>
      </c>
      <c r="E2832" s="86" t="s">
        <v>2840</v>
      </c>
      <c r="F2832" s="87" t="s">
        <v>1212</v>
      </c>
      <c r="G2832" s="87">
        <v>1976</v>
      </c>
      <c r="H2832" s="86"/>
      <c r="I2832" s="87" t="s">
        <v>1214</v>
      </c>
      <c r="J2832" s="39">
        <f t="shared" si="408"/>
        <v>319.44423193238964</v>
      </c>
      <c r="K2832" s="40">
        <f t="shared" si="409"/>
        <v>1</v>
      </c>
      <c r="L2832" s="40">
        <f t="shared" si="410"/>
        <v>5</v>
      </c>
      <c r="M2832" s="41"/>
      <c r="N2832" s="41"/>
      <c r="O2832" s="41"/>
      <c r="P2832" s="42"/>
      <c r="Q2832" s="41"/>
      <c r="R2832" s="41"/>
      <c r="S2832" s="41"/>
      <c r="T2832" s="41"/>
      <c r="U2832" s="41"/>
      <c r="V2832" s="42"/>
      <c r="W2832" s="42"/>
      <c r="X2832" s="42">
        <f>(AR$3-AR2832)/AR$3*500+500</f>
        <v>319.44423193238964</v>
      </c>
      <c r="Y2832" s="42"/>
      <c r="Z2832" s="41"/>
      <c r="AA2832" s="42"/>
      <c r="AB2832" s="42"/>
      <c r="AC2832" s="43" t="e">
        <f t="shared" si="411"/>
        <v>#NUM!</v>
      </c>
      <c r="AD2832" s="43" t="s">
        <v>1215</v>
      </c>
      <c r="AE2832" s="44" t="e">
        <f t="shared" si="412"/>
        <v>#NUM!</v>
      </c>
      <c r="AF2832" s="43">
        <f t="shared" si="413"/>
        <v>0</v>
      </c>
      <c r="AG2832" s="45"/>
      <c r="AH2832" s="45"/>
      <c r="AI2832" s="45"/>
      <c r="AJ2832" s="45"/>
      <c r="AK2832" s="45"/>
      <c r="AL2832" s="45"/>
      <c r="AM2832" s="45"/>
      <c r="AN2832" s="45"/>
      <c r="AO2832" s="45"/>
      <c r="AP2832" s="45"/>
      <c r="AQ2832" s="45"/>
      <c r="AR2832" s="45">
        <v>5.8701388888888893E-2</v>
      </c>
      <c r="AS2832" s="45"/>
      <c r="AT2832" s="45"/>
      <c r="AU2832" s="88"/>
      <c r="AV2832" s="50"/>
      <c r="AW2832" s="89"/>
      <c r="AX2832" s="56"/>
    </row>
    <row r="2833" spans="1:50" ht="12" customHeight="1" x14ac:dyDescent="0.2">
      <c r="A2833" s="62">
        <v>2829</v>
      </c>
      <c r="B2833" s="63" t="str">
        <f t="shared" si="406"/>
        <v>M-B</v>
      </c>
      <c r="C2833" s="62">
        <f>COUNTIF($B$4:$B2833,$B2833)</f>
        <v>769</v>
      </c>
      <c r="D2833" s="64">
        <f t="shared" si="407"/>
        <v>324.25026543957637</v>
      </c>
      <c r="E2833" s="90" t="s">
        <v>2841</v>
      </c>
      <c r="F2833" s="91" t="s">
        <v>1212</v>
      </c>
      <c r="G2833" s="92">
        <v>1971</v>
      </c>
      <c r="H2833" s="93"/>
      <c r="I2833" s="92" t="s">
        <v>1214</v>
      </c>
      <c r="J2833" s="39">
        <f t="shared" si="408"/>
        <v>319.25026543957637</v>
      </c>
      <c r="K2833" s="40">
        <f t="shared" si="409"/>
        <v>1</v>
      </c>
      <c r="L2833" s="40">
        <f t="shared" si="410"/>
        <v>5</v>
      </c>
      <c r="M2833" s="74"/>
      <c r="N2833" s="74"/>
      <c r="O2833" s="74"/>
      <c r="P2833" s="74"/>
      <c r="Q2833" s="74"/>
      <c r="R2833" s="74"/>
      <c r="S2833" s="74"/>
      <c r="T2833" s="74"/>
      <c r="U2833" s="74"/>
      <c r="V2833" s="74"/>
      <c r="W2833" s="74"/>
      <c r="X2833" s="74"/>
      <c r="Y2833" s="74"/>
      <c r="Z2833" s="74"/>
      <c r="AA2833" s="42"/>
      <c r="AB2833" s="42">
        <f>(AV$3-AV2833)/AV$3*500+500</f>
        <v>319.25026543957637</v>
      </c>
      <c r="AC2833" s="43" t="e">
        <f t="shared" si="411"/>
        <v>#NUM!</v>
      </c>
      <c r="AD2833" s="43" t="s">
        <v>1215</v>
      </c>
      <c r="AE2833" s="44" t="e">
        <f t="shared" si="412"/>
        <v>#NUM!</v>
      </c>
      <c r="AF2833" s="43">
        <f t="shared" si="413"/>
        <v>0</v>
      </c>
      <c r="AG2833" s="75"/>
      <c r="AH2833" s="75"/>
      <c r="AI2833" s="75"/>
      <c r="AJ2833" s="75"/>
      <c r="AK2833" s="75"/>
      <c r="AL2833" s="75"/>
      <c r="AM2833" s="75"/>
      <c r="AN2833" s="75"/>
      <c r="AO2833" s="75"/>
      <c r="AP2833" s="75"/>
      <c r="AQ2833" s="75"/>
      <c r="AR2833" s="75"/>
      <c r="AS2833" s="75"/>
      <c r="AT2833" s="75"/>
      <c r="AU2833" s="94"/>
      <c r="AV2833" s="47">
        <v>0.22357638888888889</v>
      </c>
      <c r="AW2833" s="95"/>
      <c r="AX2833" s="56"/>
    </row>
    <row r="2834" spans="1:50" ht="12" customHeight="1" x14ac:dyDescent="0.2">
      <c r="A2834" s="62">
        <v>2830</v>
      </c>
      <c r="B2834" s="63" t="str">
        <f t="shared" si="406"/>
        <v>Ž-H</v>
      </c>
      <c r="C2834" s="62">
        <f>COUNTIF($B$4:$B2834,$B2834)</f>
        <v>55</v>
      </c>
      <c r="D2834" s="64">
        <f t="shared" si="407"/>
        <v>324.14454254245572</v>
      </c>
      <c r="E2834" s="90" t="s">
        <v>2842</v>
      </c>
      <c r="F2834" s="91" t="s">
        <v>1247</v>
      </c>
      <c r="G2834" s="92">
        <v>1963</v>
      </c>
      <c r="H2834" s="93" t="s">
        <v>2843</v>
      </c>
      <c r="I2834" s="92" t="s">
        <v>1214</v>
      </c>
      <c r="J2834" s="39">
        <f t="shared" si="408"/>
        <v>319.14454254245572</v>
      </c>
      <c r="K2834" s="40">
        <f t="shared" si="409"/>
        <v>1</v>
      </c>
      <c r="L2834" s="40">
        <f t="shared" si="410"/>
        <v>5</v>
      </c>
      <c r="M2834" s="74"/>
      <c r="N2834" s="74"/>
      <c r="O2834" s="74"/>
      <c r="P2834" s="74"/>
      <c r="Q2834" s="74"/>
      <c r="R2834" s="74"/>
      <c r="S2834" s="74"/>
      <c r="T2834" s="74"/>
      <c r="U2834" s="74"/>
      <c r="V2834" s="74"/>
      <c r="W2834" s="74"/>
      <c r="X2834" s="74"/>
      <c r="Y2834" s="74"/>
      <c r="Z2834" s="74"/>
      <c r="AA2834" s="42"/>
      <c r="AB2834" s="42">
        <f>(AV$3-AV2834)/AV$3*500+500</f>
        <v>319.14454254245572</v>
      </c>
      <c r="AC2834" s="43" t="e">
        <f t="shared" si="411"/>
        <v>#NUM!</v>
      </c>
      <c r="AD2834" s="43" t="s">
        <v>1215</v>
      </c>
      <c r="AE2834" s="44" t="e">
        <f t="shared" si="412"/>
        <v>#NUM!</v>
      </c>
      <c r="AF2834" s="43">
        <f t="shared" si="413"/>
        <v>0</v>
      </c>
      <c r="AG2834" s="75"/>
      <c r="AH2834" s="75"/>
      <c r="AI2834" s="75"/>
      <c r="AJ2834" s="75"/>
      <c r="AK2834" s="75"/>
      <c r="AL2834" s="75"/>
      <c r="AM2834" s="75"/>
      <c r="AN2834" s="75"/>
      <c r="AO2834" s="75"/>
      <c r="AP2834" s="75"/>
      <c r="AQ2834" s="75"/>
      <c r="AR2834" s="75"/>
      <c r="AS2834" s="75"/>
      <c r="AT2834" s="75"/>
      <c r="AU2834" s="94"/>
      <c r="AV2834" s="47">
        <v>0.22361111111111109</v>
      </c>
      <c r="AW2834" s="95"/>
      <c r="AX2834" s="56"/>
    </row>
    <row r="2835" spans="1:50" ht="12" customHeight="1" x14ac:dyDescent="0.2">
      <c r="A2835" s="62">
        <v>2831</v>
      </c>
      <c r="B2835" s="63" t="str">
        <f t="shared" si="406"/>
        <v>M-A</v>
      </c>
      <c r="C2835" s="62">
        <f>COUNTIF($B$4:$B2835,$B2835)</f>
        <v>1000</v>
      </c>
      <c r="D2835" s="64">
        <f t="shared" si="407"/>
        <v>323.97999362724198</v>
      </c>
      <c r="E2835" s="86" t="s">
        <v>2844</v>
      </c>
      <c r="F2835" s="87" t="s">
        <v>1212</v>
      </c>
      <c r="G2835" s="87">
        <v>1981</v>
      </c>
      <c r="H2835" s="93" t="s">
        <v>1738</v>
      </c>
      <c r="I2835" s="87" t="s">
        <v>1214</v>
      </c>
      <c r="J2835" s="39">
        <f t="shared" si="408"/>
        <v>318.97999362724198</v>
      </c>
      <c r="K2835" s="40">
        <f t="shared" si="409"/>
        <v>1</v>
      </c>
      <c r="L2835" s="40">
        <f t="shared" si="410"/>
        <v>5</v>
      </c>
      <c r="M2835" s="41"/>
      <c r="N2835" s="41"/>
      <c r="O2835" s="41">
        <f>(AI$3-AI2835)/AI$3*500+500</f>
        <v>318.97999362724198</v>
      </c>
      <c r="P2835" s="42"/>
      <c r="Q2835" s="41"/>
      <c r="R2835" s="41"/>
      <c r="S2835" s="41"/>
      <c r="T2835" s="41"/>
      <c r="U2835" s="41"/>
      <c r="V2835" s="42"/>
      <c r="W2835" s="42"/>
      <c r="X2835" s="42"/>
      <c r="Y2835" s="42"/>
      <c r="Z2835" s="41"/>
      <c r="AA2835" s="42"/>
      <c r="AB2835" s="42"/>
      <c r="AC2835" s="43" t="e">
        <f t="shared" si="411"/>
        <v>#NUM!</v>
      </c>
      <c r="AD2835" s="43" t="s">
        <v>1215</v>
      </c>
      <c r="AE2835" s="44" t="e">
        <f t="shared" si="412"/>
        <v>#NUM!</v>
      </c>
      <c r="AF2835" s="43">
        <f t="shared" si="413"/>
        <v>0</v>
      </c>
      <c r="AG2835" s="45"/>
      <c r="AH2835" s="45"/>
      <c r="AI2835" s="45">
        <v>4.6944444444444448E-2</v>
      </c>
      <c r="AJ2835" s="45"/>
      <c r="AK2835" s="45"/>
      <c r="AL2835" s="45"/>
      <c r="AM2835" s="45"/>
      <c r="AN2835" s="45"/>
      <c r="AO2835" s="45"/>
      <c r="AP2835" s="45"/>
      <c r="AQ2835" s="45"/>
      <c r="AR2835" s="45"/>
      <c r="AS2835" s="45"/>
      <c r="AT2835" s="45"/>
      <c r="AU2835" s="88"/>
      <c r="AV2835" s="50"/>
      <c r="AW2835" s="89"/>
      <c r="AX2835" s="56"/>
    </row>
    <row r="2836" spans="1:50" ht="12" customHeight="1" x14ac:dyDescent="0.2">
      <c r="A2836" s="62">
        <v>2832</v>
      </c>
      <c r="B2836" s="63" t="str">
        <f t="shared" si="406"/>
        <v>M-C</v>
      </c>
      <c r="C2836" s="62">
        <f>COUNTIF($B$4:$B2836,$B2836)</f>
        <v>345</v>
      </c>
      <c r="D2836" s="64">
        <f t="shared" si="407"/>
        <v>323.47496419402432</v>
      </c>
      <c r="E2836" s="90" t="s">
        <v>2845</v>
      </c>
      <c r="F2836" s="91" t="s">
        <v>1212</v>
      </c>
      <c r="G2836" s="92">
        <v>1963</v>
      </c>
      <c r="H2836" s="93"/>
      <c r="I2836" s="92" t="s">
        <v>1214</v>
      </c>
      <c r="J2836" s="39">
        <f t="shared" si="408"/>
        <v>318.47496419402432</v>
      </c>
      <c r="K2836" s="40">
        <f t="shared" si="409"/>
        <v>1</v>
      </c>
      <c r="L2836" s="40">
        <f t="shared" si="410"/>
        <v>5</v>
      </c>
      <c r="M2836" s="74"/>
      <c r="N2836" s="74"/>
      <c r="O2836" s="74"/>
      <c r="P2836" s="74"/>
      <c r="Q2836" s="74"/>
      <c r="R2836" s="74"/>
      <c r="S2836" s="74"/>
      <c r="T2836" s="74"/>
      <c r="U2836" s="74"/>
      <c r="V2836" s="74"/>
      <c r="W2836" s="74"/>
      <c r="X2836" s="74"/>
      <c r="Y2836" s="74"/>
      <c r="Z2836" s="74"/>
      <c r="AA2836" s="42"/>
      <c r="AB2836" s="42">
        <f>(AV$3-AV2836)/AV$3*500+500</f>
        <v>318.47496419402432</v>
      </c>
      <c r="AC2836" s="43" t="e">
        <f t="shared" si="411"/>
        <v>#NUM!</v>
      </c>
      <c r="AD2836" s="43" t="s">
        <v>1215</v>
      </c>
      <c r="AE2836" s="44" t="e">
        <f t="shared" si="412"/>
        <v>#NUM!</v>
      </c>
      <c r="AF2836" s="43">
        <f t="shared" si="413"/>
        <v>0</v>
      </c>
      <c r="AG2836" s="75"/>
      <c r="AH2836" s="75"/>
      <c r="AI2836" s="75"/>
      <c r="AJ2836" s="75"/>
      <c r="AK2836" s="75"/>
      <c r="AL2836" s="75"/>
      <c r="AM2836" s="75"/>
      <c r="AN2836" s="75"/>
      <c r="AO2836" s="75"/>
      <c r="AP2836" s="75"/>
      <c r="AQ2836" s="75"/>
      <c r="AR2836" s="75"/>
      <c r="AS2836" s="75"/>
      <c r="AT2836" s="75"/>
      <c r="AU2836" s="94"/>
      <c r="AV2836" s="47">
        <v>0.22383101851851853</v>
      </c>
      <c r="AW2836" s="95"/>
      <c r="AX2836" s="56"/>
    </row>
    <row r="2837" spans="1:50" ht="12" customHeight="1" x14ac:dyDescent="0.2">
      <c r="A2837" s="62">
        <v>2833</v>
      </c>
      <c r="B2837" s="63" t="str">
        <f t="shared" si="406"/>
        <v>M-A</v>
      </c>
      <c r="C2837" s="62">
        <f>COUNTIF($B$4:$B2837,$B2837)</f>
        <v>1001</v>
      </c>
      <c r="D2837" s="64">
        <f t="shared" si="407"/>
        <v>323.29875936548979</v>
      </c>
      <c r="E2837" s="90" t="s">
        <v>2846</v>
      </c>
      <c r="F2837" s="91" t="s">
        <v>1212</v>
      </c>
      <c r="G2837" s="92">
        <v>1996</v>
      </c>
      <c r="H2837" s="93"/>
      <c r="I2837" s="92" t="s">
        <v>1214</v>
      </c>
      <c r="J2837" s="39">
        <f t="shared" si="408"/>
        <v>318.29875936548979</v>
      </c>
      <c r="K2837" s="40">
        <f t="shared" si="409"/>
        <v>1</v>
      </c>
      <c r="L2837" s="40">
        <f t="shared" si="410"/>
        <v>5</v>
      </c>
      <c r="M2837" s="74"/>
      <c r="N2837" s="74"/>
      <c r="O2837" s="74"/>
      <c r="P2837" s="74"/>
      <c r="Q2837" s="74"/>
      <c r="R2837" s="74"/>
      <c r="S2837" s="74"/>
      <c r="T2837" s="74"/>
      <c r="U2837" s="74"/>
      <c r="V2837" s="74"/>
      <c r="W2837" s="74"/>
      <c r="X2837" s="74"/>
      <c r="Y2837" s="74"/>
      <c r="Z2837" s="74"/>
      <c r="AA2837" s="42"/>
      <c r="AB2837" s="42">
        <f>(AV$3-AV2837)/AV$3*500+500</f>
        <v>318.29875936548979</v>
      </c>
      <c r="AC2837" s="43" t="e">
        <f t="shared" si="411"/>
        <v>#NUM!</v>
      </c>
      <c r="AD2837" s="43" t="s">
        <v>1215</v>
      </c>
      <c r="AE2837" s="44" t="e">
        <f t="shared" si="412"/>
        <v>#NUM!</v>
      </c>
      <c r="AF2837" s="43">
        <f t="shared" si="413"/>
        <v>0</v>
      </c>
      <c r="AG2837" s="75"/>
      <c r="AH2837" s="75"/>
      <c r="AI2837" s="75"/>
      <c r="AJ2837" s="75"/>
      <c r="AK2837" s="75"/>
      <c r="AL2837" s="75"/>
      <c r="AM2837" s="75"/>
      <c r="AN2837" s="75"/>
      <c r="AO2837" s="75"/>
      <c r="AP2837" s="75"/>
      <c r="AQ2837" s="75"/>
      <c r="AR2837" s="75"/>
      <c r="AS2837" s="75"/>
      <c r="AT2837" s="75"/>
      <c r="AU2837" s="94"/>
      <c r="AV2837" s="47">
        <v>0.22388888888888889</v>
      </c>
      <c r="AW2837" s="95"/>
      <c r="AX2837" s="56"/>
    </row>
    <row r="2838" spans="1:50" ht="12" customHeight="1" x14ac:dyDescent="0.2">
      <c r="A2838" s="62">
        <v>2834</v>
      </c>
      <c r="B2838" s="63" t="str">
        <f t="shared" si="406"/>
        <v>Ž-F</v>
      </c>
      <c r="C2838" s="62">
        <f>COUNTIF($B$4:$B2838,$B2838)</f>
        <v>272</v>
      </c>
      <c r="D2838" s="64">
        <f t="shared" si="407"/>
        <v>323.08731357124827</v>
      </c>
      <c r="E2838" s="90" t="s">
        <v>2847</v>
      </c>
      <c r="F2838" s="91" t="s">
        <v>1247</v>
      </c>
      <c r="G2838" s="92">
        <v>1993</v>
      </c>
      <c r="H2838" s="93" t="s">
        <v>3002</v>
      </c>
      <c r="I2838" s="92" t="s">
        <v>1214</v>
      </c>
      <c r="J2838" s="39">
        <f t="shared" si="408"/>
        <v>318.08731357124827</v>
      </c>
      <c r="K2838" s="40">
        <f t="shared" si="409"/>
        <v>1</v>
      </c>
      <c r="L2838" s="40">
        <f t="shared" si="410"/>
        <v>5</v>
      </c>
      <c r="M2838" s="74"/>
      <c r="N2838" s="74"/>
      <c r="O2838" s="74"/>
      <c r="P2838" s="74"/>
      <c r="Q2838" s="74"/>
      <c r="R2838" s="74"/>
      <c r="S2838" s="74"/>
      <c r="T2838" s="74"/>
      <c r="U2838" s="74"/>
      <c r="V2838" s="74"/>
      <c r="W2838" s="74"/>
      <c r="X2838" s="74"/>
      <c r="Y2838" s="74"/>
      <c r="Z2838" s="74"/>
      <c r="AA2838" s="42"/>
      <c r="AB2838" s="42">
        <f>(AV$3-AV2838)/AV$3*500+500</f>
        <v>318.08731357124827</v>
      </c>
      <c r="AC2838" s="43" t="e">
        <f t="shared" si="411"/>
        <v>#NUM!</v>
      </c>
      <c r="AD2838" s="43" t="s">
        <v>1215</v>
      </c>
      <c r="AE2838" s="44" t="e">
        <f t="shared" si="412"/>
        <v>#NUM!</v>
      </c>
      <c r="AF2838" s="43">
        <f t="shared" si="413"/>
        <v>0</v>
      </c>
      <c r="AG2838" s="75"/>
      <c r="AH2838" s="75"/>
      <c r="AI2838" s="75"/>
      <c r="AJ2838" s="75"/>
      <c r="AK2838" s="75"/>
      <c r="AL2838" s="75"/>
      <c r="AM2838" s="75"/>
      <c r="AN2838" s="75"/>
      <c r="AO2838" s="75"/>
      <c r="AP2838" s="75"/>
      <c r="AQ2838" s="75"/>
      <c r="AR2838" s="75"/>
      <c r="AS2838" s="75"/>
      <c r="AT2838" s="75"/>
      <c r="AU2838" s="94"/>
      <c r="AV2838" s="47">
        <v>0.22395833333333334</v>
      </c>
      <c r="AW2838" s="95"/>
      <c r="AX2838" s="56"/>
    </row>
    <row r="2839" spans="1:50" ht="12" customHeight="1" x14ac:dyDescent="0.2">
      <c r="A2839" s="62">
        <v>2835</v>
      </c>
      <c r="B2839" s="63" t="str">
        <f t="shared" si="406"/>
        <v>M-C</v>
      </c>
      <c r="C2839" s="62">
        <f>COUNTIF($B$4:$B2839,$B2839)</f>
        <v>346</v>
      </c>
      <c r="D2839" s="64">
        <f t="shared" si="407"/>
        <v>323.05207260554135</v>
      </c>
      <c r="E2839" s="90" t="s">
        <v>2848</v>
      </c>
      <c r="F2839" s="91" t="s">
        <v>1212</v>
      </c>
      <c r="G2839" s="92">
        <v>1967</v>
      </c>
      <c r="H2839" s="93" t="s">
        <v>3002</v>
      </c>
      <c r="I2839" s="92" t="s">
        <v>1214</v>
      </c>
      <c r="J2839" s="39">
        <f t="shared" si="408"/>
        <v>318.05207260554135</v>
      </c>
      <c r="K2839" s="40">
        <f t="shared" si="409"/>
        <v>1</v>
      </c>
      <c r="L2839" s="40">
        <f t="shared" si="410"/>
        <v>5</v>
      </c>
      <c r="M2839" s="74"/>
      <c r="N2839" s="74"/>
      <c r="O2839" s="74"/>
      <c r="P2839" s="74"/>
      <c r="Q2839" s="74"/>
      <c r="R2839" s="74"/>
      <c r="S2839" s="74"/>
      <c r="T2839" s="74"/>
      <c r="U2839" s="74"/>
      <c r="V2839" s="74"/>
      <c r="W2839" s="74"/>
      <c r="X2839" s="74"/>
      <c r="Y2839" s="74"/>
      <c r="Z2839" s="74"/>
      <c r="AA2839" s="42"/>
      <c r="AB2839" s="42">
        <f>(AV$3-AV2839)/AV$3*500+500</f>
        <v>318.05207260554135</v>
      </c>
      <c r="AC2839" s="43" t="e">
        <f t="shared" si="411"/>
        <v>#NUM!</v>
      </c>
      <c r="AD2839" s="43" t="s">
        <v>1215</v>
      </c>
      <c r="AE2839" s="44" t="e">
        <f t="shared" si="412"/>
        <v>#NUM!</v>
      </c>
      <c r="AF2839" s="43">
        <f t="shared" si="413"/>
        <v>0</v>
      </c>
      <c r="AG2839" s="75"/>
      <c r="AH2839" s="75"/>
      <c r="AI2839" s="75"/>
      <c r="AJ2839" s="75"/>
      <c r="AK2839" s="75"/>
      <c r="AL2839" s="75"/>
      <c r="AM2839" s="75"/>
      <c r="AN2839" s="75"/>
      <c r="AO2839" s="75"/>
      <c r="AP2839" s="75"/>
      <c r="AQ2839" s="75"/>
      <c r="AR2839" s="75"/>
      <c r="AS2839" s="75"/>
      <c r="AT2839" s="75"/>
      <c r="AU2839" s="94"/>
      <c r="AV2839" s="47">
        <v>0.22396990740740741</v>
      </c>
      <c r="AW2839" s="95"/>
      <c r="AX2839" s="56"/>
    </row>
    <row r="2840" spans="1:50" ht="12" customHeight="1" x14ac:dyDescent="0.2">
      <c r="A2840" s="62">
        <v>2836</v>
      </c>
      <c r="B2840" s="63" t="str">
        <f t="shared" si="406"/>
        <v>Ž-F</v>
      </c>
      <c r="C2840" s="62">
        <f>COUNTIF($B$4:$B2840,$B2840)</f>
        <v>273</v>
      </c>
      <c r="D2840" s="64">
        <f t="shared" si="407"/>
        <v>320.75839736495118</v>
      </c>
      <c r="E2840" s="86" t="s">
        <v>2849</v>
      </c>
      <c r="F2840" s="87" t="s">
        <v>1247</v>
      </c>
      <c r="G2840" s="87">
        <v>1980</v>
      </c>
      <c r="H2840" s="93" t="s">
        <v>2492</v>
      </c>
      <c r="I2840" s="87" t="s">
        <v>1214</v>
      </c>
      <c r="J2840" s="39">
        <f t="shared" si="408"/>
        <v>315.75839736495118</v>
      </c>
      <c r="K2840" s="40">
        <f t="shared" si="409"/>
        <v>1</v>
      </c>
      <c r="L2840" s="40">
        <f t="shared" si="410"/>
        <v>5</v>
      </c>
      <c r="M2840" s="41"/>
      <c r="N2840" s="41"/>
      <c r="O2840" s="41"/>
      <c r="P2840" s="42"/>
      <c r="Q2840" s="41"/>
      <c r="R2840" s="41"/>
      <c r="S2840" s="41"/>
      <c r="T2840" s="41">
        <f>(AN$3-AN2840)/AN$3*500+500</f>
        <v>315.75839736495118</v>
      </c>
      <c r="U2840" s="41"/>
      <c r="V2840" s="42"/>
      <c r="W2840" s="42"/>
      <c r="X2840" s="42"/>
      <c r="Y2840" s="42"/>
      <c r="Z2840" s="41"/>
      <c r="AA2840" s="42"/>
      <c r="AB2840" s="42"/>
      <c r="AC2840" s="43" t="e">
        <f t="shared" si="411"/>
        <v>#NUM!</v>
      </c>
      <c r="AD2840" s="43" t="s">
        <v>1215</v>
      </c>
      <c r="AE2840" s="44" t="e">
        <f t="shared" si="412"/>
        <v>#NUM!</v>
      </c>
      <c r="AF2840" s="43">
        <f t="shared" si="413"/>
        <v>0</v>
      </c>
      <c r="AG2840" s="45"/>
      <c r="AH2840" s="45"/>
      <c r="AI2840" s="45"/>
      <c r="AJ2840" s="45"/>
      <c r="AK2840" s="45"/>
      <c r="AL2840" s="45"/>
      <c r="AM2840" s="45"/>
      <c r="AN2840" s="45">
        <v>4.8634259259259259E-2</v>
      </c>
      <c r="AO2840" s="45"/>
      <c r="AP2840" s="45"/>
      <c r="AQ2840" s="45"/>
      <c r="AR2840" s="45"/>
      <c r="AS2840" s="45"/>
      <c r="AT2840" s="45"/>
      <c r="AU2840" s="88"/>
      <c r="AV2840" s="50"/>
      <c r="AW2840" s="89"/>
      <c r="AX2840" s="56"/>
    </row>
    <row r="2841" spans="1:50" ht="12" customHeight="1" x14ac:dyDescent="0.2">
      <c r="A2841" s="62">
        <v>2837</v>
      </c>
      <c r="B2841" s="63" t="str">
        <f t="shared" si="406"/>
        <v>M-A</v>
      </c>
      <c r="C2841" s="62">
        <f>COUNTIF($B$4:$B2841,$B2841)</f>
        <v>1002</v>
      </c>
      <c r="D2841" s="64">
        <f t="shared" si="407"/>
        <v>320.75839736495118</v>
      </c>
      <c r="E2841" s="86" t="s">
        <v>2850</v>
      </c>
      <c r="F2841" s="87" t="s">
        <v>1212</v>
      </c>
      <c r="G2841" s="87">
        <v>1984</v>
      </c>
      <c r="H2841" s="93" t="s">
        <v>2492</v>
      </c>
      <c r="I2841" s="87" t="s">
        <v>1214</v>
      </c>
      <c r="J2841" s="39">
        <f t="shared" si="408"/>
        <v>315.75839736495118</v>
      </c>
      <c r="K2841" s="40">
        <f t="shared" si="409"/>
        <v>1</v>
      </c>
      <c r="L2841" s="40">
        <f t="shared" si="410"/>
        <v>5</v>
      </c>
      <c r="M2841" s="41"/>
      <c r="N2841" s="41"/>
      <c r="O2841" s="41"/>
      <c r="P2841" s="42"/>
      <c r="Q2841" s="41"/>
      <c r="R2841" s="41"/>
      <c r="S2841" s="41"/>
      <c r="T2841" s="41">
        <f>(AN$3-AN2841)/AN$3*500+500</f>
        <v>315.75839736495118</v>
      </c>
      <c r="U2841" s="41"/>
      <c r="V2841" s="42"/>
      <c r="W2841" s="42"/>
      <c r="X2841" s="42"/>
      <c r="Y2841" s="42"/>
      <c r="Z2841" s="41"/>
      <c r="AA2841" s="42"/>
      <c r="AB2841" s="42"/>
      <c r="AC2841" s="43" t="e">
        <f t="shared" si="411"/>
        <v>#NUM!</v>
      </c>
      <c r="AD2841" s="43" t="s">
        <v>1215</v>
      </c>
      <c r="AE2841" s="44" t="e">
        <f t="shared" si="412"/>
        <v>#NUM!</v>
      </c>
      <c r="AF2841" s="43">
        <f t="shared" si="413"/>
        <v>0</v>
      </c>
      <c r="AG2841" s="45"/>
      <c r="AH2841" s="45"/>
      <c r="AI2841" s="45"/>
      <c r="AJ2841" s="45"/>
      <c r="AK2841" s="45"/>
      <c r="AL2841" s="45"/>
      <c r="AM2841" s="45"/>
      <c r="AN2841" s="45">
        <v>4.8634259259259259E-2</v>
      </c>
      <c r="AO2841" s="45"/>
      <c r="AP2841" s="45"/>
      <c r="AQ2841" s="45"/>
      <c r="AR2841" s="45"/>
      <c r="AS2841" s="45"/>
      <c r="AT2841" s="45"/>
      <c r="AU2841" s="88"/>
      <c r="AV2841" s="50"/>
      <c r="AW2841" s="89"/>
      <c r="AX2841" s="56"/>
    </row>
    <row r="2842" spans="1:50" ht="12" customHeight="1" x14ac:dyDescent="0.2">
      <c r="A2842" s="62">
        <v>2838</v>
      </c>
      <c r="B2842" s="63" t="str">
        <f t="shared" si="406"/>
        <v>M-B</v>
      </c>
      <c r="C2842" s="62">
        <f>COUNTIF($B$4:$B2842,$B2842)</f>
        <v>770</v>
      </c>
      <c r="D2842" s="64">
        <f t="shared" si="407"/>
        <v>319.73942182909161</v>
      </c>
      <c r="E2842" s="90" t="s">
        <v>2851</v>
      </c>
      <c r="F2842" s="91" t="s">
        <v>1212</v>
      </c>
      <c r="G2842" s="92">
        <v>1975</v>
      </c>
      <c r="H2842" s="93" t="s">
        <v>4004</v>
      </c>
      <c r="I2842" s="92" t="s">
        <v>1214</v>
      </c>
      <c r="J2842" s="39">
        <f t="shared" si="408"/>
        <v>314.73942182909161</v>
      </c>
      <c r="K2842" s="40">
        <f t="shared" si="409"/>
        <v>1</v>
      </c>
      <c r="L2842" s="40">
        <f t="shared" si="410"/>
        <v>5</v>
      </c>
      <c r="M2842" s="74"/>
      <c r="N2842" s="74"/>
      <c r="O2842" s="74"/>
      <c r="P2842" s="74"/>
      <c r="Q2842" s="74"/>
      <c r="R2842" s="74"/>
      <c r="S2842" s="74"/>
      <c r="T2842" s="74"/>
      <c r="U2842" s="74"/>
      <c r="V2842" s="74"/>
      <c r="W2842" s="74"/>
      <c r="X2842" s="74"/>
      <c r="Y2842" s="74"/>
      <c r="Z2842" s="74"/>
      <c r="AA2842" s="42"/>
      <c r="AB2842" s="42">
        <f>(AV$3-AV2842)/AV$3*500+500</f>
        <v>314.73942182909161</v>
      </c>
      <c r="AC2842" s="43" t="e">
        <f t="shared" si="411"/>
        <v>#NUM!</v>
      </c>
      <c r="AD2842" s="43" t="s">
        <v>1215</v>
      </c>
      <c r="AE2842" s="44" t="e">
        <f t="shared" si="412"/>
        <v>#NUM!</v>
      </c>
      <c r="AF2842" s="43">
        <f t="shared" si="413"/>
        <v>0</v>
      </c>
      <c r="AG2842" s="75"/>
      <c r="AH2842" s="75"/>
      <c r="AI2842" s="75"/>
      <c r="AJ2842" s="75"/>
      <c r="AK2842" s="75"/>
      <c r="AL2842" s="75"/>
      <c r="AM2842" s="75"/>
      <c r="AN2842" s="75"/>
      <c r="AO2842" s="75"/>
      <c r="AP2842" s="75"/>
      <c r="AQ2842" s="75"/>
      <c r="AR2842" s="75"/>
      <c r="AS2842" s="75"/>
      <c r="AT2842" s="75"/>
      <c r="AU2842" s="94"/>
      <c r="AV2842" s="47">
        <v>0.22505787037037037</v>
      </c>
      <c r="AW2842" s="95"/>
      <c r="AX2842" s="56"/>
    </row>
    <row r="2843" spans="1:50" ht="12" customHeight="1" x14ac:dyDescent="0.2">
      <c r="A2843" s="62">
        <v>2839</v>
      </c>
      <c r="B2843" s="63" t="str">
        <f t="shared" si="406"/>
        <v>M-A</v>
      </c>
      <c r="C2843" s="62">
        <f>COUNTIF($B$4:$B2843,$B2843)</f>
        <v>1003</v>
      </c>
      <c r="D2843" s="64">
        <f t="shared" si="407"/>
        <v>319.55724090888282</v>
      </c>
      <c r="E2843" s="86" t="s">
        <v>2852</v>
      </c>
      <c r="F2843" s="87" t="s">
        <v>1212</v>
      </c>
      <c r="G2843" s="87">
        <v>1984</v>
      </c>
      <c r="H2843" s="86" t="s">
        <v>1771</v>
      </c>
      <c r="I2843" s="87" t="s">
        <v>1673</v>
      </c>
      <c r="J2843" s="39">
        <f t="shared" si="408"/>
        <v>314.55724090888282</v>
      </c>
      <c r="K2843" s="40">
        <f t="shared" si="409"/>
        <v>1</v>
      </c>
      <c r="L2843" s="40">
        <f t="shared" si="410"/>
        <v>5</v>
      </c>
      <c r="M2843" s="41"/>
      <c r="N2843" s="41"/>
      <c r="O2843" s="41"/>
      <c r="P2843" s="42"/>
      <c r="Q2843" s="41"/>
      <c r="R2843" s="41"/>
      <c r="S2843" s="41"/>
      <c r="T2843" s="41"/>
      <c r="U2843" s="41"/>
      <c r="V2843" s="42"/>
      <c r="W2843" s="42"/>
      <c r="X2843" s="42">
        <f>(AR$3-AR2843)/AR$3*500+500</f>
        <v>314.55724090888282</v>
      </c>
      <c r="Y2843" s="42"/>
      <c r="Z2843" s="41"/>
      <c r="AA2843" s="42"/>
      <c r="AB2843" s="42"/>
      <c r="AC2843" s="43" t="e">
        <f t="shared" si="411"/>
        <v>#NUM!</v>
      </c>
      <c r="AD2843" s="43" t="s">
        <v>1215</v>
      </c>
      <c r="AE2843" s="44" t="e">
        <f t="shared" si="412"/>
        <v>#NUM!</v>
      </c>
      <c r="AF2843" s="43">
        <f t="shared" si="413"/>
        <v>0</v>
      </c>
      <c r="AG2843" s="45"/>
      <c r="AH2843" s="45"/>
      <c r="AI2843" s="45"/>
      <c r="AJ2843" s="45"/>
      <c r="AK2843" s="45"/>
      <c r="AL2843" s="45"/>
      <c r="AM2843" s="45"/>
      <c r="AN2843" s="45"/>
      <c r="AO2843" s="45"/>
      <c r="AP2843" s="45"/>
      <c r="AQ2843" s="45"/>
      <c r="AR2843" s="45">
        <v>5.9122916666666664E-2</v>
      </c>
      <c r="AS2843" s="45"/>
      <c r="AT2843" s="45"/>
      <c r="AU2843" s="88"/>
      <c r="AV2843" s="50"/>
      <c r="AW2843" s="89"/>
      <c r="AX2843" s="56"/>
    </row>
    <row r="2844" spans="1:50" ht="12" customHeight="1" x14ac:dyDescent="0.2">
      <c r="A2844" s="62">
        <v>2840</v>
      </c>
      <c r="B2844" s="63" t="str">
        <f t="shared" si="406"/>
        <v>M-D</v>
      </c>
      <c r="C2844" s="62">
        <f>COUNTIF($B$4:$B2844,$B2844)</f>
        <v>116</v>
      </c>
      <c r="D2844" s="64">
        <f t="shared" si="407"/>
        <v>318.89363865212579</v>
      </c>
      <c r="E2844" s="90" t="s">
        <v>2853</v>
      </c>
      <c r="F2844" s="91" t="s">
        <v>1212</v>
      </c>
      <c r="G2844" s="92">
        <v>1956</v>
      </c>
      <c r="H2844" s="93" t="s">
        <v>2854</v>
      </c>
      <c r="I2844" s="92" t="s">
        <v>1673</v>
      </c>
      <c r="J2844" s="39">
        <f t="shared" si="408"/>
        <v>313.89363865212579</v>
      </c>
      <c r="K2844" s="40">
        <f t="shared" si="409"/>
        <v>1</v>
      </c>
      <c r="L2844" s="40">
        <f t="shared" si="410"/>
        <v>5</v>
      </c>
      <c r="M2844" s="74"/>
      <c r="N2844" s="74"/>
      <c r="O2844" s="74"/>
      <c r="P2844" s="74"/>
      <c r="Q2844" s="74"/>
      <c r="R2844" s="74"/>
      <c r="S2844" s="74"/>
      <c r="T2844" s="74"/>
      <c r="U2844" s="74"/>
      <c r="V2844" s="74"/>
      <c r="W2844" s="74"/>
      <c r="X2844" s="74"/>
      <c r="Y2844" s="74"/>
      <c r="Z2844" s="74"/>
      <c r="AA2844" s="42"/>
      <c r="AB2844" s="42">
        <f>(AV$3-AV2844)/AV$3*500+500</f>
        <v>313.89363865212579</v>
      </c>
      <c r="AC2844" s="43" t="e">
        <f t="shared" si="411"/>
        <v>#NUM!</v>
      </c>
      <c r="AD2844" s="43" t="s">
        <v>1215</v>
      </c>
      <c r="AE2844" s="44" t="e">
        <f t="shared" si="412"/>
        <v>#NUM!</v>
      </c>
      <c r="AF2844" s="43">
        <f t="shared" si="413"/>
        <v>0</v>
      </c>
      <c r="AG2844" s="75"/>
      <c r="AH2844" s="75"/>
      <c r="AI2844" s="75"/>
      <c r="AJ2844" s="75"/>
      <c r="AK2844" s="75"/>
      <c r="AL2844" s="75"/>
      <c r="AM2844" s="75"/>
      <c r="AN2844" s="75"/>
      <c r="AO2844" s="75"/>
      <c r="AP2844" s="75"/>
      <c r="AQ2844" s="75"/>
      <c r="AR2844" s="75"/>
      <c r="AS2844" s="75"/>
      <c r="AT2844" s="75"/>
      <c r="AU2844" s="94"/>
      <c r="AV2844" s="47">
        <v>0.22533564814814813</v>
      </c>
      <c r="AW2844" s="95"/>
      <c r="AX2844" s="56"/>
    </row>
    <row r="2845" spans="1:50" ht="12" customHeight="1" x14ac:dyDescent="0.2">
      <c r="A2845" s="62">
        <v>2841</v>
      </c>
      <c r="B2845" s="63" t="str">
        <f t="shared" si="406"/>
        <v>M-C</v>
      </c>
      <c r="C2845" s="62">
        <f>COUNTIF($B$4:$B2845,$B2845)</f>
        <v>347</v>
      </c>
      <c r="D2845" s="64">
        <f t="shared" si="407"/>
        <v>318.4387065323977</v>
      </c>
      <c r="E2845" s="86" t="s">
        <v>2855</v>
      </c>
      <c r="F2845" s="87" t="s">
        <v>1212</v>
      </c>
      <c r="G2845" s="87">
        <v>1963</v>
      </c>
      <c r="H2845" s="86" t="s">
        <v>2856</v>
      </c>
      <c r="I2845" s="87" t="s">
        <v>1214</v>
      </c>
      <c r="J2845" s="39">
        <f t="shared" si="408"/>
        <v>313.4387065323977</v>
      </c>
      <c r="K2845" s="40">
        <f t="shared" si="409"/>
        <v>1</v>
      </c>
      <c r="L2845" s="40">
        <f t="shared" si="410"/>
        <v>5</v>
      </c>
      <c r="M2845" s="41">
        <f>(AG$3-AG2845)/AG$3*500+500</f>
        <v>313.4387065323977</v>
      </c>
      <c r="N2845" s="41"/>
      <c r="O2845" s="41"/>
      <c r="P2845" s="42"/>
      <c r="Q2845" s="41"/>
      <c r="R2845" s="41"/>
      <c r="S2845" s="41"/>
      <c r="T2845" s="41"/>
      <c r="U2845" s="41"/>
      <c r="V2845" s="42"/>
      <c r="W2845" s="42"/>
      <c r="X2845" s="42"/>
      <c r="Y2845" s="42"/>
      <c r="Z2845" s="41"/>
      <c r="AA2845" s="42"/>
      <c r="AB2845" s="42"/>
      <c r="AC2845" s="43" t="e">
        <f t="shared" si="411"/>
        <v>#NUM!</v>
      </c>
      <c r="AD2845" s="43" t="s">
        <v>1215</v>
      </c>
      <c r="AE2845" s="44" t="e">
        <f t="shared" si="412"/>
        <v>#NUM!</v>
      </c>
      <c r="AF2845" s="43">
        <f t="shared" si="413"/>
        <v>0</v>
      </c>
      <c r="AG2845" s="45">
        <v>7.892361111E-2</v>
      </c>
      <c r="AH2845" s="45"/>
      <c r="AI2845" s="45"/>
      <c r="AJ2845" s="45"/>
      <c r="AK2845" s="45"/>
      <c r="AL2845" s="45"/>
      <c r="AM2845" s="45"/>
      <c r="AN2845" s="45"/>
      <c r="AO2845" s="45"/>
      <c r="AP2845" s="45"/>
      <c r="AQ2845" s="45"/>
      <c r="AR2845" s="45"/>
      <c r="AS2845" s="45"/>
      <c r="AT2845" s="45"/>
      <c r="AU2845" s="88"/>
      <c r="AV2845" s="50"/>
      <c r="AW2845" s="89"/>
      <c r="AX2845" s="56"/>
    </row>
    <row r="2846" spans="1:50" ht="12" customHeight="1" x14ac:dyDescent="0.2">
      <c r="A2846" s="62">
        <v>2842</v>
      </c>
      <c r="B2846" s="63" t="str">
        <f t="shared" si="406"/>
        <v>M-C</v>
      </c>
      <c r="C2846" s="62">
        <f>COUNTIF($B$4:$B2846,$B2846)</f>
        <v>348</v>
      </c>
      <c r="D2846" s="64">
        <f t="shared" si="407"/>
        <v>317.73068678379752</v>
      </c>
      <c r="E2846" s="90" t="s">
        <v>2857</v>
      </c>
      <c r="F2846" s="91" t="s">
        <v>1212</v>
      </c>
      <c r="G2846" s="92">
        <v>1964</v>
      </c>
      <c r="H2846" s="93" t="s">
        <v>2858</v>
      </c>
      <c r="I2846" s="92" t="s">
        <v>1214</v>
      </c>
      <c r="J2846" s="39">
        <f t="shared" si="408"/>
        <v>312.73068678379752</v>
      </c>
      <c r="K2846" s="40">
        <f t="shared" si="409"/>
        <v>1</v>
      </c>
      <c r="L2846" s="40">
        <f t="shared" si="410"/>
        <v>5</v>
      </c>
      <c r="M2846" s="74"/>
      <c r="N2846" s="74"/>
      <c r="O2846" s="74"/>
      <c r="P2846" s="74"/>
      <c r="Q2846" s="74"/>
      <c r="R2846" s="74"/>
      <c r="S2846" s="74"/>
      <c r="T2846" s="74"/>
      <c r="U2846" s="74"/>
      <c r="V2846" s="74"/>
      <c r="W2846" s="74"/>
      <c r="X2846" s="74"/>
      <c r="Y2846" s="74"/>
      <c r="Z2846" s="74"/>
      <c r="AA2846" s="42"/>
      <c r="AB2846" s="42">
        <f>(AV$3-AV2846)/AV$3*500+500</f>
        <v>312.73068678379752</v>
      </c>
      <c r="AC2846" s="43" t="e">
        <f t="shared" si="411"/>
        <v>#NUM!</v>
      </c>
      <c r="AD2846" s="43" t="s">
        <v>1215</v>
      </c>
      <c r="AE2846" s="44" t="e">
        <f t="shared" si="412"/>
        <v>#NUM!</v>
      </c>
      <c r="AF2846" s="43">
        <f t="shared" si="413"/>
        <v>0</v>
      </c>
      <c r="AG2846" s="75"/>
      <c r="AH2846" s="75"/>
      <c r="AI2846" s="75"/>
      <c r="AJ2846" s="75"/>
      <c r="AK2846" s="75"/>
      <c r="AL2846" s="75"/>
      <c r="AM2846" s="75"/>
      <c r="AN2846" s="75"/>
      <c r="AO2846" s="75"/>
      <c r="AP2846" s="75"/>
      <c r="AQ2846" s="75"/>
      <c r="AR2846" s="75"/>
      <c r="AS2846" s="75"/>
      <c r="AT2846" s="75"/>
      <c r="AU2846" s="94"/>
      <c r="AV2846" s="47">
        <v>0.22571759259259261</v>
      </c>
      <c r="AW2846" s="95"/>
      <c r="AX2846" s="56"/>
    </row>
    <row r="2847" spans="1:50" ht="12" customHeight="1" x14ac:dyDescent="0.2">
      <c r="A2847" s="62">
        <v>2843</v>
      </c>
      <c r="B2847" s="63" t="str">
        <f t="shared" si="406"/>
        <v>M-A</v>
      </c>
      <c r="C2847" s="62">
        <f>COUNTIF($B$4:$B2847,$B2847)</f>
        <v>1004</v>
      </c>
      <c r="D2847" s="64">
        <f t="shared" si="407"/>
        <v>317.23050363055916</v>
      </c>
      <c r="E2847" s="86" t="s">
        <v>2859</v>
      </c>
      <c r="F2847" s="87" t="s">
        <v>1212</v>
      </c>
      <c r="G2847" s="87">
        <v>1990</v>
      </c>
      <c r="H2847" s="93" t="s">
        <v>1263</v>
      </c>
      <c r="I2847" s="87" t="s">
        <v>1214</v>
      </c>
      <c r="J2847" s="39">
        <f t="shared" si="408"/>
        <v>312.23050363055916</v>
      </c>
      <c r="K2847" s="40">
        <f t="shared" si="409"/>
        <v>1</v>
      </c>
      <c r="L2847" s="40">
        <f t="shared" si="410"/>
        <v>5</v>
      </c>
      <c r="M2847" s="41">
        <f>(AG$3-AG2847)/AG$3*500+500</f>
        <v>312.23050363055916</v>
      </c>
      <c r="N2847" s="41"/>
      <c r="O2847" s="41"/>
      <c r="P2847" s="42"/>
      <c r="Q2847" s="41"/>
      <c r="R2847" s="41"/>
      <c r="S2847" s="41"/>
      <c r="T2847" s="41"/>
      <c r="U2847" s="41"/>
      <c r="V2847" s="42"/>
      <c r="W2847" s="42"/>
      <c r="X2847" s="42"/>
      <c r="Y2847" s="42"/>
      <c r="Z2847" s="41"/>
      <c r="AA2847" s="42"/>
      <c r="AB2847" s="42"/>
      <c r="AC2847" s="43" t="e">
        <f t="shared" si="411"/>
        <v>#NUM!</v>
      </c>
      <c r="AD2847" s="43" t="s">
        <v>1215</v>
      </c>
      <c r="AE2847" s="44" t="e">
        <f t="shared" si="412"/>
        <v>#NUM!</v>
      </c>
      <c r="AF2847" s="43">
        <f t="shared" si="413"/>
        <v>0</v>
      </c>
      <c r="AG2847" s="45">
        <v>7.9062499999999994E-2</v>
      </c>
      <c r="AH2847" s="45"/>
      <c r="AI2847" s="45"/>
      <c r="AJ2847" s="45"/>
      <c r="AK2847" s="45"/>
      <c r="AL2847" s="45"/>
      <c r="AM2847" s="45"/>
      <c r="AN2847" s="45"/>
      <c r="AO2847" s="45"/>
      <c r="AP2847" s="45"/>
      <c r="AQ2847" s="45"/>
      <c r="AR2847" s="45"/>
      <c r="AS2847" s="45"/>
      <c r="AT2847" s="45"/>
      <c r="AU2847" s="88"/>
      <c r="AV2847" s="50"/>
      <c r="AW2847" s="89"/>
      <c r="AX2847" s="56"/>
    </row>
    <row r="2848" spans="1:50" ht="12" customHeight="1" x14ac:dyDescent="0.2">
      <c r="A2848" s="62">
        <v>2844</v>
      </c>
      <c r="B2848" s="63" t="str">
        <f t="shared" si="406"/>
        <v>M-B</v>
      </c>
      <c r="C2848" s="62">
        <f>COUNTIF($B$4:$B2848,$B2848)</f>
        <v>771</v>
      </c>
      <c r="D2848" s="64">
        <f t="shared" si="407"/>
        <v>317.16683133248699</v>
      </c>
      <c r="E2848" s="90" t="s">
        <v>2860</v>
      </c>
      <c r="F2848" s="91" t="s">
        <v>1212</v>
      </c>
      <c r="G2848" s="92">
        <v>1979</v>
      </c>
      <c r="H2848" s="93"/>
      <c r="I2848" s="92" t="s">
        <v>1214</v>
      </c>
      <c r="J2848" s="39">
        <f t="shared" si="408"/>
        <v>312.16683133248699</v>
      </c>
      <c r="K2848" s="40">
        <f t="shared" si="409"/>
        <v>1</v>
      </c>
      <c r="L2848" s="40">
        <f t="shared" si="410"/>
        <v>5</v>
      </c>
      <c r="M2848" s="74"/>
      <c r="N2848" s="74"/>
      <c r="O2848" s="74"/>
      <c r="P2848" s="74"/>
      <c r="Q2848" s="74"/>
      <c r="R2848" s="74"/>
      <c r="S2848" s="74"/>
      <c r="T2848" s="74"/>
      <c r="U2848" s="74"/>
      <c r="V2848" s="74"/>
      <c r="W2848" s="74"/>
      <c r="X2848" s="74"/>
      <c r="Y2848" s="74"/>
      <c r="Z2848" s="74"/>
      <c r="AA2848" s="42"/>
      <c r="AB2848" s="42">
        <f>(AV$3-AV2848)/AV$3*500+500</f>
        <v>312.16683133248699</v>
      </c>
      <c r="AC2848" s="43" t="e">
        <f t="shared" si="411"/>
        <v>#NUM!</v>
      </c>
      <c r="AD2848" s="43" t="s">
        <v>1215</v>
      </c>
      <c r="AE2848" s="44" t="e">
        <f t="shared" si="412"/>
        <v>#NUM!</v>
      </c>
      <c r="AF2848" s="43">
        <f t="shared" si="413"/>
        <v>0</v>
      </c>
      <c r="AG2848" s="75"/>
      <c r="AH2848" s="75"/>
      <c r="AI2848" s="75"/>
      <c r="AJ2848" s="75"/>
      <c r="AK2848" s="75"/>
      <c r="AL2848" s="75"/>
      <c r="AM2848" s="75"/>
      <c r="AN2848" s="75"/>
      <c r="AO2848" s="75"/>
      <c r="AP2848" s="75"/>
      <c r="AQ2848" s="75"/>
      <c r="AR2848" s="75"/>
      <c r="AS2848" s="75"/>
      <c r="AT2848" s="75"/>
      <c r="AU2848" s="94"/>
      <c r="AV2848" s="47">
        <v>0.22590277777777779</v>
      </c>
      <c r="AW2848" s="95"/>
      <c r="AX2848" s="56"/>
    </row>
    <row r="2849" spans="1:55" ht="12" customHeight="1" x14ac:dyDescent="0.2">
      <c r="A2849" s="62">
        <v>2845</v>
      </c>
      <c r="B2849" s="63" t="str">
        <f t="shared" si="406"/>
        <v>M-B</v>
      </c>
      <c r="C2849" s="62">
        <f>COUNTIF($B$4:$B2849,$B2849)</f>
        <v>772</v>
      </c>
      <c r="D2849" s="64">
        <f t="shared" si="407"/>
        <v>316.21532525840047</v>
      </c>
      <c r="E2849" s="90" t="s">
        <v>2861</v>
      </c>
      <c r="F2849" s="91" t="s">
        <v>1212</v>
      </c>
      <c r="G2849" s="92">
        <v>1971</v>
      </c>
      <c r="H2849" s="93"/>
      <c r="I2849" s="92" t="s">
        <v>1214</v>
      </c>
      <c r="J2849" s="39">
        <f t="shared" si="408"/>
        <v>311.21532525840047</v>
      </c>
      <c r="K2849" s="40">
        <f t="shared" si="409"/>
        <v>1</v>
      </c>
      <c r="L2849" s="40">
        <f t="shared" si="410"/>
        <v>5</v>
      </c>
      <c r="M2849" s="74"/>
      <c r="N2849" s="74"/>
      <c r="O2849" s="74"/>
      <c r="P2849" s="74"/>
      <c r="Q2849" s="74"/>
      <c r="R2849" s="74"/>
      <c r="S2849" s="74"/>
      <c r="T2849" s="74"/>
      <c r="U2849" s="74"/>
      <c r="V2849" s="74"/>
      <c r="W2849" s="74"/>
      <c r="X2849" s="74"/>
      <c r="Y2849" s="74"/>
      <c r="Z2849" s="74"/>
      <c r="AA2849" s="42"/>
      <c r="AB2849" s="42">
        <f>(AV$3-AV2849)/AV$3*500+500</f>
        <v>311.21532525840047</v>
      </c>
      <c r="AC2849" s="43" t="e">
        <f t="shared" si="411"/>
        <v>#NUM!</v>
      </c>
      <c r="AD2849" s="43" t="s">
        <v>1215</v>
      </c>
      <c r="AE2849" s="44" t="e">
        <f t="shared" si="412"/>
        <v>#NUM!</v>
      </c>
      <c r="AF2849" s="43">
        <f t="shared" si="413"/>
        <v>0</v>
      </c>
      <c r="AG2849" s="75"/>
      <c r="AH2849" s="75"/>
      <c r="AI2849" s="75"/>
      <c r="AJ2849" s="75"/>
      <c r="AK2849" s="75"/>
      <c r="AL2849" s="75"/>
      <c r="AM2849" s="75"/>
      <c r="AN2849" s="75"/>
      <c r="AO2849" s="75"/>
      <c r="AP2849" s="75"/>
      <c r="AQ2849" s="75"/>
      <c r="AR2849" s="75"/>
      <c r="AS2849" s="75"/>
      <c r="AT2849" s="75"/>
      <c r="AU2849" s="94"/>
      <c r="AV2849" s="47">
        <v>0.22621527777777775</v>
      </c>
      <c r="AW2849" s="95"/>
      <c r="AX2849" s="56"/>
    </row>
    <row r="2850" spans="1:55" ht="12" customHeight="1" x14ac:dyDescent="0.2">
      <c r="A2850" s="62">
        <v>2846</v>
      </c>
      <c r="B2850" s="63" t="str">
        <f t="shared" si="406"/>
        <v>M-D</v>
      </c>
      <c r="C2850" s="62">
        <f>COUNTIF($B$4:$B2850,$B2850)</f>
        <v>117</v>
      </c>
      <c r="D2850" s="64">
        <f t="shared" si="407"/>
        <v>315.75018714921805</v>
      </c>
      <c r="E2850" s="86" t="s">
        <v>2862</v>
      </c>
      <c r="F2850" s="87" t="s">
        <v>1212</v>
      </c>
      <c r="G2850" s="87">
        <v>1953</v>
      </c>
      <c r="H2850" s="93" t="s">
        <v>1955</v>
      </c>
      <c r="I2850" s="87" t="s">
        <v>1214</v>
      </c>
      <c r="J2850" s="39">
        <f t="shared" si="408"/>
        <v>310.75018714921805</v>
      </c>
      <c r="K2850" s="40">
        <f t="shared" si="409"/>
        <v>1</v>
      </c>
      <c r="L2850" s="40">
        <f t="shared" si="410"/>
        <v>5</v>
      </c>
      <c r="M2850" s="41"/>
      <c r="N2850" s="41">
        <f>(AH$3-AH2850)/AH$3*500+500</f>
        <v>310.75018714921805</v>
      </c>
      <c r="O2850" s="41"/>
      <c r="P2850" s="42"/>
      <c r="Q2850" s="41"/>
      <c r="R2850" s="41"/>
      <c r="S2850" s="41"/>
      <c r="T2850" s="41"/>
      <c r="U2850" s="41"/>
      <c r="V2850" s="42"/>
      <c r="W2850" s="42"/>
      <c r="X2850" s="42"/>
      <c r="Y2850" s="42"/>
      <c r="Z2850" s="41"/>
      <c r="AA2850" s="42"/>
      <c r="AB2850" s="42"/>
      <c r="AC2850" s="43" t="e">
        <f t="shared" si="411"/>
        <v>#NUM!</v>
      </c>
      <c r="AD2850" s="43" t="s">
        <v>1215</v>
      </c>
      <c r="AE2850" s="44" t="e">
        <f t="shared" si="412"/>
        <v>#NUM!</v>
      </c>
      <c r="AF2850" s="43">
        <f t="shared" si="413"/>
        <v>0</v>
      </c>
      <c r="AG2850" s="45"/>
      <c r="AH2850" s="45">
        <v>7.1412037040000001E-2</v>
      </c>
      <c r="AI2850" s="45"/>
      <c r="AJ2850" s="45"/>
      <c r="AK2850" s="45"/>
      <c r="AL2850" s="45"/>
      <c r="AM2850" s="45"/>
      <c r="AN2850" s="45"/>
      <c r="AO2850" s="45"/>
      <c r="AP2850" s="45"/>
      <c r="AQ2850" s="45"/>
      <c r="AR2850" s="45"/>
      <c r="AS2850" s="45"/>
      <c r="AT2850" s="45"/>
      <c r="AU2850" s="88"/>
      <c r="AV2850" s="50"/>
      <c r="AW2850" s="89"/>
      <c r="AX2850" s="56"/>
    </row>
    <row r="2851" spans="1:55" ht="12" customHeight="1" x14ac:dyDescent="0.2">
      <c r="A2851" s="62">
        <v>2847</v>
      </c>
      <c r="B2851" s="63" t="str">
        <f t="shared" si="406"/>
        <v>Ž-G</v>
      </c>
      <c r="C2851" s="62">
        <f>COUNTIF($B$4:$B2851,$B2851)</f>
        <v>184</v>
      </c>
      <c r="D2851" s="64">
        <f t="shared" si="407"/>
        <v>315.05237339007226</v>
      </c>
      <c r="E2851" s="90" t="s">
        <v>2863</v>
      </c>
      <c r="F2851" s="91" t="s">
        <v>1247</v>
      </c>
      <c r="G2851" s="92">
        <v>1972</v>
      </c>
      <c r="H2851" s="93"/>
      <c r="I2851" s="92" t="s">
        <v>1257</v>
      </c>
      <c r="J2851" s="39">
        <f t="shared" si="408"/>
        <v>310.05237339007226</v>
      </c>
      <c r="K2851" s="40">
        <f t="shared" si="409"/>
        <v>1</v>
      </c>
      <c r="L2851" s="40">
        <f t="shared" si="410"/>
        <v>5</v>
      </c>
      <c r="M2851" s="74"/>
      <c r="N2851" s="74"/>
      <c r="O2851" s="74"/>
      <c r="P2851" s="74"/>
      <c r="Q2851" s="74"/>
      <c r="R2851" s="74"/>
      <c r="S2851" s="74"/>
      <c r="T2851" s="74"/>
      <c r="U2851" s="74"/>
      <c r="V2851" s="74"/>
      <c r="W2851" s="74"/>
      <c r="X2851" s="74"/>
      <c r="Y2851" s="74"/>
      <c r="Z2851" s="74"/>
      <c r="AA2851" s="42"/>
      <c r="AB2851" s="42">
        <f>(AV$3-AV2851)/AV$3*500+500</f>
        <v>310.05237339007226</v>
      </c>
      <c r="AC2851" s="43" t="e">
        <f t="shared" si="411"/>
        <v>#NUM!</v>
      </c>
      <c r="AD2851" s="43" t="s">
        <v>1215</v>
      </c>
      <c r="AE2851" s="44" t="e">
        <f t="shared" si="412"/>
        <v>#NUM!</v>
      </c>
      <c r="AF2851" s="43">
        <f t="shared" si="413"/>
        <v>0</v>
      </c>
      <c r="AG2851" s="75"/>
      <c r="AH2851" s="75"/>
      <c r="AI2851" s="75"/>
      <c r="AJ2851" s="75"/>
      <c r="AK2851" s="75"/>
      <c r="AL2851" s="75"/>
      <c r="AM2851" s="75"/>
      <c r="AN2851" s="75"/>
      <c r="AO2851" s="75"/>
      <c r="AP2851" s="75"/>
      <c r="AQ2851" s="75"/>
      <c r="AR2851" s="75"/>
      <c r="AS2851" s="75"/>
      <c r="AT2851" s="75"/>
      <c r="AU2851" s="94"/>
      <c r="AV2851" s="47">
        <v>0.22659722222222223</v>
      </c>
      <c r="AW2851" s="95"/>
      <c r="AX2851" s="56"/>
    </row>
    <row r="2852" spans="1:55" ht="12" customHeight="1" x14ac:dyDescent="0.2">
      <c r="A2852" s="62">
        <v>2848</v>
      </c>
      <c r="B2852" s="63" t="str">
        <f t="shared" si="406"/>
        <v>M-D</v>
      </c>
      <c r="C2852" s="62">
        <f>COUNTIF($B$4:$B2852,$B2852)</f>
        <v>118</v>
      </c>
      <c r="D2852" s="64">
        <f t="shared" si="407"/>
        <v>314.17134924739946</v>
      </c>
      <c r="E2852" s="90" t="s">
        <v>2864</v>
      </c>
      <c r="F2852" s="91" t="s">
        <v>1212</v>
      </c>
      <c r="G2852" s="92">
        <v>1950</v>
      </c>
      <c r="H2852" s="93" t="s">
        <v>729</v>
      </c>
      <c r="I2852" s="92" t="s">
        <v>1214</v>
      </c>
      <c r="J2852" s="39">
        <f t="shared" si="408"/>
        <v>309.17134924739946</v>
      </c>
      <c r="K2852" s="40">
        <f t="shared" si="409"/>
        <v>1</v>
      </c>
      <c r="L2852" s="40">
        <f t="shared" si="410"/>
        <v>5</v>
      </c>
      <c r="M2852" s="74"/>
      <c r="N2852" s="74"/>
      <c r="O2852" s="74"/>
      <c r="P2852" s="74"/>
      <c r="Q2852" s="74"/>
      <c r="R2852" s="74"/>
      <c r="S2852" s="74"/>
      <c r="T2852" s="74"/>
      <c r="U2852" s="74"/>
      <c r="V2852" s="74"/>
      <c r="W2852" s="74"/>
      <c r="X2852" s="74"/>
      <c r="Y2852" s="74"/>
      <c r="Z2852" s="74"/>
      <c r="AA2852" s="42"/>
      <c r="AB2852" s="42">
        <f>(AV$3-AV2852)/AV$3*500+500</f>
        <v>309.17134924739946</v>
      </c>
      <c r="AC2852" s="43" t="e">
        <f t="shared" si="411"/>
        <v>#NUM!</v>
      </c>
      <c r="AD2852" s="43" t="s">
        <v>1215</v>
      </c>
      <c r="AE2852" s="44" t="e">
        <f t="shared" si="412"/>
        <v>#NUM!</v>
      </c>
      <c r="AF2852" s="43">
        <f t="shared" si="413"/>
        <v>0</v>
      </c>
      <c r="AG2852" s="75"/>
      <c r="AH2852" s="75"/>
      <c r="AI2852" s="75"/>
      <c r="AJ2852" s="75"/>
      <c r="AK2852" s="75"/>
      <c r="AL2852" s="75"/>
      <c r="AM2852" s="75"/>
      <c r="AN2852" s="75"/>
      <c r="AO2852" s="75"/>
      <c r="AP2852" s="75"/>
      <c r="AQ2852" s="75"/>
      <c r="AR2852" s="75"/>
      <c r="AS2852" s="75"/>
      <c r="AT2852" s="75"/>
      <c r="AU2852" s="94"/>
      <c r="AV2852" s="47">
        <v>0.22688657407407409</v>
      </c>
      <c r="AW2852" s="95"/>
      <c r="AX2852" s="56"/>
    </row>
    <row r="2853" spans="1:55" ht="12" customHeight="1" x14ac:dyDescent="0.2">
      <c r="A2853" s="62">
        <v>2849</v>
      </c>
      <c r="B2853" s="63" t="str">
        <f t="shared" si="406"/>
        <v>M-B</v>
      </c>
      <c r="C2853" s="62">
        <f>COUNTIF($B$4:$B2853,$B2853)</f>
        <v>773</v>
      </c>
      <c r="D2853" s="64">
        <f t="shared" si="407"/>
        <v>312.33881903064008</v>
      </c>
      <c r="E2853" s="90" t="s">
        <v>2865</v>
      </c>
      <c r="F2853" s="91" t="s">
        <v>1212</v>
      </c>
      <c r="G2853" s="92">
        <v>1973</v>
      </c>
      <c r="H2853" s="93"/>
      <c r="I2853" s="92" t="s">
        <v>1214</v>
      </c>
      <c r="J2853" s="39">
        <f t="shared" si="408"/>
        <v>307.33881903064008</v>
      </c>
      <c r="K2853" s="40">
        <f t="shared" si="409"/>
        <v>1</v>
      </c>
      <c r="L2853" s="40">
        <f t="shared" si="410"/>
        <v>5</v>
      </c>
      <c r="M2853" s="74"/>
      <c r="N2853" s="74"/>
      <c r="O2853" s="74"/>
      <c r="P2853" s="74"/>
      <c r="Q2853" s="74"/>
      <c r="R2853" s="74"/>
      <c r="S2853" s="74"/>
      <c r="T2853" s="74"/>
      <c r="U2853" s="74"/>
      <c r="V2853" s="74"/>
      <c r="W2853" s="74"/>
      <c r="X2853" s="74"/>
      <c r="Y2853" s="74"/>
      <c r="Z2853" s="74"/>
      <c r="AA2853" s="42"/>
      <c r="AB2853" s="42">
        <f>(AV$3-AV2853)/AV$3*500+500</f>
        <v>307.33881903064008</v>
      </c>
      <c r="AC2853" s="43" t="e">
        <f t="shared" si="411"/>
        <v>#NUM!</v>
      </c>
      <c r="AD2853" s="43" t="s">
        <v>1215</v>
      </c>
      <c r="AE2853" s="44" t="e">
        <f t="shared" si="412"/>
        <v>#NUM!</v>
      </c>
      <c r="AF2853" s="43">
        <f t="shared" si="413"/>
        <v>0</v>
      </c>
      <c r="AG2853" s="75"/>
      <c r="AH2853" s="75"/>
      <c r="AI2853" s="75"/>
      <c r="AJ2853" s="75"/>
      <c r="AK2853" s="75"/>
      <c r="AL2853" s="75"/>
      <c r="AM2853" s="75"/>
      <c r="AN2853" s="75"/>
      <c r="AO2853" s="75"/>
      <c r="AP2853" s="75"/>
      <c r="AQ2853" s="75"/>
      <c r="AR2853" s="75"/>
      <c r="AS2853" s="75"/>
      <c r="AT2853" s="75"/>
      <c r="AU2853" s="94"/>
      <c r="AV2853" s="47">
        <v>0.22748842592592591</v>
      </c>
      <c r="AW2853" s="95"/>
      <c r="AX2853" s="56"/>
    </row>
    <row r="2854" spans="1:55" ht="12" customHeight="1" x14ac:dyDescent="0.2">
      <c r="A2854" s="62">
        <v>2850</v>
      </c>
      <c r="B2854" s="63" t="str">
        <f t="shared" si="406"/>
        <v>M-A</v>
      </c>
      <c r="C2854" s="62">
        <f>COUNTIF($B$4:$B2854,$B2854)</f>
        <v>1005</v>
      </c>
      <c r="D2854" s="64">
        <f t="shared" si="407"/>
        <v>311.07014426519123</v>
      </c>
      <c r="E2854" s="90" t="s">
        <v>2866</v>
      </c>
      <c r="F2854" s="91" t="s">
        <v>1212</v>
      </c>
      <c r="G2854" s="92">
        <v>1990</v>
      </c>
      <c r="H2854" s="93"/>
      <c r="I2854" s="92" t="s">
        <v>1214</v>
      </c>
      <c r="J2854" s="39">
        <f t="shared" si="408"/>
        <v>306.07014426519123</v>
      </c>
      <c r="K2854" s="40">
        <f t="shared" si="409"/>
        <v>1</v>
      </c>
      <c r="L2854" s="40">
        <f t="shared" si="410"/>
        <v>5</v>
      </c>
      <c r="M2854" s="74"/>
      <c r="N2854" s="74"/>
      <c r="O2854" s="74"/>
      <c r="P2854" s="74"/>
      <c r="Q2854" s="74"/>
      <c r="R2854" s="74"/>
      <c r="S2854" s="74"/>
      <c r="T2854" s="74"/>
      <c r="U2854" s="74"/>
      <c r="V2854" s="74"/>
      <c r="W2854" s="74"/>
      <c r="X2854" s="74"/>
      <c r="Y2854" s="74"/>
      <c r="Z2854" s="74"/>
      <c r="AA2854" s="42"/>
      <c r="AB2854" s="42">
        <f>(AV$3-AV2854)/AV$3*500+500</f>
        <v>306.07014426519123</v>
      </c>
      <c r="AC2854" s="43" t="e">
        <f t="shared" si="411"/>
        <v>#NUM!</v>
      </c>
      <c r="AD2854" s="43" t="s">
        <v>1215</v>
      </c>
      <c r="AE2854" s="44" t="e">
        <f t="shared" si="412"/>
        <v>#NUM!</v>
      </c>
      <c r="AF2854" s="43">
        <f t="shared" si="413"/>
        <v>0</v>
      </c>
      <c r="AG2854" s="75"/>
      <c r="AH2854" s="75"/>
      <c r="AI2854" s="75"/>
      <c r="AJ2854" s="75"/>
      <c r="AK2854" s="75"/>
      <c r="AL2854" s="75"/>
      <c r="AM2854" s="75"/>
      <c r="AN2854" s="75"/>
      <c r="AO2854" s="75"/>
      <c r="AP2854" s="75"/>
      <c r="AQ2854" s="75"/>
      <c r="AR2854" s="75"/>
      <c r="AS2854" s="75"/>
      <c r="AT2854" s="75"/>
      <c r="AU2854" s="94"/>
      <c r="AV2854" s="47">
        <v>0.22790509259259259</v>
      </c>
      <c r="AW2854" s="95"/>
      <c r="AX2854" s="56"/>
    </row>
    <row r="2855" spans="1:55" ht="12" customHeight="1" x14ac:dyDescent="0.2">
      <c r="A2855" s="62">
        <v>2851</v>
      </c>
      <c r="B2855" s="63" t="str">
        <f t="shared" si="406"/>
        <v>M-B</v>
      </c>
      <c r="C2855" s="62">
        <f>COUNTIF($B$4:$B2855,$B2855)</f>
        <v>774</v>
      </c>
      <c r="D2855" s="64">
        <f t="shared" si="407"/>
        <v>310.88743841765438</v>
      </c>
      <c r="E2855" s="86" t="s">
        <v>2867</v>
      </c>
      <c r="F2855" s="87" t="s">
        <v>1212</v>
      </c>
      <c r="G2855" s="87">
        <v>1977</v>
      </c>
      <c r="H2855" s="93" t="s">
        <v>1738</v>
      </c>
      <c r="I2855" s="87" t="s">
        <v>1214</v>
      </c>
      <c r="J2855" s="39">
        <f t="shared" si="408"/>
        <v>305.88743841765438</v>
      </c>
      <c r="K2855" s="40">
        <f t="shared" si="409"/>
        <v>1</v>
      </c>
      <c r="L2855" s="40">
        <f t="shared" si="410"/>
        <v>5</v>
      </c>
      <c r="M2855" s="41">
        <f>(AG$3-AG2855)/AG$3*500+500</f>
        <v>305.88743841765438</v>
      </c>
      <c r="N2855" s="41"/>
      <c r="O2855" s="41"/>
      <c r="P2855" s="42"/>
      <c r="Q2855" s="41"/>
      <c r="R2855" s="41"/>
      <c r="S2855" s="41"/>
      <c r="T2855" s="41"/>
      <c r="U2855" s="41"/>
      <c r="V2855" s="42"/>
      <c r="W2855" s="42"/>
      <c r="X2855" s="42"/>
      <c r="Y2855" s="42"/>
      <c r="Z2855" s="41"/>
      <c r="AA2855" s="42"/>
      <c r="AB2855" s="42"/>
      <c r="AC2855" s="43" t="e">
        <f t="shared" si="411"/>
        <v>#NUM!</v>
      </c>
      <c r="AD2855" s="43" t="s">
        <v>1215</v>
      </c>
      <c r="AE2855" s="44" t="e">
        <f t="shared" si="412"/>
        <v>#NUM!</v>
      </c>
      <c r="AF2855" s="43">
        <f t="shared" si="413"/>
        <v>0</v>
      </c>
      <c r="AG2855" s="45">
        <v>7.9791666669999997E-2</v>
      </c>
      <c r="AH2855" s="45"/>
      <c r="AI2855" s="45"/>
      <c r="AJ2855" s="45"/>
      <c r="AK2855" s="45"/>
      <c r="AL2855" s="45"/>
      <c r="AM2855" s="45"/>
      <c r="AN2855" s="45"/>
      <c r="AO2855" s="45"/>
      <c r="AP2855" s="45"/>
      <c r="AQ2855" s="45"/>
      <c r="AR2855" s="45"/>
      <c r="AS2855" s="45"/>
      <c r="AT2855" s="45"/>
      <c r="AU2855" s="88"/>
      <c r="AV2855" s="50"/>
      <c r="AW2855" s="89"/>
      <c r="AX2855" s="56"/>
    </row>
    <row r="2856" spans="1:55" ht="12" customHeight="1" x14ac:dyDescent="0.2">
      <c r="A2856" s="62">
        <v>2852</v>
      </c>
      <c r="B2856" s="63" t="str">
        <f t="shared" si="406"/>
        <v>Ž-G</v>
      </c>
      <c r="C2856" s="62">
        <f>COUNTIF($B$4:$B2856,$B2856)</f>
        <v>185</v>
      </c>
      <c r="D2856" s="64">
        <f t="shared" si="407"/>
        <v>310.43580688246686</v>
      </c>
      <c r="E2856" s="90" t="s">
        <v>2868</v>
      </c>
      <c r="F2856" s="91" t="s">
        <v>1247</v>
      </c>
      <c r="G2856" s="92">
        <v>1974</v>
      </c>
      <c r="H2856" s="93"/>
      <c r="I2856" s="92" t="s">
        <v>1673</v>
      </c>
      <c r="J2856" s="39">
        <f t="shared" si="408"/>
        <v>305.43580688246686</v>
      </c>
      <c r="K2856" s="40">
        <f t="shared" si="409"/>
        <v>1</v>
      </c>
      <c r="L2856" s="40">
        <f t="shared" si="410"/>
        <v>5</v>
      </c>
      <c r="M2856" s="74"/>
      <c r="N2856" s="74"/>
      <c r="O2856" s="74"/>
      <c r="P2856" s="74"/>
      <c r="Q2856" s="74"/>
      <c r="R2856" s="74"/>
      <c r="S2856" s="74"/>
      <c r="T2856" s="74"/>
      <c r="U2856" s="74"/>
      <c r="V2856" s="74"/>
      <c r="W2856" s="74"/>
      <c r="X2856" s="74"/>
      <c r="Y2856" s="74"/>
      <c r="Z2856" s="74"/>
      <c r="AA2856" s="42"/>
      <c r="AB2856" s="42">
        <f>(AV$3-AV2856)/AV$3*500+500</f>
        <v>305.43580688246686</v>
      </c>
      <c r="AC2856" s="43" t="e">
        <f t="shared" si="411"/>
        <v>#NUM!</v>
      </c>
      <c r="AD2856" s="43" t="s">
        <v>1215</v>
      </c>
      <c r="AE2856" s="44" t="e">
        <f t="shared" si="412"/>
        <v>#NUM!</v>
      </c>
      <c r="AF2856" s="43">
        <f t="shared" si="413"/>
        <v>0</v>
      </c>
      <c r="AG2856" s="75"/>
      <c r="AH2856" s="75"/>
      <c r="AI2856" s="75"/>
      <c r="AJ2856" s="75"/>
      <c r="AK2856" s="75"/>
      <c r="AL2856" s="75"/>
      <c r="AM2856" s="75"/>
      <c r="AN2856" s="75"/>
      <c r="AO2856" s="75"/>
      <c r="AP2856" s="75"/>
      <c r="AQ2856" s="75"/>
      <c r="AR2856" s="75"/>
      <c r="AS2856" s="75"/>
      <c r="AT2856" s="75"/>
      <c r="AU2856" s="94"/>
      <c r="AV2856" s="47">
        <v>0.2281134259259259</v>
      </c>
      <c r="AW2856" s="95"/>
      <c r="AX2856" s="56"/>
    </row>
    <row r="2857" spans="1:55" ht="12" customHeight="1" x14ac:dyDescent="0.2">
      <c r="A2857" s="62">
        <v>2853</v>
      </c>
      <c r="B2857" s="63" t="str">
        <f t="shared" si="406"/>
        <v>Ž-G</v>
      </c>
      <c r="C2857" s="62">
        <f>COUNTIF($B$4:$B2857,$B2857)</f>
        <v>186</v>
      </c>
      <c r="D2857" s="64">
        <f t="shared" si="407"/>
        <v>309.87602899822048</v>
      </c>
      <c r="E2857" s="86" t="s">
        <v>2869</v>
      </c>
      <c r="F2857" s="87" t="s">
        <v>1247</v>
      </c>
      <c r="G2857" s="87">
        <v>1979</v>
      </c>
      <c r="H2857" s="93" t="s">
        <v>1400</v>
      </c>
      <c r="I2857" s="87" t="s">
        <v>1214</v>
      </c>
      <c r="J2857" s="39">
        <f t="shared" si="408"/>
        <v>304.87602899822048</v>
      </c>
      <c r="K2857" s="40">
        <f t="shared" si="409"/>
        <v>1</v>
      </c>
      <c r="L2857" s="40">
        <f t="shared" si="410"/>
        <v>5</v>
      </c>
      <c r="M2857" s="41"/>
      <c r="N2857" s="41"/>
      <c r="O2857" s="41">
        <f>(AI$3-AI2857)/AI$3*500+500</f>
        <v>304.87602899822048</v>
      </c>
      <c r="P2857" s="42"/>
      <c r="Q2857" s="41"/>
      <c r="R2857" s="41"/>
      <c r="S2857" s="41"/>
      <c r="T2857" s="41"/>
      <c r="U2857" s="41"/>
      <c r="V2857" s="42"/>
      <c r="W2857" s="42"/>
      <c r="X2857" s="42"/>
      <c r="Y2857" s="42"/>
      <c r="Z2857" s="41"/>
      <c r="AA2857" s="42"/>
      <c r="AB2857" s="42"/>
      <c r="AC2857" s="43" t="e">
        <f t="shared" si="411"/>
        <v>#NUM!</v>
      </c>
      <c r="AD2857" s="43" t="s">
        <v>1215</v>
      </c>
      <c r="AE2857" s="44" t="e">
        <f t="shared" si="412"/>
        <v>#NUM!</v>
      </c>
      <c r="AF2857" s="43">
        <f t="shared" si="413"/>
        <v>0</v>
      </c>
      <c r="AG2857" s="45"/>
      <c r="AH2857" s="45"/>
      <c r="AI2857" s="45">
        <v>4.7916666666666663E-2</v>
      </c>
      <c r="AJ2857" s="45"/>
      <c r="AK2857" s="45"/>
      <c r="AL2857" s="45"/>
      <c r="AM2857" s="45"/>
      <c r="AN2857" s="45"/>
      <c r="AO2857" s="45"/>
      <c r="AP2857" s="45"/>
      <c r="AQ2857" s="45"/>
      <c r="AR2857" s="45"/>
      <c r="AS2857" s="45"/>
      <c r="AT2857" s="45"/>
      <c r="AU2857" s="88"/>
      <c r="AV2857" s="50"/>
      <c r="AW2857" s="89"/>
      <c r="AX2857" s="56"/>
    </row>
    <row r="2858" spans="1:55" ht="12" customHeight="1" x14ac:dyDescent="0.2">
      <c r="A2858" s="62">
        <v>2854</v>
      </c>
      <c r="B2858" s="63" t="str">
        <f t="shared" si="406"/>
        <v>M-C</v>
      </c>
      <c r="C2858" s="62">
        <f>COUNTIF($B$4:$B2858,$B2858)</f>
        <v>349</v>
      </c>
      <c r="D2858" s="64">
        <f t="shared" si="407"/>
        <v>306.91171031177566</v>
      </c>
      <c r="E2858" s="90" t="s">
        <v>2870</v>
      </c>
      <c r="F2858" s="91" t="s">
        <v>1212</v>
      </c>
      <c r="G2858" s="92">
        <v>1964</v>
      </c>
      <c r="H2858" s="93"/>
      <c r="I2858" s="92" t="s">
        <v>1214</v>
      </c>
      <c r="J2858" s="39">
        <f t="shared" si="408"/>
        <v>301.91171031177566</v>
      </c>
      <c r="K2858" s="40">
        <f t="shared" si="409"/>
        <v>1</v>
      </c>
      <c r="L2858" s="40">
        <f t="shared" si="410"/>
        <v>5</v>
      </c>
      <c r="M2858" s="74"/>
      <c r="N2858" s="74"/>
      <c r="O2858" s="74"/>
      <c r="P2858" s="74"/>
      <c r="Q2858" s="74"/>
      <c r="R2858" s="74"/>
      <c r="S2858" s="74"/>
      <c r="T2858" s="74"/>
      <c r="U2858" s="74"/>
      <c r="V2858" s="74"/>
      <c r="W2858" s="74"/>
      <c r="X2858" s="74"/>
      <c r="Y2858" s="74"/>
      <c r="Z2858" s="74"/>
      <c r="AA2858" s="42"/>
      <c r="AB2858" s="42">
        <f t="shared" ref="AB2858:AB2863" si="414">(AV$3-AV2858)/AV$3*500+500</f>
        <v>301.91171031177566</v>
      </c>
      <c r="AC2858" s="43" t="e">
        <f t="shared" si="411"/>
        <v>#NUM!</v>
      </c>
      <c r="AD2858" s="43" t="s">
        <v>1215</v>
      </c>
      <c r="AE2858" s="44" t="e">
        <f t="shared" si="412"/>
        <v>#NUM!</v>
      </c>
      <c r="AF2858" s="43">
        <f t="shared" si="413"/>
        <v>0</v>
      </c>
      <c r="AG2858" s="75"/>
      <c r="AH2858" s="75"/>
      <c r="AI2858" s="75"/>
      <c r="AJ2858" s="75"/>
      <c r="AK2858" s="75"/>
      <c r="AL2858" s="75"/>
      <c r="AM2858" s="75"/>
      <c r="AN2858" s="75"/>
      <c r="AO2858" s="75"/>
      <c r="AP2858" s="75"/>
      <c r="AQ2858" s="75"/>
      <c r="AR2858" s="75"/>
      <c r="AS2858" s="75"/>
      <c r="AT2858" s="75"/>
      <c r="AU2858" s="94"/>
      <c r="AV2858" s="47">
        <v>0.22927083333333331</v>
      </c>
      <c r="AW2858" s="95"/>
      <c r="AX2858" s="56"/>
    </row>
    <row r="2859" spans="1:55" ht="12" customHeight="1" x14ac:dyDescent="0.2">
      <c r="A2859" s="62">
        <v>2855</v>
      </c>
      <c r="B2859" s="63" t="str">
        <f t="shared" si="406"/>
        <v>Ž-F</v>
      </c>
      <c r="C2859" s="62">
        <f>COUNTIF($B$4:$B2859,$B2859)</f>
        <v>274</v>
      </c>
      <c r="D2859" s="64">
        <f t="shared" si="407"/>
        <v>306.48881872329264</v>
      </c>
      <c r="E2859" s="90" t="s">
        <v>2871</v>
      </c>
      <c r="F2859" s="91" t="s">
        <v>1247</v>
      </c>
      <c r="G2859" s="92">
        <v>1984</v>
      </c>
      <c r="H2859" s="93" t="s">
        <v>2740</v>
      </c>
      <c r="I2859" s="92" t="s">
        <v>1673</v>
      </c>
      <c r="J2859" s="39">
        <f t="shared" si="408"/>
        <v>301.48881872329264</v>
      </c>
      <c r="K2859" s="40">
        <f t="shared" si="409"/>
        <v>1</v>
      </c>
      <c r="L2859" s="40">
        <f t="shared" si="410"/>
        <v>5</v>
      </c>
      <c r="M2859" s="74"/>
      <c r="N2859" s="74"/>
      <c r="O2859" s="74"/>
      <c r="P2859" s="74"/>
      <c r="Q2859" s="74"/>
      <c r="R2859" s="74"/>
      <c r="S2859" s="74"/>
      <c r="T2859" s="74"/>
      <c r="U2859" s="74"/>
      <c r="V2859" s="74"/>
      <c r="W2859" s="74"/>
      <c r="X2859" s="74"/>
      <c r="Y2859" s="74"/>
      <c r="Z2859" s="74"/>
      <c r="AA2859" s="42"/>
      <c r="AB2859" s="42">
        <f t="shared" si="414"/>
        <v>301.48881872329264</v>
      </c>
      <c r="AC2859" s="43" t="e">
        <f t="shared" si="411"/>
        <v>#NUM!</v>
      </c>
      <c r="AD2859" s="43" t="s">
        <v>1215</v>
      </c>
      <c r="AE2859" s="44" t="e">
        <f t="shared" si="412"/>
        <v>#NUM!</v>
      </c>
      <c r="AF2859" s="43">
        <f t="shared" si="413"/>
        <v>0</v>
      </c>
      <c r="AG2859" s="75"/>
      <c r="AH2859" s="75"/>
      <c r="AI2859" s="75"/>
      <c r="AJ2859" s="75"/>
      <c r="AK2859" s="75"/>
      <c r="AL2859" s="75"/>
      <c r="AM2859" s="75"/>
      <c r="AN2859" s="75"/>
      <c r="AO2859" s="75"/>
      <c r="AP2859" s="75"/>
      <c r="AQ2859" s="75"/>
      <c r="AR2859" s="75"/>
      <c r="AS2859" s="75"/>
      <c r="AT2859" s="75"/>
      <c r="AU2859" s="94"/>
      <c r="AV2859" s="47">
        <v>0.22940972222222222</v>
      </c>
      <c r="AW2859" s="95"/>
      <c r="AX2859" s="56"/>
    </row>
    <row r="2860" spans="1:55" ht="12" customHeight="1" x14ac:dyDescent="0.2">
      <c r="A2860" s="62">
        <v>2856</v>
      </c>
      <c r="B2860" s="63" t="str">
        <f t="shared" si="406"/>
        <v>M-B</v>
      </c>
      <c r="C2860" s="62">
        <f>COUNTIF($B$4:$B2860,$B2860)</f>
        <v>775</v>
      </c>
      <c r="D2860" s="64">
        <f t="shared" si="407"/>
        <v>305.25538492355076</v>
      </c>
      <c r="E2860" s="90" t="s">
        <v>2872</v>
      </c>
      <c r="F2860" s="91" t="s">
        <v>1212</v>
      </c>
      <c r="G2860" s="92">
        <v>1972</v>
      </c>
      <c r="H2860" s="93"/>
      <c r="I2860" s="92" t="s">
        <v>1257</v>
      </c>
      <c r="J2860" s="39">
        <f t="shared" si="408"/>
        <v>300.25538492355076</v>
      </c>
      <c r="K2860" s="40">
        <f t="shared" si="409"/>
        <v>1</v>
      </c>
      <c r="L2860" s="40">
        <f t="shared" si="410"/>
        <v>5</v>
      </c>
      <c r="M2860" s="74"/>
      <c r="N2860" s="74"/>
      <c r="O2860" s="74"/>
      <c r="P2860" s="74"/>
      <c r="Q2860" s="74"/>
      <c r="R2860" s="74"/>
      <c r="S2860" s="74"/>
      <c r="T2860" s="74"/>
      <c r="U2860" s="74"/>
      <c r="V2860" s="74"/>
      <c r="W2860" s="74"/>
      <c r="X2860" s="74"/>
      <c r="Y2860" s="74"/>
      <c r="Z2860" s="74"/>
      <c r="AA2860" s="42"/>
      <c r="AB2860" s="42">
        <f t="shared" si="414"/>
        <v>300.25538492355076</v>
      </c>
      <c r="AC2860" s="43" t="e">
        <f t="shared" si="411"/>
        <v>#NUM!</v>
      </c>
      <c r="AD2860" s="43" t="s">
        <v>1215</v>
      </c>
      <c r="AE2860" s="44" t="e">
        <f t="shared" si="412"/>
        <v>#NUM!</v>
      </c>
      <c r="AF2860" s="43">
        <f t="shared" si="413"/>
        <v>0</v>
      </c>
      <c r="AG2860" s="75"/>
      <c r="AH2860" s="75"/>
      <c r="AI2860" s="75"/>
      <c r="AJ2860" s="75"/>
      <c r="AK2860" s="75"/>
      <c r="AL2860" s="75"/>
      <c r="AM2860" s="75"/>
      <c r="AN2860" s="75"/>
      <c r="AO2860" s="75"/>
      <c r="AP2860" s="75"/>
      <c r="AQ2860" s="75"/>
      <c r="AR2860" s="75"/>
      <c r="AS2860" s="75"/>
      <c r="AT2860" s="75"/>
      <c r="AU2860" s="94"/>
      <c r="AV2860" s="47">
        <v>0.22981481481481481</v>
      </c>
      <c r="AW2860" s="95"/>
      <c r="AX2860" s="56"/>
    </row>
    <row r="2861" spans="1:55" s="81" customFormat="1" ht="12" customHeight="1" x14ac:dyDescent="0.2">
      <c r="A2861" s="62">
        <v>2857</v>
      </c>
      <c r="B2861" s="63" t="str">
        <f t="shared" si="406"/>
        <v>M-D</v>
      </c>
      <c r="C2861" s="62">
        <f>COUNTIF($B$4:$B2861,$B2861)</f>
        <v>119</v>
      </c>
      <c r="D2861" s="64">
        <f t="shared" si="407"/>
        <v>304.72677043794693</v>
      </c>
      <c r="E2861" s="90" t="s">
        <v>2873</v>
      </c>
      <c r="F2861" s="91" t="s">
        <v>1212</v>
      </c>
      <c r="G2861" s="92">
        <v>1956</v>
      </c>
      <c r="H2861" s="93" t="s">
        <v>2874</v>
      </c>
      <c r="I2861" s="92" t="s">
        <v>1673</v>
      </c>
      <c r="J2861" s="39">
        <f t="shared" si="408"/>
        <v>299.72677043794693</v>
      </c>
      <c r="K2861" s="40">
        <f t="shared" si="409"/>
        <v>1</v>
      </c>
      <c r="L2861" s="40">
        <f t="shared" si="410"/>
        <v>5</v>
      </c>
      <c r="M2861" s="74"/>
      <c r="N2861" s="74"/>
      <c r="O2861" s="74"/>
      <c r="P2861" s="74"/>
      <c r="Q2861" s="74"/>
      <c r="R2861" s="74"/>
      <c r="S2861" s="74"/>
      <c r="T2861" s="74"/>
      <c r="U2861" s="74"/>
      <c r="V2861" s="74"/>
      <c r="W2861" s="74"/>
      <c r="X2861" s="74"/>
      <c r="Y2861" s="74"/>
      <c r="Z2861" s="74"/>
      <c r="AA2861" s="42"/>
      <c r="AB2861" s="42">
        <f t="shared" si="414"/>
        <v>299.72677043794693</v>
      </c>
      <c r="AC2861" s="43" t="e">
        <f t="shared" si="411"/>
        <v>#NUM!</v>
      </c>
      <c r="AD2861" s="43" t="s">
        <v>1215</v>
      </c>
      <c r="AE2861" s="44" t="e">
        <f t="shared" si="412"/>
        <v>#NUM!</v>
      </c>
      <c r="AF2861" s="43">
        <f t="shared" si="413"/>
        <v>0</v>
      </c>
      <c r="AG2861" s="75"/>
      <c r="AH2861" s="75"/>
      <c r="AI2861" s="75"/>
      <c r="AJ2861" s="75"/>
      <c r="AK2861" s="75"/>
      <c r="AL2861" s="75"/>
      <c r="AM2861" s="75"/>
      <c r="AN2861" s="75"/>
      <c r="AO2861" s="75"/>
      <c r="AP2861" s="75"/>
      <c r="AQ2861" s="75"/>
      <c r="AR2861" s="75"/>
      <c r="AS2861" s="75"/>
      <c r="AT2861" s="75"/>
      <c r="AU2861" s="94"/>
      <c r="AV2861" s="47">
        <v>0.22998842592592594</v>
      </c>
      <c r="AW2861" s="95"/>
      <c r="AX2861" s="56"/>
      <c r="AY2861" s="57"/>
      <c r="AZ2861" s="57"/>
      <c r="BA2861" s="57"/>
      <c r="BB2861" s="57"/>
      <c r="BC2861" s="57"/>
    </row>
    <row r="2862" spans="1:55" ht="12" customHeight="1" x14ac:dyDescent="0.2">
      <c r="A2862" s="62">
        <v>2858</v>
      </c>
      <c r="B2862" s="63" t="str">
        <f t="shared" si="406"/>
        <v>Ž-H</v>
      </c>
      <c r="C2862" s="62">
        <f>COUNTIF($B$4:$B2862,$B2862)</f>
        <v>56</v>
      </c>
      <c r="D2862" s="64">
        <f t="shared" si="407"/>
        <v>304.48008367799866</v>
      </c>
      <c r="E2862" s="90" t="s">
        <v>2875</v>
      </c>
      <c r="F2862" s="91" t="s">
        <v>1247</v>
      </c>
      <c r="G2862" s="92">
        <v>1963</v>
      </c>
      <c r="H2862" s="93"/>
      <c r="I2862" s="92" t="s">
        <v>1680</v>
      </c>
      <c r="J2862" s="39">
        <f t="shared" si="408"/>
        <v>299.48008367799866</v>
      </c>
      <c r="K2862" s="40">
        <f t="shared" si="409"/>
        <v>1</v>
      </c>
      <c r="L2862" s="40">
        <f t="shared" si="410"/>
        <v>5</v>
      </c>
      <c r="M2862" s="74"/>
      <c r="N2862" s="74"/>
      <c r="O2862" s="74"/>
      <c r="P2862" s="74"/>
      <c r="Q2862" s="74"/>
      <c r="R2862" s="74"/>
      <c r="S2862" s="74"/>
      <c r="T2862" s="74"/>
      <c r="U2862" s="74"/>
      <c r="V2862" s="74"/>
      <c r="W2862" s="74"/>
      <c r="X2862" s="74"/>
      <c r="Y2862" s="74"/>
      <c r="Z2862" s="74"/>
      <c r="AA2862" s="42"/>
      <c r="AB2862" s="42">
        <f t="shared" si="414"/>
        <v>299.48008367799866</v>
      </c>
      <c r="AC2862" s="43" t="e">
        <f t="shared" si="411"/>
        <v>#NUM!</v>
      </c>
      <c r="AD2862" s="43" t="s">
        <v>1215</v>
      </c>
      <c r="AE2862" s="44" t="e">
        <f t="shared" si="412"/>
        <v>#NUM!</v>
      </c>
      <c r="AF2862" s="43">
        <f t="shared" si="413"/>
        <v>0</v>
      </c>
      <c r="AG2862" s="75"/>
      <c r="AH2862" s="75"/>
      <c r="AI2862" s="75"/>
      <c r="AJ2862" s="75"/>
      <c r="AK2862" s="75"/>
      <c r="AL2862" s="75"/>
      <c r="AM2862" s="75"/>
      <c r="AN2862" s="75"/>
      <c r="AO2862" s="75"/>
      <c r="AP2862" s="75"/>
      <c r="AQ2862" s="75"/>
      <c r="AR2862" s="75"/>
      <c r="AS2862" s="75"/>
      <c r="AT2862" s="75"/>
      <c r="AU2862" s="94"/>
      <c r="AV2862" s="47">
        <v>0.23006944444444444</v>
      </c>
      <c r="AW2862" s="95"/>
      <c r="AX2862" s="56"/>
    </row>
    <row r="2863" spans="1:55" ht="12" customHeight="1" x14ac:dyDescent="0.2">
      <c r="A2863" s="62">
        <v>2859</v>
      </c>
      <c r="B2863" s="63" t="str">
        <f t="shared" si="406"/>
        <v>M-A</v>
      </c>
      <c r="C2863" s="62">
        <f>COUNTIF($B$4:$B2863,$B2863)</f>
        <v>1006</v>
      </c>
      <c r="D2863" s="64">
        <f t="shared" si="407"/>
        <v>303.24664987825668</v>
      </c>
      <c r="E2863" s="90" t="s">
        <v>3859</v>
      </c>
      <c r="F2863" s="91" t="s">
        <v>1212</v>
      </c>
      <c r="G2863" s="92">
        <v>1987</v>
      </c>
      <c r="H2863" s="93"/>
      <c r="I2863" s="92" t="s">
        <v>1214</v>
      </c>
      <c r="J2863" s="39">
        <f t="shared" si="408"/>
        <v>298.24664987825668</v>
      </c>
      <c r="K2863" s="40">
        <f t="shared" si="409"/>
        <v>1</v>
      </c>
      <c r="L2863" s="40">
        <f t="shared" si="410"/>
        <v>5</v>
      </c>
      <c r="M2863" s="74"/>
      <c r="N2863" s="74"/>
      <c r="O2863" s="74"/>
      <c r="P2863" s="74"/>
      <c r="Q2863" s="74"/>
      <c r="R2863" s="74"/>
      <c r="S2863" s="74"/>
      <c r="T2863" s="74"/>
      <c r="U2863" s="74"/>
      <c r="V2863" s="74"/>
      <c r="W2863" s="74"/>
      <c r="X2863" s="74"/>
      <c r="Y2863" s="74"/>
      <c r="Z2863" s="74"/>
      <c r="AA2863" s="42"/>
      <c r="AB2863" s="42">
        <f t="shared" si="414"/>
        <v>298.24664987825668</v>
      </c>
      <c r="AC2863" s="43" t="e">
        <f t="shared" si="411"/>
        <v>#NUM!</v>
      </c>
      <c r="AD2863" s="43" t="s">
        <v>1215</v>
      </c>
      <c r="AE2863" s="44" t="e">
        <f t="shared" si="412"/>
        <v>#NUM!</v>
      </c>
      <c r="AF2863" s="43">
        <f t="shared" si="413"/>
        <v>0</v>
      </c>
      <c r="AG2863" s="75"/>
      <c r="AH2863" s="75"/>
      <c r="AI2863" s="75"/>
      <c r="AJ2863" s="75"/>
      <c r="AK2863" s="75"/>
      <c r="AL2863" s="75"/>
      <c r="AM2863" s="75"/>
      <c r="AN2863" s="75"/>
      <c r="AO2863" s="75"/>
      <c r="AP2863" s="75"/>
      <c r="AQ2863" s="75"/>
      <c r="AR2863" s="75"/>
      <c r="AS2863" s="75"/>
      <c r="AT2863" s="75"/>
      <c r="AU2863" s="94"/>
      <c r="AV2863" s="47">
        <v>0.23047453703703705</v>
      </c>
      <c r="AW2863" s="95"/>
      <c r="AX2863" s="56"/>
    </row>
    <row r="2864" spans="1:55" ht="12" customHeight="1" x14ac:dyDescent="0.2">
      <c r="A2864" s="62">
        <v>2860</v>
      </c>
      <c r="B2864" s="63" t="str">
        <f t="shared" si="406"/>
        <v>M-B</v>
      </c>
      <c r="C2864" s="62">
        <f>COUNTIF($B$4:$B2864,$B2864)</f>
        <v>776</v>
      </c>
      <c r="D2864" s="64">
        <f t="shared" si="407"/>
        <v>301.49047697698791</v>
      </c>
      <c r="E2864" s="86" t="s">
        <v>2876</v>
      </c>
      <c r="F2864" s="87" t="s">
        <v>1212</v>
      </c>
      <c r="G2864" s="87">
        <v>1973</v>
      </c>
      <c r="H2864" s="93" t="s">
        <v>1270</v>
      </c>
      <c r="I2864" s="87" t="s">
        <v>1214</v>
      </c>
      <c r="J2864" s="39">
        <f t="shared" si="408"/>
        <v>296.49047697698791</v>
      </c>
      <c r="K2864" s="40">
        <f t="shared" si="409"/>
        <v>1</v>
      </c>
      <c r="L2864" s="40">
        <f t="shared" si="410"/>
        <v>5</v>
      </c>
      <c r="M2864" s="41"/>
      <c r="N2864" s="41"/>
      <c r="O2864" s="41"/>
      <c r="P2864" s="42"/>
      <c r="Q2864" s="41">
        <f>(AK$3-AK2864)/AK$3*500+500</f>
        <v>296.49047697698791</v>
      </c>
      <c r="R2864" s="41"/>
      <c r="S2864" s="41"/>
      <c r="T2864" s="41"/>
      <c r="U2864" s="41"/>
      <c r="V2864" s="42"/>
      <c r="W2864" s="42"/>
      <c r="X2864" s="42"/>
      <c r="Y2864" s="42"/>
      <c r="Z2864" s="41"/>
      <c r="AA2864" s="42"/>
      <c r="AB2864" s="42"/>
      <c r="AC2864" s="43" t="e">
        <f t="shared" si="411"/>
        <v>#NUM!</v>
      </c>
      <c r="AD2864" s="43" t="s">
        <v>1215</v>
      </c>
      <c r="AE2864" s="44" t="e">
        <f t="shared" si="412"/>
        <v>#NUM!</v>
      </c>
      <c r="AF2864" s="43">
        <f t="shared" si="413"/>
        <v>0</v>
      </c>
      <c r="AG2864" s="45"/>
      <c r="AH2864" s="45"/>
      <c r="AI2864" s="45"/>
      <c r="AJ2864" s="45"/>
      <c r="AK2864" s="45">
        <v>0.23844907409999999</v>
      </c>
      <c r="AL2864" s="45"/>
      <c r="AM2864" s="45"/>
      <c r="AN2864" s="45"/>
      <c r="AO2864" s="45"/>
      <c r="AP2864" s="45"/>
      <c r="AQ2864" s="45"/>
      <c r="AR2864" s="45"/>
      <c r="AS2864" s="45"/>
      <c r="AT2864" s="45"/>
      <c r="AU2864" s="88"/>
      <c r="AV2864" s="50"/>
      <c r="AW2864" s="89"/>
      <c r="AX2864" s="56"/>
    </row>
    <row r="2865" spans="1:50" ht="12" customHeight="1" x14ac:dyDescent="0.2">
      <c r="A2865" s="62">
        <v>2861</v>
      </c>
      <c r="B2865" s="63" t="str">
        <f t="shared" si="406"/>
        <v>M-C</v>
      </c>
      <c r="C2865" s="62">
        <f>COUNTIF($B$4:$B2865,$B2865)</f>
        <v>350</v>
      </c>
      <c r="D2865" s="64">
        <f t="shared" si="407"/>
        <v>298.78647854602787</v>
      </c>
      <c r="E2865" s="86" t="s">
        <v>2877</v>
      </c>
      <c r="F2865" s="87" t="s">
        <v>1212</v>
      </c>
      <c r="G2865" s="87">
        <v>1962</v>
      </c>
      <c r="H2865" s="93" t="s">
        <v>1377</v>
      </c>
      <c r="I2865" s="87" t="s">
        <v>1214</v>
      </c>
      <c r="J2865" s="39">
        <f t="shared" si="408"/>
        <v>293.78647854602787</v>
      </c>
      <c r="K2865" s="40">
        <f t="shared" si="409"/>
        <v>1</v>
      </c>
      <c r="L2865" s="40">
        <f t="shared" si="410"/>
        <v>5</v>
      </c>
      <c r="M2865" s="41"/>
      <c r="N2865" s="41"/>
      <c r="O2865" s="41"/>
      <c r="P2865" s="42"/>
      <c r="Q2865" s="41"/>
      <c r="R2865" s="41"/>
      <c r="S2865" s="41"/>
      <c r="T2865" s="41"/>
      <c r="U2865" s="41"/>
      <c r="V2865" s="42"/>
      <c r="W2865" s="42"/>
      <c r="X2865" s="42"/>
      <c r="Y2865" s="42"/>
      <c r="Z2865" s="41"/>
      <c r="AA2865" s="42">
        <f>(AU$3-AU2865)/AU$3*500+500</f>
        <v>293.78647854602787</v>
      </c>
      <c r="AB2865" s="42"/>
      <c r="AC2865" s="43" t="e">
        <f t="shared" si="411"/>
        <v>#NUM!</v>
      </c>
      <c r="AD2865" s="43" t="s">
        <v>1215</v>
      </c>
      <c r="AE2865" s="44" t="e">
        <f t="shared" si="412"/>
        <v>#NUM!</v>
      </c>
      <c r="AF2865" s="43">
        <f t="shared" si="413"/>
        <v>0</v>
      </c>
      <c r="AG2865" s="45"/>
      <c r="AH2865" s="45"/>
      <c r="AI2865" s="45"/>
      <c r="AJ2865" s="45"/>
      <c r="AK2865" s="45"/>
      <c r="AL2865" s="45"/>
      <c r="AM2865" s="45"/>
      <c r="AN2865" s="45"/>
      <c r="AO2865" s="45"/>
      <c r="AP2865" s="45"/>
      <c r="AQ2865" s="45"/>
      <c r="AR2865" s="45"/>
      <c r="AS2865" s="45"/>
      <c r="AT2865" s="45"/>
      <c r="AU2865" s="88">
        <v>0.11101770833333334</v>
      </c>
      <c r="AV2865" s="50"/>
      <c r="AW2865" s="89"/>
      <c r="AX2865" s="56"/>
    </row>
    <row r="2866" spans="1:50" ht="12" customHeight="1" x14ac:dyDescent="0.2">
      <c r="A2866" s="62">
        <v>2862</v>
      </c>
      <c r="B2866" s="63" t="str">
        <f t="shared" si="406"/>
        <v>M-B</v>
      </c>
      <c r="C2866" s="62">
        <f>COUNTIF($B$4:$B2866,$B2866)</f>
        <v>777</v>
      </c>
      <c r="D2866" s="64">
        <f t="shared" si="407"/>
        <v>298.66532433635814</v>
      </c>
      <c r="E2866" s="90" t="s">
        <v>2878</v>
      </c>
      <c r="F2866" s="91" t="s">
        <v>1212</v>
      </c>
      <c r="G2866" s="92">
        <v>1979</v>
      </c>
      <c r="H2866" s="93"/>
      <c r="I2866" s="92" t="s">
        <v>3841</v>
      </c>
      <c r="J2866" s="39">
        <f t="shared" si="408"/>
        <v>293.66532433635814</v>
      </c>
      <c r="K2866" s="40">
        <f t="shared" si="409"/>
        <v>1</v>
      </c>
      <c r="L2866" s="40">
        <f t="shared" si="410"/>
        <v>5</v>
      </c>
      <c r="M2866" s="74"/>
      <c r="N2866" s="74"/>
      <c r="O2866" s="74"/>
      <c r="P2866" s="74"/>
      <c r="Q2866" s="74"/>
      <c r="R2866" s="74"/>
      <c r="S2866" s="74"/>
      <c r="T2866" s="74"/>
      <c r="U2866" s="74"/>
      <c r="V2866" s="74"/>
      <c r="W2866" s="74"/>
      <c r="X2866" s="74"/>
      <c r="Y2866" s="74"/>
      <c r="Z2866" s="74"/>
      <c r="AA2866" s="42"/>
      <c r="AB2866" s="42">
        <f>(AV$3-AV2866)/AV$3*500+500</f>
        <v>293.66532433635814</v>
      </c>
      <c r="AC2866" s="43" t="e">
        <f t="shared" si="411"/>
        <v>#NUM!</v>
      </c>
      <c r="AD2866" s="43" t="s">
        <v>1215</v>
      </c>
      <c r="AE2866" s="44" t="e">
        <f t="shared" si="412"/>
        <v>#NUM!</v>
      </c>
      <c r="AF2866" s="43">
        <f t="shared" si="413"/>
        <v>0</v>
      </c>
      <c r="AG2866" s="75"/>
      <c r="AH2866" s="75"/>
      <c r="AI2866" s="75"/>
      <c r="AJ2866" s="75"/>
      <c r="AK2866" s="75"/>
      <c r="AL2866" s="75"/>
      <c r="AM2866" s="75"/>
      <c r="AN2866" s="75"/>
      <c r="AO2866" s="75"/>
      <c r="AP2866" s="75"/>
      <c r="AQ2866" s="75"/>
      <c r="AR2866" s="75"/>
      <c r="AS2866" s="75"/>
      <c r="AT2866" s="75"/>
      <c r="AU2866" s="94"/>
      <c r="AV2866" s="47">
        <v>0.23197916666666665</v>
      </c>
      <c r="AW2866" s="95"/>
      <c r="AX2866" s="56"/>
    </row>
    <row r="2867" spans="1:50" ht="12" customHeight="1" x14ac:dyDescent="0.2">
      <c r="A2867" s="62">
        <v>2863</v>
      </c>
      <c r="B2867" s="63" t="str">
        <f t="shared" si="406"/>
        <v>Ž-F</v>
      </c>
      <c r="C2867" s="62">
        <f>COUNTIF($B$4:$B2867,$B2867)</f>
        <v>275</v>
      </c>
      <c r="D2867" s="64">
        <f t="shared" si="407"/>
        <v>291.7423601894784</v>
      </c>
      <c r="E2867" s="86" t="s">
        <v>2879</v>
      </c>
      <c r="F2867" s="87" t="s">
        <v>1247</v>
      </c>
      <c r="G2867" s="87">
        <v>1996</v>
      </c>
      <c r="H2867" s="93" t="s">
        <v>1294</v>
      </c>
      <c r="I2867" s="87" t="s">
        <v>1214</v>
      </c>
      <c r="J2867" s="39">
        <f t="shared" si="408"/>
        <v>286.7423601894784</v>
      </c>
      <c r="K2867" s="40">
        <f t="shared" si="409"/>
        <v>1</v>
      </c>
      <c r="L2867" s="40">
        <f t="shared" si="410"/>
        <v>5</v>
      </c>
      <c r="M2867" s="41"/>
      <c r="N2867" s="41"/>
      <c r="O2867" s="41">
        <f>(AI$3-AI2867)/AI$3*500+500</f>
        <v>286.7423601894784</v>
      </c>
      <c r="P2867" s="42"/>
      <c r="Q2867" s="41"/>
      <c r="R2867" s="41"/>
      <c r="S2867" s="41"/>
      <c r="T2867" s="41"/>
      <c r="U2867" s="41"/>
      <c r="V2867" s="42"/>
      <c r="W2867" s="42"/>
      <c r="X2867" s="42"/>
      <c r="Y2867" s="42"/>
      <c r="Z2867" s="41"/>
      <c r="AA2867" s="42"/>
      <c r="AB2867" s="42"/>
      <c r="AC2867" s="43" t="e">
        <f t="shared" si="411"/>
        <v>#NUM!</v>
      </c>
      <c r="AD2867" s="43" t="s">
        <v>1215</v>
      </c>
      <c r="AE2867" s="44" t="e">
        <f t="shared" si="412"/>
        <v>#NUM!</v>
      </c>
      <c r="AF2867" s="43">
        <f t="shared" si="413"/>
        <v>0</v>
      </c>
      <c r="AG2867" s="45"/>
      <c r="AH2867" s="45"/>
      <c r="AI2867" s="45">
        <v>4.9166666666666664E-2</v>
      </c>
      <c r="AJ2867" s="45"/>
      <c r="AK2867" s="45"/>
      <c r="AL2867" s="45"/>
      <c r="AM2867" s="45"/>
      <c r="AN2867" s="45"/>
      <c r="AO2867" s="45"/>
      <c r="AP2867" s="45"/>
      <c r="AQ2867" s="45"/>
      <c r="AR2867" s="45"/>
      <c r="AS2867" s="45"/>
      <c r="AT2867" s="45"/>
      <c r="AU2867" s="88"/>
      <c r="AV2867" s="50"/>
      <c r="AW2867" s="89"/>
      <c r="AX2867" s="56"/>
    </row>
    <row r="2868" spans="1:50" ht="12" customHeight="1" x14ac:dyDescent="0.2">
      <c r="A2868" s="62">
        <v>2864</v>
      </c>
      <c r="B2868" s="63" t="str">
        <f t="shared" si="406"/>
        <v>Ž-F</v>
      </c>
      <c r="C2868" s="62">
        <f>COUNTIF($B$4:$B2868,$B2868)</f>
        <v>276</v>
      </c>
      <c r="D2868" s="64">
        <f t="shared" si="407"/>
        <v>285.80814528741507</v>
      </c>
      <c r="E2868" s="86" t="s">
        <v>2880</v>
      </c>
      <c r="F2868" s="87" t="s">
        <v>1247</v>
      </c>
      <c r="G2868" s="87">
        <v>1992</v>
      </c>
      <c r="H2868" s="86" t="s">
        <v>2881</v>
      </c>
      <c r="I2868" s="87" t="s">
        <v>1214</v>
      </c>
      <c r="J2868" s="39">
        <f t="shared" si="408"/>
        <v>280.80814528741507</v>
      </c>
      <c r="K2868" s="40">
        <f t="shared" si="409"/>
        <v>1</v>
      </c>
      <c r="L2868" s="40">
        <f t="shared" si="410"/>
        <v>5</v>
      </c>
      <c r="M2868" s="41"/>
      <c r="N2868" s="41"/>
      <c r="O2868" s="41"/>
      <c r="P2868" s="42"/>
      <c r="Q2868" s="41"/>
      <c r="R2868" s="41"/>
      <c r="S2868" s="41"/>
      <c r="T2868" s="41"/>
      <c r="U2868" s="41"/>
      <c r="V2868" s="42"/>
      <c r="W2868" s="42"/>
      <c r="X2868" s="42"/>
      <c r="Y2868" s="42"/>
      <c r="Z2868" s="41">
        <f>(AT$3-AT2868)/AT$3*500+500</f>
        <v>280.80814528741507</v>
      </c>
      <c r="AA2868" s="42"/>
      <c r="AB2868" s="42"/>
      <c r="AC2868" s="43" t="e">
        <f t="shared" si="411"/>
        <v>#NUM!</v>
      </c>
      <c r="AD2868" s="43" t="s">
        <v>1215</v>
      </c>
      <c r="AE2868" s="44" t="e">
        <f t="shared" si="412"/>
        <v>#NUM!</v>
      </c>
      <c r="AF2868" s="43">
        <f t="shared" si="413"/>
        <v>0</v>
      </c>
      <c r="AG2868" s="45"/>
      <c r="AH2868" s="45"/>
      <c r="AI2868" s="45"/>
      <c r="AJ2868" s="45"/>
      <c r="AK2868" s="45"/>
      <c r="AL2868" s="45"/>
      <c r="AM2868" s="45"/>
      <c r="AN2868" s="45"/>
      <c r="AO2868" s="45"/>
      <c r="AP2868" s="45"/>
      <c r="AQ2868" s="45"/>
      <c r="AR2868" s="45"/>
      <c r="AS2868" s="45"/>
      <c r="AT2868" s="45">
        <v>4.9675925925925929E-2</v>
      </c>
      <c r="AU2868" s="88"/>
      <c r="AV2868" s="50"/>
      <c r="AW2868" s="89"/>
      <c r="AX2868" s="56"/>
    </row>
    <row r="2869" spans="1:50" ht="12" customHeight="1" x14ac:dyDescent="0.2">
      <c r="A2869" s="62">
        <v>2865</v>
      </c>
      <c r="B2869" s="63" t="str">
        <f t="shared" si="406"/>
        <v>M-D</v>
      </c>
      <c r="C2869" s="62">
        <f>COUNTIF($B$4:$B2869,$B2869)</f>
        <v>120</v>
      </c>
      <c r="D2869" s="64">
        <f t="shared" si="407"/>
        <v>285.08261889462148</v>
      </c>
      <c r="E2869" s="86" t="s">
        <v>2882</v>
      </c>
      <c r="F2869" s="87" t="s">
        <v>1212</v>
      </c>
      <c r="G2869" s="87">
        <v>1953</v>
      </c>
      <c r="H2869" s="86"/>
      <c r="I2869" s="87" t="s">
        <v>1214</v>
      </c>
      <c r="J2869" s="39">
        <f t="shared" si="408"/>
        <v>280.08261889462148</v>
      </c>
      <c r="K2869" s="40">
        <f t="shared" si="409"/>
        <v>1</v>
      </c>
      <c r="L2869" s="40">
        <f t="shared" si="410"/>
        <v>5</v>
      </c>
      <c r="M2869" s="41"/>
      <c r="N2869" s="41"/>
      <c r="O2869" s="41"/>
      <c r="P2869" s="42"/>
      <c r="Q2869" s="41"/>
      <c r="R2869" s="41"/>
      <c r="S2869" s="41"/>
      <c r="T2869" s="41"/>
      <c r="U2869" s="41"/>
      <c r="V2869" s="42"/>
      <c r="W2869" s="42"/>
      <c r="X2869" s="42">
        <f>(AR$3-AR2869)/AR$3*500+500</f>
        <v>280.08261889462148</v>
      </c>
      <c r="Y2869" s="42"/>
      <c r="Z2869" s="41"/>
      <c r="AA2869" s="42"/>
      <c r="AB2869" s="42"/>
      <c r="AC2869" s="43" t="e">
        <f t="shared" si="411"/>
        <v>#NUM!</v>
      </c>
      <c r="AD2869" s="43" t="s">
        <v>1215</v>
      </c>
      <c r="AE2869" s="44" t="e">
        <f t="shared" si="412"/>
        <v>#NUM!</v>
      </c>
      <c r="AF2869" s="43">
        <f t="shared" si="413"/>
        <v>0</v>
      </c>
      <c r="AG2869" s="45"/>
      <c r="AH2869" s="45"/>
      <c r="AI2869" s="45"/>
      <c r="AJ2869" s="45"/>
      <c r="AK2869" s="45"/>
      <c r="AL2869" s="45"/>
      <c r="AM2869" s="45"/>
      <c r="AN2869" s="45"/>
      <c r="AO2869" s="45"/>
      <c r="AP2869" s="45"/>
      <c r="AQ2869" s="45"/>
      <c r="AR2869" s="45">
        <v>6.2096527777777778E-2</v>
      </c>
      <c r="AS2869" s="45"/>
      <c r="AT2869" s="45"/>
      <c r="AU2869" s="88"/>
      <c r="AV2869" s="50"/>
      <c r="AW2869" s="89"/>
      <c r="AX2869" s="56"/>
    </row>
    <row r="2870" spans="1:50" ht="12" customHeight="1" x14ac:dyDescent="0.2">
      <c r="A2870" s="62">
        <v>2866</v>
      </c>
      <c r="B2870" s="63" t="str">
        <f t="shared" si="406"/>
        <v>Ž-F</v>
      </c>
      <c r="C2870" s="62">
        <f>COUNTIF($B$4:$B2870,$B2870)</f>
        <v>277</v>
      </c>
      <c r="D2870" s="64">
        <f t="shared" si="407"/>
        <v>282.93508612123156</v>
      </c>
      <c r="E2870" s="86" t="s">
        <v>2883</v>
      </c>
      <c r="F2870" s="87" t="s">
        <v>1247</v>
      </c>
      <c r="G2870" s="87">
        <v>1992</v>
      </c>
      <c r="H2870" s="93" t="s">
        <v>1334</v>
      </c>
      <c r="I2870" s="87" t="s">
        <v>1214</v>
      </c>
      <c r="J2870" s="39">
        <f t="shared" si="408"/>
        <v>277.93508612123156</v>
      </c>
      <c r="K2870" s="40">
        <f t="shared" si="409"/>
        <v>1</v>
      </c>
      <c r="L2870" s="40">
        <f t="shared" si="410"/>
        <v>5</v>
      </c>
      <c r="M2870" s="41"/>
      <c r="N2870" s="41"/>
      <c r="O2870" s="41"/>
      <c r="P2870" s="42"/>
      <c r="Q2870" s="41"/>
      <c r="R2870" s="41">
        <f>(AL$3-AL2870)/AL$3*500+500</f>
        <v>277.93508612123156</v>
      </c>
      <c r="S2870" s="41"/>
      <c r="T2870" s="41"/>
      <c r="U2870" s="41"/>
      <c r="V2870" s="42"/>
      <c r="W2870" s="42"/>
      <c r="X2870" s="42"/>
      <c r="Y2870" s="42"/>
      <c r="Z2870" s="41"/>
      <c r="AA2870" s="42"/>
      <c r="AB2870" s="42"/>
      <c r="AC2870" s="43" t="e">
        <f t="shared" si="411"/>
        <v>#NUM!</v>
      </c>
      <c r="AD2870" s="43" t="s">
        <v>1215</v>
      </c>
      <c r="AE2870" s="44" t="e">
        <f t="shared" si="412"/>
        <v>#NUM!</v>
      </c>
      <c r="AF2870" s="43">
        <f t="shared" si="413"/>
        <v>0</v>
      </c>
      <c r="AG2870" s="45"/>
      <c r="AH2870" s="45"/>
      <c r="AI2870" s="45"/>
      <c r="AJ2870" s="45"/>
      <c r="AK2870" s="45"/>
      <c r="AL2870" s="45">
        <v>0.24855324070000001</v>
      </c>
      <c r="AM2870" s="45"/>
      <c r="AN2870" s="45"/>
      <c r="AO2870" s="45"/>
      <c r="AP2870" s="45"/>
      <c r="AQ2870" s="45"/>
      <c r="AR2870" s="45"/>
      <c r="AS2870" s="45"/>
      <c r="AT2870" s="45"/>
      <c r="AU2870" s="88"/>
      <c r="AV2870" s="50"/>
      <c r="AW2870" s="89"/>
      <c r="AX2870" s="56"/>
    </row>
    <row r="2871" spans="1:50" ht="12" customHeight="1" x14ac:dyDescent="0.2">
      <c r="A2871" s="62">
        <v>2867</v>
      </c>
      <c r="B2871" s="63" t="str">
        <f t="shared" si="406"/>
        <v>M-C</v>
      </c>
      <c r="C2871" s="62">
        <f>COUNTIF($B$4:$B2871,$B2871)</f>
        <v>351</v>
      </c>
      <c r="D2871" s="64">
        <f t="shared" si="407"/>
        <v>282.09193619930574</v>
      </c>
      <c r="E2871" s="86" t="s">
        <v>2884</v>
      </c>
      <c r="F2871" s="87" t="s">
        <v>1212</v>
      </c>
      <c r="G2871" s="87">
        <v>1964</v>
      </c>
      <c r="H2871" s="93" t="s">
        <v>3159</v>
      </c>
      <c r="I2871" s="87" t="s">
        <v>1214</v>
      </c>
      <c r="J2871" s="39">
        <f t="shared" si="408"/>
        <v>277.09193619930574</v>
      </c>
      <c r="K2871" s="40">
        <f t="shared" si="409"/>
        <v>1</v>
      </c>
      <c r="L2871" s="40">
        <f t="shared" si="410"/>
        <v>5</v>
      </c>
      <c r="M2871" s="41">
        <f>(AG$3-AG2871)/AG$3*500+500</f>
        <v>277.09193619930574</v>
      </c>
      <c r="N2871" s="41"/>
      <c r="O2871" s="41"/>
      <c r="P2871" s="42"/>
      <c r="Q2871" s="41"/>
      <c r="R2871" s="41"/>
      <c r="S2871" s="41"/>
      <c r="T2871" s="41"/>
      <c r="U2871" s="41"/>
      <c r="V2871" s="42"/>
      <c r="W2871" s="42"/>
      <c r="X2871" s="42"/>
      <c r="Y2871" s="42"/>
      <c r="Z2871" s="41"/>
      <c r="AA2871" s="42"/>
      <c r="AB2871" s="42"/>
      <c r="AC2871" s="43" t="e">
        <f t="shared" si="411"/>
        <v>#NUM!</v>
      </c>
      <c r="AD2871" s="43" t="s">
        <v>1215</v>
      </c>
      <c r="AE2871" s="44" t="e">
        <f t="shared" si="412"/>
        <v>#NUM!</v>
      </c>
      <c r="AF2871" s="43">
        <f t="shared" si="413"/>
        <v>0</v>
      </c>
      <c r="AG2871" s="45">
        <v>8.3101851850000005E-2</v>
      </c>
      <c r="AH2871" s="45"/>
      <c r="AI2871" s="45"/>
      <c r="AJ2871" s="45"/>
      <c r="AK2871" s="45"/>
      <c r="AL2871" s="45"/>
      <c r="AM2871" s="45"/>
      <c r="AN2871" s="45"/>
      <c r="AO2871" s="45"/>
      <c r="AP2871" s="45"/>
      <c r="AQ2871" s="45"/>
      <c r="AR2871" s="45"/>
      <c r="AS2871" s="45"/>
      <c r="AT2871" s="45"/>
      <c r="AU2871" s="88"/>
      <c r="AV2871" s="50"/>
      <c r="AW2871" s="89"/>
      <c r="AX2871" s="56"/>
    </row>
    <row r="2872" spans="1:50" ht="12" customHeight="1" x14ac:dyDescent="0.2">
      <c r="A2872" s="62">
        <v>2868</v>
      </c>
      <c r="B2872" s="63" t="str">
        <f t="shared" si="406"/>
        <v>Ž-H</v>
      </c>
      <c r="C2872" s="62">
        <f>COUNTIF($B$4:$B2872,$B2872)</f>
        <v>57</v>
      </c>
      <c r="D2872" s="64">
        <f t="shared" si="407"/>
        <v>281.89303869631948</v>
      </c>
      <c r="E2872" s="86" t="s">
        <v>2885</v>
      </c>
      <c r="F2872" s="87" t="s">
        <v>1247</v>
      </c>
      <c r="G2872" s="87">
        <v>1966</v>
      </c>
      <c r="H2872" s="93" t="s">
        <v>806</v>
      </c>
      <c r="I2872" s="87" t="s">
        <v>1214</v>
      </c>
      <c r="J2872" s="39">
        <f t="shared" si="408"/>
        <v>276.89303869631948</v>
      </c>
      <c r="K2872" s="40">
        <f t="shared" si="409"/>
        <v>1</v>
      </c>
      <c r="L2872" s="40">
        <f t="shared" si="410"/>
        <v>5</v>
      </c>
      <c r="M2872" s="41"/>
      <c r="N2872" s="41"/>
      <c r="O2872" s="41"/>
      <c r="P2872" s="42"/>
      <c r="Q2872" s="41"/>
      <c r="R2872" s="41"/>
      <c r="S2872" s="41"/>
      <c r="T2872" s="41"/>
      <c r="U2872" s="41"/>
      <c r="V2872" s="42"/>
      <c r="W2872" s="42"/>
      <c r="X2872" s="42"/>
      <c r="Y2872" s="42"/>
      <c r="Z2872" s="41"/>
      <c r="AA2872" s="42">
        <f>(AU$3-AU2872)/AU$3*500+500</f>
        <v>276.89303869631948</v>
      </c>
      <c r="AB2872" s="42"/>
      <c r="AC2872" s="43" t="e">
        <f t="shared" si="411"/>
        <v>#NUM!</v>
      </c>
      <c r="AD2872" s="43" t="s">
        <v>1215</v>
      </c>
      <c r="AE2872" s="44" t="e">
        <f t="shared" si="412"/>
        <v>#NUM!</v>
      </c>
      <c r="AF2872" s="43">
        <f t="shared" si="413"/>
        <v>0</v>
      </c>
      <c r="AG2872" s="45"/>
      <c r="AH2872" s="45"/>
      <c r="AI2872" s="45"/>
      <c r="AJ2872" s="45"/>
      <c r="AK2872" s="45"/>
      <c r="AL2872" s="45"/>
      <c r="AM2872" s="45"/>
      <c r="AN2872" s="45"/>
      <c r="AO2872" s="45"/>
      <c r="AP2872" s="45"/>
      <c r="AQ2872" s="45"/>
      <c r="AR2872" s="45"/>
      <c r="AS2872" s="45"/>
      <c r="AT2872" s="45"/>
      <c r="AU2872" s="88">
        <v>0.11367337962962963</v>
      </c>
      <c r="AV2872" s="50"/>
      <c r="AW2872" s="89"/>
      <c r="AX2872" s="56"/>
    </row>
    <row r="2873" spans="1:50" ht="12" customHeight="1" x14ac:dyDescent="0.2">
      <c r="A2873" s="62">
        <v>2869</v>
      </c>
      <c r="B2873" s="63" t="str">
        <f t="shared" si="406"/>
        <v>M-C</v>
      </c>
      <c r="C2873" s="62">
        <f>COUNTIF($B$4:$B2873,$B2873)</f>
        <v>352</v>
      </c>
      <c r="D2873" s="64">
        <f t="shared" si="407"/>
        <v>281.50809592488582</v>
      </c>
      <c r="E2873" s="86" t="s">
        <v>2886</v>
      </c>
      <c r="F2873" s="87" t="s">
        <v>1212</v>
      </c>
      <c r="G2873" s="87">
        <v>1967</v>
      </c>
      <c r="H2873" s="86" t="s">
        <v>2887</v>
      </c>
      <c r="I2873" s="87" t="s">
        <v>1214</v>
      </c>
      <c r="J2873" s="39">
        <f t="shared" si="408"/>
        <v>276.50809592488582</v>
      </c>
      <c r="K2873" s="40">
        <f t="shared" si="409"/>
        <v>1</v>
      </c>
      <c r="L2873" s="40">
        <f t="shared" si="410"/>
        <v>5</v>
      </c>
      <c r="M2873" s="41"/>
      <c r="N2873" s="41"/>
      <c r="O2873" s="41"/>
      <c r="P2873" s="42"/>
      <c r="Q2873" s="41"/>
      <c r="R2873" s="41"/>
      <c r="S2873" s="41"/>
      <c r="T2873" s="41"/>
      <c r="U2873" s="41"/>
      <c r="V2873" s="42">
        <f>(AP$3-AP2873)/AP$3*500+500</f>
        <v>276.50809592488582</v>
      </c>
      <c r="W2873" s="42"/>
      <c r="X2873" s="42"/>
      <c r="Y2873" s="42"/>
      <c r="Z2873" s="41"/>
      <c r="AA2873" s="42"/>
      <c r="AB2873" s="42"/>
      <c r="AC2873" s="43" t="e">
        <f t="shared" si="411"/>
        <v>#NUM!</v>
      </c>
      <c r="AD2873" s="43" t="s">
        <v>1215</v>
      </c>
      <c r="AE2873" s="44" t="e">
        <f t="shared" si="412"/>
        <v>#NUM!</v>
      </c>
      <c r="AF2873" s="43">
        <f t="shared" si="413"/>
        <v>0</v>
      </c>
      <c r="AG2873" s="45"/>
      <c r="AH2873" s="45"/>
      <c r="AI2873" s="45"/>
      <c r="AJ2873" s="45"/>
      <c r="AK2873" s="45"/>
      <c r="AL2873" s="45"/>
      <c r="AM2873" s="45"/>
      <c r="AN2873" s="45"/>
      <c r="AO2873" s="45"/>
      <c r="AP2873" s="45">
        <v>5.0763888888888886E-2</v>
      </c>
      <c r="AQ2873" s="45"/>
      <c r="AR2873" s="45"/>
      <c r="AS2873" s="45"/>
      <c r="AT2873" s="45"/>
      <c r="AU2873" s="88"/>
      <c r="AV2873" s="50"/>
      <c r="AW2873" s="89"/>
      <c r="AX2873" s="56"/>
    </row>
    <row r="2874" spans="1:50" ht="12" customHeight="1" x14ac:dyDescent="0.2">
      <c r="A2874" s="62">
        <v>2870</v>
      </c>
      <c r="B2874" s="63" t="str">
        <f t="shared" si="406"/>
        <v>M-A</v>
      </c>
      <c r="C2874" s="62">
        <f>COUNTIF($B$4:$B2874,$B2874)</f>
        <v>1007</v>
      </c>
      <c r="D2874" s="64">
        <f t="shared" si="407"/>
        <v>280.6924318258329</v>
      </c>
      <c r="E2874" s="90" t="s">
        <v>2888</v>
      </c>
      <c r="F2874" s="91" t="s">
        <v>1212</v>
      </c>
      <c r="G2874" s="92">
        <v>1996</v>
      </c>
      <c r="H2874" s="93"/>
      <c r="I2874" s="92" t="s">
        <v>1214</v>
      </c>
      <c r="J2874" s="39">
        <f t="shared" si="408"/>
        <v>275.6924318258329</v>
      </c>
      <c r="K2874" s="40">
        <f t="shared" si="409"/>
        <v>1</v>
      </c>
      <c r="L2874" s="40">
        <f t="shared" si="410"/>
        <v>5</v>
      </c>
      <c r="M2874" s="74"/>
      <c r="N2874" s="74"/>
      <c r="O2874" s="74"/>
      <c r="P2874" s="74"/>
      <c r="Q2874" s="74"/>
      <c r="R2874" s="74"/>
      <c r="S2874" s="74"/>
      <c r="T2874" s="74"/>
      <c r="U2874" s="74"/>
      <c r="V2874" s="74"/>
      <c r="W2874" s="74"/>
      <c r="X2874" s="74"/>
      <c r="Y2874" s="74"/>
      <c r="Z2874" s="74"/>
      <c r="AA2874" s="42"/>
      <c r="AB2874" s="42">
        <f>(AV$3-AV2874)/AV$3*500+500</f>
        <v>275.6924318258329</v>
      </c>
      <c r="AC2874" s="43" t="e">
        <f t="shared" si="411"/>
        <v>#NUM!</v>
      </c>
      <c r="AD2874" s="43" t="s">
        <v>1215</v>
      </c>
      <c r="AE2874" s="44" t="e">
        <f t="shared" si="412"/>
        <v>#NUM!</v>
      </c>
      <c r="AF2874" s="43">
        <f t="shared" si="413"/>
        <v>0</v>
      </c>
      <c r="AG2874" s="75"/>
      <c r="AH2874" s="75"/>
      <c r="AI2874" s="75"/>
      <c r="AJ2874" s="75"/>
      <c r="AK2874" s="75"/>
      <c r="AL2874" s="75"/>
      <c r="AM2874" s="75"/>
      <c r="AN2874" s="75"/>
      <c r="AO2874" s="75"/>
      <c r="AP2874" s="75"/>
      <c r="AQ2874" s="75"/>
      <c r="AR2874" s="75"/>
      <c r="AS2874" s="75"/>
      <c r="AT2874" s="75"/>
      <c r="AU2874" s="94"/>
      <c r="AV2874" s="47">
        <v>0.23788194444444444</v>
      </c>
      <c r="AW2874" s="95"/>
      <c r="AX2874" s="56"/>
    </row>
    <row r="2875" spans="1:50" ht="12" customHeight="1" x14ac:dyDescent="0.2">
      <c r="A2875" s="62">
        <v>2871</v>
      </c>
      <c r="B2875" s="63" t="str">
        <f t="shared" si="406"/>
        <v>Ž-I</v>
      </c>
      <c r="C2875" s="62">
        <f>COUNTIF($B$4:$B2875,$B2875)</f>
        <v>12</v>
      </c>
      <c r="D2875" s="64">
        <f t="shared" si="407"/>
        <v>279.78645034660292</v>
      </c>
      <c r="E2875" s="86" t="s">
        <v>2889</v>
      </c>
      <c r="F2875" s="87" t="s">
        <v>1247</v>
      </c>
      <c r="G2875" s="87">
        <v>1957</v>
      </c>
      <c r="H2875" s="93" t="s">
        <v>1263</v>
      </c>
      <c r="I2875" s="87" t="s">
        <v>1214</v>
      </c>
      <c r="J2875" s="39">
        <f t="shared" si="408"/>
        <v>274.78645034660292</v>
      </c>
      <c r="K2875" s="40">
        <f t="shared" si="409"/>
        <v>1</v>
      </c>
      <c r="L2875" s="40">
        <f t="shared" si="410"/>
        <v>5</v>
      </c>
      <c r="M2875" s="41"/>
      <c r="N2875" s="41"/>
      <c r="O2875" s="41"/>
      <c r="P2875" s="42"/>
      <c r="Q2875" s="41"/>
      <c r="R2875" s="41"/>
      <c r="S2875" s="41"/>
      <c r="T2875" s="41"/>
      <c r="U2875" s="41"/>
      <c r="V2875" s="42"/>
      <c r="W2875" s="42"/>
      <c r="X2875" s="42"/>
      <c r="Y2875" s="42">
        <f>(AS$3-AS2875)/AS$3*500+500</f>
        <v>274.78645034660292</v>
      </c>
      <c r="Z2875" s="41"/>
      <c r="AA2875" s="42"/>
      <c r="AB2875" s="42"/>
      <c r="AC2875" s="43" t="e">
        <f t="shared" si="411"/>
        <v>#NUM!</v>
      </c>
      <c r="AD2875" s="43" t="s">
        <v>1215</v>
      </c>
      <c r="AE2875" s="44" t="e">
        <f t="shared" si="412"/>
        <v>#NUM!</v>
      </c>
      <c r="AF2875" s="43">
        <f t="shared" si="413"/>
        <v>0</v>
      </c>
      <c r="AG2875" s="45"/>
      <c r="AH2875" s="45"/>
      <c r="AI2875" s="45"/>
      <c r="AJ2875" s="45"/>
      <c r="AK2875" s="45"/>
      <c r="AL2875" s="45"/>
      <c r="AM2875" s="45"/>
      <c r="AN2875" s="45"/>
      <c r="AO2875" s="45"/>
      <c r="AP2875" s="45"/>
      <c r="AQ2875" s="45"/>
      <c r="AR2875" s="45"/>
      <c r="AS2875" s="45">
        <v>0.10880787037037037</v>
      </c>
      <c r="AT2875" s="45"/>
      <c r="AU2875" s="88"/>
      <c r="AV2875" s="50"/>
      <c r="AW2875" s="89"/>
      <c r="AX2875" s="56"/>
    </row>
    <row r="2876" spans="1:50" ht="12" customHeight="1" x14ac:dyDescent="0.2">
      <c r="A2876" s="62">
        <v>2872</v>
      </c>
      <c r="B2876" s="63" t="str">
        <f t="shared" si="406"/>
        <v>Ž-F</v>
      </c>
      <c r="C2876" s="62">
        <f>COUNTIF($B$4:$B2876,$B2876)</f>
        <v>278</v>
      </c>
      <c r="D2876" s="64">
        <f t="shared" si="407"/>
        <v>279.70568478603928</v>
      </c>
      <c r="E2876" s="90" t="s">
        <v>2890</v>
      </c>
      <c r="F2876" s="91" t="s">
        <v>1247</v>
      </c>
      <c r="G2876" s="92">
        <v>1982</v>
      </c>
      <c r="H2876" s="86" t="s">
        <v>2891</v>
      </c>
      <c r="I2876" s="92" t="s">
        <v>1214</v>
      </c>
      <c r="J2876" s="39">
        <f t="shared" si="408"/>
        <v>274.70568478603928</v>
      </c>
      <c r="K2876" s="40">
        <f t="shared" si="409"/>
        <v>1</v>
      </c>
      <c r="L2876" s="40">
        <f t="shared" si="410"/>
        <v>5</v>
      </c>
      <c r="M2876" s="74"/>
      <c r="N2876" s="74"/>
      <c r="O2876" s="74"/>
      <c r="P2876" s="74"/>
      <c r="Q2876" s="74"/>
      <c r="R2876" s="74"/>
      <c r="S2876" s="74"/>
      <c r="T2876" s="74"/>
      <c r="U2876" s="74"/>
      <c r="V2876" s="74"/>
      <c r="W2876" s="74"/>
      <c r="X2876" s="74"/>
      <c r="Y2876" s="74"/>
      <c r="Z2876" s="74"/>
      <c r="AA2876" s="42"/>
      <c r="AB2876" s="42">
        <f>(AV$3-AV2876)/AV$3*500+500</f>
        <v>274.70568478603928</v>
      </c>
      <c r="AC2876" s="43" t="e">
        <f t="shared" si="411"/>
        <v>#NUM!</v>
      </c>
      <c r="AD2876" s="43" t="s">
        <v>1215</v>
      </c>
      <c r="AE2876" s="44" t="e">
        <f t="shared" si="412"/>
        <v>#NUM!</v>
      </c>
      <c r="AF2876" s="43">
        <f t="shared" si="413"/>
        <v>0</v>
      </c>
      <c r="AG2876" s="75"/>
      <c r="AH2876" s="75"/>
      <c r="AI2876" s="75"/>
      <c r="AJ2876" s="75"/>
      <c r="AK2876" s="75"/>
      <c r="AL2876" s="75"/>
      <c r="AM2876" s="75"/>
      <c r="AN2876" s="75"/>
      <c r="AO2876" s="75"/>
      <c r="AP2876" s="75"/>
      <c r="AQ2876" s="75"/>
      <c r="AR2876" s="75"/>
      <c r="AS2876" s="75"/>
      <c r="AT2876" s="75"/>
      <c r="AU2876" s="94"/>
      <c r="AV2876" s="47">
        <v>0.23820601851851853</v>
      </c>
      <c r="AW2876" s="95"/>
      <c r="AX2876" s="56"/>
    </row>
    <row r="2877" spans="1:50" ht="12" customHeight="1" x14ac:dyDescent="0.2">
      <c r="A2877" s="62">
        <v>2873</v>
      </c>
      <c r="B2877" s="63" t="str">
        <f t="shared" si="406"/>
        <v>M-A</v>
      </c>
      <c r="C2877" s="62">
        <f>COUNTIF($B$4:$B2877,$B2877)</f>
        <v>1008</v>
      </c>
      <c r="D2877" s="64">
        <f t="shared" si="407"/>
        <v>279.49423899179783</v>
      </c>
      <c r="E2877" s="90" t="s">
        <v>2892</v>
      </c>
      <c r="F2877" s="91" t="s">
        <v>1212</v>
      </c>
      <c r="G2877" s="92">
        <v>1990</v>
      </c>
      <c r="H2877" s="93"/>
      <c r="I2877" s="92" t="s">
        <v>1680</v>
      </c>
      <c r="J2877" s="39">
        <f t="shared" si="408"/>
        <v>274.49423899179783</v>
      </c>
      <c r="K2877" s="40">
        <f t="shared" si="409"/>
        <v>1</v>
      </c>
      <c r="L2877" s="40">
        <f t="shared" si="410"/>
        <v>5</v>
      </c>
      <c r="M2877" s="74"/>
      <c r="N2877" s="74"/>
      <c r="O2877" s="74"/>
      <c r="P2877" s="74"/>
      <c r="Q2877" s="74"/>
      <c r="R2877" s="74"/>
      <c r="S2877" s="74"/>
      <c r="T2877" s="74"/>
      <c r="U2877" s="74"/>
      <c r="V2877" s="74"/>
      <c r="W2877" s="74"/>
      <c r="X2877" s="74"/>
      <c r="Y2877" s="74"/>
      <c r="Z2877" s="74"/>
      <c r="AA2877" s="42"/>
      <c r="AB2877" s="42">
        <f>(AV$3-AV2877)/AV$3*500+500</f>
        <v>274.49423899179783</v>
      </c>
      <c r="AC2877" s="43" t="e">
        <f t="shared" si="411"/>
        <v>#NUM!</v>
      </c>
      <c r="AD2877" s="43" t="s">
        <v>1215</v>
      </c>
      <c r="AE2877" s="44" t="e">
        <f t="shared" si="412"/>
        <v>#NUM!</v>
      </c>
      <c r="AF2877" s="43">
        <f t="shared" si="413"/>
        <v>0</v>
      </c>
      <c r="AG2877" s="75"/>
      <c r="AH2877" s="75"/>
      <c r="AI2877" s="75"/>
      <c r="AJ2877" s="75"/>
      <c r="AK2877" s="75"/>
      <c r="AL2877" s="75"/>
      <c r="AM2877" s="75"/>
      <c r="AN2877" s="75"/>
      <c r="AO2877" s="75"/>
      <c r="AP2877" s="75"/>
      <c r="AQ2877" s="75"/>
      <c r="AR2877" s="75"/>
      <c r="AS2877" s="75"/>
      <c r="AT2877" s="75"/>
      <c r="AU2877" s="94"/>
      <c r="AV2877" s="47">
        <v>0.23827546296296295</v>
      </c>
      <c r="AW2877" s="95"/>
      <c r="AX2877" s="56"/>
    </row>
    <row r="2878" spans="1:50" ht="12" customHeight="1" x14ac:dyDescent="0.2">
      <c r="A2878" s="62">
        <v>2874</v>
      </c>
      <c r="B2878" s="63" t="str">
        <f t="shared" si="406"/>
        <v>M-D</v>
      </c>
      <c r="C2878" s="62">
        <f>COUNTIF($B$4:$B2878,$B2878)</f>
        <v>121</v>
      </c>
      <c r="D2878" s="64">
        <f t="shared" si="407"/>
        <v>278.98163028703033</v>
      </c>
      <c r="E2878" s="86" t="s">
        <v>2893</v>
      </c>
      <c r="F2878" s="87" t="s">
        <v>1212</v>
      </c>
      <c r="G2878" s="87">
        <v>1951</v>
      </c>
      <c r="H2878" s="93" t="s">
        <v>1261</v>
      </c>
      <c r="I2878" s="87" t="s">
        <v>1214</v>
      </c>
      <c r="J2878" s="39">
        <f t="shared" si="408"/>
        <v>273.98163028703033</v>
      </c>
      <c r="K2878" s="40">
        <f t="shared" si="409"/>
        <v>1</v>
      </c>
      <c r="L2878" s="40">
        <f t="shared" si="410"/>
        <v>5</v>
      </c>
      <c r="M2878" s="41"/>
      <c r="N2878" s="41"/>
      <c r="O2878" s="41">
        <f>(AI$3-AI2878)/AI$3*500+500</f>
        <v>273.98163028703033</v>
      </c>
      <c r="P2878" s="42"/>
      <c r="Q2878" s="41"/>
      <c r="R2878" s="41"/>
      <c r="S2878" s="41"/>
      <c r="T2878" s="41"/>
      <c r="U2878" s="41"/>
      <c r="V2878" s="42"/>
      <c r="W2878" s="42"/>
      <c r="X2878" s="42"/>
      <c r="Y2878" s="42"/>
      <c r="Z2878" s="41"/>
      <c r="AA2878" s="42"/>
      <c r="AB2878" s="42"/>
      <c r="AC2878" s="43" t="e">
        <f t="shared" si="411"/>
        <v>#NUM!</v>
      </c>
      <c r="AD2878" s="43" t="s">
        <v>1215</v>
      </c>
      <c r="AE2878" s="44" t="e">
        <f t="shared" si="412"/>
        <v>#NUM!</v>
      </c>
      <c r="AF2878" s="43">
        <f t="shared" si="413"/>
        <v>0</v>
      </c>
      <c r="AG2878" s="45"/>
      <c r="AH2878" s="45"/>
      <c r="AI2878" s="45">
        <v>5.004629629629629E-2</v>
      </c>
      <c r="AJ2878" s="45"/>
      <c r="AK2878" s="45"/>
      <c r="AL2878" s="45"/>
      <c r="AM2878" s="45"/>
      <c r="AN2878" s="45"/>
      <c r="AO2878" s="45"/>
      <c r="AP2878" s="45"/>
      <c r="AQ2878" s="45"/>
      <c r="AR2878" s="45"/>
      <c r="AS2878" s="45"/>
      <c r="AT2878" s="45"/>
      <c r="AU2878" s="88"/>
      <c r="AV2878" s="50"/>
      <c r="AW2878" s="89"/>
      <c r="AX2878" s="56"/>
    </row>
    <row r="2879" spans="1:50" ht="12" customHeight="1" x14ac:dyDescent="0.2">
      <c r="A2879" s="62">
        <v>2875</v>
      </c>
      <c r="B2879" s="63" t="str">
        <f t="shared" si="406"/>
        <v>Ž-G</v>
      </c>
      <c r="C2879" s="62">
        <f>COUNTIF($B$4:$B2879,$B2879)</f>
        <v>187</v>
      </c>
      <c r="D2879" s="64">
        <f t="shared" si="407"/>
        <v>278.63319059187199</v>
      </c>
      <c r="E2879" s="86" t="s">
        <v>2894</v>
      </c>
      <c r="F2879" s="87" t="s">
        <v>1247</v>
      </c>
      <c r="G2879" s="87">
        <v>1979</v>
      </c>
      <c r="H2879" s="86" t="s">
        <v>2895</v>
      </c>
      <c r="I2879" s="87" t="s">
        <v>1214</v>
      </c>
      <c r="J2879" s="39">
        <f t="shared" si="408"/>
        <v>273.63319059187199</v>
      </c>
      <c r="K2879" s="40">
        <f t="shared" si="409"/>
        <v>1</v>
      </c>
      <c r="L2879" s="40">
        <f t="shared" si="410"/>
        <v>5</v>
      </c>
      <c r="M2879" s="41"/>
      <c r="N2879" s="41"/>
      <c r="O2879" s="41"/>
      <c r="P2879" s="42"/>
      <c r="Q2879" s="41"/>
      <c r="R2879" s="41"/>
      <c r="S2879" s="41"/>
      <c r="T2879" s="41"/>
      <c r="U2879" s="41">
        <f>(AO$3-AO2879)/AO$3*500+500</f>
        <v>273.63319059187199</v>
      </c>
      <c r="V2879" s="42"/>
      <c r="W2879" s="42"/>
      <c r="X2879" s="42"/>
      <c r="Y2879" s="42"/>
      <c r="Z2879" s="41"/>
      <c r="AA2879" s="42"/>
      <c r="AB2879" s="42"/>
      <c r="AC2879" s="43" t="e">
        <f t="shared" si="411"/>
        <v>#NUM!</v>
      </c>
      <c r="AD2879" s="43" t="s">
        <v>1215</v>
      </c>
      <c r="AE2879" s="44" t="e">
        <f t="shared" si="412"/>
        <v>#NUM!</v>
      </c>
      <c r="AF2879" s="43">
        <f t="shared" si="413"/>
        <v>0</v>
      </c>
      <c r="AG2879" s="45"/>
      <c r="AH2879" s="45"/>
      <c r="AI2879" s="45"/>
      <c r="AJ2879" s="45"/>
      <c r="AK2879" s="45"/>
      <c r="AL2879" s="45"/>
      <c r="AM2879" s="45"/>
      <c r="AN2879" s="45"/>
      <c r="AO2879" s="45">
        <v>8.0486111109999994E-2</v>
      </c>
      <c r="AP2879" s="45"/>
      <c r="AQ2879" s="45"/>
      <c r="AR2879" s="45"/>
      <c r="AS2879" s="45"/>
      <c r="AT2879" s="45"/>
      <c r="AU2879" s="88"/>
      <c r="AV2879" s="50"/>
      <c r="AW2879" s="89"/>
      <c r="AX2879" s="56"/>
    </row>
    <row r="2880" spans="1:50" ht="12" customHeight="1" x14ac:dyDescent="0.2">
      <c r="A2880" s="62">
        <v>2876</v>
      </c>
      <c r="B2880" s="63" t="str">
        <f t="shared" si="406"/>
        <v>Ž-G</v>
      </c>
      <c r="C2880" s="62">
        <f>COUNTIF($B$4:$B2880,$B2880)</f>
        <v>188</v>
      </c>
      <c r="D2880" s="64">
        <f t="shared" si="407"/>
        <v>277.64114873632536</v>
      </c>
      <c r="E2880" s="86" t="s">
        <v>2896</v>
      </c>
      <c r="F2880" s="87" t="s">
        <v>1247</v>
      </c>
      <c r="G2880" s="87">
        <v>1979</v>
      </c>
      <c r="H2880" s="93" t="s">
        <v>733</v>
      </c>
      <c r="I2880" s="87" t="s">
        <v>1214</v>
      </c>
      <c r="J2880" s="39">
        <f t="shared" si="408"/>
        <v>272.64114873632536</v>
      </c>
      <c r="K2880" s="40">
        <f t="shared" si="409"/>
        <v>1</v>
      </c>
      <c r="L2880" s="40">
        <f t="shared" si="410"/>
        <v>5</v>
      </c>
      <c r="M2880" s="41"/>
      <c r="N2880" s="41"/>
      <c r="O2880" s="41"/>
      <c r="P2880" s="42"/>
      <c r="Q2880" s="41"/>
      <c r="R2880" s="41"/>
      <c r="S2880" s="41"/>
      <c r="T2880" s="41"/>
      <c r="U2880" s="41"/>
      <c r="V2880" s="42"/>
      <c r="W2880" s="42"/>
      <c r="X2880" s="42"/>
      <c r="Y2880" s="42"/>
      <c r="Z2880" s="41"/>
      <c r="AA2880" s="42">
        <f>(AU$3-AU2880)/AU$3*500+500</f>
        <v>272.64114873632536</v>
      </c>
      <c r="AB2880" s="42"/>
      <c r="AC2880" s="43" t="e">
        <f t="shared" si="411"/>
        <v>#NUM!</v>
      </c>
      <c r="AD2880" s="43" t="s">
        <v>1215</v>
      </c>
      <c r="AE2880" s="44" t="e">
        <f t="shared" si="412"/>
        <v>#NUM!</v>
      </c>
      <c r="AF2880" s="43">
        <f t="shared" si="413"/>
        <v>0</v>
      </c>
      <c r="AG2880" s="45"/>
      <c r="AH2880" s="45"/>
      <c r="AI2880" s="45"/>
      <c r="AJ2880" s="45"/>
      <c r="AK2880" s="45"/>
      <c r="AL2880" s="45"/>
      <c r="AM2880" s="45"/>
      <c r="AN2880" s="45"/>
      <c r="AO2880" s="45"/>
      <c r="AP2880" s="45"/>
      <c r="AQ2880" s="45"/>
      <c r="AR2880" s="45"/>
      <c r="AS2880" s="45"/>
      <c r="AT2880" s="45"/>
      <c r="AU2880" s="88">
        <v>0.1143417824074074</v>
      </c>
      <c r="AV2880" s="50"/>
      <c r="AW2880" s="89"/>
      <c r="AX2880" s="56"/>
    </row>
    <row r="2881" spans="1:50" ht="12" customHeight="1" x14ac:dyDescent="0.2">
      <c r="A2881" s="62">
        <v>2877</v>
      </c>
      <c r="B2881" s="63" t="str">
        <f t="shared" si="406"/>
        <v>M-B</v>
      </c>
      <c r="C2881" s="62">
        <f>COUNTIF($B$4:$B2881,$B2881)</f>
        <v>778</v>
      </c>
      <c r="D2881" s="64">
        <f t="shared" si="407"/>
        <v>277.61685222226822</v>
      </c>
      <c r="E2881" s="86" t="s">
        <v>2897</v>
      </c>
      <c r="F2881" s="87" t="s">
        <v>1212</v>
      </c>
      <c r="G2881" s="87">
        <v>1977</v>
      </c>
      <c r="H2881" s="93" t="s">
        <v>733</v>
      </c>
      <c r="I2881" s="87" t="s">
        <v>1214</v>
      </c>
      <c r="J2881" s="39">
        <f t="shared" si="408"/>
        <v>272.61685222226822</v>
      </c>
      <c r="K2881" s="40">
        <f t="shared" si="409"/>
        <v>1</v>
      </c>
      <c r="L2881" s="40">
        <f t="shared" si="410"/>
        <v>5</v>
      </c>
      <c r="M2881" s="41"/>
      <c r="N2881" s="41"/>
      <c r="O2881" s="41"/>
      <c r="P2881" s="42"/>
      <c r="Q2881" s="41"/>
      <c r="R2881" s="41"/>
      <c r="S2881" s="41"/>
      <c r="T2881" s="41"/>
      <c r="U2881" s="41"/>
      <c r="V2881" s="42"/>
      <c r="W2881" s="42"/>
      <c r="X2881" s="42"/>
      <c r="Y2881" s="42"/>
      <c r="Z2881" s="41"/>
      <c r="AA2881" s="42">
        <f>(AU$3-AU2881)/AU$3*500+500</f>
        <v>272.61685222226822</v>
      </c>
      <c r="AB2881" s="42"/>
      <c r="AC2881" s="43" t="e">
        <f t="shared" si="411"/>
        <v>#NUM!</v>
      </c>
      <c r="AD2881" s="43" t="s">
        <v>1215</v>
      </c>
      <c r="AE2881" s="44" t="e">
        <f t="shared" si="412"/>
        <v>#NUM!</v>
      </c>
      <c r="AF2881" s="43">
        <f t="shared" si="413"/>
        <v>0</v>
      </c>
      <c r="AG2881" s="45"/>
      <c r="AH2881" s="45"/>
      <c r="AI2881" s="45"/>
      <c r="AJ2881" s="45"/>
      <c r="AK2881" s="45"/>
      <c r="AL2881" s="45"/>
      <c r="AM2881" s="45"/>
      <c r="AN2881" s="45"/>
      <c r="AO2881" s="45"/>
      <c r="AP2881" s="45"/>
      <c r="AQ2881" s="45"/>
      <c r="AR2881" s="45"/>
      <c r="AS2881" s="45"/>
      <c r="AT2881" s="45"/>
      <c r="AU2881" s="88">
        <v>0.11434560185185184</v>
      </c>
      <c r="AV2881" s="50"/>
      <c r="AW2881" s="89"/>
      <c r="AX2881" s="56"/>
    </row>
    <row r="2882" spans="1:50" ht="12" customHeight="1" x14ac:dyDescent="0.2">
      <c r="A2882" s="62">
        <v>2878</v>
      </c>
      <c r="B2882" s="63" t="str">
        <f t="shared" si="406"/>
        <v>Ž-F</v>
      </c>
      <c r="C2882" s="62">
        <f>COUNTIF($B$4:$B2882,$B2882)</f>
        <v>279</v>
      </c>
      <c r="D2882" s="64">
        <f t="shared" si="407"/>
        <v>277.60655902647238</v>
      </c>
      <c r="E2882" s="86" t="s">
        <v>2898</v>
      </c>
      <c r="F2882" s="87" t="s">
        <v>1247</v>
      </c>
      <c r="G2882" s="87">
        <v>1981</v>
      </c>
      <c r="H2882" s="86" t="s">
        <v>2899</v>
      </c>
      <c r="I2882" s="87" t="s">
        <v>1214</v>
      </c>
      <c r="J2882" s="39">
        <f t="shared" si="408"/>
        <v>272.60655902647238</v>
      </c>
      <c r="K2882" s="40">
        <f t="shared" si="409"/>
        <v>1</v>
      </c>
      <c r="L2882" s="40">
        <f t="shared" si="410"/>
        <v>5</v>
      </c>
      <c r="M2882" s="41"/>
      <c r="N2882" s="41"/>
      <c r="O2882" s="41"/>
      <c r="P2882" s="42"/>
      <c r="Q2882" s="41"/>
      <c r="R2882" s="41"/>
      <c r="S2882" s="41"/>
      <c r="T2882" s="41">
        <f>(AN$3-AN2882)/AN$3*500+500</f>
        <v>272.60655902647238</v>
      </c>
      <c r="U2882" s="41"/>
      <c r="V2882" s="42"/>
      <c r="W2882" s="42"/>
      <c r="X2882" s="42"/>
      <c r="Y2882" s="42"/>
      <c r="Z2882" s="41"/>
      <c r="AA2882" s="42"/>
      <c r="AB2882" s="42"/>
      <c r="AC2882" s="43" t="e">
        <f t="shared" si="411"/>
        <v>#NUM!</v>
      </c>
      <c r="AD2882" s="43" t="s">
        <v>1215</v>
      </c>
      <c r="AE2882" s="44" t="e">
        <f t="shared" si="412"/>
        <v>#NUM!</v>
      </c>
      <c r="AF2882" s="43">
        <f t="shared" si="413"/>
        <v>0</v>
      </c>
      <c r="AG2882" s="45"/>
      <c r="AH2882" s="45"/>
      <c r="AI2882" s="45"/>
      <c r="AJ2882" s="45"/>
      <c r="AK2882" s="45"/>
      <c r="AL2882" s="45"/>
      <c r="AM2882" s="45"/>
      <c r="AN2882" s="45">
        <v>5.1701388888888887E-2</v>
      </c>
      <c r="AO2882" s="45"/>
      <c r="AP2882" s="45"/>
      <c r="AQ2882" s="45"/>
      <c r="AR2882" s="45"/>
      <c r="AS2882" s="45"/>
      <c r="AT2882" s="45"/>
      <c r="AU2882" s="88"/>
      <c r="AV2882" s="50"/>
      <c r="AW2882" s="89"/>
      <c r="AX2882" s="56"/>
    </row>
    <row r="2883" spans="1:50" ht="12" customHeight="1" x14ac:dyDescent="0.2">
      <c r="A2883" s="62">
        <v>2879</v>
      </c>
      <c r="B2883" s="63" t="str">
        <f t="shared" si="406"/>
        <v>Ž-F</v>
      </c>
      <c r="C2883" s="62">
        <f>COUNTIF($B$4:$B2883,$B2883)</f>
        <v>280</v>
      </c>
      <c r="D2883" s="64">
        <f t="shared" si="407"/>
        <v>277.30258687881343</v>
      </c>
      <c r="E2883" s="86" t="s">
        <v>2900</v>
      </c>
      <c r="F2883" s="87" t="s">
        <v>1247</v>
      </c>
      <c r="G2883" s="87">
        <v>1983</v>
      </c>
      <c r="H2883" s="93" t="s">
        <v>2090</v>
      </c>
      <c r="I2883" s="87" t="s">
        <v>1214</v>
      </c>
      <c r="J2883" s="39">
        <f t="shared" si="408"/>
        <v>272.30258687881343</v>
      </c>
      <c r="K2883" s="40">
        <f t="shared" si="409"/>
        <v>1</v>
      </c>
      <c r="L2883" s="40">
        <f t="shared" si="410"/>
        <v>5</v>
      </c>
      <c r="M2883" s="41"/>
      <c r="N2883" s="41"/>
      <c r="O2883" s="41">
        <f>(AI$3-AI2883)/AI$3*500+500</f>
        <v>272.30258687881343</v>
      </c>
      <c r="P2883" s="42"/>
      <c r="Q2883" s="41"/>
      <c r="R2883" s="41"/>
      <c r="S2883" s="41"/>
      <c r="T2883" s="41"/>
      <c r="U2883" s="41"/>
      <c r="V2883" s="42"/>
      <c r="W2883" s="42"/>
      <c r="X2883" s="42"/>
      <c r="Y2883" s="42"/>
      <c r="Z2883" s="41"/>
      <c r="AA2883" s="42"/>
      <c r="AB2883" s="42"/>
      <c r="AC2883" s="43" t="e">
        <f t="shared" si="411"/>
        <v>#NUM!</v>
      </c>
      <c r="AD2883" s="43" t="s">
        <v>1215</v>
      </c>
      <c r="AE2883" s="44" t="e">
        <f t="shared" si="412"/>
        <v>#NUM!</v>
      </c>
      <c r="AF2883" s="43">
        <f t="shared" si="413"/>
        <v>0</v>
      </c>
      <c r="AG2883" s="45"/>
      <c r="AH2883" s="45"/>
      <c r="AI2883" s="45">
        <v>5.0162037037037033E-2</v>
      </c>
      <c r="AJ2883" s="45"/>
      <c r="AK2883" s="45"/>
      <c r="AL2883" s="45"/>
      <c r="AM2883" s="45"/>
      <c r="AN2883" s="45"/>
      <c r="AO2883" s="45"/>
      <c r="AP2883" s="45"/>
      <c r="AQ2883" s="45"/>
      <c r="AR2883" s="45"/>
      <c r="AS2883" s="45"/>
      <c r="AT2883" s="45"/>
      <c r="AU2883" s="88"/>
      <c r="AV2883" s="50"/>
      <c r="AW2883" s="89"/>
      <c r="AX2883" s="56"/>
    </row>
    <row r="2884" spans="1:50" ht="12" customHeight="1" x14ac:dyDescent="0.2">
      <c r="A2884" s="62">
        <v>2880</v>
      </c>
      <c r="B2884" s="63" t="str">
        <f t="shared" si="406"/>
        <v>M-E</v>
      </c>
      <c r="C2884" s="62">
        <f>COUNTIF($B$4:$B2884,$B2884)</f>
        <v>36</v>
      </c>
      <c r="D2884" s="64">
        <f t="shared" si="407"/>
        <v>274.77742792886409</v>
      </c>
      <c r="E2884" s="86" t="s">
        <v>2901</v>
      </c>
      <c r="F2884" s="87" t="s">
        <v>1212</v>
      </c>
      <c r="G2884" s="87">
        <v>1949</v>
      </c>
      <c r="H2884" s="86" t="s">
        <v>2902</v>
      </c>
      <c r="I2884" s="87" t="s">
        <v>1214</v>
      </c>
      <c r="J2884" s="39">
        <f t="shared" si="408"/>
        <v>132.38871396443204</v>
      </c>
      <c r="K2884" s="40">
        <f t="shared" si="409"/>
        <v>2</v>
      </c>
      <c r="L2884" s="40">
        <f t="shared" si="410"/>
        <v>10</v>
      </c>
      <c r="M2884" s="41"/>
      <c r="N2884" s="41"/>
      <c r="O2884" s="41"/>
      <c r="P2884" s="42"/>
      <c r="Q2884" s="41"/>
      <c r="R2884" s="41"/>
      <c r="S2884" s="41"/>
      <c r="T2884" s="41"/>
      <c r="U2884" s="41"/>
      <c r="V2884" s="42"/>
      <c r="W2884" s="42"/>
      <c r="X2884" s="42">
        <f>(AR$3-AR2884)/AR$3*500+500</f>
        <v>196.1074205878918</v>
      </c>
      <c r="Y2884" s="42"/>
      <c r="Z2884" s="41">
        <f>(AT$3-AT2884)/AT$3*500+500</f>
        <v>68.67000734097229</v>
      </c>
      <c r="AA2884" s="42"/>
      <c r="AB2884" s="42"/>
      <c r="AC2884" s="43" t="e">
        <f t="shared" si="411"/>
        <v>#NUM!</v>
      </c>
      <c r="AD2884" s="43" t="s">
        <v>1215</v>
      </c>
      <c r="AE2884" s="44" t="e">
        <f t="shared" si="412"/>
        <v>#NUM!</v>
      </c>
      <c r="AF2884" s="43">
        <f t="shared" si="413"/>
        <v>0</v>
      </c>
      <c r="AG2884" s="45"/>
      <c r="AH2884" s="45"/>
      <c r="AI2884" s="45"/>
      <c r="AJ2884" s="45"/>
      <c r="AK2884" s="45"/>
      <c r="AL2884" s="45"/>
      <c r="AM2884" s="45"/>
      <c r="AN2884" s="45"/>
      <c r="AO2884" s="45"/>
      <c r="AP2884" s="45"/>
      <c r="AQ2884" s="45"/>
      <c r="AR2884" s="45">
        <v>6.9339814814814812E-2</v>
      </c>
      <c r="AS2884" s="45"/>
      <c r="AT2884" s="45">
        <v>6.4328703703703707E-2</v>
      </c>
      <c r="AU2884" s="88"/>
      <c r="AV2884" s="50"/>
      <c r="AW2884" s="89"/>
      <c r="AX2884" s="56"/>
    </row>
    <row r="2885" spans="1:50" ht="12" customHeight="1" x14ac:dyDescent="0.2">
      <c r="A2885" s="62">
        <v>2881</v>
      </c>
      <c r="B2885" s="63" t="str">
        <f t="shared" ref="B2885:B2899" si="415">IF($F2885="m",IF($C$1-$G2885&gt;19,IF($C$1-$G2885&lt;40,"M-A",IF($C$1-$G2885&gt;49,IF($C$1-$G2885&gt;59,IF($C$1-$G2885&gt;69,"M-E","M-D"),"M-C"),"M-B")),"M-jun."),IF($C$1-$G2885&lt;40,"Ž-F",IF($C$1-$G2885&gt;49,IF($C$1-$G2885&gt;59,"Ž-I","Ž-H"),"Ž-G")))</f>
        <v>Ž-G</v>
      </c>
      <c r="C2885" s="62">
        <f>COUNTIF($B$4:$B2885,$B2885)</f>
        <v>189</v>
      </c>
      <c r="D2885" s="64">
        <f t="shared" ref="D2885:D2899" si="416">SUM(L2885:AB2885,-AF2885)</f>
        <v>270.25060456430265</v>
      </c>
      <c r="E2885" s="86" t="s">
        <v>2903</v>
      </c>
      <c r="F2885" s="87" t="s">
        <v>1247</v>
      </c>
      <c r="G2885" s="87">
        <v>1977</v>
      </c>
      <c r="H2885" s="93" t="s">
        <v>1600</v>
      </c>
      <c r="I2885" s="87" t="s">
        <v>1214</v>
      </c>
      <c r="J2885" s="39">
        <f t="shared" ref="J2885:J2899" si="417">AVERAGE(M2885:AB2885)</f>
        <v>265.25060456430265</v>
      </c>
      <c r="K2885" s="40">
        <f t="shared" ref="K2885:K2899" si="418">SUBTOTAL(2,M2885:AB2885)</f>
        <v>1</v>
      </c>
      <c r="L2885" s="40">
        <f t="shared" ref="L2885:L2899" si="419">K2885*5</f>
        <v>5</v>
      </c>
      <c r="M2885" s="41"/>
      <c r="N2885" s="41"/>
      <c r="O2885" s="41">
        <f>(AI$3-AI2885)/AI$3*500+500</f>
        <v>265.25060456430265</v>
      </c>
      <c r="P2885" s="42"/>
      <c r="Q2885" s="41"/>
      <c r="R2885" s="41"/>
      <c r="S2885" s="41"/>
      <c r="T2885" s="41"/>
      <c r="U2885" s="41"/>
      <c r="V2885" s="42"/>
      <c r="W2885" s="42"/>
      <c r="X2885" s="42"/>
      <c r="Y2885" s="42"/>
      <c r="Z2885" s="41"/>
      <c r="AA2885" s="42"/>
      <c r="AB2885" s="42"/>
      <c r="AC2885" s="43" t="e">
        <f t="shared" ref="AC2885:AC2899" si="420">LARGE(M2885:AB2885,6)</f>
        <v>#NUM!</v>
      </c>
      <c r="AD2885" s="43" t="s">
        <v>1215</v>
      </c>
      <c r="AE2885" s="44" t="e">
        <f t="shared" ref="AE2885:AE2899" si="421">CONCATENATE(AD2885,AC2885)</f>
        <v>#NUM!</v>
      </c>
      <c r="AF2885" s="43">
        <f t="shared" ref="AF2885:AF2899" si="422">SUMIF(M2885:AB2885,AE2885)</f>
        <v>0</v>
      </c>
      <c r="AG2885" s="45"/>
      <c r="AH2885" s="45"/>
      <c r="AI2885" s="45">
        <v>5.0648148148148144E-2</v>
      </c>
      <c r="AJ2885" s="45"/>
      <c r="AK2885" s="45"/>
      <c r="AL2885" s="45"/>
      <c r="AM2885" s="45"/>
      <c r="AN2885" s="45"/>
      <c r="AO2885" s="45"/>
      <c r="AP2885" s="45"/>
      <c r="AQ2885" s="45"/>
      <c r="AR2885" s="45"/>
      <c r="AS2885" s="45"/>
      <c r="AT2885" s="45"/>
      <c r="AU2885" s="88"/>
      <c r="AV2885" s="50"/>
      <c r="AW2885" s="89"/>
      <c r="AX2885" s="56"/>
    </row>
    <row r="2886" spans="1:50" ht="12" customHeight="1" x14ac:dyDescent="0.2">
      <c r="A2886" s="62">
        <v>2882</v>
      </c>
      <c r="B2886" s="63" t="str">
        <f t="shared" si="415"/>
        <v>Ž-G</v>
      </c>
      <c r="C2886" s="62">
        <f>COUNTIF($B$4:$B2886,$B2886)</f>
        <v>190</v>
      </c>
      <c r="D2886" s="64">
        <f t="shared" si="416"/>
        <v>269.45056376532784</v>
      </c>
      <c r="E2886" s="90" t="s">
        <v>2904</v>
      </c>
      <c r="F2886" s="91" t="s">
        <v>1247</v>
      </c>
      <c r="G2886" s="92">
        <v>1977</v>
      </c>
      <c r="H2886" s="93"/>
      <c r="I2886" s="92" t="s">
        <v>1214</v>
      </c>
      <c r="J2886" s="39">
        <f t="shared" si="417"/>
        <v>264.45056376532784</v>
      </c>
      <c r="K2886" s="40">
        <f t="shared" si="418"/>
        <v>1</v>
      </c>
      <c r="L2886" s="40">
        <f t="shared" si="419"/>
        <v>5</v>
      </c>
      <c r="M2886" s="74"/>
      <c r="N2886" s="74"/>
      <c r="O2886" s="74"/>
      <c r="P2886" s="74"/>
      <c r="Q2886" s="74"/>
      <c r="R2886" s="74"/>
      <c r="S2886" s="74"/>
      <c r="T2886" s="74"/>
      <c r="U2886" s="74"/>
      <c r="V2886" s="74"/>
      <c r="W2886" s="74"/>
      <c r="X2886" s="74"/>
      <c r="Y2886" s="74"/>
      <c r="Z2886" s="74"/>
      <c r="AA2886" s="42"/>
      <c r="AB2886" s="42">
        <f>(AV$3-AV2886)/AV$3*500+500</f>
        <v>264.45056376532784</v>
      </c>
      <c r="AC2886" s="43" t="e">
        <f t="shared" si="420"/>
        <v>#NUM!</v>
      </c>
      <c r="AD2886" s="43" t="s">
        <v>1215</v>
      </c>
      <c r="AE2886" s="44" t="e">
        <f t="shared" si="421"/>
        <v>#NUM!</v>
      </c>
      <c r="AF2886" s="43">
        <f t="shared" si="422"/>
        <v>0</v>
      </c>
      <c r="AG2886" s="75"/>
      <c r="AH2886" s="75"/>
      <c r="AI2886" s="75"/>
      <c r="AJ2886" s="75"/>
      <c r="AK2886" s="75"/>
      <c r="AL2886" s="75"/>
      <c r="AM2886" s="75"/>
      <c r="AN2886" s="75"/>
      <c r="AO2886" s="75"/>
      <c r="AP2886" s="75"/>
      <c r="AQ2886" s="75"/>
      <c r="AR2886" s="75"/>
      <c r="AS2886" s="75"/>
      <c r="AT2886" s="75"/>
      <c r="AU2886" s="94"/>
      <c r="AV2886" s="47">
        <v>0.24157407407407408</v>
      </c>
      <c r="AW2886" s="95"/>
      <c r="AX2886" s="56"/>
    </row>
    <row r="2887" spans="1:50" ht="12" customHeight="1" x14ac:dyDescent="0.2">
      <c r="A2887" s="62">
        <v>2883</v>
      </c>
      <c r="B2887" s="63" t="str">
        <f t="shared" si="415"/>
        <v>M-E</v>
      </c>
      <c r="C2887" s="62">
        <f>COUNTIF($B$4:$B2887,$B2887)</f>
        <v>37</v>
      </c>
      <c r="D2887" s="64">
        <f t="shared" si="416"/>
        <v>269.02767217684493</v>
      </c>
      <c r="E2887" s="90" t="s">
        <v>2905</v>
      </c>
      <c r="F2887" s="91" t="s">
        <v>1212</v>
      </c>
      <c r="G2887" s="92">
        <v>1947</v>
      </c>
      <c r="H2887" s="93" t="s">
        <v>2906</v>
      </c>
      <c r="I2887" s="92" t="s">
        <v>1673</v>
      </c>
      <c r="J2887" s="39">
        <f t="shared" si="417"/>
        <v>264.02767217684493</v>
      </c>
      <c r="K2887" s="40">
        <f t="shared" si="418"/>
        <v>1</v>
      </c>
      <c r="L2887" s="40">
        <f t="shared" si="419"/>
        <v>5</v>
      </c>
      <c r="M2887" s="74"/>
      <c r="N2887" s="74"/>
      <c r="O2887" s="74"/>
      <c r="P2887" s="74"/>
      <c r="Q2887" s="74"/>
      <c r="R2887" s="74"/>
      <c r="S2887" s="74"/>
      <c r="T2887" s="74"/>
      <c r="U2887" s="74"/>
      <c r="V2887" s="74"/>
      <c r="W2887" s="74"/>
      <c r="X2887" s="74"/>
      <c r="Y2887" s="74"/>
      <c r="Z2887" s="74"/>
      <c r="AA2887" s="42"/>
      <c r="AB2887" s="42">
        <f>(AV$3-AV2887)/AV$3*500+500</f>
        <v>264.02767217684493</v>
      </c>
      <c r="AC2887" s="43" t="e">
        <f t="shared" si="420"/>
        <v>#NUM!</v>
      </c>
      <c r="AD2887" s="43" t="s">
        <v>1215</v>
      </c>
      <c r="AE2887" s="44" t="e">
        <f t="shared" si="421"/>
        <v>#NUM!</v>
      </c>
      <c r="AF2887" s="43">
        <f t="shared" si="422"/>
        <v>0</v>
      </c>
      <c r="AG2887" s="75"/>
      <c r="AH2887" s="75"/>
      <c r="AI2887" s="75"/>
      <c r="AJ2887" s="75"/>
      <c r="AK2887" s="75"/>
      <c r="AL2887" s="75"/>
      <c r="AM2887" s="75"/>
      <c r="AN2887" s="75"/>
      <c r="AO2887" s="75"/>
      <c r="AP2887" s="75"/>
      <c r="AQ2887" s="75"/>
      <c r="AR2887" s="75"/>
      <c r="AS2887" s="75"/>
      <c r="AT2887" s="75"/>
      <c r="AU2887" s="94"/>
      <c r="AV2887" s="47">
        <v>0.24171296296296296</v>
      </c>
      <c r="AW2887" s="95"/>
      <c r="AX2887" s="56"/>
    </row>
    <row r="2888" spans="1:50" ht="12" customHeight="1" x14ac:dyDescent="0.2">
      <c r="A2888" s="62">
        <v>2884</v>
      </c>
      <c r="B2888" s="63" t="str">
        <f t="shared" si="415"/>
        <v>Ž-F</v>
      </c>
      <c r="C2888" s="62">
        <f>COUNTIF($B$4:$B2888,$B2888)</f>
        <v>281</v>
      </c>
      <c r="D2888" s="64">
        <f t="shared" si="416"/>
        <v>264.36054245969081</v>
      </c>
      <c r="E2888" s="86" t="s">
        <v>2907</v>
      </c>
      <c r="F2888" s="87" t="s">
        <v>1247</v>
      </c>
      <c r="G2888" s="87">
        <v>1992</v>
      </c>
      <c r="H2888" s="93" t="s">
        <v>1738</v>
      </c>
      <c r="I2888" s="87" t="s">
        <v>1214</v>
      </c>
      <c r="J2888" s="39">
        <f t="shared" si="417"/>
        <v>259.36054245969081</v>
      </c>
      <c r="K2888" s="40">
        <f t="shared" si="418"/>
        <v>1</v>
      </c>
      <c r="L2888" s="40">
        <f t="shared" si="419"/>
        <v>5</v>
      </c>
      <c r="M2888" s="41"/>
      <c r="N2888" s="41"/>
      <c r="O2888" s="41"/>
      <c r="P2888" s="42"/>
      <c r="Q2888" s="41"/>
      <c r="R2888" s="41"/>
      <c r="S2888" s="41"/>
      <c r="T2888" s="41"/>
      <c r="U2888" s="41"/>
      <c r="V2888" s="42"/>
      <c r="W2888" s="42"/>
      <c r="X2888" s="42">
        <f>(AR$3-AR2888)/AR$3*500+500</f>
        <v>259.36054245969081</v>
      </c>
      <c r="Y2888" s="42"/>
      <c r="Z2888" s="41"/>
      <c r="AA2888" s="42"/>
      <c r="AB2888" s="42"/>
      <c r="AC2888" s="43" t="e">
        <f t="shared" si="420"/>
        <v>#NUM!</v>
      </c>
      <c r="AD2888" s="43" t="s">
        <v>1215</v>
      </c>
      <c r="AE2888" s="44" t="e">
        <f t="shared" si="421"/>
        <v>#NUM!</v>
      </c>
      <c r="AF2888" s="43">
        <f t="shared" si="422"/>
        <v>0</v>
      </c>
      <c r="AG2888" s="45"/>
      <c r="AH2888" s="45"/>
      <c r="AI2888" s="45"/>
      <c r="AJ2888" s="45"/>
      <c r="AK2888" s="45"/>
      <c r="AL2888" s="45"/>
      <c r="AM2888" s="45"/>
      <c r="AN2888" s="45"/>
      <c r="AO2888" s="45"/>
      <c r="AP2888" s="45"/>
      <c r="AQ2888" s="45"/>
      <c r="AR2888" s="45">
        <v>6.3883912037037041E-2</v>
      </c>
      <c r="AS2888" s="45"/>
      <c r="AT2888" s="45"/>
      <c r="AU2888" s="88"/>
      <c r="AV2888" s="50"/>
      <c r="AW2888" s="89"/>
      <c r="AX2888" s="56"/>
    </row>
    <row r="2889" spans="1:50" ht="12" customHeight="1" x14ac:dyDescent="0.2">
      <c r="A2889" s="62">
        <v>2885</v>
      </c>
      <c r="B2889" s="63" t="str">
        <f t="shared" si="415"/>
        <v>Ž-F</v>
      </c>
      <c r="C2889" s="62">
        <f>COUNTIF($B$4:$B2889,$B2889)</f>
        <v>282</v>
      </c>
      <c r="D2889" s="64">
        <f t="shared" si="416"/>
        <v>252.89369965134745</v>
      </c>
      <c r="E2889" s="86" t="s">
        <v>2908</v>
      </c>
      <c r="F2889" s="87" t="s">
        <v>1247</v>
      </c>
      <c r="G2889" s="87">
        <v>1980</v>
      </c>
      <c r="H2889" s="86" t="s">
        <v>2909</v>
      </c>
      <c r="I2889" s="87" t="s">
        <v>1214</v>
      </c>
      <c r="J2889" s="39">
        <f t="shared" si="417"/>
        <v>247.89369965134745</v>
      </c>
      <c r="K2889" s="40">
        <f t="shared" si="418"/>
        <v>1</v>
      </c>
      <c r="L2889" s="40">
        <f t="shared" si="419"/>
        <v>5</v>
      </c>
      <c r="M2889" s="41">
        <f>(AG$3-AG2889)/AG$3*500+500</f>
        <v>247.89369965134745</v>
      </c>
      <c r="N2889" s="41"/>
      <c r="O2889" s="41"/>
      <c r="P2889" s="42"/>
      <c r="Q2889" s="41"/>
      <c r="R2889" s="41"/>
      <c r="S2889" s="41"/>
      <c r="T2889" s="41"/>
      <c r="U2889" s="41"/>
      <c r="V2889" s="42"/>
      <c r="W2889" s="42"/>
      <c r="X2889" s="42"/>
      <c r="Y2889" s="42"/>
      <c r="Z2889" s="41"/>
      <c r="AA2889" s="42"/>
      <c r="AB2889" s="42"/>
      <c r="AC2889" s="43" t="e">
        <f t="shared" si="420"/>
        <v>#NUM!</v>
      </c>
      <c r="AD2889" s="43" t="s">
        <v>1215</v>
      </c>
      <c r="AE2889" s="44" t="e">
        <f t="shared" si="421"/>
        <v>#NUM!</v>
      </c>
      <c r="AF2889" s="43">
        <f t="shared" si="422"/>
        <v>0</v>
      </c>
      <c r="AG2889" s="45">
        <v>8.6458333329999998E-2</v>
      </c>
      <c r="AH2889" s="45"/>
      <c r="AI2889" s="45"/>
      <c r="AJ2889" s="45"/>
      <c r="AK2889" s="45"/>
      <c r="AL2889" s="45"/>
      <c r="AM2889" s="45"/>
      <c r="AN2889" s="45"/>
      <c r="AO2889" s="45"/>
      <c r="AP2889" s="45"/>
      <c r="AQ2889" s="45"/>
      <c r="AR2889" s="45"/>
      <c r="AS2889" s="45"/>
      <c r="AT2889" s="45"/>
      <c r="AU2889" s="88"/>
      <c r="AV2889" s="50"/>
      <c r="AW2889" s="89"/>
      <c r="AX2889" s="56"/>
    </row>
    <row r="2890" spans="1:50" ht="12" customHeight="1" x14ac:dyDescent="0.2">
      <c r="A2890" s="62">
        <v>2886</v>
      </c>
      <c r="B2890" s="63" t="str">
        <f t="shared" si="415"/>
        <v>M-D</v>
      </c>
      <c r="C2890" s="62">
        <f>COUNTIF($B$4:$B2890,$B2890)</f>
        <v>122</v>
      </c>
      <c r="D2890" s="64">
        <f t="shared" si="416"/>
        <v>249.18116930683215</v>
      </c>
      <c r="E2890" s="86" t="s">
        <v>2910</v>
      </c>
      <c r="F2890" s="87" t="s">
        <v>1212</v>
      </c>
      <c r="G2890" s="87">
        <v>1955</v>
      </c>
      <c r="H2890" s="86" t="s">
        <v>2911</v>
      </c>
      <c r="I2890" s="87" t="s">
        <v>1673</v>
      </c>
      <c r="J2890" s="39">
        <f t="shared" si="417"/>
        <v>244.18116930683215</v>
      </c>
      <c r="K2890" s="40">
        <f t="shared" si="418"/>
        <v>1</v>
      </c>
      <c r="L2890" s="40">
        <f t="shared" si="419"/>
        <v>5</v>
      </c>
      <c r="M2890" s="41"/>
      <c r="N2890" s="41"/>
      <c r="O2890" s="41"/>
      <c r="P2890" s="42"/>
      <c r="Q2890" s="41"/>
      <c r="R2890" s="41"/>
      <c r="S2890" s="41"/>
      <c r="T2890" s="41"/>
      <c r="U2890" s="41"/>
      <c r="V2890" s="42"/>
      <c r="W2890" s="42">
        <f>(AQ$3-AQ2890)/AQ$3*500+500</f>
        <v>244.18116930683215</v>
      </c>
      <c r="X2890" s="42"/>
      <c r="Y2890" s="42"/>
      <c r="Z2890" s="41"/>
      <c r="AA2890" s="42"/>
      <c r="AB2890" s="42"/>
      <c r="AC2890" s="43" t="e">
        <f t="shared" si="420"/>
        <v>#NUM!</v>
      </c>
      <c r="AD2890" s="43" t="s">
        <v>1215</v>
      </c>
      <c r="AE2890" s="44" t="e">
        <f t="shared" si="421"/>
        <v>#NUM!</v>
      </c>
      <c r="AF2890" s="43">
        <f t="shared" si="422"/>
        <v>0</v>
      </c>
      <c r="AG2890" s="45"/>
      <c r="AH2890" s="45"/>
      <c r="AI2890" s="45"/>
      <c r="AJ2890" s="45"/>
      <c r="AK2890" s="45"/>
      <c r="AL2890" s="45"/>
      <c r="AM2890" s="45"/>
      <c r="AN2890" s="45"/>
      <c r="AO2890" s="45"/>
      <c r="AP2890" s="45"/>
      <c r="AQ2890" s="45">
        <v>0.16951388889999999</v>
      </c>
      <c r="AR2890" s="45"/>
      <c r="AS2890" s="45"/>
      <c r="AT2890" s="45"/>
      <c r="AU2890" s="88"/>
      <c r="AV2890" s="50"/>
      <c r="AW2890" s="89"/>
      <c r="AX2890" s="56"/>
    </row>
    <row r="2891" spans="1:50" ht="12" customHeight="1" x14ac:dyDescent="0.2">
      <c r="A2891" s="62">
        <v>2887</v>
      </c>
      <c r="B2891" s="63" t="str">
        <f t="shared" si="415"/>
        <v>Ž-F</v>
      </c>
      <c r="C2891" s="62">
        <f>COUNTIF($B$4:$B2891,$B2891)</f>
        <v>283</v>
      </c>
      <c r="D2891" s="64">
        <f t="shared" si="416"/>
        <v>248.86457696096602</v>
      </c>
      <c r="E2891" s="86" t="s">
        <v>2912</v>
      </c>
      <c r="F2891" s="87" t="s">
        <v>1247</v>
      </c>
      <c r="G2891" s="87">
        <v>2001</v>
      </c>
      <c r="H2891" s="93" t="s">
        <v>2121</v>
      </c>
      <c r="I2891" s="87" t="s">
        <v>1214</v>
      </c>
      <c r="J2891" s="39">
        <f t="shared" si="417"/>
        <v>243.86457696096602</v>
      </c>
      <c r="K2891" s="40">
        <f t="shared" si="418"/>
        <v>1</v>
      </c>
      <c r="L2891" s="40">
        <f t="shared" si="419"/>
        <v>5</v>
      </c>
      <c r="M2891" s="41"/>
      <c r="N2891" s="41"/>
      <c r="O2891" s="41"/>
      <c r="P2891" s="42"/>
      <c r="Q2891" s="41"/>
      <c r="R2891" s="41"/>
      <c r="S2891" s="41">
        <f>(AM$3-AM2891)/AM$3*500+500</f>
        <v>243.86457696096602</v>
      </c>
      <c r="T2891" s="41"/>
      <c r="U2891" s="41"/>
      <c r="V2891" s="42"/>
      <c r="W2891" s="42"/>
      <c r="X2891" s="42"/>
      <c r="Y2891" s="42"/>
      <c r="Z2891" s="41"/>
      <c r="AA2891" s="42"/>
      <c r="AB2891" s="42"/>
      <c r="AC2891" s="43" t="e">
        <f t="shared" si="420"/>
        <v>#NUM!</v>
      </c>
      <c r="AD2891" s="43" t="s">
        <v>1215</v>
      </c>
      <c r="AE2891" s="44" t="e">
        <f t="shared" si="421"/>
        <v>#NUM!</v>
      </c>
      <c r="AF2891" s="43">
        <f t="shared" si="422"/>
        <v>0</v>
      </c>
      <c r="AG2891" s="45"/>
      <c r="AH2891" s="45"/>
      <c r="AI2891" s="45"/>
      <c r="AJ2891" s="45"/>
      <c r="AK2891" s="45"/>
      <c r="AL2891" s="45"/>
      <c r="AM2891" s="45">
        <v>0.11391203703703705</v>
      </c>
      <c r="AN2891" s="45"/>
      <c r="AO2891" s="45"/>
      <c r="AP2891" s="45"/>
      <c r="AQ2891" s="45"/>
      <c r="AR2891" s="45"/>
      <c r="AS2891" s="45"/>
      <c r="AT2891" s="45"/>
      <c r="AU2891" s="88"/>
      <c r="AV2891" s="50"/>
      <c r="AW2891" s="89"/>
      <c r="AX2891" s="56"/>
    </row>
    <row r="2892" spans="1:50" ht="12" customHeight="1" x14ac:dyDescent="0.2">
      <c r="A2892" s="62">
        <v>2888</v>
      </c>
      <c r="B2892" s="63" t="str">
        <f t="shared" si="415"/>
        <v>M-A</v>
      </c>
      <c r="C2892" s="62">
        <f>COUNTIF($B$4:$B2892,$B2892)</f>
        <v>1009</v>
      </c>
      <c r="D2892" s="64">
        <f t="shared" si="416"/>
        <v>243.79514073069572</v>
      </c>
      <c r="E2892" s="90" t="s">
        <v>2913</v>
      </c>
      <c r="F2892" s="91" t="s">
        <v>1212</v>
      </c>
      <c r="G2892" s="92">
        <v>1987</v>
      </c>
      <c r="H2892" s="93" t="s">
        <v>2102</v>
      </c>
      <c r="I2892" s="92" t="s">
        <v>1214</v>
      </c>
      <c r="J2892" s="39">
        <f t="shared" si="417"/>
        <v>238.79514073069572</v>
      </c>
      <c r="K2892" s="40">
        <f t="shared" si="418"/>
        <v>1</v>
      </c>
      <c r="L2892" s="40">
        <f t="shared" si="419"/>
        <v>5</v>
      </c>
      <c r="M2892" s="74"/>
      <c r="N2892" s="74"/>
      <c r="O2892" s="74"/>
      <c r="P2892" s="74"/>
      <c r="Q2892" s="74"/>
      <c r="R2892" s="74"/>
      <c r="S2892" s="74"/>
      <c r="T2892" s="74"/>
      <c r="U2892" s="74"/>
      <c r="V2892" s="74"/>
      <c r="W2892" s="74"/>
      <c r="X2892" s="74"/>
      <c r="Y2892" s="74"/>
      <c r="Z2892" s="74"/>
      <c r="AA2892" s="42"/>
      <c r="AB2892" s="42">
        <f>(AV$3-AV2892)/AV$3*500+500</f>
        <v>238.79514073069572</v>
      </c>
      <c r="AC2892" s="43" t="e">
        <f t="shared" si="420"/>
        <v>#NUM!</v>
      </c>
      <c r="AD2892" s="43" t="s">
        <v>1215</v>
      </c>
      <c r="AE2892" s="44" t="e">
        <f t="shared" si="421"/>
        <v>#NUM!</v>
      </c>
      <c r="AF2892" s="43">
        <f t="shared" si="422"/>
        <v>0</v>
      </c>
      <c r="AG2892" s="75"/>
      <c r="AH2892" s="75"/>
      <c r="AI2892" s="75"/>
      <c r="AJ2892" s="75"/>
      <c r="AK2892" s="75"/>
      <c r="AL2892" s="75"/>
      <c r="AM2892" s="75"/>
      <c r="AN2892" s="75"/>
      <c r="AO2892" s="75"/>
      <c r="AP2892" s="75"/>
      <c r="AQ2892" s="75"/>
      <c r="AR2892" s="75"/>
      <c r="AS2892" s="75"/>
      <c r="AT2892" s="75"/>
      <c r="AU2892" s="94"/>
      <c r="AV2892" s="47">
        <v>0.25</v>
      </c>
      <c r="AW2892" s="95"/>
      <c r="AX2892" s="56"/>
    </row>
    <row r="2893" spans="1:50" ht="12" customHeight="1" x14ac:dyDescent="0.2">
      <c r="A2893" s="62">
        <v>2889</v>
      </c>
      <c r="B2893" s="63" t="str">
        <f t="shared" si="415"/>
        <v>M-D</v>
      </c>
      <c r="C2893" s="62">
        <f>COUNTIF($B$4:$B2893,$B2893)</f>
        <v>123</v>
      </c>
      <c r="D2893" s="64">
        <f t="shared" si="416"/>
        <v>235.7249595838129</v>
      </c>
      <c r="E2893" s="90" t="s">
        <v>2914</v>
      </c>
      <c r="F2893" s="91" t="s">
        <v>1212</v>
      </c>
      <c r="G2893" s="92">
        <v>1954</v>
      </c>
      <c r="H2893" s="93" t="s">
        <v>2157</v>
      </c>
      <c r="I2893" s="92" t="s">
        <v>1214</v>
      </c>
      <c r="J2893" s="39">
        <f t="shared" si="417"/>
        <v>230.7249595838129</v>
      </c>
      <c r="K2893" s="40">
        <f t="shared" si="418"/>
        <v>1</v>
      </c>
      <c r="L2893" s="40">
        <f t="shared" si="419"/>
        <v>5</v>
      </c>
      <c r="M2893" s="74"/>
      <c r="N2893" s="74"/>
      <c r="O2893" s="74"/>
      <c r="P2893" s="74"/>
      <c r="Q2893" s="74"/>
      <c r="R2893" s="74"/>
      <c r="S2893" s="74"/>
      <c r="T2893" s="74"/>
      <c r="U2893" s="74"/>
      <c r="V2893" s="74"/>
      <c r="W2893" s="74"/>
      <c r="X2893" s="74"/>
      <c r="Y2893" s="74"/>
      <c r="Z2893" s="74"/>
      <c r="AA2893" s="42"/>
      <c r="AB2893" s="42">
        <f>(AV$3-AV2893)/AV$3*500+500</f>
        <v>230.7249595838129</v>
      </c>
      <c r="AC2893" s="43" t="e">
        <f t="shared" si="420"/>
        <v>#NUM!</v>
      </c>
      <c r="AD2893" s="43" t="s">
        <v>1215</v>
      </c>
      <c r="AE2893" s="44" t="e">
        <f t="shared" si="421"/>
        <v>#NUM!</v>
      </c>
      <c r="AF2893" s="43">
        <f t="shared" si="422"/>
        <v>0</v>
      </c>
      <c r="AG2893" s="75"/>
      <c r="AH2893" s="75"/>
      <c r="AI2893" s="75"/>
      <c r="AJ2893" s="75"/>
      <c r="AK2893" s="75"/>
      <c r="AL2893" s="75"/>
      <c r="AM2893" s="75"/>
      <c r="AN2893" s="75"/>
      <c r="AO2893" s="75"/>
      <c r="AP2893" s="75"/>
      <c r="AQ2893" s="75"/>
      <c r="AR2893" s="75"/>
      <c r="AS2893" s="75"/>
      <c r="AT2893" s="75"/>
      <c r="AU2893" s="94"/>
      <c r="AV2893" s="47">
        <v>0.25265046296296295</v>
      </c>
      <c r="AW2893" s="95"/>
      <c r="AX2893" s="56"/>
    </row>
    <row r="2894" spans="1:50" ht="12" customHeight="1" x14ac:dyDescent="0.2">
      <c r="A2894" s="62">
        <v>2890</v>
      </c>
      <c r="B2894" s="63" t="str">
        <f t="shared" si="415"/>
        <v>Ž-F</v>
      </c>
      <c r="C2894" s="62">
        <f>COUNTIF($B$4:$B2894,$B2894)</f>
        <v>284</v>
      </c>
      <c r="D2894" s="64">
        <f t="shared" si="416"/>
        <v>232.13631919777987</v>
      </c>
      <c r="E2894" s="86" t="s">
        <v>2915</v>
      </c>
      <c r="F2894" s="87" t="s">
        <v>1247</v>
      </c>
      <c r="G2894" s="87">
        <v>1998</v>
      </c>
      <c r="H2894" s="93" t="s">
        <v>1816</v>
      </c>
      <c r="I2894" s="87" t="s">
        <v>1214</v>
      </c>
      <c r="J2894" s="39">
        <f t="shared" si="417"/>
        <v>227.13631919777987</v>
      </c>
      <c r="K2894" s="40">
        <f t="shared" si="418"/>
        <v>1</v>
      </c>
      <c r="L2894" s="40">
        <f t="shared" si="419"/>
        <v>5</v>
      </c>
      <c r="M2894" s="41"/>
      <c r="N2894" s="41"/>
      <c r="O2894" s="41">
        <f t="shared" ref="O2894:O2899" si="423">(AI$3-AI2894)/AI$3*500+500</f>
        <v>227.13631919777987</v>
      </c>
      <c r="P2894" s="42"/>
      <c r="Q2894" s="41"/>
      <c r="R2894" s="41"/>
      <c r="S2894" s="41"/>
      <c r="T2894" s="41"/>
      <c r="U2894" s="41"/>
      <c r="V2894" s="42"/>
      <c r="W2894" s="42"/>
      <c r="X2894" s="42"/>
      <c r="Y2894" s="42"/>
      <c r="Z2894" s="41"/>
      <c r="AA2894" s="42"/>
      <c r="AB2894" s="42"/>
      <c r="AC2894" s="43" t="e">
        <f t="shared" si="420"/>
        <v>#NUM!</v>
      </c>
      <c r="AD2894" s="43" t="s">
        <v>1215</v>
      </c>
      <c r="AE2894" s="44" t="e">
        <f t="shared" si="421"/>
        <v>#NUM!</v>
      </c>
      <c r="AF2894" s="43">
        <f t="shared" si="422"/>
        <v>0</v>
      </c>
      <c r="AG2894" s="45"/>
      <c r="AH2894" s="45"/>
      <c r="AI2894" s="45">
        <v>5.3275462962962962E-2</v>
      </c>
      <c r="AJ2894" s="45"/>
      <c r="AK2894" s="45"/>
      <c r="AL2894" s="45"/>
      <c r="AM2894" s="45"/>
      <c r="AN2894" s="45"/>
      <c r="AO2894" s="45"/>
      <c r="AP2894" s="45"/>
      <c r="AQ2894" s="45"/>
      <c r="AR2894" s="45"/>
      <c r="AS2894" s="45"/>
      <c r="AT2894" s="45"/>
      <c r="AU2894" s="88"/>
      <c r="AV2894" s="50"/>
      <c r="AW2894" s="89"/>
      <c r="AX2894" s="56"/>
    </row>
    <row r="2895" spans="1:50" ht="12" customHeight="1" x14ac:dyDescent="0.2">
      <c r="A2895" s="62">
        <v>2891</v>
      </c>
      <c r="B2895" s="63" t="str">
        <f t="shared" si="415"/>
        <v>Ž-F</v>
      </c>
      <c r="C2895" s="62">
        <f>COUNTIF($B$4:$B2895,$B2895)</f>
        <v>285</v>
      </c>
      <c r="D2895" s="64">
        <f t="shared" si="416"/>
        <v>228.94613672216792</v>
      </c>
      <c r="E2895" s="86" t="s">
        <v>2916</v>
      </c>
      <c r="F2895" s="87" t="s">
        <v>1247</v>
      </c>
      <c r="G2895" s="87">
        <v>1982</v>
      </c>
      <c r="H2895" s="93" t="s">
        <v>1235</v>
      </c>
      <c r="I2895" s="87" t="s">
        <v>1214</v>
      </c>
      <c r="J2895" s="39">
        <f t="shared" si="417"/>
        <v>223.94613672216792</v>
      </c>
      <c r="K2895" s="40">
        <f t="shared" si="418"/>
        <v>1</v>
      </c>
      <c r="L2895" s="40">
        <f t="shared" si="419"/>
        <v>5</v>
      </c>
      <c r="M2895" s="41"/>
      <c r="N2895" s="41"/>
      <c r="O2895" s="41">
        <f t="shared" si="423"/>
        <v>223.94613672216792</v>
      </c>
      <c r="P2895" s="42"/>
      <c r="Q2895" s="41"/>
      <c r="R2895" s="41"/>
      <c r="S2895" s="41"/>
      <c r="T2895" s="41"/>
      <c r="U2895" s="41"/>
      <c r="V2895" s="42"/>
      <c r="W2895" s="42"/>
      <c r="X2895" s="42"/>
      <c r="Y2895" s="42"/>
      <c r="Z2895" s="41"/>
      <c r="AA2895" s="42"/>
      <c r="AB2895" s="42"/>
      <c r="AC2895" s="43" t="e">
        <f t="shared" si="420"/>
        <v>#NUM!</v>
      </c>
      <c r="AD2895" s="43" t="s">
        <v>1215</v>
      </c>
      <c r="AE2895" s="44" t="e">
        <f t="shared" si="421"/>
        <v>#NUM!</v>
      </c>
      <c r="AF2895" s="43">
        <f t="shared" si="422"/>
        <v>0</v>
      </c>
      <c r="AG2895" s="45"/>
      <c r="AH2895" s="45"/>
      <c r="AI2895" s="45">
        <v>5.3495370370370367E-2</v>
      </c>
      <c r="AJ2895" s="45"/>
      <c r="AK2895" s="45"/>
      <c r="AL2895" s="45"/>
      <c r="AM2895" s="45"/>
      <c r="AN2895" s="45"/>
      <c r="AO2895" s="45"/>
      <c r="AP2895" s="45"/>
      <c r="AQ2895" s="45"/>
      <c r="AR2895" s="45"/>
      <c r="AS2895" s="45"/>
      <c r="AT2895" s="45"/>
      <c r="AU2895" s="88"/>
      <c r="AV2895" s="50"/>
      <c r="AW2895" s="89"/>
      <c r="AX2895" s="56"/>
    </row>
    <row r="2896" spans="1:50" ht="12" customHeight="1" x14ac:dyDescent="0.2">
      <c r="A2896" s="62">
        <v>2892</v>
      </c>
      <c r="B2896" s="63" t="str">
        <f t="shared" si="415"/>
        <v>Ž-G</v>
      </c>
      <c r="C2896" s="62">
        <f>COUNTIF($B$4:$B2896,$B2896)</f>
        <v>191</v>
      </c>
      <c r="D2896" s="64">
        <f t="shared" si="416"/>
        <v>204.26419862137988</v>
      </c>
      <c r="E2896" s="86" t="s">
        <v>2917</v>
      </c>
      <c r="F2896" s="87" t="s">
        <v>1247</v>
      </c>
      <c r="G2896" s="87">
        <v>1979</v>
      </c>
      <c r="H2896" s="93" t="s">
        <v>1600</v>
      </c>
      <c r="I2896" s="87" t="s">
        <v>1214</v>
      </c>
      <c r="J2896" s="39">
        <f t="shared" si="417"/>
        <v>199.26419862137988</v>
      </c>
      <c r="K2896" s="40">
        <f t="shared" si="418"/>
        <v>1</v>
      </c>
      <c r="L2896" s="40">
        <f t="shared" si="419"/>
        <v>5</v>
      </c>
      <c r="M2896" s="41"/>
      <c r="N2896" s="41"/>
      <c r="O2896" s="41">
        <f t="shared" si="423"/>
        <v>199.26419862137988</v>
      </c>
      <c r="P2896" s="42"/>
      <c r="Q2896" s="41"/>
      <c r="R2896" s="41"/>
      <c r="S2896" s="41"/>
      <c r="T2896" s="41"/>
      <c r="U2896" s="41"/>
      <c r="V2896" s="42"/>
      <c r="W2896" s="42"/>
      <c r="X2896" s="42"/>
      <c r="Y2896" s="42"/>
      <c r="Z2896" s="41"/>
      <c r="AA2896" s="42"/>
      <c r="AB2896" s="42"/>
      <c r="AC2896" s="43" t="e">
        <f t="shared" si="420"/>
        <v>#NUM!</v>
      </c>
      <c r="AD2896" s="43" t="s">
        <v>1215</v>
      </c>
      <c r="AE2896" s="44" t="e">
        <f t="shared" si="421"/>
        <v>#NUM!</v>
      </c>
      <c r="AF2896" s="43">
        <f t="shared" si="422"/>
        <v>0</v>
      </c>
      <c r="AG2896" s="45"/>
      <c r="AH2896" s="45"/>
      <c r="AI2896" s="45">
        <v>5.5196759259259265E-2</v>
      </c>
      <c r="AJ2896" s="45"/>
      <c r="AK2896" s="45"/>
      <c r="AL2896" s="45"/>
      <c r="AM2896" s="45"/>
      <c r="AN2896" s="45"/>
      <c r="AO2896" s="45"/>
      <c r="AP2896" s="45"/>
      <c r="AQ2896" s="45"/>
      <c r="AR2896" s="45"/>
      <c r="AS2896" s="45"/>
      <c r="AT2896" s="45"/>
      <c r="AU2896" s="88"/>
      <c r="AV2896" s="50"/>
      <c r="AW2896" s="89"/>
      <c r="AX2896" s="56"/>
    </row>
    <row r="2897" spans="1:50" ht="12" customHeight="1" x14ac:dyDescent="0.2">
      <c r="A2897" s="62">
        <v>2893</v>
      </c>
      <c r="B2897" s="63" t="str">
        <f t="shared" si="415"/>
        <v>Ž-F</v>
      </c>
      <c r="C2897" s="62">
        <f>COUNTIF($B$4:$B2897,$B2897)</f>
        <v>286</v>
      </c>
      <c r="D2897" s="64">
        <f t="shared" si="416"/>
        <v>202.24934653151979</v>
      </c>
      <c r="E2897" s="86" t="s">
        <v>2918</v>
      </c>
      <c r="F2897" s="87" t="s">
        <v>1247</v>
      </c>
      <c r="G2897" s="87">
        <v>1983</v>
      </c>
      <c r="H2897" s="93" t="s">
        <v>1716</v>
      </c>
      <c r="I2897" s="87" t="s">
        <v>1214</v>
      </c>
      <c r="J2897" s="39">
        <f t="shared" si="417"/>
        <v>197.24934653151979</v>
      </c>
      <c r="K2897" s="40">
        <f t="shared" si="418"/>
        <v>1</v>
      </c>
      <c r="L2897" s="40">
        <f t="shared" si="419"/>
        <v>5</v>
      </c>
      <c r="M2897" s="41"/>
      <c r="N2897" s="41"/>
      <c r="O2897" s="41">
        <f t="shared" si="423"/>
        <v>197.24934653151979</v>
      </c>
      <c r="P2897" s="42"/>
      <c r="Q2897" s="41"/>
      <c r="R2897" s="41"/>
      <c r="S2897" s="41"/>
      <c r="T2897" s="41"/>
      <c r="U2897" s="41"/>
      <c r="V2897" s="42"/>
      <c r="W2897" s="42"/>
      <c r="X2897" s="42"/>
      <c r="Y2897" s="42"/>
      <c r="Z2897" s="41"/>
      <c r="AA2897" s="42"/>
      <c r="AB2897" s="42"/>
      <c r="AC2897" s="43" t="e">
        <f t="shared" si="420"/>
        <v>#NUM!</v>
      </c>
      <c r="AD2897" s="43" t="s">
        <v>1215</v>
      </c>
      <c r="AE2897" s="44" t="e">
        <f t="shared" si="421"/>
        <v>#NUM!</v>
      </c>
      <c r="AF2897" s="43">
        <f t="shared" si="422"/>
        <v>0</v>
      </c>
      <c r="AG2897" s="45"/>
      <c r="AH2897" s="45"/>
      <c r="AI2897" s="45">
        <v>5.5335648148148148E-2</v>
      </c>
      <c r="AJ2897" s="45"/>
      <c r="AK2897" s="45"/>
      <c r="AL2897" s="45"/>
      <c r="AM2897" s="45"/>
      <c r="AN2897" s="45"/>
      <c r="AO2897" s="45"/>
      <c r="AP2897" s="45"/>
      <c r="AQ2897" s="45"/>
      <c r="AR2897" s="45"/>
      <c r="AS2897" s="45"/>
      <c r="AT2897" s="45"/>
      <c r="AU2897" s="88"/>
      <c r="AV2897" s="50"/>
      <c r="AW2897" s="89"/>
      <c r="AX2897" s="56"/>
    </row>
    <row r="2898" spans="1:50" ht="12" customHeight="1" x14ac:dyDescent="0.2">
      <c r="A2898" s="62">
        <v>2894</v>
      </c>
      <c r="B2898" s="63" t="str">
        <f t="shared" si="415"/>
        <v>Ž-H</v>
      </c>
      <c r="C2898" s="62">
        <f>COUNTIF($B$4:$B2898,$B2898)</f>
        <v>58</v>
      </c>
      <c r="D2898" s="64">
        <f t="shared" si="416"/>
        <v>120.47993255135867</v>
      </c>
      <c r="E2898" s="86" t="s">
        <v>2919</v>
      </c>
      <c r="F2898" s="87" t="s">
        <v>1247</v>
      </c>
      <c r="G2898" s="87">
        <v>1963</v>
      </c>
      <c r="H2898" s="93" t="s">
        <v>1278</v>
      </c>
      <c r="I2898" s="87" t="s">
        <v>1214</v>
      </c>
      <c r="J2898" s="39">
        <f t="shared" si="417"/>
        <v>115.47993255135867</v>
      </c>
      <c r="K2898" s="40">
        <f t="shared" si="418"/>
        <v>1</v>
      </c>
      <c r="L2898" s="40">
        <f t="shared" si="419"/>
        <v>5</v>
      </c>
      <c r="M2898" s="41"/>
      <c r="N2898" s="41"/>
      <c r="O2898" s="41">
        <f t="shared" si="423"/>
        <v>115.47993255135867</v>
      </c>
      <c r="P2898" s="42"/>
      <c r="Q2898" s="41"/>
      <c r="R2898" s="41"/>
      <c r="S2898" s="41"/>
      <c r="T2898" s="41"/>
      <c r="U2898" s="41"/>
      <c r="V2898" s="42"/>
      <c r="W2898" s="42"/>
      <c r="X2898" s="42"/>
      <c r="Y2898" s="42"/>
      <c r="Z2898" s="41"/>
      <c r="AA2898" s="42"/>
      <c r="AB2898" s="42"/>
      <c r="AC2898" s="43" t="e">
        <f t="shared" si="420"/>
        <v>#NUM!</v>
      </c>
      <c r="AD2898" s="43" t="s">
        <v>1215</v>
      </c>
      <c r="AE2898" s="44" t="e">
        <f t="shared" si="421"/>
        <v>#NUM!</v>
      </c>
      <c r="AF2898" s="43">
        <f t="shared" si="422"/>
        <v>0</v>
      </c>
      <c r="AG2898" s="45"/>
      <c r="AH2898" s="45"/>
      <c r="AI2898" s="45">
        <v>6.0972222222222226E-2</v>
      </c>
      <c r="AJ2898" s="45"/>
      <c r="AK2898" s="45"/>
      <c r="AL2898" s="45"/>
      <c r="AM2898" s="45"/>
      <c r="AN2898" s="45"/>
      <c r="AO2898" s="45"/>
      <c r="AP2898" s="45"/>
      <c r="AQ2898" s="45"/>
      <c r="AR2898" s="45"/>
      <c r="AS2898" s="45"/>
      <c r="AT2898" s="45"/>
      <c r="AU2898" s="88"/>
      <c r="AV2898" s="50"/>
      <c r="AW2898" s="89"/>
      <c r="AX2898" s="56"/>
    </row>
    <row r="2899" spans="1:50" ht="12" customHeight="1" x14ac:dyDescent="0.2">
      <c r="A2899" s="62">
        <v>2895</v>
      </c>
      <c r="B2899" s="63" t="str">
        <f t="shared" si="415"/>
        <v>M-D</v>
      </c>
      <c r="C2899" s="62">
        <f>COUNTIF($B$4:$B2899,$B2899)</f>
        <v>124</v>
      </c>
      <c r="D2899" s="64">
        <f t="shared" si="416"/>
        <v>46.602022589817011</v>
      </c>
      <c r="E2899" s="86" t="s">
        <v>2920</v>
      </c>
      <c r="F2899" s="87" t="s">
        <v>1212</v>
      </c>
      <c r="G2899" s="87">
        <v>1954</v>
      </c>
      <c r="H2899" s="86" t="s">
        <v>2921</v>
      </c>
      <c r="I2899" s="87" t="s">
        <v>1214</v>
      </c>
      <c r="J2899" s="39">
        <f t="shared" si="417"/>
        <v>41.602022589817011</v>
      </c>
      <c r="K2899" s="40">
        <f t="shared" si="418"/>
        <v>1</v>
      </c>
      <c r="L2899" s="40">
        <f t="shared" si="419"/>
        <v>5</v>
      </c>
      <c r="M2899" s="41"/>
      <c r="N2899" s="41"/>
      <c r="O2899" s="41">
        <f t="shared" si="423"/>
        <v>41.602022589817011</v>
      </c>
      <c r="P2899" s="42"/>
      <c r="Q2899" s="41"/>
      <c r="R2899" s="41"/>
      <c r="S2899" s="41"/>
      <c r="T2899" s="41"/>
      <c r="U2899" s="41"/>
      <c r="V2899" s="42"/>
      <c r="W2899" s="42"/>
      <c r="X2899" s="42"/>
      <c r="Y2899" s="42"/>
      <c r="Z2899" s="41"/>
      <c r="AA2899" s="42"/>
      <c r="AB2899" s="42"/>
      <c r="AC2899" s="43" t="e">
        <f t="shared" si="420"/>
        <v>#NUM!</v>
      </c>
      <c r="AD2899" s="43" t="s">
        <v>1215</v>
      </c>
      <c r="AE2899" s="44" t="e">
        <f t="shared" si="421"/>
        <v>#NUM!</v>
      </c>
      <c r="AF2899" s="43">
        <f t="shared" si="422"/>
        <v>0</v>
      </c>
      <c r="AG2899" s="45"/>
      <c r="AH2899" s="45"/>
      <c r="AI2899" s="45">
        <v>6.6064814814814812E-2</v>
      </c>
      <c r="AJ2899" s="45"/>
      <c r="AK2899" s="45"/>
      <c r="AL2899" s="45"/>
      <c r="AM2899" s="45"/>
      <c r="AN2899" s="45"/>
      <c r="AO2899" s="45"/>
      <c r="AP2899" s="45"/>
      <c r="AQ2899" s="45"/>
      <c r="AR2899" s="45"/>
      <c r="AS2899" s="45"/>
      <c r="AT2899" s="45"/>
      <c r="AU2899" s="88"/>
      <c r="AV2899" s="50"/>
      <c r="AW2899" s="89"/>
      <c r="AX2899" s="56"/>
    </row>
    <row r="2900" spans="1:50" ht="12.75" x14ac:dyDescent="0.2">
      <c r="A2900" s="62"/>
      <c r="B2900" s="63"/>
      <c r="C2900" s="62"/>
      <c r="D2900" s="64"/>
      <c r="E2900" s="97"/>
      <c r="F2900" s="98"/>
      <c r="G2900" s="98"/>
      <c r="H2900" s="97"/>
      <c r="I2900" s="99"/>
      <c r="J2900" s="41"/>
      <c r="K2900" s="100"/>
      <c r="L2900" s="100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2"/>
      <c r="AB2900" s="102"/>
      <c r="AC2900" s="103"/>
      <c r="AD2900" s="103"/>
      <c r="AE2900" s="104"/>
      <c r="AF2900" s="103"/>
      <c r="AG2900" s="105"/>
      <c r="AH2900" s="105"/>
      <c r="AI2900" s="105"/>
      <c r="AJ2900" s="105"/>
      <c r="AK2900" s="105"/>
      <c r="AL2900" s="105"/>
      <c r="AM2900" s="105"/>
      <c r="AN2900" s="105"/>
      <c r="AO2900" s="105"/>
      <c r="AP2900" s="105"/>
      <c r="AQ2900" s="105"/>
      <c r="AR2900" s="105"/>
      <c r="AS2900" s="105"/>
      <c r="AT2900" s="105"/>
      <c r="AU2900" s="106"/>
      <c r="AV2900" s="107"/>
    </row>
    <row r="2901" spans="1:50" ht="12.75" x14ac:dyDescent="0.2">
      <c r="A2901" s="62"/>
      <c r="B2901" s="63"/>
      <c r="C2901" s="62"/>
      <c r="D2901" s="64"/>
      <c r="E2901" s="97"/>
      <c r="F2901" s="98"/>
      <c r="G2901" s="98"/>
      <c r="H2901" s="97"/>
      <c r="I2901" s="99"/>
      <c r="J2901" s="41"/>
      <c r="K2901" s="100"/>
      <c r="L2901" s="100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2"/>
      <c r="AB2901" s="102"/>
      <c r="AC2901" s="103"/>
      <c r="AD2901" s="103"/>
      <c r="AE2901" s="104"/>
      <c r="AF2901" s="103"/>
      <c r="AG2901" s="105"/>
      <c r="AH2901" s="105"/>
      <c r="AI2901" s="105"/>
      <c r="AJ2901" s="105"/>
      <c r="AK2901" s="105"/>
      <c r="AL2901" s="105"/>
      <c r="AM2901" s="105"/>
      <c r="AN2901" s="105"/>
      <c r="AO2901" s="105"/>
      <c r="AP2901" s="105"/>
      <c r="AQ2901" s="105"/>
      <c r="AR2901" s="105"/>
      <c r="AS2901" s="105"/>
      <c r="AT2901" s="105"/>
      <c r="AU2901" s="106"/>
      <c r="AV2901" s="107"/>
    </row>
    <row r="2902" spans="1:50" ht="12.75" x14ac:dyDescent="0.2">
      <c r="A2902" s="62"/>
      <c r="B2902" s="63"/>
      <c r="C2902" s="62"/>
      <c r="D2902" s="64"/>
      <c r="E2902" s="97"/>
      <c r="F2902" s="98"/>
      <c r="G2902" s="98"/>
      <c r="H2902" s="97"/>
      <c r="I2902" s="99"/>
      <c r="J2902" s="41"/>
      <c r="K2902" s="100"/>
      <c r="L2902" s="100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2"/>
      <c r="AB2902" s="102"/>
      <c r="AC2902" s="103"/>
      <c r="AD2902" s="103"/>
      <c r="AE2902" s="104"/>
      <c r="AF2902" s="103"/>
      <c r="AG2902" s="105"/>
      <c r="AH2902" s="105"/>
      <c r="AI2902" s="105"/>
      <c r="AJ2902" s="105"/>
      <c r="AK2902" s="105"/>
      <c r="AL2902" s="105"/>
      <c r="AM2902" s="105"/>
      <c r="AN2902" s="105"/>
      <c r="AO2902" s="105"/>
      <c r="AP2902" s="105"/>
      <c r="AQ2902" s="105"/>
      <c r="AR2902" s="105"/>
      <c r="AS2902" s="105"/>
      <c r="AT2902" s="105"/>
      <c r="AU2902" s="106"/>
      <c r="AV2902" s="107"/>
    </row>
    <row r="2903" spans="1:50" ht="12.75" x14ac:dyDescent="0.2">
      <c r="A2903" s="62"/>
      <c r="B2903" s="63"/>
      <c r="C2903" s="62"/>
      <c r="D2903" s="64"/>
      <c r="E2903" s="97"/>
      <c r="F2903" s="98"/>
      <c r="G2903" s="98"/>
      <c r="H2903" s="97"/>
      <c r="I2903" s="99"/>
      <c r="J2903" s="41"/>
      <c r="K2903" s="100"/>
      <c r="L2903" s="100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2"/>
      <c r="AB2903" s="102"/>
      <c r="AC2903" s="103"/>
      <c r="AD2903" s="103"/>
      <c r="AE2903" s="104"/>
      <c r="AF2903" s="103"/>
      <c r="AG2903" s="105"/>
      <c r="AH2903" s="105"/>
      <c r="AI2903" s="105"/>
      <c r="AJ2903" s="105"/>
      <c r="AK2903" s="105"/>
      <c r="AL2903" s="105"/>
      <c r="AM2903" s="105"/>
      <c r="AN2903" s="105"/>
      <c r="AO2903" s="105"/>
      <c r="AP2903" s="105"/>
      <c r="AQ2903" s="105"/>
      <c r="AR2903" s="105"/>
      <c r="AS2903" s="105"/>
      <c r="AT2903" s="105"/>
      <c r="AU2903" s="106"/>
      <c r="AV2903" s="107"/>
    </row>
    <row r="2904" spans="1:50" ht="12.75" x14ac:dyDescent="0.2">
      <c r="A2904" s="62"/>
      <c r="B2904" s="63"/>
      <c r="C2904" s="62"/>
      <c r="D2904" s="64"/>
      <c r="E2904" s="97"/>
      <c r="F2904" s="98"/>
      <c r="G2904" s="98"/>
      <c r="H2904" s="97"/>
      <c r="I2904" s="99"/>
      <c r="J2904" s="41"/>
      <c r="K2904" s="100"/>
      <c r="L2904" s="100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2"/>
      <c r="AB2904" s="102"/>
      <c r="AC2904" s="103"/>
      <c r="AD2904" s="103"/>
      <c r="AE2904" s="104"/>
      <c r="AF2904" s="103"/>
      <c r="AG2904" s="105"/>
      <c r="AH2904" s="105"/>
      <c r="AI2904" s="105"/>
      <c r="AJ2904" s="105"/>
      <c r="AK2904" s="105"/>
      <c r="AL2904" s="105"/>
      <c r="AM2904" s="105"/>
      <c r="AN2904" s="105"/>
      <c r="AO2904" s="105"/>
      <c r="AP2904" s="105"/>
      <c r="AQ2904" s="105"/>
      <c r="AR2904" s="105"/>
      <c r="AS2904" s="105"/>
      <c r="AT2904" s="105"/>
      <c r="AU2904" s="106"/>
      <c r="AV2904" s="107"/>
    </row>
    <row r="2905" spans="1:50" ht="12.75" x14ac:dyDescent="0.2">
      <c r="A2905" s="62"/>
      <c r="B2905" s="63"/>
      <c r="C2905" s="62"/>
      <c r="D2905" s="64"/>
      <c r="E2905" s="97"/>
      <c r="F2905" s="98"/>
      <c r="G2905" s="98"/>
      <c r="H2905" s="97"/>
      <c r="I2905" s="99"/>
      <c r="J2905" s="41"/>
      <c r="K2905" s="100"/>
      <c r="L2905" s="100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2"/>
      <c r="AB2905" s="102"/>
      <c r="AC2905" s="103"/>
      <c r="AD2905" s="103"/>
      <c r="AE2905" s="104"/>
      <c r="AF2905" s="103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6"/>
      <c r="AV2905" s="107"/>
    </row>
    <row r="2906" spans="1:50" ht="12.75" x14ac:dyDescent="0.2">
      <c r="A2906" s="62"/>
      <c r="B2906" s="63"/>
      <c r="C2906" s="62"/>
      <c r="D2906" s="64"/>
      <c r="E2906" s="97"/>
      <c r="F2906" s="98"/>
      <c r="G2906" s="98"/>
      <c r="H2906" s="97"/>
      <c r="I2906" s="99"/>
      <c r="J2906" s="41"/>
      <c r="K2906" s="100"/>
      <c r="L2906" s="100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2"/>
      <c r="AB2906" s="102"/>
      <c r="AC2906" s="103"/>
      <c r="AD2906" s="103"/>
      <c r="AE2906" s="104"/>
      <c r="AF2906" s="103"/>
      <c r="AG2906" s="105"/>
      <c r="AH2906" s="105"/>
      <c r="AI2906" s="105"/>
      <c r="AJ2906" s="105"/>
      <c r="AK2906" s="105"/>
      <c r="AL2906" s="105"/>
      <c r="AM2906" s="105"/>
      <c r="AN2906" s="105"/>
      <c r="AO2906" s="105"/>
      <c r="AP2906" s="105"/>
      <c r="AQ2906" s="105"/>
      <c r="AR2906" s="105"/>
      <c r="AS2906" s="105"/>
      <c r="AT2906" s="105"/>
      <c r="AU2906" s="106"/>
      <c r="AV2906" s="107"/>
    </row>
    <row r="2907" spans="1:50" ht="12.75" x14ac:dyDescent="0.2">
      <c r="A2907" s="62"/>
      <c r="B2907" s="63"/>
      <c r="C2907" s="62"/>
      <c r="D2907" s="64"/>
      <c r="E2907" s="97"/>
      <c r="F2907" s="98"/>
      <c r="G2907" s="98"/>
      <c r="H2907" s="97"/>
      <c r="I2907" s="99"/>
      <c r="J2907" s="41"/>
      <c r="K2907" s="100"/>
      <c r="L2907" s="100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2"/>
      <c r="AB2907" s="102"/>
      <c r="AC2907" s="103"/>
      <c r="AD2907" s="103"/>
      <c r="AE2907" s="104"/>
      <c r="AF2907" s="103"/>
      <c r="AG2907" s="105"/>
      <c r="AH2907" s="105"/>
      <c r="AI2907" s="105"/>
      <c r="AJ2907" s="105"/>
      <c r="AK2907" s="105"/>
      <c r="AL2907" s="105"/>
      <c r="AM2907" s="105"/>
      <c r="AN2907" s="105"/>
      <c r="AO2907" s="105"/>
      <c r="AP2907" s="105"/>
      <c r="AQ2907" s="105"/>
      <c r="AR2907" s="105"/>
      <c r="AS2907" s="105"/>
      <c r="AT2907" s="105"/>
      <c r="AU2907" s="106"/>
      <c r="AV2907" s="107"/>
    </row>
    <row r="2908" spans="1:50" ht="12.75" x14ac:dyDescent="0.2">
      <c r="A2908" s="62"/>
      <c r="B2908" s="63"/>
      <c r="C2908" s="62"/>
      <c r="D2908" s="64"/>
      <c r="E2908" s="97"/>
      <c r="F2908" s="98"/>
      <c r="G2908" s="98"/>
      <c r="H2908" s="97"/>
      <c r="I2908" s="99"/>
      <c r="J2908" s="41"/>
      <c r="K2908" s="100"/>
      <c r="L2908" s="100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2"/>
      <c r="AB2908" s="102"/>
      <c r="AC2908" s="103"/>
      <c r="AD2908" s="103"/>
      <c r="AE2908" s="104"/>
      <c r="AF2908" s="103"/>
      <c r="AG2908" s="105"/>
      <c r="AH2908" s="105"/>
      <c r="AI2908" s="105"/>
      <c r="AJ2908" s="105"/>
      <c r="AK2908" s="105"/>
      <c r="AL2908" s="105"/>
      <c r="AM2908" s="105"/>
      <c r="AN2908" s="105"/>
      <c r="AO2908" s="105"/>
      <c r="AP2908" s="105"/>
      <c r="AQ2908" s="105"/>
      <c r="AR2908" s="105"/>
      <c r="AS2908" s="105"/>
      <c r="AT2908" s="105"/>
      <c r="AU2908" s="106"/>
      <c r="AV2908" s="107"/>
    </row>
    <row r="2909" spans="1:50" ht="12.75" x14ac:dyDescent="0.2">
      <c r="A2909" s="62"/>
      <c r="B2909" s="63"/>
      <c r="C2909" s="62"/>
      <c r="D2909" s="64"/>
      <c r="E2909" s="97"/>
      <c r="F2909" s="98"/>
      <c r="G2909" s="98"/>
      <c r="H2909" s="97"/>
      <c r="I2909" s="99"/>
      <c r="J2909" s="41"/>
      <c r="K2909" s="100"/>
      <c r="L2909" s="100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2"/>
      <c r="AB2909" s="102"/>
      <c r="AC2909" s="103"/>
      <c r="AD2909" s="103"/>
      <c r="AE2909" s="104"/>
      <c r="AF2909" s="103"/>
      <c r="AG2909" s="105"/>
      <c r="AH2909" s="105"/>
      <c r="AI2909" s="105"/>
      <c r="AJ2909" s="105"/>
      <c r="AK2909" s="105"/>
      <c r="AL2909" s="105"/>
      <c r="AM2909" s="105"/>
      <c r="AN2909" s="105"/>
      <c r="AO2909" s="105"/>
      <c r="AP2909" s="105"/>
      <c r="AQ2909" s="105"/>
      <c r="AR2909" s="105"/>
      <c r="AS2909" s="105"/>
      <c r="AT2909" s="105"/>
      <c r="AU2909" s="106"/>
      <c r="AV2909" s="107"/>
    </row>
    <row r="2910" spans="1:50" ht="12.75" x14ac:dyDescent="0.2">
      <c r="A2910" s="62"/>
      <c r="B2910" s="63"/>
      <c r="C2910" s="62"/>
      <c r="D2910" s="64"/>
      <c r="E2910" s="97"/>
      <c r="F2910" s="98"/>
      <c r="G2910" s="98"/>
      <c r="H2910" s="97"/>
      <c r="I2910" s="99"/>
      <c r="J2910" s="41"/>
      <c r="K2910" s="100"/>
      <c r="L2910" s="100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2"/>
      <c r="AB2910" s="102"/>
      <c r="AC2910" s="103"/>
      <c r="AD2910" s="103"/>
      <c r="AE2910" s="104"/>
      <c r="AF2910" s="103"/>
      <c r="AG2910" s="105"/>
      <c r="AH2910" s="105"/>
      <c r="AI2910" s="105"/>
      <c r="AJ2910" s="105"/>
      <c r="AK2910" s="105"/>
      <c r="AL2910" s="105"/>
      <c r="AM2910" s="105"/>
      <c r="AN2910" s="105"/>
      <c r="AO2910" s="105"/>
      <c r="AP2910" s="105"/>
      <c r="AQ2910" s="105"/>
      <c r="AR2910" s="105"/>
      <c r="AS2910" s="105"/>
      <c r="AT2910" s="105"/>
      <c r="AU2910" s="109"/>
      <c r="AV2910" s="107"/>
    </row>
    <row r="2911" spans="1:50" ht="12.75" x14ac:dyDescent="0.2">
      <c r="A2911" s="62"/>
      <c r="B2911" s="63"/>
      <c r="C2911" s="62"/>
      <c r="D2911" s="64"/>
      <c r="E2911" s="97"/>
      <c r="F2911" s="98"/>
      <c r="G2911" s="98"/>
      <c r="H2911" s="97"/>
      <c r="I2911" s="99"/>
      <c r="J2911" s="41"/>
      <c r="K2911" s="100"/>
      <c r="L2911" s="100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2"/>
      <c r="AB2911" s="102"/>
      <c r="AC2911" s="103"/>
      <c r="AD2911" s="103"/>
      <c r="AE2911" s="104"/>
      <c r="AF2911" s="103"/>
      <c r="AG2911" s="105"/>
      <c r="AH2911" s="105"/>
      <c r="AI2911" s="105"/>
      <c r="AJ2911" s="105"/>
      <c r="AK2911" s="105"/>
      <c r="AL2911" s="105"/>
      <c r="AM2911" s="105"/>
      <c r="AN2911" s="105"/>
      <c r="AO2911" s="105"/>
      <c r="AP2911" s="105"/>
      <c r="AQ2911" s="105"/>
      <c r="AR2911" s="105"/>
      <c r="AS2911" s="105"/>
      <c r="AT2911" s="105"/>
      <c r="AU2911" s="106"/>
      <c r="AV2911" s="107"/>
    </row>
    <row r="2912" spans="1:50" ht="12.75" x14ac:dyDescent="0.2">
      <c r="A2912" s="62"/>
      <c r="B2912" s="63"/>
      <c r="C2912" s="62"/>
      <c r="D2912" s="64"/>
      <c r="E2912" s="97"/>
      <c r="F2912" s="98"/>
      <c r="G2912" s="98"/>
      <c r="H2912" s="97"/>
      <c r="I2912" s="99"/>
      <c r="J2912" s="41"/>
      <c r="K2912" s="100"/>
      <c r="L2912" s="100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2"/>
      <c r="AB2912" s="102"/>
      <c r="AC2912" s="103"/>
      <c r="AD2912" s="103"/>
      <c r="AE2912" s="104"/>
      <c r="AF2912" s="103"/>
      <c r="AG2912" s="105"/>
      <c r="AH2912" s="105"/>
      <c r="AI2912" s="105"/>
      <c r="AJ2912" s="105"/>
      <c r="AK2912" s="105"/>
      <c r="AL2912" s="105"/>
      <c r="AM2912" s="105"/>
      <c r="AN2912" s="105"/>
      <c r="AO2912" s="105"/>
      <c r="AP2912" s="105"/>
      <c r="AQ2912" s="105"/>
      <c r="AR2912" s="105"/>
      <c r="AS2912" s="105"/>
      <c r="AT2912" s="105"/>
      <c r="AU2912" s="109"/>
      <c r="AV2912" s="107"/>
    </row>
    <row r="2913" spans="1:48" ht="12.75" x14ac:dyDescent="0.2">
      <c r="A2913" s="62"/>
      <c r="B2913" s="63"/>
      <c r="C2913" s="62"/>
      <c r="D2913" s="64"/>
      <c r="E2913" s="97"/>
      <c r="F2913" s="98"/>
      <c r="G2913" s="98"/>
      <c r="H2913" s="97"/>
      <c r="I2913" s="99"/>
      <c r="J2913" s="41"/>
      <c r="K2913" s="100"/>
      <c r="L2913" s="100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2"/>
      <c r="AB2913" s="102"/>
      <c r="AC2913" s="103"/>
      <c r="AD2913" s="103"/>
      <c r="AE2913" s="104"/>
      <c r="AF2913" s="103"/>
      <c r="AG2913" s="105"/>
      <c r="AH2913" s="105"/>
      <c r="AI2913" s="105"/>
      <c r="AJ2913" s="105"/>
      <c r="AK2913" s="105"/>
      <c r="AL2913" s="105"/>
      <c r="AM2913" s="105"/>
      <c r="AN2913" s="105"/>
      <c r="AO2913" s="105"/>
      <c r="AP2913" s="105"/>
      <c r="AQ2913" s="105"/>
      <c r="AR2913" s="105"/>
      <c r="AS2913" s="105"/>
      <c r="AT2913" s="105"/>
      <c r="AU2913" s="106"/>
      <c r="AV2913" s="107"/>
    </row>
    <row r="2914" spans="1:48" ht="12.75" x14ac:dyDescent="0.2">
      <c r="A2914" s="62"/>
      <c r="B2914" s="63"/>
      <c r="C2914" s="62"/>
      <c r="D2914" s="64"/>
      <c r="E2914" s="97"/>
      <c r="F2914" s="98"/>
      <c r="G2914" s="98"/>
      <c r="H2914" s="97"/>
      <c r="I2914" s="99"/>
      <c r="J2914" s="41"/>
      <c r="K2914" s="100"/>
      <c r="L2914" s="100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2"/>
      <c r="AB2914" s="102"/>
      <c r="AC2914" s="103"/>
      <c r="AD2914" s="103"/>
      <c r="AE2914" s="104"/>
      <c r="AF2914" s="103"/>
      <c r="AG2914" s="105"/>
      <c r="AH2914" s="105"/>
      <c r="AI2914" s="105"/>
      <c r="AJ2914" s="105"/>
      <c r="AK2914" s="105"/>
      <c r="AL2914" s="105"/>
      <c r="AM2914" s="105"/>
      <c r="AN2914" s="105"/>
      <c r="AO2914" s="105"/>
      <c r="AP2914" s="105"/>
      <c r="AQ2914" s="105"/>
      <c r="AR2914" s="105"/>
      <c r="AS2914" s="105"/>
      <c r="AT2914" s="105"/>
      <c r="AU2914" s="106"/>
      <c r="AV2914" s="107"/>
    </row>
    <row r="2915" spans="1:48" ht="12.75" x14ac:dyDescent="0.2">
      <c r="A2915" s="62"/>
      <c r="B2915" s="63"/>
      <c r="C2915" s="62"/>
      <c r="D2915" s="64"/>
      <c r="E2915" s="97"/>
      <c r="F2915" s="98"/>
      <c r="G2915" s="98"/>
      <c r="H2915" s="97"/>
      <c r="I2915" s="99"/>
      <c r="J2915" s="41"/>
      <c r="K2915" s="100"/>
      <c r="L2915" s="100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2"/>
      <c r="AB2915" s="102"/>
      <c r="AC2915" s="103"/>
      <c r="AD2915" s="103"/>
      <c r="AE2915" s="104"/>
      <c r="AF2915" s="103"/>
      <c r="AG2915" s="105"/>
      <c r="AH2915" s="105"/>
      <c r="AI2915" s="105"/>
      <c r="AJ2915" s="105"/>
      <c r="AK2915" s="105"/>
      <c r="AL2915" s="105"/>
      <c r="AM2915" s="105"/>
      <c r="AN2915" s="105"/>
      <c r="AO2915" s="105"/>
      <c r="AP2915" s="105"/>
      <c r="AQ2915" s="105"/>
      <c r="AR2915" s="105"/>
      <c r="AS2915" s="105"/>
      <c r="AT2915" s="105"/>
      <c r="AU2915" s="109"/>
      <c r="AV2915" s="107"/>
    </row>
    <row r="2916" spans="1:48" ht="12.75" x14ac:dyDescent="0.2">
      <c r="A2916" s="62"/>
      <c r="B2916" s="63"/>
      <c r="C2916" s="62"/>
      <c r="D2916" s="64"/>
      <c r="E2916" s="97"/>
      <c r="F2916" s="98"/>
      <c r="G2916" s="98"/>
      <c r="H2916" s="97"/>
      <c r="I2916" s="99"/>
      <c r="J2916" s="41"/>
      <c r="K2916" s="100"/>
      <c r="L2916" s="100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2"/>
      <c r="AB2916" s="102"/>
      <c r="AC2916" s="103"/>
      <c r="AD2916" s="103"/>
      <c r="AE2916" s="104"/>
      <c r="AF2916" s="103"/>
      <c r="AG2916" s="105"/>
      <c r="AH2916" s="105"/>
      <c r="AI2916" s="105"/>
      <c r="AJ2916" s="105"/>
      <c r="AK2916" s="105"/>
      <c r="AL2916" s="105"/>
      <c r="AM2916" s="105"/>
      <c r="AN2916" s="105"/>
      <c r="AO2916" s="105"/>
      <c r="AP2916" s="105"/>
      <c r="AQ2916" s="105"/>
      <c r="AR2916" s="105"/>
      <c r="AS2916" s="105"/>
      <c r="AT2916" s="105"/>
      <c r="AU2916" s="106"/>
      <c r="AV2916" s="107"/>
    </row>
    <row r="2917" spans="1:48" ht="12.75" x14ac:dyDescent="0.2">
      <c r="A2917" s="62"/>
      <c r="B2917" s="63"/>
      <c r="C2917" s="62"/>
      <c r="D2917" s="64"/>
      <c r="E2917" s="97"/>
      <c r="F2917" s="98"/>
      <c r="G2917" s="98"/>
      <c r="H2917" s="97"/>
      <c r="I2917" s="99"/>
      <c r="J2917" s="41"/>
      <c r="K2917" s="100"/>
      <c r="L2917" s="100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2"/>
      <c r="AB2917" s="102"/>
      <c r="AC2917" s="103"/>
      <c r="AD2917" s="103"/>
      <c r="AE2917" s="104"/>
      <c r="AF2917" s="103"/>
      <c r="AG2917" s="105"/>
      <c r="AH2917" s="105"/>
      <c r="AI2917" s="105"/>
      <c r="AJ2917" s="105"/>
      <c r="AK2917" s="105"/>
      <c r="AL2917" s="105"/>
      <c r="AM2917" s="105"/>
      <c r="AN2917" s="105"/>
      <c r="AO2917" s="105"/>
      <c r="AP2917" s="105"/>
      <c r="AQ2917" s="105"/>
      <c r="AR2917" s="105"/>
      <c r="AS2917" s="105"/>
      <c r="AT2917" s="105"/>
      <c r="AU2917" s="106"/>
      <c r="AV2917" s="107"/>
    </row>
    <row r="2918" spans="1:48" ht="12.75" x14ac:dyDescent="0.2">
      <c r="A2918" s="62"/>
      <c r="B2918" s="63"/>
      <c r="C2918" s="62"/>
      <c r="D2918" s="64"/>
      <c r="E2918" s="97"/>
      <c r="F2918" s="98"/>
      <c r="G2918" s="98"/>
      <c r="H2918" s="97"/>
      <c r="I2918" s="99"/>
      <c r="J2918" s="41"/>
      <c r="K2918" s="100"/>
      <c r="L2918" s="100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2"/>
      <c r="AB2918" s="102"/>
      <c r="AC2918" s="103"/>
      <c r="AD2918" s="103"/>
      <c r="AE2918" s="104"/>
      <c r="AF2918" s="103"/>
      <c r="AG2918" s="105"/>
      <c r="AH2918" s="105"/>
      <c r="AI2918" s="105"/>
      <c r="AJ2918" s="105"/>
      <c r="AK2918" s="105"/>
      <c r="AL2918" s="105"/>
      <c r="AM2918" s="105"/>
      <c r="AN2918" s="105"/>
      <c r="AO2918" s="105"/>
      <c r="AP2918" s="105"/>
      <c r="AQ2918" s="105"/>
      <c r="AR2918" s="105"/>
      <c r="AS2918" s="105"/>
      <c r="AT2918" s="105"/>
      <c r="AU2918" s="106"/>
      <c r="AV2918" s="107"/>
    </row>
    <row r="2919" spans="1:48" ht="12.75" x14ac:dyDescent="0.2">
      <c r="A2919" s="62"/>
      <c r="B2919" s="63"/>
      <c r="C2919" s="62"/>
      <c r="D2919" s="64"/>
      <c r="E2919" s="97"/>
      <c r="F2919" s="98"/>
      <c r="G2919" s="98"/>
      <c r="H2919" s="97"/>
      <c r="I2919" s="99"/>
      <c r="J2919" s="41"/>
      <c r="K2919" s="100"/>
      <c r="L2919" s="100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2"/>
      <c r="AB2919" s="102"/>
      <c r="AC2919" s="103"/>
      <c r="AD2919" s="103"/>
      <c r="AE2919" s="104"/>
      <c r="AF2919" s="103"/>
      <c r="AG2919" s="105"/>
      <c r="AH2919" s="105"/>
      <c r="AI2919" s="105"/>
      <c r="AJ2919" s="105"/>
      <c r="AK2919" s="105"/>
      <c r="AL2919" s="105"/>
      <c r="AM2919" s="105"/>
      <c r="AN2919" s="105"/>
      <c r="AO2919" s="105"/>
      <c r="AP2919" s="105"/>
      <c r="AQ2919" s="105"/>
      <c r="AR2919" s="105"/>
      <c r="AS2919" s="105"/>
      <c r="AT2919" s="105"/>
      <c r="AU2919" s="106"/>
      <c r="AV2919" s="107"/>
    </row>
    <row r="2920" spans="1:48" ht="12.75" x14ac:dyDescent="0.2">
      <c r="A2920" s="62"/>
      <c r="B2920" s="63"/>
      <c r="C2920" s="62"/>
      <c r="D2920" s="64"/>
      <c r="E2920" s="97"/>
      <c r="F2920" s="98"/>
      <c r="G2920" s="98"/>
      <c r="H2920" s="97"/>
      <c r="I2920" s="99"/>
      <c r="J2920" s="41"/>
      <c r="K2920" s="100"/>
      <c r="L2920" s="100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2"/>
      <c r="AB2920" s="102"/>
      <c r="AC2920" s="103"/>
      <c r="AD2920" s="103"/>
      <c r="AE2920" s="104"/>
      <c r="AF2920" s="103"/>
      <c r="AG2920" s="105"/>
      <c r="AH2920" s="105"/>
      <c r="AI2920" s="105"/>
      <c r="AJ2920" s="105"/>
      <c r="AK2920" s="105"/>
      <c r="AL2920" s="105"/>
      <c r="AM2920" s="105"/>
      <c r="AN2920" s="105"/>
      <c r="AO2920" s="105"/>
      <c r="AP2920" s="105"/>
      <c r="AQ2920" s="105"/>
      <c r="AR2920" s="105"/>
      <c r="AS2920" s="105"/>
      <c r="AT2920" s="105"/>
      <c r="AU2920" s="106"/>
      <c r="AV2920" s="107"/>
    </row>
    <row r="2921" spans="1:48" ht="12.75" x14ac:dyDescent="0.2">
      <c r="A2921" s="62"/>
      <c r="B2921" s="63"/>
      <c r="C2921" s="62"/>
      <c r="D2921" s="64"/>
      <c r="E2921" s="97"/>
      <c r="F2921" s="98"/>
      <c r="G2921" s="98"/>
      <c r="H2921" s="97"/>
      <c r="I2921" s="99"/>
      <c r="J2921" s="41"/>
      <c r="K2921" s="100"/>
      <c r="L2921" s="100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2"/>
      <c r="AB2921" s="102"/>
      <c r="AC2921" s="103"/>
      <c r="AD2921" s="103"/>
      <c r="AE2921" s="104"/>
      <c r="AF2921" s="103"/>
      <c r="AG2921" s="105"/>
      <c r="AH2921" s="105"/>
      <c r="AI2921" s="105"/>
      <c r="AJ2921" s="105"/>
      <c r="AK2921" s="105"/>
      <c r="AL2921" s="105"/>
      <c r="AM2921" s="105"/>
      <c r="AN2921" s="105"/>
      <c r="AO2921" s="105"/>
      <c r="AP2921" s="105"/>
      <c r="AQ2921" s="105"/>
      <c r="AR2921" s="105"/>
      <c r="AS2921" s="105"/>
      <c r="AT2921" s="105"/>
      <c r="AU2921" s="106"/>
      <c r="AV2921" s="107"/>
    </row>
    <row r="2922" spans="1:48" ht="12.75" x14ac:dyDescent="0.2">
      <c r="A2922" s="62"/>
      <c r="B2922" s="63"/>
      <c r="C2922" s="62"/>
      <c r="D2922" s="64"/>
      <c r="E2922" s="97"/>
      <c r="F2922" s="98"/>
      <c r="G2922" s="98"/>
      <c r="H2922" s="97"/>
      <c r="I2922" s="99"/>
      <c r="J2922" s="41"/>
      <c r="K2922" s="100"/>
      <c r="L2922" s="100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2"/>
      <c r="AB2922" s="102"/>
      <c r="AC2922" s="103"/>
      <c r="AD2922" s="103"/>
      <c r="AE2922" s="104"/>
      <c r="AF2922" s="103"/>
      <c r="AG2922" s="105"/>
      <c r="AH2922" s="105"/>
      <c r="AI2922" s="105"/>
      <c r="AJ2922" s="105"/>
      <c r="AK2922" s="105"/>
      <c r="AL2922" s="105"/>
      <c r="AM2922" s="105"/>
      <c r="AN2922" s="105"/>
      <c r="AO2922" s="105"/>
      <c r="AP2922" s="105"/>
      <c r="AQ2922" s="105"/>
      <c r="AR2922" s="105"/>
      <c r="AS2922" s="105"/>
      <c r="AT2922" s="105"/>
      <c r="AU2922" s="106"/>
      <c r="AV2922" s="107"/>
    </row>
    <row r="2923" spans="1:48" ht="12.75" x14ac:dyDescent="0.2">
      <c r="A2923" s="62"/>
      <c r="B2923" s="63"/>
      <c r="C2923" s="62"/>
      <c r="D2923" s="64"/>
      <c r="E2923" s="97"/>
      <c r="F2923" s="98"/>
      <c r="G2923" s="98"/>
      <c r="H2923" s="97"/>
      <c r="I2923" s="99"/>
      <c r="J2923" s="41"/>
      <c r="K2923" s="100"/>
      <c r="L2923" s="100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2"/>
      <c r="AB2923" s="102"/>
      <c r="AC2923" s="103"/>
      <c r="AD2923" s="103"/>
      <c r="AE2923" s="104"/>
      <c r="AF2923" s="103"/>
      <c r="AG2923" s="105"/>
      <c r="AH2923" s="105"/>
      <c r="AI2923" s="105"/>
      <c r="AJ2923" s="105"/>
      <c r="AK2923" s="105"/>
      <c r="AL2923" s="105"/>
      <c r="AM2923" s="105"/>
      <c r="AN2923" s="105"/>
      <c r="AO2923" s="105"/>
      <c r="AP2923" s="105"/>
      <c r="AQ2923" s="105"/>
      <c r="AR2923" s="105"/>
      <c r="AS2923" s="105"/>
      <c r="AT2923" s="105"/>
      <c r="AU2923" s="106"/>
      <c r="AV2923" s="107"/>
    </row>
    <row r="2924" spans="1:48" ht="12.75" x14ac:dyDescent="0.2">
      <c r="A2924" s="62"/>
      <c r="B2924" s="63"/>
      <c r="C2924" s="62"/>
      <c r="D2924" s="64"/>
      <c r="E2924" s="97"/>
      <c r="F2924" s="98"/>
      <c r="G2924" s="98"/>
      <c r="H2924" s="97"/>
      <c r="I2924" s="99"/>
      <c r="J2924" s="41"/>
      <c r="K2924" s="100"/>
      <c r="L2924" s="100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2"/>
      <c r="AB2924" s="102"/>
      <c r="AC2924" s="103"/>
      <c r="AD2924" s="103"/>
      <c r="AE2924" s="104"/>
      <c r="AF2924" s="103"/>
      <c r="AG2924" s="105"/>
      <c r="AH2924" s="105"/>
      <c r="AI2924" s="105"/>
      <c r="AJ2924" s="105"/>
      <c r="AK2924" s="105"/>
      <c r="AL2924" s="105"/>
      <c r="AM2924" s="105"/>
      <c r="AN2924" s="105"/>
      <c r="AO2924" s="105"/>
      <c r="AP2924" s="105"/>
      <c r="AQ2924" s="105"/>
      <c r="AR2924" s="105"/>
      <c r="AS2924" s="105"/>
      <c r="AT2924" s="105"/>
      <c r="AU2924" s="106"/>
      <c r="AV2924" s="107"/>
    </row>
    <row r="2925" spans="1:48" ht="12.75" x14ac:dyDescent="0.2">
      <c r="A2925" s="62"/>
      <c r="B2925" s="63"/>
      <c r="C2925" s="62"/>
      <c r="D2925" s="64"/>
      <c r="E2925" s="97"/>
      <c r="F2925" s="98"/>
      <c r="G2925" s="98"/>
      <c r="H2925" s="97"/>
      <c r="I2925" s="99"/>
      <c r="J2925" s="41"/>
      <c r="K2925" s="100"/>
      <c r="L2925" s="100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2"/>
      <c r="AB2925" s="102"/>
      <c r="AC2925" s="103"/>
      <c r="AD2925" s="103"/>
      <c r="AE2925" s="104"/>
      <c r="AF2925" s="103"/>
      <c r="AG2925" s="105"/>
      <c r="AH2925" s="105"/>
      <c r="AI2925" s="105"/>
      <c r="AJ2925" s="105"/>
      <c r="AK2925" s="105"/>
      <c r="AL2925" s="105"/>
      <c r="AM2925" s="105"/>
      <c r="AN2925" s="105"/>
      <c r="AO2925" s="105"/>
      <c r="AP2925" s="105"/>
      <c r="AQ2925" s="105"/>
      <c r="AR2925" s="105"/>
      <c r="AS2925" s="105"/>
      <c r="AT2925" s="105"/>
      <c r="AU2925" s="106"/>
      <c r="AV2925" s="107"/>
    </row>
    <row r="2926" spans="1:48" ht="12.75" x14ac:dyDescent="0.2">
      <c r="A2926" s="62"/>
      <c r="B2926" s="63"/>
      <c r="C2926" s="62"/>
      <c r="D2926" s="64"/>
      <c r="E2926" s="97"/>
      <c r="F2926" s="98"/>
      <c r="G2926" s="98"/>
      <c r="H2926" s="97"/>
      <c r="I2926" s="99"/>
      <c r="J2926" s="41"/>
      <c r="K2926" s="100"/>
      <c r="L2926" s="100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2"/>
      <c r="AB2926" s="102"/>
      <c r="AC2926" s="103"/>
      <c r="AD2926" s="103"/>
      <c r="AE2926" s="104"/>
      <c r="AF2926" s="103"/>
      <c r="AG2926" s="105"/>
      <c r="AH2926" s="105"/>
      <c r="AI2926" s="105"/>
      <c r="AJ2926" s="105"/>
      <c r="AK2926" s="105"/>
      <c r="AL2926" s="105"/>
      <c r="AM2926" s="105"/>
      <c r="AN2926" s="105"/>
      <c r="AO2926" s="105"/>
      <c r="AP2926" s="105"/>
      <c r="AQ2926" s="105"/>
      <c r="AR2926" s="105"/>
      <c r="AS2926" s="105"/>
      <c r="AT2926" s="105"/>
      <c r="AU2926" s="106"/>
      <c r="AV2926" s="107"/>
    </row>
    <row r="2927" spans="1:48" ht="12.75" x14ac:dyDescent="0.2">
      <c r="A2927" s="62"/>
      <c r="B2927" s="63"/>
      <c r="C2927" s="62"/>
      <c r="D2927" s="64"/>
      <c r="E2927" s="97"/>
      <c r="F2927" s="98"/>
      <c r="G2927" s="98"/>
      <c r="H2927" s="97"/>
      <c r="I2927" s="99"/>
      <c r="J2927" s="41"/>
      <c r="K2927" s="100"/>
      <c r="L2927" s="100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2"/>
      <c r="AB2927" s="102"/>
      <c r="AC2927" s="103"/>
      <c r="AD2927" s="103"/>
      <c r="AE2927" s="104"/>
      <c r="AF2927" s="103"/>
      <c r="AG2927" s="105"/>
      <c r="AH2927" s="105"/>
      <c r="AI2927" s="105"/>
      <c r="AJ2927" s="105"/>
      <c r="AK2927" s="105"/>
      <c r="AL2927" s="105"/>
      <c r="AM2927" s="105"/>
      <c r="AN2927" s="105"/>
      <c r="AO2927" s="105"/>
      <c r="AP2927" s="105"/>
      <c r="AQ2927" s="105"/>
      <c r="AR2927" s="105"/>
      <c r="AS2927" s="105"/>
      <c r="AT2927" s="105"/>
      <c r="AU2927" s="109"/>
      <c r="AV2927" s="107"/>
    </row>
    <row r="2928" spans="1:48" ht="12.75" x14ac:dyDescent="0.2">
      <c r="A2928" s="62"/>
      <c r="B2928" s="63"/>
      <c r="C2928" s="62"/>
      <c r="D2928" s="64"/>
      <c r="E2928" s="97"/>
      <c r="F2928" s="98"/>
      <c r="G2928" s="98"/>
      <c r="H2928" s="97"/>
      <c r="I2928" s="99"/>
      <c r="J2928" s="41"/>
      <c r="K2928" s="100"/>
      <c r="L2928" s="100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2"/>
      <c r="AB2928" s="102"/>
      <c r="AC2928" s="103"/>
      <c r="AD2928" s="103"/>
      <c r="AE2928" s="104"/>
      <c r="AF2928" s="103"/>
      <c r="AG2928" s="105"/>
      <c r="AH2928" s="105"/>
      <c r="AI2928" s="105"/>
      <c r="AJ2928" s="105"/>
      <c r="AK2928" s="105"/>
      <c r="AL2928" s="105"/>
      <c r="AM2928" s="105"/>
      <c r="AN2928" s="105"/>
      <c r="AO2928" s="105"/>
      <c r="AP2928" s="105"/>
      <c r="AQ2928" s="105"/>
      <c r="AR2928" s="105"/>
      <c r="AS2928" s="105"/>
      <c r="AT2928" s="105"/>
      <c r="AU2928" s="106"/>
      <c r="AV2928" s="107"/>
    </row>
    <row r="2929" spans="1:48" ht="12.75" x14ac:dyDescent="0.2">
      <c r="A2929" s="62"/>
      <c r="B2929" s="63"/>
      <c r="C2929" s="62"/>
      <c r="D2929" s="64"/>
      <c r="E2929" s="97"/>
      <c r="F2929" s="98"/>
      <c r="G2929" s="98"/>
      <c r="H2929" s="97"/>
      <c r="I2929" s="99"/>
      <c r="J2929" s="41"/>
      <c r="K2929" s="100"/>
      <c r="L2929" s="100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2"/>
      <c r="AB2929" s="102"/>
      <c r="AC2929" s="103"/>
      <c r="AD2929" s="103"/>
      <c r="AE2929" s="104"/>
      <c r="AF2929" s="103"/>
      <c r="AG2929" s="105"/>
      <c r="AH2929" s="105"/>
      <c r="AI2929" s="105"/>
      <c r="AJ2929" s="105"/>
      <c r="AK2929" s="105"/>
      <c r="AL2929" s="105"/>
      <c r="AM2929" s="105"/>
      <c r="AN2929" s="105"/>
      <c r="AO2929" s="105"/>
      <c r="AP2929" s="105"/>
      <c r="AQ2929" s="105"/>
      <c r="AR2929" s="105"/>
      <c r="AS2929" s="105"/>
      <c r="AT2929" s="105"/>
      <c r="AU2929" s="106"/>
      <c r="AV2929" s="107"/>
    </row>
    <row r="2930" spans="1:48" ht="12.75" x14ac:dyDescent="0.2">
      <c r="A2930" s="62"/>
      <c r="B2930" s="63"/>
      <c r="C2930" s="62"/>
      <c r="D2930" s="64"/>
      <c r="E2930" s="97"/>
      <c r="F2930" s="98"/>
      <c r="G2930" s="98"/>
      <c r="H2930" s="97"/>
      <c r="I2930" s="99"/>
      <c r="J2930" s="41"/>
      <c r="K2930" s="100"/>
      <c r="L2930" s="100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2"/>
      <c r="AB2930" s="102"/>
      <c r="AC2930" s="103"/>
      <c r="AD2930" s="103"/>
      <c r="AE2930" s="104"/>
      <c r="AF2930" s="103"/>
      <c r="AG2930" s="105"/>
      <c r="AH2930" s="105"/>
      <c r="AI2930" s="105"/>
      <c r="AJ2930" s="105"/>
      <c r="AK2930" s="105"/>
      <c r="AL2930" s="105"/>
      <c r="AM2930" s="105"/>
      <c r="AN2930" s="105"/>
      <c r="AO2930" s="105"/>
      <c r="AP2930" s="105"/>
      <c r="AQ2930" s="105"/>
      <c r="AR2930" s="105"/>
      <c r="AS2930" s="105"/>
      <c r="AT2930" s="105"/>
      <c r="AU2930" s="106"/>
      <c r="AV2930" s="107"/>
    </row>
    <row r="2931" spans="1:48" ht="12.75" x14ac:dyDescent="0.2">
      <c r="A2931" s="62"/>
      <c r="B2931" s="63"/>
      <c r="C2931" s="62"/>
      <c r="D2931" s="64"/>
      <c r="E2931" s="97"/>
      <c r="F2931" s="98"/>
      <c r="G2931" s="98"/>
      <c r="H2931" s="97"/>
      <c r="I2931" s="99"/>
      <c r="J2931" s="41"/>
      <c r="K2931" s="100"/>
      <c r="L2931" s="100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2"/>
      <c r="AB2931" s="102"/>
      <c r="AC2931" s="103"/>
      <c r="AD2931" s="103"/>
      <c r="AE2931" s="104"/>
      <c r="AF2931" s="103"/>
      <c r="AG2931" s="105"/>
      <c r="AH2931" s="105"/>
      <c r="AI2931" s="105"/>
      <c r="AJ2931" s="105"/>
      <c r="AK2931" s="105"/>
      <c r="AL2931" s="105"/>
      <c r="AM2931" s="105"/>
      <c r="AN2931" s="105"/>
      <c r="AO2931" s="105"/>
      <c r="AP2931" s="105"/>
      <c r="AQ2931" s="105"/>
      <c r="AR2931" s="105"/>
      <c r="AS2931" s="105"/>
      <c r="AT2931" s="105"/>
      <c r="AU2931" s="106"/>
      <c r="AV2931" s="107"/>
    </row>
    <row r="2932" spans="1:48" ht="12.75" x14ac:dyDescent="0.2">
      <c r="A2932" s="62"/>
      <c r="B2932" s="63"/>
      <c r="C2932" s="62"/>
      <c r="D2932" s="64"/>
      <c r="E2932" s="97"/>
      <c r="F2932" s="98"/>
      <c r="G2932" s="98"/>
      <c r="H2932" s="97"/>
      <c r="I2932" s="99"/>
      <c r="J2932" s="41"/>
      <c r="K2932" s="100"/>
      <c r="L2932" s="100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2"/>
      <c r="AB2932" s="102"/>
      <c r="AC2932" s="103"/>
      <c r="AD2932" s="103"/>
      <c r="AE2932" s="104"/>
      <c r="AF2932" s="103"/>
      <c r="AG2932" s="105"/>
      <c r="AH2932" s="105"/>
      <c r="AI2932" s="105"/>
      <c r="AJ2932" s="105"/>
      <c r="AK2932" s="105"/>
      <c r="AL2932" s="105"/>
      <c r="AM2932" s="105"/>
      <c r="AN2932" s="105"/>
      <c r="AO2932" s="105"/>
      <c r="AP2932" s="105"/>
      <c r="AQ2932" s="105"/>
      <c r="AR2932" s="105"/>
      <c r="AS2932" s="105"/>
      <c r="AT2932" s="105"/>
      <c r="AU2932" s="106"/>
      <c r="AV2932" s="107"/>
    </row>
    <row r="2933" spans="1:48" ht="12.75" x14ac:dyDescent="0.2">
      <c r="A2933" s="62"/>
      <c r="B2933" s="63"/>
      <c r="C2933" s="62"/>
      <c r="D2933" s="64"/>
      <c r="E2933" s="97"/>
      <c r="F2933" s="98"/>
      <c r="G2933" s="98"/>
      <c r="H2933" s="97"/>
      <c r="I2933" s="99"/>
      <c r="J2933" s="41"/>
      <c r="K2933" s="100"/>
      <c r="L2933" s="100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2"/>
      <c r="AB2933" s="102"/>
      <c r="AC2933" s="103"/>
      <c r="AD2933" s="103"/>
      <c r="AE2933" s="104"/>
      <c r="AF2933" s="103"/>
      <c r="AG2933" s="105"/>
      <c r="AH2933" s="105"/>
      <c r="AI2933" s="105"/>
      <c r="AJ2933" s="105"/>
      <c r="AK2933" s="105"/>
      <c r="AL2933" s="105"/>
      <c r="AM2933" s="105"/>
      <c r="AN2933" s="105"/>
      <c r="AO2933" s="105"/>
      <c r="AP2933" s="105"/>
      <c r="AQ2933" s="105"/>
      <c r="AR2933" s="105"/>
      <c r="AS2933" s="105"/>
      <c r="AT2933" s="105"/>
      <c r="AU2933" s="106"/>
      <c r="AV2933" s="107"/>
    </row>
    <row r="2934" spans="1:48" ht="12.75" x14ac:dyDescent="0.2">
      <c r="A2934" s="62"/>
      <c r="B2934" s="63"/>
      <c r="C2934" s="62"/>
      <c r="D2934" s="64"/>
      <c r="E2934" s="97"/>
      <c r="F2934" s="98"/>
      <c r="G2934" s="98"/>
      <c r="H2934" s="97"/>
      <c r="I2934" s="99"/>
      <c r="J2934" s="41"/>
      <c r="K2934" s="100"/>
      <c r="L2934" s="100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2"/>
      <c r="AB2934" s="102"/>
      <c r="AC2934" s="103"/>
      <c r="AD2934" s="103"/>
      <c r="AE2934" s="104"/>
      <c r="AF2934" s="103"/>
      <c r="AG2934" s="105"/>
      <c r="AH2934" s="105"/>
      <c r="AI2934" s="105"/>
      <c r="AJ2934" s="105"/>
      <c r="AK2934" s="105"/>
      <c r="AL2934" s="105"/>
      <c r="AM2934" s="105"/>
      <c r="AN2934" s="105"/>
      <c r="AO2934" s="105"/>
      <c r="AP2934" s="105"/>
      <c r="AQ2934" s="105"/>
      <c r="AR2934" s="105"/>
      <c r="AS2934" s="105"/>
      <c r="AT2934" s="105"/>
      <c r="AU2934" s="106"/>
      <c r="AV2934" s="107"/>
    </row>
    <row r="2935" spans="1:48" ht="12.75" x14ac:dyDescent="0.2">
      <c r="A2935" s="62"/>
      <c r="B2935" s="63"/>
      <c r="C2935" s="62"/>
      <c r="D2935" s="64"/>
      <c r="E2935" s="97"/>
      <c r="F2935" s="98"/>
      <c r="G2935" s="98"/>
      <c r="H2935" s="97"/>
      <c r="I2935" s="99"/>
      <c r="J2935" s="41"/>
      <c r="K2935" s="100"/>
      <c r="L2935" s="100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2"/>
      <c r="AB2935" s="102"/>
      <c r="AC2935" s="103"/>
      <c r="AD2935" s="103"/>
      <c r="AE2935" s="104"/>
      <c r="AF2935" s="103"/>
      <c r="AG2935" s="105"/>
      <c r="AH2935" s="105"/>
      <c r="AI2935" s="105"/>
      <c r="AJ2935" s="105"/>
      <c r="AK2935" s="105"/>
      <c r="AL2935" s="105"/>
      <c r="AM2935" s="105"/>
      <c r="AN2935" s="105"/>
      <c r="AO2935" s="105"/>
      <c r="AP2935" s="105"/>
      <c r="AQ2935" s="105"/>
      <c r="AR2935" s="105"/>
      <c r="AS2935" s="105"/>
      <c r="AT2935" s="105"/>
      <c r="AU2935" s="106"/>
      <c r="AV2935" s="107"/>
    </row>
    <row r="2936" spans="1:48" ht="12.75" x14ac:dyDescent="0.2">
      <c r="A2936" s="62"/>
      <c r="B2936" s="63"/>
      <c r="C2936" s="62"/>
      <c r="D2936" s="64"/>
      <c r="E2936" s="97"/>
      <c r="F2936" s="98"/>
      <c r="G2936" s="98"/>
      <c r="H2936" s="97"/>
      <c r="I2936" s="99"/>
      <c r="J2936" s="41"/>
      <c r="K2936" s="100"/>
      <c r="L2936" s="100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2"/>
      <c r="AB2936" s="102"/>
      <c r="AC2936" s="103"/>
      <c r="AD2936" s="103"/>
      <c r="AE2936" s="104"/>
      <c r="AF2936" s="103"/>
      <c r="AG2936" s="105"/>
      <c r="AH2936" s="105"/>
      <c r="AI2936" s="105"/>
      <c r="AJ2936" s="105"/>
      <c r="AK2936" s="105"/>
      <c r="AL2936" s="105"/>
      <c r="AM2936" s="105"/>
      <c r="AN2936" s="105"/>
      <c r="AO2936" s="105"/>
      <c r="AP2936" s="105"/>
      <c r="AQ2936" s="105"/>
      <c r="AR2936" s="105"/>
      <c r="AS2936" s="105"/>
      <c r="AT2936" s="105"/>
      <c r="AU2936" s="106"/>
      <c r="AV2936" s="107"/>
    </row>
    <row r="2937" spans="1:48" ht="12.75" x14ac:dyDescent="0.2">
      <c r="A2937" s="62"/>
      <c r="B2937" s="63"/>
      <c r="C2937" s="62"/>
      <c r="D2937" s="64"/>
      <c r="E2937" s="97"/>
      <c r="F2937" s="98"/>
      <c r="G2937" s="98"/>
      <c r="H2937" s="97"/>
      <c r="I2937" s="99"/>
      <c r="J2937" s="41"/>
      <c r="K2937" s="100"/>
      <c r="L2937" s="100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2"/>
      <c r="AB2937" s="102"/>
      <c r="AC2937" s="103"/>
      <c r="AD2937" s="103"/>
      <c r="AE2937" s="104"/>
      <c r="AF2937" s="103"/>
      <c r="AG2937" s="105"/>
      <c r="AH2937" s="105"/>
      <c r="AI2937" s="105"/>
      <c r="AJ2937" s="105"/>
      <c r="AK2937" s="105"/>
      <c r="AL2937" s="105"/>
      <c r="AM2937" s="105"/>
      <c r="AN2937" s="105"/>
      <c r="AO2937" s="105"/>
      <c r="AP2937" s="105"/>
      <c r="AQ2937" s="105"/>
      <c r="AR2937" s="105"/>
      <c r="AS2937" s="105"/>
      <c r="AT2937" s="105"/>
      <c r="AU2937" s="109"/>
      <c r="AV2937" s="107"/>
    </row>
    <row r="2938" spans="1:48" ht="12.75" x14ac:dyDescent="0.2">
      <c r="A2938" s="62"/>
      <c r="B2938" s="63"/>
      <c r="C2938" s="62"/>
      <c r="D2938" s="64"/>
      <c r="E2938" s="97"/>
      <c r="F2938" s="98"/>
      <c r="G2938" s="98"/>
      <c r="H2938" s="97"/>
      <c r="I2938" s="99"/>
      <c r="J2938" s="41"/>
      <c r="K2938" s="100"/>
      <c r="L2938" s="100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2"/>
      <c r="AB2938" s="102"/>
      <c r="AC2938" s="103"/>
      <c r="AD2938" s="103"/>
      <c r="AE2938" s="104"/>
      <c r="AF2938" s="103"/>
      <c r="AG2938" s="105"/>
      <c r="AH2938" s="105"/>
      <c r="AI2938" s="105"/>
      <c r="AJ2938" s="105"/>
      <c r="AK2938" s="105"/>
      <c r="AL2938" s="105"/>
      <c r="AM2938" s="105"/>
      <c r="AN2938" s="105"/>
      <c r="AO2938" s="105"/>
      <c r="AP2938" s="105"/>
      <c r="AQ2938" s="105"/>
      <c r="AR2938" s="105"/>
      <c r="AS2938" s="105"/>
      <c r="AT2938" s="105"/>
      <c r="AU2938" s="106"/>
      <c r="AV2938" s="107"/>
    </row>
    <row r="2939" spans="1:48" ht="12.75" x14ac:dyDescent="0.2">
      <c r="A2939" s="62"/>
      <c r="B2939" s="63"/>
      <c r="C2939" s="62"/>
      <c r="D2939" s="64"/>
      <c r="E2939" s="97"/>
      <c r="F2939" s="98"/>
      <c r="G2939" s="98"/>
      <c r="H2939" s="97"/>
      <c r="I2939" s="99"/>
      <c r="J2939" s="41"/>
      <c r="K2939" s="100"/>
      <c r="L2939" s="100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2"/>
      <c r="AB2939" s="102"/>
      <c r="AC2939" s="103"/>
      <c r="AD2939" s="103"/>
      <c r="AE2939" s="104"/>
      <c r="AF2939" s="103"/>
      <c r="AG2939" s="105"/>
      <c r="AH2939" s="105"/>
      <c r="AI2939" s="105"/>
      <c r="AJ2939" s="105"/>
      <c r="AK2939" s="105"/>
      <c r="AL2939" s="105"/>
      <c r="AM2939" s="105"/>
      <c r="AN2939" s="105"/>
      <c r="AO2939" s="105"/>
      <c r="AP2939" s="105"/>
      <c r="AQ2939" s="105"/>
      <c r="AR2939" s="105"/>
      <c r="AS2939" s="105"/>
      <c r="AT2939" s="105"/>
      <c r="AU2939" s="106"/>
      <c r="AV2939" s="107"/>
    </row>
    <row r="2940" spans="1:48" ht="12.75" x14ac:dyDescent="0.2">
      <c r="A2940" s="62"/>
      <c r="B2940" s="63"/>
      <c r="C2940" s="62"/>
      <c r="D2940" s="64"/>
      <c r="E2940" s="97"/>
      <c r="F2940" s="98"/>
      <c r="G2940" s="98"/>
      <c r="H2940" s="97"/>
      <c r="I2940" s="99"/>
      <c r="J2940" s="41"/>
      <c r="K2940" s="100"/>
      <c r="L2940" s="100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2"/>
      <c r="AB2940" s="102"/>
      <c r="AC2940" s="103"/>
      <c r="AD2940" s="103"/>
      <c r="AE2940" s="104"/>
      <c r="AF2940" s="103"/>
      <c r="AG2940" s="105"/>
      <c r="AH2940" s="105"/>
      <c r="AI2940" s="105"/>
      <c r="AJ2940" s="105"/>
      <c r="AK2940" s="105"/>
      <c r="AL2940" s="105"/>
      <c r="AM2940" s="105"/>
      <c r="AN2940" s="105"/>
      <c r="AO2940" s="105"/>
      <c r="AP2940" s="105"/>
      <c r="AQ2940" s="105"/>
      <c r="AR2940" s="105"/>
      <c r="AS2940" s="105"/>
      <c r="AT2940" s="105"/>
      <c r="AU2940" s="106"/>
      <c r="AV2940" s="107"/>
    </row>
    <row r="2941" spans="1:48" ht="12.75" x14ac:dyDescent="0.2">
      <c r="A2941" s="62"/>
      <c r="B2941" s="63"/>
      <c r="C2941" s="62"/>
      <c r="D2941" s="64"/>
      <c r="E2941" s="97"/>
      <c r="F2941" s="98"/>
      <c r="G2941" s="98"/>
      <c r="H2941" s="97"/>
      <c r="I2941" s="99"/>
      <c r="J2941" s="41"/>
      <c r="K2941" s="100"/>
      <c r="L2941" s="100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2"/>
      <c r="AB2941" s="102"/>
      <c r="AC2941" s="103"/>
      <c r="AD2941" s="103"/>
      <c r="AE2941" s="104"/>
      <c r="AF2941" s="103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6"/>
      <c r="AV2941" s="107"/>
    </row>
    <row r="2942" spans="1:48" ht="12.75" x14ac:dyDescent="0.2">
      <c r="A2942" s="62"/>
      <c r="B2942" s="63"/>
      <c r="C2942" s="62"/>
      <c r="D2942" s="64"/>
      <c r="E2942" s="97"/>
      <c r="F2942" s="98"/>
      <c r="G2942" s="98"/>
      <c r="H2942" s="97"/>
      <c r="I2942" s="99"/>
      <c r="J2942" s="41"/>
      <c r="K2942" s="100"/>
      <c r="L2942" s="100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2"/>
      <c r="AB2942" s="102"/>
      <c r="AC2942" s="103"/>
      <c r="AD2942" s="103"/>
      <c r="AE2942" s="104"/>
      <c r="AF2942" s="103"/>
      <c r="AG2942" s="105"/>
      <c r="AH2942" s="105"/>
      <c r="AI2942" s="105"/>
      <c r="AJ2942" s="105"/>
      <c r="AK2942" s="105"/>
      <c r="AL2942" s="105"/>
      <c r="AM2942" s="105"/>
      <c r="AN2942" s="105"/>
      <c r="AO2942" s="105"/>
      <c r="AP2942" s="105"/>
      <c r="AQ2942" s="105"/>
      <c r="AR2942" s="105"/>
      <c r="AS2942" s="105"/>
      <c r="AT2942" s="105"/>
      <c r="AU2942" s="106"/>
      <c r="AV2942" s="107"/>
    </row>
    <row r="2943" spans="1:48" ht="12.75" x14ac:dyDescent="0.2">
      <c r="A2943" s="62"/>
      <c r="B2943" s="63"/>
      <c r="C2943" s="62"/>
      <c r="D2943" s="64"/>
      <c r="E2943" s="97"/>
      <c r="F2943" s="98"/>
      <c r="G2943" s="98"/>
      <c r="H2943" s="97"/>
      <c r="I2943" s="99"/>
      <c r="J2943" s="41"/>
      <c r="K2943" s="100"/>
      <c r="L2943" s="100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2"/>
      <c r="AB2943" s="102"/>
      <c r="AC2943" s="103"/>
      <c r="AD2943" s="103"/>
      <c r="AE2943" s="104"/>
      <c r="AF2943" s="103"/>
      <c r="AG2943" s="105"/>
      <c r="AH2943" s="105"/>
      <c r="AI2943" s="105"/>
      <c r="AJ2943" s="105"/>
      <c r="AK2943" s="105"/>
      <c r="AL2943" s="105"/>
      <c r="AM2943" s="105"/>
      <c r="AN2943" s="105"/>
      <c r="AO2943" s="105"/>
      <c r="AP2943" s="105"/>
      <c r="AQ2943" s="105"/>
      <c r="AR2943" s="105"/>
      <c r="AS2943" s="105"/>
      <c r="AT2943" s="105"/>
      <c r="AU2943" s="106"/>
      <c r="AV2943" s="107"/>
    </row>
    <row r="2944" spans="1:48" ht="12.75" x14ac:dyDescent="0.2">
      <c r="A2944" s="62"/>
      <c r="B2944" s="63"/>
      <c r="C2944" s="62"/>
      <c r="D2944" s="64"/>
      <c r="E2944" s="97"/>
      <c r="F2944" s="98"/>
      <c r="G2944" s="98"/>
      <c r="H2944" s="97"/>
      <c r="I2944" s="99"/>
      <c r="J2944" s="41"/>
      <c r="K2944" s="100"/>
      <c r="L2944" s="100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2"/>
      <c r="AB2944" s="102"/>
      <c r="AC2944" s="103"/>
      <c r="AD2944" s="103"/>
      <c r="AE2944" s="104"/>
      <c r="AF2944" s="103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6"/>
      <c r="AV2944" s="107"/>
    </row>
    <row r="2945" spans="1:48" ht="12.75" x14ac:dyDescent="0.2">
      <c r="A2945" s="62"/>
      <c r="B2945" s="63"/>
      <c r="C2945" s="62"/>
      <c r="D2945" s="64"/>
      <c r="E2945" s="97"/>
      <c r="F2945" s="98"/>
      <c r="G2945" s="98"/>
      <c r="H2945" s="97"/>
      <c r="I2945" s="99"/>
      <c r="J2945" s="41"/>
      <c r="K2945" s="100"/>
      <c r="L2945" s="100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2"/>
      <c r="AB2945" s="102"/>
      <c r="AC2945" s="103"/>
      <c r="AD2945" s="103"/>
      <c r="AE2945" s="104"/>
      <c r="AF2945" s="103"/>
      <c r="AG2945" s="105"/>
      <c r="AH2945" s="105"/>
      <c r="AI2945" s="105"/>
      <c r="AJ2945" s="105"/>
      <c r="AK2945" s="105"/>
      <c r="AL2945" s="105"/>
      <c r="AM2945" s="105"/>
      <c r="AN2945" s="105"/>
      <c r="AO2945" s="105"/>
      <c r="AP2945" s="105"/>
      <c r="AQ2945" s="105"/>
      <c r="AR2945" s="105"/>
      <c r="AS2945" s="105"/>
      <c r="AT2945" s="105"/>
      <c r="AU2945" s="106"/>
      <c r="AV2945" s="107"/>
    </row>
    <row r="2946" spans="1:48" ht="12.75" x14ac:dyDescent="0.2">
      <c r="A2946" s="62"/>
      <c r="B2946" s="63"/>
      <c r="C2946" s="62"/>
      <c r="D2946" s="64"/>
      <c r="E2946" s="97"/>
      <c r="F2946" s="98"/>
      <c r="G2946" s="98"/>
      <c r="H2946" s="97"/>
      <c r="I2946" s="99"/>
      <c r="J2946" s="41"/>
      <c r="K2946" s="100"/>
      <c r="L2946" s="100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2"/>
      <c r="AB2946" s="102"/>
      <c r="AC2946" s="103"/>
      <c r="AD2946" s="103"/>
      <c r="AE2946" s="104"/>
      <c r="AF2946" s="103"/>
      <c r="AG2946" s="105"/>
      <c r="AH2946" s="105"/>
      <c r="AI2946" s="105"/>
      <c r="AJ2946" s="105"/>
      <c r="AK2946" s="105"/>
      <c r="AL2946" s="105"/>
      <c r="AM2946" s="105"/>
      <c r="AN2946" s="105"/>
      <c r="AO2946" s="105"/>
      <c r="AP2946" s="105"/>
      <c r="AQ2946" s="105"/>
      <c r="AR2946" s="105"/>
      <c r="AS2946" s="105"/>
      <c r="AT2946" s="105"/>
      <c r="AU2946" s="106"/>
      <c r="AV2946" s="107"/>
    </row>
    <row r="2947" spans="1:48" ht="12.75" x14ac:dyDescent="0.2">
      <c r="A2947" s="62"/>
      <c r="B2947" s="63"/>
      <c r="C2947" s="62"/>
      <c r="D2947" s="64"/>
      <c r="E2947" s="97"/>
      <c r="F2947" s="98"/>
      <c r="G2947" s="98"/>
      <c r="H2947" s="97"/>
      <c r="I2947" s="99"/>
      <c r="J2947" s="41"/>
      <c r="K2947" s="100"/>
      <c r="L2947" s="100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2"/>
      <c r="AB2947" s="102"/>
      <c r="AC2947" s="103"/>
      <c r="AD2947" s="103"/>
      <c r="AE2947" s="104"/>
      <c r="AF2947" s="103"/>
      <c r="AG2947" s="105"/>
      <c r="AH2947" s="105"/>
      <c r="AI2947" s="105"/>
      <c r="AJ2947" s="105"/>
      <c r="AK2947" s="105"/>
      <c r="AL2947" s="105"/>
      <c r="AM2947" s="105"/>
      <c r="AN2947" s="105"/>
      <c r="AO2947" s="105"/>
      <c r="AP2947" s="105"/>
      <c r="AQ2947" s="105"/>
      <c r="AR2947" s="105"/>
      <c r="AS2947" s="105"/>
      <c r="AT2947" s="105"/>
      <c r="AU2947" s="106"/>
      <c r="AV2947" s="107"/>
    </row>
    <row r="2948" spans="1:48" ht="12.75" x14ac:dyDescent="0.2">
      <c r="A2948" s="62"/>
      <c r="B2948" s="63"/>
      <c r="C2948" s="62"/>
      <c r="D2948" s="64"/>
      <c r="E2948" s="97"/>
      <c r="F2948" s="98"/>
      <c r="G2948" s="98"/>
      <c r="H2948" s="97"/>
      <c r="I2948" s="99"/>
      <c r="J2948" s="41"/>
      <c r="K2948" s="100"/>
      <c r="L2948" s="100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2"/>
      <c r="AB2948" s="102"/>
      <c r="AC2948" s="103"/>
      <c r="AD2948" s="103"/>
      <c r="AE2948" s="104"/>
      <c r="AF2948" s="103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6"/>
      <c r="AV2948" s="107"/>
    </row>
    <row r="2949" spans="1:48" ht="12.75" x14ac:dyDescent="0.2">
      <c r="A2949" s="62"/>
      <c r="B2949" s="63"/>
      <c r="C2949" s="62"/>
      <c r="D2949" s="64"/>
      <c r="E2949" s="97"/>
      <c r="F2949" s="98"/>
      <c r="G2949" s="98"/>
      <c r="H2949" s="97"/>
      <c r="I2949" s="99"/>
      <c r="J2949" s="41"/>
      <c r="K2949" s="100"/>
      <c r="L2949" s="100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2"/>
      <c r="AB2949" s="102"/>
      <c r="AC2949" s="103"/>
      <c r="AD2949" s="103"/>
      <c r="AE2949" s="104"/>
      <c r="AF2949" s="103"/>
      <c r="AG2949" s="105"/>
      <c r="AH2949" s="105"/>
      <c r="AI2949" s="105"/>
      <c r="AJ2949" s="105"/>
      <c r="AK2949" s="105"/>
      <c r="AL2949" s="105"/>
      <c r="AM2949" s="105"/>
      <c r="AN2949" s="105"/>
      <c r="AO2949" s="105"/>
      <c r="AP2949" s="105"/>
      <c r="AQ2949" s="105"/>
      <c r="AR2949" s="105"/>
      <c r="AS2949" s="105"/>
      <c r="AT2949" s="105"/>
      <c r="AU2949" s="109"/>
      <c r="AV2949" s="107"/>
    </row>
    <row r="2950" spans="1:48" ht="12.75" x14ac:dyDescent="0.2">
      <c r="A2950" s="62"/>
      <c r="B2950" s="63"/>
      <c r="C2950" s="62"/>
      <c r="D2950" s="64"/>
      <c r="E2950" s="97"/>
      <c r="F2950" s="98"/>
      <c r="G2950" s="98"/>
      <c r="H2950" s="97"/>
      <c r="I2950" s="99"/>
      <c r="J2950" s="41"/>
      <c r="K2950" s="100"/>
      <c r="L2950" s="100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2"/>
      <c r="AB2950" s="102"/>
      <c r="AC2950" s="103"/>
      <c r="AD2950" s="103"/>
      <c r="AE2950" s="104"/>
      <c r="AF2950" s="103"/>
      <c r="AG2950" s="105"/>
      <c r="AH2950" s="105"/>
      <c r="AI2950" s="105"/>
      <c r="AJ2950" s="105"/>
      <c r="AK2950" s="105"/>
      <c r="AL2950" s="105"/>
      <c r="AM2950" s="105"/>
      <c r="AN2950" s="105"/>
      <c r="AO2950" s="105"/>
      <c r="AP2950" s="105"/>
      <c r="AQ2950" s="105"/>
      <c r="AR2950" s="105"/>
      <c r="AS2950" s="105"/>
      <c r="AT2950" s="105"/>
      <c r="AU2950" s="106"/>
      <c r="AV2950" s="107"/>
    </row>
    <row r="2951" spans="1:48" ht="12.75" x14ac:dyDescent="0.2">
      <c r="A2951" s="62"/>
      <c r="B2951" s="63"/>
      <c r="C2951" s="62"/>
      <c r="D2951" s="64"/>
      <c r="E2951" s="97"/>
      <c r="F2951" s="98"/>
      <c r="G2951" s="98"/>
      <c r="H2951" s="97"/>
      <c r="I2951" s="99"/>
      <c r="J2951" s="41"/>
      <c r="K2951" s="100"/>
      <c r="L2951" s="100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2"/>
      <c r="AB2951" s="102"/>
      <c r="AC2951" s="103"/>
      <c r="AD2951" s="103"/>
      <c r="AE2951" s="104"/>
      <c r="AF2951" s="103"/>
      <c r="AG2951" s="105"/>
      <c r="AH2951" s="105"/>
      <c r="AI2951" s="105"/>
      <c r="AJ2951" s="105"/>
      <c r="AK2951" s="105"/>
      <c r="AL2951" s="105"/>
      <c r="AM2951" s="105"/>
      <c r="AN2951" s="105"/>
      <c r="AO2951" s="105"/>
      <c r="AP2951" s="105"/>
      <c r="AQ2951" s="105"/>
      <c r="AR2951" s="105"/>
      <c r="AS2951" s="105"/>
      <c r="AT2951" s="105"/>
      <c r="AU2951" s="106"/>
      <c r="AV2951" s="107"/>
    </row>
    <row r="2952" spans="1:48" ht="12.75" x14ac:dyDescent="0.2">
      <c r="A2952" s="62"/>
      <c r="B2952" s="63"/>
      <c r="C2952" s="62"/>
      <c r="D2952" s="64"/>
      <c r="E2952" s="97"/>
      <c r="F2952" s="98"/>
      <c r="G2952" s="98"/>
      <c r="H2952" s="97"/>
      <c r="I2952" s="99"/>
      <c r="J2952" s="41"/>
      <c r="K2952" s="100"/>
      <c r="L2952" s="100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2"/>
      <c r="AB2952" s="102"/>
      <c r="AC2952" s="103"/>
      <c r="AD2952" s="103"/>
      <c r="AE2952" s="104"/>
      <c r="AF2952" s="103"/>
      <c r="AG2952" s="105"/>
      <c r="AH2952" s="105"/>
      <c r="AI2952" s="105"/>
      <c r="AJ2952" s="105"/>
      <c r="AK2952" s="105"/>
      <c r="AL2952" s="105"/>
      <c r="AM2952" s="105"/>
      <c r="AN2952" s="105"/>
      <c r="AO2952" s="105"/>
      <c r="AP2952" s="105"/>
      <c r="AQ2952" s="105"/>
      <c r="AR2952" s="105"/>
      <c r="AS2952" s="105"/>
      <c r="AT2952" s="105"/>
      <c r="AU2952" s="106"/>
      <c r="AV2952" s="107"/>
    </row>
    <row r="2953" spans="1:48" ht="12.75" x14ac:dyDescent="0.2">
      <c r="A2953" s="62"/>
      <c r="B2953" s="63"/>
      <c r="C2953" s="62"/>
      <c r="D2953" s="64"/>
      <c r="E2953" s="97"/>
      <c r="F2953" s="98"/>
      <c r="G2953" s="98"/>
      <c r="H2953" s="97"/>
      <c r="I2953" s="99"/>
      <c r="J2953" s="41"/>
      <c r="K2953" s="100"/>
      <c r="L2953" s="100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2"/>
      <c r="AB2953" s="102"/>
      <c r="AC2953" s="103"/>
      <c r="AD2953" s="103"/>
      <c r="AE2953" s="104"/>
      <c r="AF2953" s="103"/>
      <c r="AG2953" s="105"/>
      <c r="AH2953" s="105"/>
      <c r="AI2953" s="105"/>
      <c r="AJ2953" s="105"/>
      <c r="AK2953" s="105"/>
      <c r="AL2953" s="105"/>
      <c r="AM2953" s="105"/>
      <c r="AN2953" s="105"/>
      <c r="AO2953" s="105"/>
      <c r="AP2953" s="105"/>
      <c r="AQ2953" s="105"/>
      <c r="AR2953" s="105"/>
      <c r="AS2953" s="105"/>
      <c r="AT2953" s="105"/>
      <c r="AU2953" s="106"/>
      <c r="AV2953" s="107"/>
    </row>
    <row r="2954" spans="1:48" ht="12.75" x14ac:dyDescent="0.2">
      <c r="A2954" s="62"/>
      <c r="B2954" s="63"/>
      <c r="C2954" s="62"/>
      <c r="D2954" s="64"/>
      <c r="E2954" s="97"/>
      <c r="F2954" s="98"/>
      <c r="G2954" s="98"/>
      <c r="H2954" s="97"/>
      <c r="I2954" s="99"/>
      <c r="J2954" s="41"/>
      <c r="K2954" s="100"/>
      <c r="L2954" s="100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2"/>
      <c r="AB2954" s="102"/>
      <c r="AC2954" s="103"/>
      <c r="AD2954" s="103"/>
      <c r="AE2954" s="104"/>
      <c r="AF2954" s="103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6"/>
      <c r="AV2954" s="107"/>
    </row>
    <row r="2955" spans="1:48" ht="12.75" x14ac:dyDescent="0.2">
      <c r="A2955" s="62"/>
      <c r="B2955" s="63"/>
      <c r="C2955" s="62"/>
      <c r="D2955" s="64"/>
      <c r="E2955" s="97"/>
      <c r="F2955" s="98"/>
      <c r="G2955" s="98"/>
      <c r="H2955" s="97"/>
      <c r="I2955" s="99"/>
      <c r="J2955" s="41"/>
      <c r="K2955" s="100"/>
      <c r="L2955" s="100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2"/>
      <c r="AB2955" s="102"/>
      <c r="AC2955" s="103"/>
      <c r="AD2955" s="103"/>
      <c r="AE2955" s="104"/>
      <c r="AF2955" s="103"/>
      <c r="AG2955" s="105"/>
      <c r="AH2955" s="105"/>
      <c r="AI2955" s="105"/>
      <c r="AJ2955" s="105"/>
      <c r="AK2955" s="105"/>
      <c r="AL2955" s="105"/>
      <c r="AM2955" s="105"/>
      <c r="AN2955" s="105"/>
      <c r="AO2955" s="105"/>
      <c r="AP2955" s="105"/>
      <c r="AQ2955" s="105"/>
      <c r="AR2955" s="105"/>
      <c r="AS2955" s="105"/>
      <c r="AT2955" s="105"/>
      <c r="AU2955" s="109"/>
      <c r="AV2955" s="107"/>
    </row>
    <row r="2956" spans="1:48" ht="12.75" x14ac:dyDescent="0.2">
      <c r="A2956" s="62"/>
      <c r="B2956" s="63"/>
      <c r="C2956" s="62"/>
      <c r="D2956" s="64"/>
      <c r="E2956" s="97"/>
      <c r="F2956" s="98"/>
      <c r="G2956" s="98"/>
      <c r="H2956" s="97"/>
      <c r="I2956" s="99"/>
      <c r="J2956" s="41"/>
      <c r="K2956" s="100"/>
      <c r="L2956" s="100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2"/>
      <c r="AB2956" s="102"/>
      <c r="AC2956" s="103"/>
      <c r="AD2956" s="103"/>
      <c r="AE2956" s="104"/>
      <c r="AF2956" s="103"/>
      <c r="AG2956" s="105"/>
      <c r="AH2956" s="105"/>
      <c r="AI2956" s="105"/>
      <c r="AJ2956" s="105"/>
      <c r="AK2956" s="105"/>
      <c r="AL2956" s="105"/>
      <c r="AM2956" s="105"/>
      <c r="AN2956" s="105"/>
      <c r="AO2956" s="105"/>
      <c r="AP2956" s="105"/>
      <c r="AQ2956" s="105"/>
      <c r="AR2956" s="105"/>
      <c r="AS2956" s="105"/>
      <c r="AT2956" s="105"/>
      <c r="AU2956" s="106"/>
      <c r="AV2956" s="107"/>
    </row>
    <row r="2957" spans="1:48" ht="12.75" x14ac:dyDescent="0.2">
      <c r="A2957" s="62"/>
      <c r="B2957" s="63"/>
      <c r="C2957" s="62"/>
      <c r="D2957" s="64"/>
      <c r="E2957" s="97"/>
      <c r="F2957" s="98"/>
      <c r="G2957" s="98"/>
      <c r="H2957" s="97"/>
      <c r="I2957" s="99"/>
      <c r="J2957" s="41"/>
      <c r="K2957" s="100"/>
      <c r="L2957" s="100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2"/>
      <c r="AB2957" s="102"/>
      <c r="AC2957" s="103"/>
      <c r="AD2957" s="103"/>
      <c r="AE2957" s="104"/>
      <c r="AF2957" s="103"/>
      <c r="AG2957" s="105"/>
      <c r="AH2957" s="105"/>
      <c r="AI2957" s="105"/>
      <c r="AJ2957" s="105"/>
      <c r="AK2957" s="105"/>
      <c r="AL2957" s="105"/>
      <c r="AM2957" s="105"/>
      <c r="AN2957" s="105"/>
      <c r="AO2957" s="105"/>
      <c r="AP2957" s="105"/>
      <c r="AQ2957" s="105"/>
      <c r="AR2957" s="105"/>
      <c r="AS2957" s="105"/>
      <c r="AT2957" s="105"/>
      <c r="AU2957" s="106"/>
      <c r="AV2957" s="107"/>
    </row>
    <row r="2958" spans="1:48" ht="12.75" x14ac:dyDescent="0.2">
      <c r="A2958" s="62"/>
      <c r="B2958" s="63"/>
      <c r="C2958" s="62"/>
      <c r="D2958" s="64"/>
      <c r="E2958" s="97"/>
      <c r="F2958" s="98"/>
      <c r="G2958" s="98"/>
      <c r="H2958" s="97"/>
      <c r="I2958" s="99"/>
      <c r="J2958" s="41"/>
      <c r="K2958" s="100"/>
      <c r="L2958" s="100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2"/>
      <c r="AB2958" s="102"/>
      <c r="AC2958" s="103"/>
      <c r="AD2958" s="103"/>
      <c r="AE2958" s="104"/>
      <c r="AF2958" s="103"/>
      <c r="AG2958" s="105"/>
      <c r="AH2958" s="105"/>
      <c r="AI2958" s="105"/>
      <c r="AJ2958" s="105"/>
      <c r="AK2958" s="105"/>
      <c r="AL2958" s="105"/>
      <c r="AM2958" s="105"/>
      <c r="AN2958" s="105"/>
      <c r="AO2958" s="105"/>
      <c r="AP2958" s="105"/>
      <c r="AQ2958" s="105"/>
      <c r="AR2958" s="105"/>
      <c r="AS2958" s="105"/>
      <c r="AT2958" s="105"/>
      <c r="AU2958" s="106"/>
      <c r="AV2958" s="107"/>
    </row>
    <row r="2959" spans="1:48" ht="12.75" x14ac:dyDescent="0.2">
      <c r="A2959" s="62"/>
      <c r="B2959" s="63"/>
      <c r="C2959" s="62"/>
      <c r="D2959" s="64"/>
      <c r="E2959" s="97"/>
      <c r="F2959" s="98"/>
      <c r="G2959" s="98"/>
      <c r="H2959" s="97"/>
      <c r="I2959" s="99"/>
      <c r="J2959" s="41"/>
      <c r="K2959" s="100"/>
      <c r="L2959" s="100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2"/>
      <c r="AB2959" s="102"/>
      <c r="AC2959" s="103"/>
      <c r="AD2959" s="103"/>
      <c r="AE2959" s="104"/>
      <c r="AF2959" s="103"/>
      <c r="AG2959" s="105"/>
      <c r="AH2959" s="105"/>
      <c r="AI2959" s="105"/>
      <c r="AJ2959" s="105"/>
      <c r="AK2959" s="105"/>
      <c r="AL2959" s="105"/>
      <c r="AM2959" s="105"/>
      <c r="AN2959" s="105"/>
      <c r="AO2959" s="105"/>
      <c r="AP2959" s="105"/>
      <c r="AQ2959" s="105"/>
      <c r="AR2959" s="105"/>
      <c r="AS2959" s="105"/>
      <c r="AT2959" s="105"/>
      <c r="AU2959" s="106"/>
      <c r="AV2959" s="107"/>
    </row>
    <row r="2960" spans="1:48" ht="12.75" x14ac:dyDescent="0.2">
      <c r="A2960" s="62"/>
      <c r="B2960" s="63"/>
      <c r="C2960" s="62"/>
      <c r="D2960" s="64"/>
      <c r="E2960" s="97"/>
      <c r="F2960" s="98"/>
      <c r="G2960" s="98"/>
      <c r="H2960" s="97"/>
      <c r="I2960" s="99"/>
      <c r="J2960" s="41"/>
      <c r="K2960" s="100"/>
      <c r="L2960" s="100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2"/>
      <c r="AB2960" s="102"/>
      <c r="AC2960" s="103"/>
      <c r="AD2960" s="103"/>
      <c r="AE2960" s="104"/>
      <c r="AF2960" s="103"/>
      <c r="AG2960" s="105"/>
      <c r="AH2960" s="105"/>
      <c r="AI2960" s="105"/>
      <c r="AJ2960" s="105"/>
      <c r="AK2960" s="105"/>
      <c r="AL2960" s="105"/>
      <c r="AM2960" s="105"/>
      <c r="AN2960" s="105"/>
      <c r="AO2960" s="105"/>
      <c r="AP2960" s="105"/>
      <c r="AQ2960" s="105"/>
      <c r="AR2960" s="105"/>
      <c r="AS2960" s="105"/>
      <c r="AT2960" s="105"/>
      <c r="AU2960" s="106"/>
      <c r="AV2960" s="107"/>
    </row>
    <row r="2961" spans="1:48" ht="12.75" x14ac:dyDescent="0.2">
      <c r="A2961" s="62"/>
      <c r="B2961" s="63"/>
      <c r="C2961" s="62"/>
      <c r="D2961" s="64"/>
      <c r="E2961" s="97"/>
      <c r="F2961" s="98"/>
      <c r="G2961" s="98"/>
      <c r="H2961" s="97"/>
      <c r="I2961" s="99"/>
      <c r="J2961" s="41"/>
      <c r="K2961" s="100"/>
      <c r="L2961" s="100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2"/>
      <c r="AB2961" s="102"/>
      <c r="AC2961" s="103"/>
      <c r="AD2961" s="103"/>
      <c r="AE2961" s="104"/>
      <c r="AF2961" s="103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6"/>
      <c r="AV2961" s="107"/>
    </row>
    <row r="2962" spans="1:48" ht="12.75" x14ac:dyDescent="0.2">
      <c r="A2962" s="62"/>
      <c r="B2962" s="63"/>
      <c r="C2962" s="62"/>
      <c r="D2962" s="64"/>
      <c r="E2962" s="97"/>
      <c r="F2962" s="98"/>
      <c r="G2962" s="98"/>
      <c r="H2962" s="97"/>
      <c r="I2962" s="99"/>
      <c r="J2962" s="41"/>
      <c r="K2962" s="100"/>
      <c r="L2962" s="100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2"/>
      <c r="AB2962" s="102"/>
      <c r="AC2962" s="103"/>
      <c r="AD2962" s="103"/>
      <c r="AE2962" s="104"/>
      <c r="AF2962" s="103"/>
      <c r="AG2962" s="105"/>
      <c r="AH2962" s="105"/>
      <c r="AI2962" s="105"/>
      <c r="AJ2962" s="105"/>
      <c r="AK2962" s="105"/>
      <c r="AL2962" s="105"/>
      <c r="AM2962" s="105"/>
      <c r="AN2962" s="105"/>
      <c r="AO2962" s="105"/>
      <c r="AP2962" s="105"/>
      <c r="AQ2962" s="105"/>
      <c r="AR2962" s="105"/>
      <c r="AS2962" s="105"/>
      <c r="AT2962" s="105"/>
      <c r="AU2962" s="106"/>
      <c r="AV2962" s="107"/>
    </row>
    <row r="2963" spans="1:48" ht="12.75" x14ac:dyDescent="0.2">
      <c r="A2963" s="62"/>
      <c r="B2963" s="63"/>
      <c r="C2963" s="62"/>
      <c r="D2963" s="64"/>
      <c r="E2963" s="97"/>
      <c r="F2963" s="98"/>
      <c r="G2963" s="98"/>
      <c r="H2963" s="97"/>
      <c r="I2963" s="99"/>
      <c r="J2963" s="41"/>
      <c r="K2963" s="100"/>
      <c r="L2963" s="100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2"/>
      <c r="AB2963" s="102"/>
      <c r="AC2963" s="103"/>
      <c r="AD2963" s="103"/>
      <c r="AE2963" s="104"/>
      <c r="AF2963" s="103"/>
      <c r="AG2963" s="105"/>
      <c r="AH2963" s="105"/>
      <c r="AI2963" s="105"/>
      <c r="AJ2963" s="105"/>
      <c r="AK2963" s="105"/>
      <c r="AL2963" s="105"/>
      <c r="AM2963" s="105"/>
      <c r="AN2963" s="105"/>
      <c r="AO2963" s="105"/>
      <c r="AP2963" s="105"/>
      <c r="AQ2963" s="105"/>
      <c r="AR2963" s="105"/>
      <c r="AS2963" s="105"/>
      <c r="AT2963" s="105"/>
      <c r="AU2963" s="106"/>
      <c r="AV2963" s="107"/>
    </row>
    <row r="2964" spans="1:48" ht="12.75" x14ac:dyDescent="0.2">
      <c r="A2964" s="62"/>
      <c r="B2964" s="63"/>
      <c r="C2964" s="62"/>
      <c r="D2964" s="64"/>
      <c r="E2964" s="97"/>
      <c r="F2964" s="98"/>
      <c r="G2964" s="98"/>
      <c r="H2964" s="97"/>
      <c r="I2964" s="99"/>
      <c r="J2964" s="41"/>
      <c r="K2964" s="100"/>
      <c r="L2964" s="100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2"/>
      <c r="AB2964" s="102"/>
      <c r="AC2964" s="103"/>
      <c r="AD2964" s="103"/>
      <c r="AE2964" s="104"/>
      <c r="AF2964" s="103"/>
      <c r="AG2964" s="105"/>
      <c r="AH2964" s="105"/>
      <c r="AI2964" s="105"/>
      <c r="AJ2964" s="105"/>
      <c r="AK2964" s="105"/>
      <c r="AL2964" s="105"/>
      <c r="AM2964" s="105"/>
      <c r="AN2964" s="105"/>
      <c r="AO2964" s="105"/>
      <c r="AP2964" s="105"/>
      <c r="AQ2964" s="105"/>
      <c r="AR2964" s="105"/>
      <c r="AS2964" s="105"/>
      <c r="AT2964" s="105"/>
      <c r="AU2964" s="106"/>
      <c r="AV2964" s="107"/>
    </row>
    <row r="2965" spans="1:48" ht="12.75" x14ac:dyDescent="0.2">
      <c r="A2965" s="62"/>
      <c r="B2965" s="63"/>
      <c r="C2965" s="62"/>
      <c r="D2965" s="64"/>
      <c r="E2965" s="97"/>
      <c r="F2965" s="98"/>
      <c r="G2965" s="98"/>
      <c r="H2965" s="97"/>
      <c r="I2965" s="99"/>
      <c r="J2965" s="41"/>
      <c r="K2965" s="100"/>
      <c r="L2965" s="100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2"/>
      <c r="AB2965" s="102"/>
      <c r="AC2965" s="103"/>
      <c r="AD2965" s="103"/>
      <c r="AE2965" s="104"/>
      <c r="AF2965" s="103"/>
      <c r="AG2965" s="105"/>
      <c r="AH2965" s="105"/>
      <c r="AI2965" s="105"/>
      <c r="AJ2965" s="105"/>
      <c r="AK2965" s="105"/>
      <c r="AL2965" s="105"/>
      <c r="AM2965" s="105"/>
      <c r="AN2965" s="105"/>
      <c r="AO2965" s="105"/>
      <c r="AP2965" s="105"/>
      <c r="AQ2965" s="105"/>
      <c r="AR2965" s="105"/>
      <c r="AS2965" s="105"/>
      <c r="AT2965" s="105"/>
      <c r="AU2965" s="106"/>
      <c r="AV2965" s="107"/>
    </row>
    <row r="2966" spans="1:48" ht="12.75" x14ac:dyDescent="0.2">
      <c r="A2966" s="62"/>
      <c r="B2966" s="63"/>
      <c r="C2966" s="62"/>
      <c r="D2966" s="64"/>
      <c r="E2966" s="97"/>
      <c r="F2966" s="98"/>
      <c r="G2966" s="98"/>
      <c r="H2966" s="97"/>
      <c r="I2966" s="99"/>
      <c r="J2966" s="41"/>
      <c r="K2966" s="100"/>
      <c r="L2966" s="100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2"/>
      <c r="AB2966" s="102"/>
      <c r="AC2966" s="103"/>
      <c r="AD2966" s="103"/>
      <c r="AE2966" s="104"/>
      <c r="AF2966" s="103"/>
      <c r="AG2966" s="105"/>
      <c r="AH2966" s="105"/>
      <c r="AI2966" s="105"/>
      <c r="AJ2966" s="105"/>
      <c r="AK2966" s="105"/>
      <c r="AL2966" s="105"/>
      <c r="AM2966" s="105"/>
      <c r="AN2966" s="105"/>
      <c r="AO2966" s="105"/>
      <c r="AP2966" s="105"/>
      <c r="AQ2966" s="105"/>
      <c r="AR2966" s="105"/>
      <c r="AS2966" s="105"/>
      <c r="AT2966" s="105"/>
      <c r="AU2966" s="106"/>
      <c r="AV2966" s="107"/>
    </row>
    <row r="2967" spans="1:48" ht="12.75" x14ac:dyDescent="0.2">
      <c r="A2967" s="62"/>
      <c r="B2967" s="63"/>
      <c r="C2967" s="62"/>
      <c r="D2967" s="64"/>
      <c r="E2967" s="97"/>
      <c r="F2967" s="98"/>
      <c r="G2967" s="98"/>
      <c r="H2967" s="97"/>
      <c r="I2967" s="99"/>
      <c r="J2967" s="41"/>
      <c r="K2967" s="100"/>
      <c r="L2967" s="100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2"/>
      <c r="AB2967" s="102"/>
      <c r="AC2967" s="103"/>
      <c r="AD2967" s="103"/>
      <c r="AE2967" s="104"/>
      <c r="AF2967" s="103"/>
      <c r="AG2967" s="105"/>
      <c r="AH2967" s="105"/>
      <c r="AI2967" s="105"/>
      <c r="AJ2967" s="105"/>
      <c r="AK2967" s="105"/>
      <c r="AL2967" s="105"/>
      <c r="AM2967" s="105"/>
      <c r="AN2967" s="105"/>
      <c r="AO2967" s="105"/>
      <c r="AP2967" s="105"/>
      <c r="AQ2967" s="105"/>
      <c r="AR2967" s="105"/>
      <c r="AS2967" s="105"/>
      <c r="AT2967" s="105"/>
      <c r="AU2967" s="106"/>
      <c r="AV2967" s="107"/>
    </row>
    <row r="2968" spans="1:48" ht="12.75" x14ac:dyDescent="0.2">
      <c r="A2968" s="62"/>
      <c r="B2968" s="63"/>
      <c r="C2968" s="62"/>
      <c r="D2968" s="64"/>
      <c r="E2968" s="97"/>
      <c r="F2968" s="98"/>
      <c r="G2968" s="98"/>
      <c r="H2968" s="97"/>
      <c r="I2968" s="99"/>
      <c r="J2968" s="41"/>
      <c r="K2968" s="100"/>
      <c r="L2968" s="100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2"/>
      <c r="AB2968" s="102"/>
      <c r="AC2968" s="103"/>
      <c r="AD2968" s="103"/>
      <c r="AE2968" s="104"/>
      <c r="AF2968" s="103"/>
      <c r="AG2968" s="105"/>
      <c r="AH2968" s="105"/>
      <c r="AI2968" s="105"/>
      <c r="AJ2968" s="105"/>
      <c r="AK2968" s="105"/>
      <c r="AL2968" s="105"/>
      <c r="AM2968" s="105"/>
      <c r="AN2968" s="105"/>
      <c r="AO2968" s="105"/>
      <c r="AP2968" s="105"/>
      <c r="AQ2968" s="105"/>
      <c r="AR2968" s="105"/>
      <c r="AS2968" s="105"/>
      <c r="AT2968" s="105"/>
      <c r="AU2968" s="106"/>
      <c r="AV2968" s="107"/>
    </row>
    <row r="2969" spans="1:48" ht="12.75" x14ac:dyDescent="0.2">
      <c r="A2969" s="62"/>
      <c r="B2969" s="63"/>
      <c r="C2969" s="62"/>
      <c r="D2969" s="64"/>
      <c r="E2969" s="97"/>
      <c r="F2969" s="98"/>
      <c r="G2969" s="98"/>
      <c r="H2969" s="97"/>
      <c r="I2969" s="99"/>
      <c r="J2969" s="41"/>
      <c r="K2969" s="100"/>
      <c r="L2969" s="100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2"/>
      <c r="AB2969" s="102"/>
      <c r="AC2969" s="103"/>
      <c r="AD2969" s="103"/>
      <c r="AE2969" s="104"/>
      <c r="AF2969" s="103"/>
      <c r="AG2969" s="105"/>
      <c r="AH2969" s="105"/>
      <c r="AI2969" s="105"/>
      <c r="AJ2969" s="105"/>
      <c r="AK2969" s="105"/>
      <c r="AL2969" s="105"/>
      <c r="AM2969" s="105"/>
      <c r="AN2969" s="105"/>
      <c r="AO2969" s="105"/>
      <c r="AP2969" s="105"/>
      <c r="AQ2969" s="105"/>
      <c r="AR2969" s="105"/>
      <c r="AS2969" s="105"/>
      <c r="AT2969" s="105"/>
      <c r="AU2969" s="106"/>
      <c r="AV2969" s="107"/>
    </row>
    <row r="2970" spans="1:48" ht="12.75" x14ac:dyDescent="0.2">
      <c r="A2970" s="62"/>
      <c r="B2970" s="63"/>
      <c r="C2970" s="62"/>
      <c r="D2970" s="64"/>
      <c r="E2970" s="97"/>
      <c r="F2970" s="98"/>
      <c r="G2970" s="98"/>
      <c r="H2970" s="97"/>
      <c r="I2970" s="99"/>
      <c r="J2970" s="41"/>
      <c r="K2970" s="100"/>
      <c r="L2970" s="100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2"/>
      <c r="AB2970" s="102"/>
      <c r="AC2970" s="103"/>
      <c r="AD2970" s="103"/>
      <c r="AE2970" s="104"/>
      <c r="AF2970" s="103"/>
      <c r="AG2970" s="105"/>
      <c r="AH2970" s="105"/>
      <c r="AI2970" s="105"/>
      <c r="AJ2970" s="105"/>
      <c r="AK2970" s="105"/>
      <c r="AL2970" s="105"/>
      <c r="AM2970" s="105"/>
      <c r="AN2970" s="105"/>
      <c r="AO2970" s="105"/>
      <c r="AP2970" s="105"/>
      <c r="AQ2970" s="105"/>
      <c r="AR2970" s="105"/>
      <c r="AS2970" s="105"/>
      <c r="AT2970" s="105"/>
      <c r="AU2970" s="106"/>
      <c r="AV2970" s="107"/>
    </row>
    <row r="2971" spans="1:48" ht="12.75" x14ac:dyDescent="0.2">
      <c r="A2971" s="62"/>
      <c r="B2971" s="63"/>
      <c r="C2971" s="62"/>
      <c r="D2971" s="64"/>
      <c r="E2971" s="97"/>
      <c r="F2971" s="98"/>
      <c r="G2971" s="98"/>
      <c r="H2971" s="97"/>
      <c r="I2971" s="99"/>
      <c r="J2971" s="41"/>
      <c r="K2971" s="100"/>
      <c r="L2971" s="100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2"/>
      <c r="AB2971" s="102"/>
      <c r="AC2971" s="103"/>
      <c r="AD2971" s="103"/>
      <c r="AE2971" s="104"/>
      <c r="AF2971" s="103"/>
      <c r="AG2971" s="105"/>
      <c r="AH2971" s="105"/>
      <c r="AI2971" s="105"/>
      <c r="AJ2971" s="105"/>
      <c r="AK2971" s="105"/>
      <c r="AL2971" s="105"/>
      <c r="AM2971" s="105"/>
      <c r="AN2971" s="105"/>
      <c r="AO2971" s="105"/>
      <c r="AP2971" s="105"/>
      <c r="AQ2971" s="105"/>
      <c r="AR2971" s="105"/>
      <c r="AS2971" s="105"/>
      <c r="AT2971" s="105"/>
      <c r="AU2971" s="106"/>
      <c r="AV2971" s="107"/>
    </row>
    <row r="2972" spans="1:48" ht="12.75" x14ac:dyDescent="0.2">
      <c r="A2972" s="62"/>
      <c r="B2972" s="63"/>
      <c r="C2972" s="62"/>
      <c r="D2972" s="64"/>
      <c r="E2972" s="97"/>
      <c r="F2972" s="98"/>
      <c r="G2972" s="98"/>
      <c r="H2972" s="97"/>
      <c r="I2972" s="99"/>
      <c r="J2972" s="41"/>
      <c r="K2972" s="100"/>
      <c r="L2972" s="100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2"/>
      <c r="AB2972" s="102"/>
      <c r="AC2972" s="103"/>
      <c r="AD2972" s="103"/>
      <c r="AE2972" s="104"/>
      <c r="AF2972" s="103"/>
      <c r="AG2972" s="105"/>
      <c r="AH2972" s="105"/>
      <c r="AI2972" s="105"/>
      <c r="AJ2972" s="105"/>
      <c r="AK2972" s="105"/>
      <c r="AL2972" s="105"/>
      <c r="AM2972" s="105"/>
      <c r="AN2972" s="105"/>
      <c r="AO2972" s="105"/>
      <c r="AP2972" s="105"/>
      <c r="AQ2972" s="105"/>
      <c r="AR2972" s="105"/>
      <c r="AS2972" s="105"/>
      <c r="AT2972" s="105"/>
      <c r="AU2972" s="106"/>
      <c r="AV2972" s="107"/>
    </row>
    <row r="2973" spans="1:48" ht="12.75" x14ac:dyDescent="0.2">
      <c r="A2973" s="62"/>
      <c r="B2973" s="63"/>
      <c r="C2973" s="62"/>
      <c r="D2973" s="64"/>
      <c r="E2973" s="97"/>
      <c r="F2973" s="98"/>
      <c r="G2973" s="98"/>
      <c r="H2973" s="97"/>
      <c r="I2973" s="99"/>
      <c r="J2973" s="41"/>
      <c r="K2973" s="100"/>
      <c r="L2973" s="100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2"/>
      <c r="AB2973" s="102"/>
      <c r="AC2973" s="103"/>
      <c r="AD2973" s="103"/>
      <c r="AE2973" s="104"/>
      <c r="AF2973" s="103"/>
      <c r="AG2973" s="105"/>
      <c r="AH2973" s="105"/>
      <c r="AI2973" s="105"/>
      <c r="AJ2973" s="105"/>
      <c r="AK2973" s="105"/>
      <c r="AL2973" s="105"/>
      <c r="AM2973" s="105"/>
      <c r="AN2973" s="105"/>
      <c r="AO2973" s="105"/>
      <c r="AP2973" s="105"/>
      <c r="AQ2973" s="105"/>
      <c r="AR2973" s="105"/>
      <c r="AS2973" s="105"/>
      <c r="AT2973" s="105"/>
      <c r="AU2973" s="106"/>
      <c r="AV2973" s="107"/>
    </row>
    <row r="2974" spans="1:48" ht="12.75" x14ac:dyDescent="0.2">
      <c r="A2974" s="62"/>
      <c r="B2974" s="63"/>
      <c r="C2974" s="62"/>
      <c r="D2974" s="64"/>
      <c r="E2974" s="97"/>
      <c r="F2974" s="98"/>
      <c r="G2974" s="98"/>
      <c r="H2974" s="97"/>
      <c r="I2974" s="99"/>
      <c r="J2974" s="41"/>
      <c r="K2974" s="100"/>
      <c r="L2974" s="100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2"/>
      <c r="AB2974" s="102"/>
      <c r="AC2974" s="103"/>
      <c r="AD2974" s="103"/>
      <c r="AE2974" s="104"/>
      <c r="AF2974" s="103"/>
      <c r="AG2974" s="105"/>
      <c r="AH2974" s="105"/>
      <c r="AI2974" s="105"/>
      <c r="AJ2974" s="105"/>
      <c r="AK2974" s="105"/>
      <c r="AL2974" s="105"/>
      <c r="AM2974" s="105"/>
      <c r="AN2974" s="105"/>
      <c r="AO2974" s="105"/>
      <c r="AP2974" s="105"/>
      <c r="AQ2974" s="105"/>
      <c r="AR2974" s="105"/>
      <c r="AS2974" s="105"/>
      <c r="AT2974" s="105"/>
      <c r="AU2974" s="106"/>
      <c r="AV2974" s="107"/>
    </row>
    <row r="2975" spans="1:48" ht="12.75" x14ac:dyDescent="0.2">
      <c r="A2975" s="62"/>
      <c r="B2975" s="63"/>
      <c r="C2975" s="62"/>
      <c r="D2975" s="64"/>
      <c r="E2975" s="97"/>
      <c r="F2975" s="98"/>
      <c r="G2975" s="98"/>
      <c r="H2975" s="97"/>
      <c r="I2975" s="99"/>
      <c r="J2975" s="41"/>
      <c r="K2975" s="100"/>
      <c r="L2975" s="100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2"/>
      <c r="AB2975" s="102"/>
      <c r="AC2975" s="103"/>
      <c r="AD2975" s="103"/>
      <c r="AE2975" s="104"/>
      <c r="AF2975" s="103"/>
      <c r="AG2975" s="105"/>
      <c r="AH2975" s="105"/>
      <c r="AI2975" s="105"/>
      <c r="AJ2975" s="105"/>
      <c r="AK2975" s="105"/>
      <c r="AL2975" s="105"/>
      <c r="AM2975" s="105"/>
      <c r="AN2975" s="105"/>
      <c r="AO2975" s="105"/>
      <c r="AP2975" s="105"/>
      <c r="AQ2975" s="105"/>
      <c r="AR2975" s="105"/>
      <c r="AS2975" s="105"/>
      <c r="AT2975" s="105"/>
      <c r="AU2975" s="106"/>
      <c r="AV2975" s="107"/>
    </row>
    <row r="2976" spans="1:48" ht="12.75" x14ac:dyDescent="0.2">
      <c r="A2976" s="62"/>
      <c r="B2976" s="63"/>
      <c r="C2976" s="62"/>
      <c r="D2976" s="64"/>
      <c r="E2976" s="97"/>
      <c r="F2976" s="98"/>
      <c r="G2976" s="98"/>
      <c r="H2976" s="97"/>
      <c r="I2976" s="99"/>
      <c r="J2976" s="41"/>
      <c r="K2976" s="100"/>
      <c r="L2976" s="100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2"/>
      <c r="AB2976" s="102"/>
      <c r="AC2976" s="103"/>
      <c r="AD2976" s="103"/>
      <c r="AE2976" s="104"/>
      <c r="AF2976" s="103"/>
      <c r="AG2976" s="105"/>
      <c r="AH2976" s="105"/>
      <c r="AI2976" s="105"/>
      <c r="AJ2976" s="105"/>
      <c r="AK2976" s="105"/>
      <c r="AL2976" s="105"/>
      <c r="AM2976" s="105"/>
      <c r="AN2976" s="105"/>
      <c r="AO2976" s="105"/>
      <c r="AP2976" s="105"/>
      <c r="AQ2976" s="105"/>
      <c r="AR2976" s="105"/>
      <c r="AS2976" s="105"/>
      <c r="AT2976" s="105"/>
      <c r="AU2976" s="106"/>
      <c r="AV2976" s="107"/>
    </row>
    <row r="2977" spans="1:55" ht="12.75" x14ac:dyDescent="0.2">
      <c r="A2977" s="62"/>
      <c r="B2977" s="63"/>
      <c r="C2977" s="62"/>
      <c r="D2977" s="64"/>
      <c r="E2977" s="97"/>
      <c r="F2977" s="98"/>
      <c r="G2977" s="98"/>
      <c r="H2977" s="97"/>
      <c r="I2977" s="99"/>
      <c r="J2977" s="41"/>
      <c r="K2977" s="100"/>
      <c r="L2977" s="100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2"/>
      <c r="AB2977" s="102"/>
      <c r="AC2977" s="103"/>
      <c r="AD2977" s="103"/>
      <c r="AE2977" s="104"/>
      <c r="AF2977" s="103"/>
      <c r="AG2977" s="105"/>
      <c r="AH2977" s="105"/>
      <c r="AI2977" s="105"/>
      <c r="AJ2977" s="105"/>
      <c r="AK2977" s="105"/>
      <c r="AL2977" s="105"/>
      <c r="AM2977" s="105"/>
      <c r="AN2977" s="105"/>
      <c r="AO2977" s="105"/>
      <c r="AP2977" s="105"/>
      <c r="AQ2977" s="105"/>
      <c r="AR2977" s="105"/>
      <c r="AS2977" s="105"/>
      <c r="AT2977" s="105"/>
      <c r="AU2977" s="106"/>
      <c r="AV2977" s="107"/>
    </row>
    <row r="2978" spans="1:55" ht="12.75" x14ac:dyDescent="0.2">
      <c r="A2978" s="62"/>
      <c r="B2978" s="63"/>
      <c r="C2978" s="62"/>
      <c r="D2978" s="64"/>
      <c r="E2978" s="97"/>
      <c r="F2978" s="98"/>
      <c r="G2978" s="98"/>
      <c r="H2978" s="97"/>
      <c r="I2978" s="99"/>
      <c r="J2978" s="41"/>
      <c r="K2978" s="100"/>
      <c r="L2978" s="100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2"/>
      <c r="AB2978" s="102"/>
      <c r="AC2978" s="103"/>
      <c r="AD2978" s="103"/>
      <c r="AE2978" s="104"/>
      <c r="AF2978" s="103"/>
      <c r="AG2978" s="105"/>
      <c r="AH2978" s="105"/>
      <c r="AI2978" s="105"/>
      <c r="AJ2978" s="105"/>
      <c r="AK2978" s="105"/>
      <c r="AL2978" s="105"/>
      <c r="AM2978" s="105"/>
      <c r="AN2978" s="105"/>
      <c r="AO2978" s="105"/>
      <c r="AP2978" s="105"/>
      <c r="AQ2978" s="105"/>
      <c r="AR2978" s="105"/>
      <c r="AS2978" s="105"/>
      <c r="AT2978" s="105"/>
      <c r="AU2978" s="106"/>
      <c r="AV2978" s="107"/>
    </row>
    <row r="2979" spans="1:55" ht="12.75" x14ac:dyDescent="0.2">
      <c r="A2979" s="62"/>
      <c r="B2979" s="63"/>
      <c r="C2979" s="62"/>
      <c r="D2979" s="64"/>
      <c r="E2979" s="97"/>
      <c r="F2979" s="98"/>
      <c r="G2979" s="98"/>
      <c r="H2979" s="97"/>
      <c r="I2979" s="99"/>
      <c r="J2979" s="41"/>
      <c r="K2979" s="100"/>
      <c r="L2979" s="100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2"/>
      <c r="AB2979" s="102"/>
      <c r="AC2979" s="103"/>
      <c r="AD2979" s="103"/>
      <c r="AE2979" s="104"/>
      <c r="AF2979" s="103"/>
      <c r="AG2979" s="105"/>
      <c r="AH2979" s="105"/>
      <c r="AI2979" s="105"/>
      <c r="AJ2979" s="105"/>
      <c r="AK2979" s="105"/>
      <c r="AL2979" s="105"/>
      <c r="AM2979" s="105"/>
      <c r="AN2979" s="105"/>
      <c r="AO2979" s="105"/>
      <c r="AP2979" s="105"/>
      <c r="AQ2979" s="105"/>
      <c r="AR2979" s="105"/>
      <c r="AS2979" s="105"/>
      <c r="AT2979" s="105"/>
      <c r="AU2979" s="106"/>
      <c r="AV2979" s="107"/>
    </row>
    <row r="2980" spans="1:55" ht="12.75" x14ac:dyDescent="0.2">
      <c r="A2980" s="62"/>
      <c r="B2980" s="63"/>
      <c r="C2980" s="62"/>
      <c r="D2980" s="64"/>
      <c r="E2980" s="97"/>
      <c r="F2980" s="98"/>
      <c r="G2980" s="98"/>
      <c r="H2980" s="97"/>
      <c r="I2980" s="99"/>
      <c r="J2980" s="41"/>
      <c r="K2980" s="100"/>
      <c r="L2980" s="100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2"/>
      <c r="AB2980" s="102"/>
      <c r="AC2980" s="103"/>
      <c r="AD2980" s="103"/>
      <c r="AE2980" s="104"/>
      <c r="AF2980" s="103"/>
      <c r="AG2980" s="105"/>
      <c r="AH2980" s="105"/>
      <c r="AI2980" s="105"/>
      <c r="AJ2980" s="105"/>
      <c r="AK2980" s="105"/>
      <c r="AL2980" s="105"/>
      <c r="AM2980" s="105"/>
      <c r="AN2980" s="105"/>
      <c r="AO2980" s="105"/>
      <c r="AP2980" s="105"/>
      <c r="AQ2980" s="105"/>
      <c r="AR2980" s="105"/>
      <c r="AS2980" s="105"/>
      <c r="AT2980" s="105"/>
      <c r="AU2980" s="106"/>
      <c r="AV2980" s="107"/>
    </row>
    <row r="2981" spans="1:55" ht="12.75" x14ac:dyDescent="0.2">
      <c r="A2981" s="62"/>
      <c r="B2981" s="63"/>
      <c r="C2981" s="62"/>
      <c r="D2981" s="64"/>
      <c r="E2981" s="97"/>
      <c r="F2981" s="98"/>
      <c r="G2981" s="98"/>
      <c r="H2981" s="97"/>
      <c r="I2981" s="99"/>
      <c r="J2981" s="41"/>
      <c r="K2981" s="100"/>
      <c r="L2981" s="100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2"/>
      <c r="AB2981" s="102"/>
      <c r="AC2981" s="103"/>
      <c r="AD2981" s="103"/>
      <c r="AE2981" s="104"/>
      <c r="AF2981" s="103"/>
      <c r="AG2981" s="105"/>
      <c r="AH2981" s="105"/>
      <c r="AI2981" s="105"/>
      <c r="AJ2981" s="105"/>
      <c r="AK2981" s="105"/>
      <c r="AL2981" s="105"/>
      <c r="AM2981" s="105"/>
      <c r="AN2981" s="105"/>
      <c r="AO2981" s="105"/>
      <c r="AP2981" s="105"/>
      <c r="AQ2981" s="105"/>
      <c r="AR2981" s="105"/>
      <c r="AS2981" s="105"/>
      <c r="AT2981" s="105"/>
      <c r="AU2981" s="106"/>
      <c r="AV2981" s="107"/>
    </row>
    <row r="2982" spans="1:55" s="81" customFormat="1" ht="12.75" x14ac:dyDescent="0.2">
      <c r="A2982" s="62"/>
      <c r="B2982" s="63"/>
      <c r="C2982" s="62"/>
      <c r="D2982" s="64"/>
      <c r="E2982" s="97"/>
      <c r="F2982" s="98"/>
      <c r="G2982" s="98"/>
      <c r="H2982" s="97"/>
      <c r="I2982" s="99"/>
      <c r="J2982" s="41"/>
      <c r="K2982" s="100"/>
      <c r="L2982" s="100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2"/>
      <c r="AB2982" s="102"/>
      <c r="AC2982" s="103"/>
      <c r="AD2982" s="103"/>
      <c r="AE2982" s="104"/>
      <c r="AF2982" s="103"/>
      <c r="AG2982" s="105"/>
      <c r="AH2982" s="105"/>
      <c r="AI2982" s="105"/>
      <c r="AJ2982" s="105"/>
      <c r="AK2982" s="105"/>
      <c r="AL2982" s="105"/>
      <c r="AM2982" s="105"/>
      <c r="AN2982" s="105"/>
      <c r="AO2982" s="105"/>
      <c r="AP2982" s="105"/>
      <c r="AQ2982" s="105"/>
      <c r="AR2982" s="105"/>
      <c r="AS2982" s="105"/>
      <c r="AT2982" s="105"/>
      <c r="AU2982" s="106"/>
      <c r="AV2982" s="107"/>
      <c r="AW2982" s="108"/>
      <c r="AX2982" s="57"/>
      <c r="AY2982" s="57"/>
      <c r="AZ2982" s="57"/>
      <c r="BA2982" s="57"/>
      <c r="BB2982" s="57"/>
      <c r="BC2982" s="57"/>
    </row>
    <row r="2983" spans="1:55" ht="12.75" x14ac:dyDescent="0.2">
      <c r="A2983" s="62"/>
      <c r="B2983" s="63"/>
      <c r="C2983" s="62"/>
      <c r="D2983" s="64"/>
      <c r="E2983" s="97"/>
      <c r="F2983" s="98"/>
      <c r="G2983" s="98"/>
      <c r="H2983" s="97"/>
      <c r="I2983" s="99"/>
      <c r="J2983" s="41"/>
      <c r="K2983" s="100"/>
      <c r="L2983" s="100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2"/>
      <c r="AB2983" s="102"/>
      <c r="AC2983" s="103"/>
      <c r="AD2983" s="103"/>
      <c r="AE2983" s="104"/>
      <c r="AF2983" s="103"/>
      <c r="AG2983" s="105"/>
      <c r="AH2983" s="105"/>
      <c r="AI2983" s="105"/>
      <c r="AJ2983" s="105"/>
      <c r="AK2983" s="105"/>
      <c r="AL2983" s="105"/>
      <c r="AM2983" s="105"/>
      <c r="AN2983" s="105"/>
      <c r="AO2983" s="105"/>
      <c r="AP2983" s="105"/>
      <c r="AQ2983" s="105"/>
      <c r="AR2983" s="105"/>
      <c r="AS2983" s="105"/>
      <c r="AT2983" s="105"/>
      <c r="AU2983" s="106"/>
      <c r="AV2983" s="107"/>
    </row>
    <row r="2984" spans="1:55" ht="12.75" x14ac:dyDescent="0.2">
      <c r="A2984" s="62"/>
      <c r="B2984" s="63"/>
      <c r="C2984" s="62"/>
      <c r="D2984" s="64"/>
      <c r="E2984" s="97"/>
      <c r="F2984" s="98"/>
      <c r="G2984" s="98"/>
      <c r="H2984" s="97"/>
      <c r="I2984" s="99"/>
      <c r="J2984" s="41"/>
      <c r="K2984" s="100"/>
      <c r="L2984" s="100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2"/>
      <c r="AB2984" s="102"/>
      <c r="AC2984" s="103"/>
      <c r="AD2984" s="103"/>
      <c r="AE2984" s="104"/>
      <c r="AF2984" s="103"/>
      <c r="AG2984" s="105"/>
      <c r="AH2984" s="105"/>
      <c r="AI2984" s="105"/>
      <c r="AJ2984" s="105"/>
      <c r="AK2984" s="105"/>
      <c r="AL2984" s="105"/>
      <c r="AM2984" s="105"/>
      <c r="AN2984" s="105"/>
      <c r="AO2984" s="105"/>
      <c r="AP2984" s="105"/>
      <c r="AQ2984" s="105"/>
      <c r="AR2984" s="105"/>
      <c r="AS2984" s="105"/>
      <c r="AT2984" s="105"/>
      <c r="AU2984" s="106"/>
      <c r="AV2984" s="107"/>
    </row>
    <row r="2985" spans="1:55" ht="12.75" x14ac:dyDescent="0.2">
      <c r="A2985" s="62"/>
      <c r="B2985" s="63"/>
      <c r="C2985" s="62"/>
      <c r="D2985" s="64"/>
      <c r="E2985" s="97"/>
      <c r="F2985" s="98"/>
      <c r="G2985" s="98"/>
      <c r="H2985" s="97"/>
      <c r="I2985" s="99"/>
      <c r="J2985" s="41"/>
      <c r="K2985" s="100"/>
      <c r="L2985" s="100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2"/>
      <c r="AB2985" s="102"/>
      <c r="AC2985" s="103"/>
      <c r="AD2985" s="103"/>
      <c r="AE2985" s="104"/>
      <c r="AF2985" s="103"/>
      <c r="AG2985" s="105"/>
      <c r="AH2985" s="105"/>
      <c r="AI2985" s="105"/>
      <c r="AJ2985" s="105"/>
      <c r="AK2985" s="105"/>
      <c r="AL2985" s="105"/>
      <c r="AM2985" s="105"/>
      <c r="AN2985" s="105"/>
      <c r="AO2985" s="105"/>
      <c r="AP2985" s="105"/>
      <c r="AQ2985" s="105"/>
      <c r="AR2985" s="105"/>
      <c r="AS2985" s="105"/>
      <c r="AT2985" s="105"/>
      <c r="AU2985" s="106"/>
      <c r="AV2985" s="107"/>
    </row>
    <row r="2986" spans="1:55" ht="12.75" x14ac:dyDescent="0.2">
      <c r="A2986" s="62"/>
      <c r="B2986" s="63"/>
      <c r="C2986" s="62"/>
      <c r="D2986" s="64"/>
      <c r="E2986" s="97"/>
      <c r="F2986" s="98"/>
      <c r="G2986" s="98"/>
      <c r="H2986" s="97"/>
      <c r="I2986" s="99"/>
      <c r="J2986" s="41"/>
      <c r="K2986" s="100"/>
      <c r="L2986" s="100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2"/>
      <c r="AB2986" s="102"/>
      <c r="AC2986" s="103"/>
      <c r="AD2986" s="103"/>
      <c r="AE2986" s="104"/>
      <c r="AF2986" s="103"/>
      <c r="AG2986" s="105"/>
      <c r="AH2986" s="105"/>
      <c r="AI2986" s="105"/>
      <c r="AJ2986" s="105"/>
      <c r="AK2986" s="105"/>
      <c r="AL2986" s="105"/>
      <c r="AM2986" s="105"/>
      <c r="AN2986" s="105"/>
      <c r="AO2986" s="105"/>
      <c r="AP2986" s="105"/>
      <c r="AQ2986" s="105"/>
      <c r="AR2986" s="105"/>
      <c r="AS2986" s="105"/>
      <c r="AT2986" s="105"/>
      <c r="AU2986" s="109"/>
      <c r="AV2986" s="107"/>
    </row>
    <row r="2987" spans="1:55" ht="12.75" x14ac:dyDescent="0.2">
      <c r="A2987" s="62"/>
      <c r="B2987" s="63"/>
      <c r="C2987" s="62"/>
      <c r="D2987" s="64"/>
      <c r="E2987" s="97"/>
      <c r="F2987" s="98"/>
      <c r="G2987" s="98"/>
      <c r="H2987" s="97"/>
      <c r="I2987" s="99"/>
      <c r="J2987" s="41"/>
      <c r="K2987" s="100"/>
      <c r="L2987" s="100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2"/>
      <c r="AB2987" s="102"/>
      <c r="AC2987" s="103"/>
      <c r="AD2987" s="103"/>
      <c r="AE2987" s="104"/>
      <c r="AF2987" s="103"/>
      <c r="AG2987" s="105"/>
      <c r="AH2987" s="105"/>
      <c r="AI2987" s="105"/>
      <c r="AJ2987" s="105"/>
      <c r="AK2987" s="105"/>
      <c r="AL2987" s="105"/>
      <c r="AM2987" s="105"/>
      <c r="AN2987" s="105"/>
      <c r="AO2987" s="105"/>
      <c r="AP2987" s="105"/>
      <c r="AQ2987" s="105"/>
      <c r="AR2987" s="105"/>
      <c r="AS2987" s="105"/>
      <c r="AT2987" s="105"/>
      <c r="AU2987" s="109"/>
      <c r="AV2987" s="107"/>
    </row>
    <row r="2988" spans="1:55" ht="12.75" x14ac:dyDescent="0.2">
      <c r="A2988" s="62"/>
      <c r="B2988" s="63"/>
      <c r="C2988" s="62"/>
      <c r="D2988" s="64"/>
      <c r="E2988" s="97"/>
      <c r="F2988" s="98"/>
      <c r="G2988" s="98"/>
      <c r="H2988" s="97"/>
      <c r="I2988" s="99"/>
      <c r="J2988" s="41"/>
      <c r="K2988" s="100"/>
      <c r="L2988" s="100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2"/>
      <c r="AB2988" s="102"/>
      <c r="AC2988" s="103"/>
      <c r="AD2988" s="103"/>
      <c r="AE2988" s="104"/>
      <c r="AF2988" s="103"/>
      <c r="AG2988" s="105"/>
      <c r="AH2988" s="105"/>
      <c r="AI2988" s="105"/>
      <c r="AJ2988" s="105"/>
      <c r="AK2988" s="105"/>
      <c r="AL2988" s="105"/>
      <c r="AM2988" s="105"/>
      <c r="AN2988" s="105"/>
      <c r="AO2988" s="105"/>
      <c r="AP2988" s="105"/>
      <c r="AQ2988" s="105"/>
      <c r="AR2988" s="105"/>
      <c r="AS2988" s="105"/>
      <c r="AT2988" s="105"/>
      <c r="AU2988" s="106"/>
      <c r="AV2988" s="107"/>
    </row>
    <row r="2989" spans="1:55" ht="12.75" x14ac:dyDescent="0.2">
      <c r="A2989" s="62"/>
      <c r="B2989" s="63"/>
      <c r="C2989" s="62"/>
      <c r="D2989" s="64"/>
      <c r="E2989" s="97"/>
      <c r="F2989" s="98"/>
      <c r="G2989" s="98"/>
      <c r="H2989" s="97"/>
      <c r="I2989" s="99"/>
      <c r="J2989" s="41"/>
      <c r="K2989" s="100"/>
      <c r="L2989" s="100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2"/>
      <c r="AB2989" s="102"/>
      <c r="AC2989" s="103"/>
      <c r="AD2989" s="103"/>
      <c r="AE2989" s="104"/>
      <c r="AF2989" s="103"/>
      <c r="AG2989" s="105"/>
      <c r="AH2989" s="105"/>
      <c r="AI2989" s="105"/>
      <c r="AJ2989" s="105"/>
      <c r="AK2989" s="105"/>
      <c r="AL2989" s="105"/>
      <c r="AM2989" s="105"/>
      <c r="AN2989" s="105"/>
      <c r="AO2989" s="105"/>
      <c r="AP2989" s="105"/>
      <c r="AQ2989" s="105"/>
      <c r="AR2989" s="105"/>
      <c r="AS2989" s="105"/>
      <c r="AT2989" s="105"/>
      <c r="AU2989" s="106"/>
      <c r="AV2989" s="107"/>
    </row>
    <row r="2990" spans="1:55" ht="12.75" x14ac:dyDescent="0.2">
      <c r="A2990" s="62"/>
      <c r="B2990" s="63"/>
      <c r="C2990" s="62"/>
      <c r="D2990" s="64"/>
      <c r="E2990" s="97"/>
      <c r="F2990" s="98"/>
      <c r="G2990" s="98"/>
      <c r="H2990" s="97"/>
      <c r="I2990" s="99"/>
      <c r="J2990" s="41"/>
      <c r="K2990" s="100"/>
      <c r="L2990" s="100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2"/>
      <c r="AB2990" s="102"/>
      <c r="AC2990" s="103"/>
      <c r="AD2990" s="103"/>
      <c r="AE2990" s="104"/>
      <c r="AF2990" s="103"/>
      <c r="AG2990" s="105"/>
      <c r="AH2990" s="105"/>
      <c r="AI2990" s="105"/>
      <c r="AJ2990" s="105"/>
      <c r="AK2990" s="105"/>
      <c r="AL2990" s="105"/>
      <c r="AM2990" s="105"/>
      <c r="AN2990" s="105"/>
      <c r="AO2990" s="105"/>
      <c r="AP2990" s="105"/>
      <c r="AQ2990" s="105"/>
      <c r="AR2990" s="105"/>
      <c r="AS2990" s="105"/>
      <c r="AT2990" s="105"/>
      <c r="AU2990" s="106"/>
      <c r="AV2990" s="107"/>
    </row>
    <row r="2991" spans="1:55" ht="12.75" x14ac:dyDescent="0.2">
      <c r="A2991" s="62"/>
      <c r="B2991" s="63"/>
      <c r="C2991" s="62"/>
      <c r="D2991" s="64"/>
      <c r="E2991" s="97"/>
      <c r="F2991" s="98"/>
      <c r="G2991" s="98"/>
      <c r="H2991" s="97"/>
      <c r="I2991" s="99"/>
      <c r="J2991" s="41"/>
      <c r="K2991" s="100"/>
      <c r="L2991" s="100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2"/>
      <c r="AB2991" s="102"/>
      <c r="AC2991" s="103"/>
      <c r="AD2991" s="103"/>
      <c r="AE2991" s="104"/>
      <c r="AF2991" s="103"/>
      <c r="AG2991" s="105"/>
      <c r="AH2991" s="105"/>
      <c r="AI2991" s="105"/>
      <c r="AJ2991" s="105"/>
      <c r="AK2991" s="105"/>
      <c r="AL2991" s="105"/>
      <c r="AM2991" s="105"/>
      <c r="AN2991" s="105"/>
      <c r="AO2991" s="105"/>
      <c r="AP2991" s="105"/>
      <c r="AQ2991" s="105"/>
      <c r="AR2991" s="105"/>
      <c r="AS2991" s="105"/>
      <c r="AT2991" s="105"/>
      <c r="AU2991" s="106"/>
      <c r="AV2991" s="107"/>
    </row>
    <row r="2992" spans="1:55" ht="12.75" x14ac:dyDescent="0.2">
      <c r="A2992" s="62"/>
      <c r="B2992" s="63"/>
      <c r="C2992" s="62"/>
      <c r="D2992" s="64"/>
      <c r="E2992" s="97"/>
      <c r="F2992" s="98"/>
      <c r="G2992" s="98"/>
      <c r="H2992" s="97"/>
      <c r="I2992" s="99"/>
      <c r="J2992" s="41"/>
      <c r="K2992" s="100"/>
      <c r="L2992" s="100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2"/>
      <c r="AB2992" s="102"/>
      <c r="AC2992" s="103"/>
      <c r="AD2992" s="103"/>
      <c r="AE2992" s="104"/>
      <c r="AF2992" s="103"/>
      <c r="AG2992" s="105"/>
      <c r="AH2992" s="105"/>
      <c r="AI2992" s="105"/>
      <c r="AJ2992" s="105"/>
      <c r="AK2992" s="105"/>
      <c r="AL2992" s="105"/>
      <c r="AM2992" s="105"/>
      <c r="AN2992" s="105"/>
      <c r="AO2992" s="105"/>
      <c r="AP2992" s="105"/>
      <c r="AQ2992" s="105"/>
      <c r="AR2992" s="105"/>
      <c r="AS2992" s="105"/>
      <c r="AT2992" s="105"/>
      <c r="AU2992" s="106"/>
      <c r="AV2992" s="107"/>
    </row>
    <row r="2993" spans="1:48" ht="12.75" x14ac:dyDescent="0.2">
      <c r="A2993" s="62"/>
      <c r="B2993" s="63"/>
      <c r="C2993" s="62"/>
      <c r="D2993" s="64"/>
      <c r="E2993" s="97"/>
      <c r="F2993" s="98"/>
      <c r="G2993" s="98"/>
      <c r="H2993" s="97"/>
      <c r="I2993" s="99"/>
      <c r="J2993" s="41"/>
      <c r="K2993" s="100"/>
      <c r="L2993" s="100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2"/>
      <c r="AB2993" s="102"/>
      <c r="AC2993" s="103"/>
      <c r="AD2993" s="103"/>
      <c r="AE2993" s="104"/>
      <c r="AF2993" s="103"/>
      <c r="AG2993" s="105"/>
      <c r="AH2993" s="105"/>
      <c r="AI2993" s="105"/>
      <c r="AJ2993" s="105"/>
      <c r="AK2993" s="105"/>
      <c r="AL2993" s="105"/>
      <c r="AM2993" s="105"/>
      <c r="AN2993" s="105"/>
      <c r="AO2993" s="105"/>
      <c r="AP2993" s="105"/>
      <c r="AQ2993" s="105"/>
      <c r="AR2993" s="105"/>
      <c r="AS2993" s="105"/>
      <c r="AT2993" s="105"/>
      <c r="AU2993" s="106"/>
      <c r="AV2993" s="107"/>
    </row>
    <row r="2994" spans="1:48" ht="12.75" x14ac:dyDescent="0.2">
      <c r="A2994" s="62"/>
      <c r="B2994" s="63"/>
      <c r="C2994" s="62"/>
      <c r="D2994" s="64"/>
      <c r="E2994" s="97"/>
      <c r="F2994" s="98"/>
      <c r="G2994" s="98"/>
      <c r="H2994" s="97"/>
      <c r="I2994" s="99"/>
      <c r="J2994" s="41"/>
      <c r="K2994" s="100"/>
      <c r="L2994" s="100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2"/>
      <c r="AB2994" s="102"/>
      <c r="AC2994" s="103"/>
      <c r="AD2994" s="103"/>
      <c r="AE2994" s="104"/>
      <c r="AF2994" s="103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6"/>
      <c r="AV2994" s="107"/>
    </row>
    <row r="2995" spans="1:48" ht="12.75" x14ac:dyDescent="0.2">
      <c r="A2995" s="62"/>
      <c r="B2995" s="63"/>
      <c r="C2995" s="62"/>
      <c r="D2995" s="64"/>
      <c r="E2995" s="97"/>
      <c r="F2995" s="98"/>
      <c r="G2995" s="98"/>
      <c r="H2995" s="97"/>
      <c r="I2995" s="99"/>
      <c r="J2995" s="41"/>
      <c r="K2995" s="100"/>
      <c r="L2995" s="100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2"/>
      <c r="AB2995" s="102"/>
      <c r="AC2995" s="103"/>
      <c r="AD2995" s="103"/>
      <c r="AE2995" s="104"/>
      <c r="AF2995" s="103"/>
      <c r="AG2995" s="105"/>
      <c r="AH2995" s="105"/>
      <c r="AI2995" s="105"/>
      <c r="AJ2995" s="105"/>
      <c r="AK2995" s="105"/>
      <c r="AL2995" s="105"/>
      <c r="AM2995" s="105"/>
      <c r="AN2995" s="105"/>
      <c r="AO2995" s="105"/>
      <c r="AP2995" s="105"/>
      <c r="AQ2995" s="105"/>
      <c r="AR2995" s="105"/>
      <c r="AS2995" s="105"/>
      <c r="AT2995" s="105"/>
      <c r="AU2995" s="106"/>
      <c r="AV2995" s="107"/>
    </row>
    <row r="2996" spans="1:48" ht="12.75" x14ac:dyDescent="0.2">
      <c r="A2996" s="62"/>
      <c r="B2996" s="63"/>
      <c r="C2996" s="62"/>
      <c r="D2996" s="64"/>
      <c r="E2996" s="97"/>
      <c r="F2996" s="98"/>
      <c r="G2996" s="98"/>
      <c r="H2996" s="97"/>
      <c r="I2996" s="99"/>
      <c r="J2996" s="41"/>
      <c r="K2996" s="100"/>
      <c r="L2996" s="100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2"/>
      <c r="AB2996" s="102"/>
      <c r="AC2996" s="103"/>
      <c r="AD2996" s="103"/>
      <c r="AE2996" s="104"/>
      <c r="AF2996" s="103"/>
      <c r="AG2996" s="105"/>
      <c r="AH2996" s="105"/>
      <c r="AI2996" s="105"/>
      <c r="AJ2996" s="105"/>
      <c r="AK2996" s="105"/>
      <c r="AL2996" s="105"/>
      <c r="AM2996" s="105"/>
      <c r="AN2996" s="105"/>
      <c r="AO2996" s="105"/>
      <c r="AP2996" s="105"/>
      <c r="AQ2996" s="105"/>
      <c r="AR2996" s="105"/>
      <c r="AS2996" s="105"/>
      <c r="AT2996" s="105"/>
      <c r="AU2996" s="106"/>
      <c r="AV2996" s="107"/>
    </row>
    <row r="2997" spans="1:48" ht="12.75" x14ac:dyDescent="0.2">
      <c r="A2997" s="62"/>
      <c r="B2997" s="63"/>
      <c r="C2997" s="62"/>
      <c r="D2997" s="64"/>
      <c r="E2997" s="97"/>
      <c r="F2997" s="98"/>
      <c r="G2997" s="98"/>
      <c r="H2997" s="97"/>
      <c r="I2997" s="99"/>
      <c r="J2997" s="41"/>
      <c r="K2997" s="100"/>
      <c r="L2997" s="100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2"/>
      <c r="AB2997" s="102"/>
      <c r="AC2997" s="103"/>
      <c r="AD2997" s="103"/>
      <c r="AE2997" s="104"/>
      <c r="AF2997" s="103"/>
      <c r="AG2997" s="105"/>
      <c r="AH2997" s="105"/>
      <c r="AI2997" s="105"/>
      <c r="AJ2997" s="105"/>
      <c r="AK2997" s="105"/>
      <c r="AL2997" s="105"/>
      <c r="AM2997" s="105"/>
      <c r="AN2997" s="105"/>
      <c r="AO2997" s="105"/>
      <c r="AP2997" s="105"/>
      <c r="AQ2997" s="105"/>
      <c r="AR2997" s="105"/>
      <c r="AS2997" s="105"/>
      <c r="AT2997" s="105"/>
      <c r="AU2997" s="109"/>
      <c r="AV2997" s="107"/>
    </row>
    <row r="2998" spans="1:48" ht="12.75" x14ac:dyDescent="0.2">
      <c r="A2998" s="62"/>
      <c r="B2998" s="63"/>
      <c r="C2998" s="62"/>
      <c r="D2998" s="64"/>
      <c r="E2998" s="97"/>
      <c r="F2998" s="98"/>
      <c r="G2998" s="98"/>
      <c r="H2998" s="97"/>
      <c r="I2998" s="99"/>
      <c r="J2998" s="41"/>
      <c r="K2998" s="100"/>
      <c r="L2998" s="100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2"/>
      <c r="AB2998" s="102"/>
      <c r="AC2998" s="103"/>
      <c r="AD2998" s="103"/>
      <c r="AE2998" s="104"/>
      <c r="AF2998" s="103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6"/>
      <c r="AV2998" s="107"/>
    </row>
    <row r="2999" spans="1:48" ht="12.75" x14ac:dyDescent="0.2">
      <c r="A2999" s="62"/>
      <c r="B2999" s="63"/>
      <c r="C2999" s="62"/>
      <c r="D2999" s="64"/>
      <c r="E2999" s="97"/>
      <c r="F2999" s="98"/>
      <c r="G2999" s="98"/>
      <c r="H2999" s="97"/>
      <c r="I2999" s="99"/>
      <c r="J2999" s="41"/>
      <c r="K2999" s="100"/>
      <c r="L2999" s="100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2"/>
      <c r="AB2999" s="102"/>
      <c r="AC2999" s="103"/>
      <c r="AD2999" s="103"/>
      <c r="AE2999" s="104"/>
      <c r="AF2999" s="103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6"/>
      <c r="AV2999" s="107"/>
    </row>
    <row r="3000" spans="1:48" ht="12.75" x14ac:dyDescent="0.2">
      <c r="A3000" s="62"/>
      <c r="B3000" s="63"/>
      <c r="C3000" s="62"/>
      <c r="D3000" s="64"/>
      <c r="E3000" s="97"/>
      <c r="F3000" s="98"/>
      <c r="G3000" s="98"/>
      <c r="H3000" s="97"/>
      <c r="I3000" s="99"/>
      <c r="J3000" s="41"/>
      <c r="K3000" s="100"/>
      <c r="L3000" s="100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2"/>
      <c r="AB3000" s="102"/>
      <c r="AC3000" s="103"/>
      <c r="AD3000" s="103"/>
      <c r="AE3000" s="104"/>
      <c r="AF3000" s="103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6"/>
      <c r="AV3000" s="107"/>
    </row>
    <row r="3001" spans="1:48" ht="12.75" x14ac:dyDescent="0.2">
      <c r="A3001" s="62"/>
      <c r="B3001" s="63"/>
      <c r="C3001" s="62"/>
      <c r="D3001" s="64"/>
      <c r="E3001" s="97"/>
      <c r="F3001" s="98"/>
      <c r="G3001" s="98"/>
      <c r="H3001" s="97"/>
      <c r="I3001" s="99"/>
      <c r="J3001" s="41"/>
      <c r="K3001" s="100"/>
      <c r="L3001" s="100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2"/>
      <c r="AB3001" s="102"/>
      <c r="AC3001" s="103"/>
      <c r="AD3001" s="103"/>
      <c r="AE3001" s="104"/>
      <c r="AF3001" s="103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6"/>
      <c r="AV3001" s="107"/>
    </row>
    <row r="3002" spans="1:48" ht="12.75" x14ac:dyDescent="0.2">
      <c r="A3002" s="62"/>
      <c r="B3002" s="63"/>
      <c r="C3002" s="62"/>
      <c r="D3002" s="64"/>
      <c r="E3002" s="97"/>
      <c r="F3002" s="98"/>
      <c r="G3002" s="98"/>
      <c r="H3002" s="97"/>
      <c r="I3002" s="99"/>
      <c r="J3002" s="41"/>
      <c r="K3002" s="100"/>
      <c r="L3002" s="100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2"/>
      <c r="AB3002" s="102"/>
      <c r="AC3002" s="103"/>
      <c r="AD3002" s="103"/>
      <c r="AE3002" s="104"/>
      <c r="AF3002" s="103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6"/>
      <c r="AV3002" s="107"/>
    </row>
    <row r="3003" spans="1:48" ht="12.75" x14ac:dyDescent="0.2">
      <c r="A3003" s="62"/>
      <c r="B3003" s="63"/>
      <c r="C3003" s="62"/>
      <c r="D3003" s="64"/>
      <c r="E3003" s="97"/>
      <c r="F3003" s="98"/>
      <c r="G3003" s="98"/>
      <c r="H3003" s="97"/>
      <c r="I3003" s="99"/>
      <c r="J3003" s="41"/>
      <c r="K3003" s="100"/>
      <c r="L3003" s="100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2"/>
      <c r="AB3003" s="102"/>
      <c r="AC3003" s="103"/>
      <c r="AD3003" s="103"/>
      <c r="AE3003" s="104"/>
      <c r="AF3003" s="103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6"/>
      <c r="AV3003" s="107"/>
    </row>
    <row r="3004" spans="1:48" ht="12.75" x14ac:dyDescent="0.2">
      <c r="A3004" s="62"/>
      <c r="B3004" s="63"/>
      <c r="C3004" s="62"/>
      <c r="D3004" s="64"/>
      <c r="E3004" s="97"/>
      <c r="F3004" s="98"/>
      <c r="G3004" s="98"/>
      <c r="H3004" s="97"/>
      <c r="I3004" s="99"/>
      <c r="J3004" s="41"/>
      <c r="K3004" s="100"/>
      <c r="L3004" s="100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2"/>
      <c r="AB3004" s="102"/>
      <c r="AC3004" s="103"/>
      <c r="AD3004" s="103"/>
      <c r="AE3004" s="104"/>
      <c r="AF3004" s="103"/>
      <c r="AG3004" s="105"/>
      <c r="AH3004" s="105"/>
      <c r="AI3004" s="105"/>
      <c r="AJ3004" s="105"/>
      <c r="AK3004" s="105"/>
      <c r="AL3004" s="105"/>
      <c r="AM3004" s="105"/>
      <c r="AN3004" s="105"/>
      <c r="AO3004" s="105"/>
      <c r="AP3004" s="105"/>
      <c r="AQ3004" s="105"/>
      <c r="AR3004" s="105"/>
      <c r="AS3004" s="105"/>
      <c r="AT3004" s="105"/>
      <c r="AU3004" s="106"/>
      <c r="AV3004" s="107"/>
    </row>
    <row r="3005" spans="1:48" ht="12.75" x14ac:dyDescent="0.2">
      <c r="A3005" s="62"/>
      <c r="B3005" s="63"/>
      <c r="C3005" s="62"/>
      <c r="D3005" s="64"/>
      <c r="E3005" s="97"/>
      <c r="F3005" s="98"/>
      <c r="G3005" s="98"/>
      <c r="H3005" s="97"/>
      <c r="I3005" s="99"/>
      <c r="J3005" s="41"/>
      <c r="K3005" s="100"/>
      <c r="L3005" s="100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2"/>
      <c r="AB3005" s="102"/>
      <c r="AC3005" s="103"/>
      <c r="AD3005" s="103"/>
      <c r="AE3005" s="104"/>
      <c r="AF3005" s="103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6"/>
      <c r="AV3005" s="107"/>
    </row>
    <row r="3006" spans="1:48" ht="12.75" x14ac:dyDescent="0.2">
      <c r="A3006" s="62"/>
      <c r="B3006" s="63"/>
      <c r="C3006" s="62"/>
      <c r="D3006" s="64"/>
      <c r="E3006" s="97"/>
      <c r="F3006" s="98"/>
      <c r="G3006" s="98"/>
      <c r="H3006" s="97"/>
      <c r="I3006" s="99"/>
      <c r="J3006" s="41"/>
      <c r="K3006" s="100"/>
      <c r="L3006" s="100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2"/>
      <c r="AB3006" s="102"/>
      <c r="AC3006" s="103"/>
      <c r="AD3006" s="103"/>
      <c r="AE3006" s="104"/>
      <c r="AF3006" s="103"/>
      <c r="AG3006" s="105"/>
      <c r="AH3006" s="105"/>
      <c r="AI3006" s="105"/>
      <c r="AJ3006" s="105"/>
      <c r="AK3006" s="105"/>
      <c r="AL3006" s="105"/>
      <c r="AM3006" s="105"/>
      <c r="AN3006" s="105"/>
      <c r="AO3006" s="105"/>
      <c r="AP3006" s="105"/>
      <c r="AQ3006" s="105"/>
      <c r="AR3006" s="105"/>
      <c r="AS3006" s="105"/>
      <c r="AT3006" s="105"/>
      <c r="AU3006" s="106"/>
      <c r="AV3006" s="107"/>
    </row>
    <row r="3007" spans="1:48" ht="12.75" x14ac:dyDescent="0.2">
      <c r="A3007" s="62"/>
      <c r="B3007" s="63"/>
      <c r="C3007" s="62"/>
      <c r="D3007" s="64"/>
      <c r="E3007" s="97"/>
      <c r="F3007" s="98"/>
      <c r="G3007" s="98"/>
      <c r="H3007" s="97"/>
      <c r="I3007" s="99"/>
      <c r="J3007" s="41"/>
      <c r="K3007" s="100"/>
      <c r="L3007" s="100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2"/>
      <c r="AB3007" s="102"/>
      <c r="AC3007" s="103"/>
      <c r="AD3007" s="103"/>
      <c r="AE3007" s="104"/>
      <c r="AF3007" s="103"/>
      <c r="AG3007" s="105"/>
      <c r="AH3007" s="105"/>
      <c r="AI3007" s="105"/>
      <c r="AJ3007" s="105"/>
      <c r="AK3007" s="105"/>
      <c r="AL3007" s="105"/>
      <c r="AM3007" s="105"/>
      <c r="AN3007" s="105"/>
      <c r="AO3007" s="105"/>
      <c r="AP3007" s="105"/>
      <c r="AQ3007" s="105"/>
      <c r="AR3007" s="105"/>
      <c r="AS3007" s="105"/>
      <c r="AT3007" s="105"/>
      <c r="AU3007" s="106"/>
      <c r="AV3007" s="107"/>
    </row>
    <row r="3008" spans="1:48" ht="12.75" x14ac:dyDescent="0.2">
      <c r="A3008" s="62"/>
      <c r="B3008" s="63"/>
      <c r="C3008" s="62"/>
      <c r="D3008" s="64"/>
      <c r="E3008" s="97"/>
      <c r="F3008" s="98"/>
      <c r="G3008" s="98"/>
      <c r="H3008" s="97"/>
      <c r="I3008" s="99"/>
      <c r="J3008" s="41"/>
      <c r="K3008" s="100"/>
      <c r="L3008" s="100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2"/>
      <c r="AB3008" s="102"/>
      <c r="AC3008" s="103"/>
      <c r="AD3008" s="103"/>
      <c r="AE3008" s="104"/>
      <c r="AF3008" s="103"/>
      <c r="AG3008" s="105"/>
      <c r="AH3008" s="105"/>
      <c r="AI3008" s="105"/>
      <c r="AJ3008" s="105"/>
      <c r="AK3008" s="105"/>
      <c r="AL3008" s="105"/>
      <c r="AM3008" s="105"/>
      <c r="AN3008" s="105"/>
      <c r="AO3008" s="105"/>
      <c r="AP3008" s="105"/>
      <c r="AQ3008" s="105"/>
      <c r="AR3008" s="105"/>
      <c r="AS3008" s="105"/>
      <c r="AT3008" s="105"/>
      <c r="AU3008" s="106"/>
      <c r="AV3008" s="107"/>
    </row>
    <row r="3009" spans="1:55" ht="12.75" x14ac:dyDescent="0.2">
      <c r="A3009" s="62"/>
      <c r="B3009" s="63"/>
      <c r="C3009" s="62"/>
      <c r="D3009" s="64"/>
      <c r="E3009" s="97"/>
      <c r="F3009" s="98"/>
      <c r="G3009" s="98"/>
      <c r="H3009" s="97"/>
      <c r="I3009" s="99"/>
      <c r="J3009" s="41"/>
      <c r="K3009" s="100"/>
      <c r="L3009" s="100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2"/>
      <c r="AB3009" s="102"/>
      <c r="AC3009" s="103"/>
      <c r="AD3009" s="103"/>
      <c r="AE3009" s="104"/>
      <c r="AF3009" s="103"/>
      <c r="AG3009" s="105"/>
      <c r="AH3009" s="105"/>
      <c r="AI3009" s="105"/>
      <c r="AJ3009" s="105"/>
      <c r="AK3009" s="105"/>
      <c r="AL3009" s="105"/>
      <c r="AM3009" s="105"/>
      <c r="AN3009" s="105"/>
      <c r="AO3009" s="105"/>
      <c r="AP3009" s="105"/>
      <c r="AQ3009" s="105"/>
      <c r="AR3009" s="105"/>
      <c r="AS3009" s="105"/>
      <c r="AT3009" s="105"/>
      <c r="AU3009" s="109"/>
      <c r="AV3009" s="107"/>
    </row>
    <row r="3010" spans="1:55" ht="12.75" x14ac:dyDescent="0.2">
      <c r="A3010" s="62"/>
      <c r="B3010" s="63"/>
      <c r="C3010" s="62"/>
      <c r="D3010" s="64"/>
      <c r="E3010" s="97"/>
      <c r="F3010" s="98"/>
      <c r="G3010" s="98"/>
      <c r="H3010" s="97"/>
      <c r="I3010" s="99"/>
      <c r="J3010" s="41"/>
      <c r="K3010" s="100"/>
      <c r="L3010" s="100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2"/>
      <c r="AB3010" s="102"/>
      <c r="AC3010" s="103"/>
      <c r="AD3010" s="103"/>
      <c r="AE3010" s="104"/>
      <c r="AF3010" s="103"/>
      <c r="AG3010" s="105"/>
      <c r="AH3010" s="105"/>
      <c r="AI3010" s="105"/>
      <c r="AJ3010" s="105"/>
      <c r="AK3010" s="105"/>
      <c r="AL3010" s="105"/>
      <c r="AM3010" s="105"/>
      <c r="AN3010" s="105"/>
      <c r="AO3010" s="105"/>
      <c r="AP3010" s="105"/>
      <c r="AQ3010" s="105"/>
      <c r="AR3010" s="105"/>
      <c r="AS3010" s="105"/>
      <c r="AT3010" s="105"/>
      <c r="AU3010" s="106"/>
      <c r="AV3010" s="107"/>
    </row>
    <row r="3011" spans="1:55" ht="12.75" x14ac:dyDescent="0.2">
      <c r="A3011" s="62"/>
      <c r="B3011" s="63"/>
      <c r="C3011" s="62"/>
      <c r="D3011" s="64"/>
      <c r="E3011" s="97"/>
      <c r="F3011" s="98"/>
      <c r="G3011" s="98"/>
      <c r="H3011" s="97"/>
      <c r="I3011" s="99"/>
      <c r="J3011" s="41"/>
      <c r="K3011" s="100"/>
      <c r="L3011" s="100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2"/>
      <c r="AB3011" s="102"/>
      <c r="AC3011" s="103"/>
      <c r="AD3011" s="103"/>
      <c r="AE3011" s="104"/>
      <c r="AF3011" s="103"/>
      <c r="AG3011" s="105"/>
      <c r="AH3011" s="105"/>
      <c r="AI3011" s="105"/>
      <c r="AJ3011" s="105"/>
      <c r="AK3011" s="105"/>
      <c r="AL3011" s="105"/>
      <c r="AM3011" s="105"/>
      <c r="AN3011" s="105"/>
      <c r="AO3011" s="105"/>
      <c r="AP3011" s="105"/>
      <c r="AQ3011" s="105"/>
      <c r="AR3011" s="105"/>
      <c r="AS3011" s="105"/>
      <c r="AT3011" s="105"/>
      <c r="AU3011" s="106"/>
      <c r="AV3011" s="107"/>
    </row>
    <row r="3012" spans="1:55" ht="12.75" x14ac:dyDescent="0.2">
      <c r="A3012" s="62"/>
      <c r="B3012" s="63"/>
      <c r="C3012" s="62"/>
      <c r="D3012" s="64"/>
      <c r="E3012" s="97"/>
      <c r="F3012" s="98"/>
      <c r="G3012" s="98"/>
      <c r="H3012" s="97"/>
      <c r="I3012" s="99"/>
      <c r="J3012" s="41"/>
      <c r="K3012" s="100"/>
      <c r="L3012" s="100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2"/>
      <c r="AB3012" s="102"/>
      <c r="AC3012" s="103"/>
      <c r="AD3012" s="103"/>
      <c r="AE3012" s="104"/>
      <c r="AF3012" s="103"/>
      <c r="AG3012" s="105"/>
      <c r="AH3012" s="105"/>
      <c r="AI3012" s="105"/>
      <c r="AJ3012" s="105"/>
      <c r="AK3012" s="105"/>
      <c r="AL3012" s="105"/>
      <c r="AM3012" s="105"/>
      <c r="AN3012" s="105"/>
      <c r="AO3012" s="105"/>
      <c r="AP3012" s="105"/>
      <c r="AQ3012" s="105"/>
      <c r="AR3012" s="105"/>
      <c r="AS3012" s="105"/>
      <c r="AT3012" s="105"/>
      <c r="AU3012" s="106"/>
      <c r="AV3012" s="107"/>
    </row>
    <row r="3013" spans="1:55" ht="12.75" x14ac:dyDescent="0.2">
      <c r="A3013" s="62"/>
      <c r="B3013" s="63"/>
      <c r="C3013" s="62"/>
      <c r="D3013" s="64"/>
      <c r="E3013" s="97"/>
      <c r="F3013" s="98"/>
      <c r="G3013" s="98"/>
      <c r="H3013" s="97"/>
      <c r="I3013" s="99"/>
      <c r="J3013" s="41"/>
      <c r="K3013" s="100"/>
      <c r="L3013" s="100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2"/>
      <c r="AB3013" s="102"/>
      <c r="AC3013" s="103"/>
      <c r="AD3013" s="103"/>
      <c r="AE3013" s="104"/>
      <c r="AF3013" s="103"/>
      <c r="AG3013" s="105"/>
      <c r="AH3013" s="105"/>
      <c r="AI3013" s="105"/>
      <c r="AJ3013" s="105"/>
      <c r="AK3013" s="105"/>
      <c r="AL3013" s="105"/>
      <c r="AM3013" s="105"/>
      <c r="AN3013" s="105"/>
      <c r="AO3013" s="105"/>
      <c r="AP3013" s="105"/>
      <c r="AQ3013" s="105"/>
      <c r="AR3013" s="105"/>
      <c r="AS3013" s="105"/>
      <c r="AT3013" s="105"/>
      <c r="AU3013" s="109"/>
      <c r="AV3013" s="107"/>
    </row>
    <row r="3014" spans="1:55" ht="12.75" x14ac:dyDescent="0.2">
      <c r="A3014" s="62"/>
      <c r="B3014" s="63"/>
      <c r="C3014" s="62"/>
      <c r="D3014" s="64"/>
      <c r="E3014" s="97"/>
      <c r="F3014" s="98"/>
      <c r="G3014" s="98"/>
      <c r="H3014" s="97"/>
      <c r="I3014" s="99"/>
      <c r="J3014" s="41"/>
      <c r="K3014" s="100"/>
      <c r="L3014" s="100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2"/>
      <c r="AB3014" s="102"/>
      <c r="AC3014" s="103"/>
      <c r="AD3014" s="103"/>
      <c r="AE3014" s="104"/>
      <c r="AF3014" s="103"/>
      <c r="AG3014" s="105"/>
      <c r="AH3014" s="105"/>
      <c r="AI3014" s="105"/>
      <c r="AJ3014" s="105"/>
      <c r="AK3014" s="105"/>
      <c r="AL3014" s="105"/>
      <c r="AM3014" s="105"/>
      <c r="AN3014" s="105"/>
      <c r="AO3014" s="105"/>
      <c r="AP3014" s="105"/>
      <c r="AQ3014" s="105"/>
      <c r="AR3014" s="105"/>
      <c r="AS3014" s="105"/>
      <c r="AT3014" s="105"/>
      <c r="AU3014" s="106"/>
      <c r="AV3014" s="107"/>
    </row>
    <row r="3015" spans="1:55" ht="12.75" x14ac:dyDescent="0.2">
      <c r="A3015" s="62"/>
      <c r="B3015" s="63"/>
      <c r="C3015" s="62"/>
      <c r="D3015" s="64"/>
      <c r="E3015" s="97"/>
      <c r="F3015" s="98"/>
      <c r="G3015" s="98"/>
      <c r="H3015" s="97"/>
      <c r="I3015" s="99"/>
      <c r="J3015" s="41"/>
      <c r="K3015" s="100"/>
      <c r="L3015" s="100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2"/>
      <c r="AB3015" s="102"/>
      <c r="AC3015" s="103"/>
      <c r="AD3015" s="103"/>
      <c r="AE3015" s="104"/>
      <c r="AF3015" s="103"/>
      <c r="AG3015" s="105"/>
      <c r="AH3015" s="105"/>
      <c r="AI3015" s="105"/>
      <c r="AJ3015" s="105"/>
      <c r="AK3015" s="105"/>
      <c r="AL3015" s="105"/>
      <c r="AM3015" s="105"/>
      <c r="AN3015" s="105"/>
      <c r="AO3015" s="105"/>
      <c r="AP3015" s="105"/>
      <c r="AQ3015" s="105"/>
      <c r="AR3015" s="105"/>
      <c r="AS3015" s="105"/>
      <c r="AT3015" s="105"/>
      <c r="AU3015" s="106"/>
      <c r="AV3015" s="107"/>
    </row>
    <row r="3016" spans="1:55" ht="12.75" x14ac:dyDescent="0.2">
      <c r="A3016" s="62"/>
      <c r="B3016" s="63"/>
      <c r="C3016" s="62"/>
      <c r="D3016" s="64"/>
      <c r="E3016" s="97"/>
      <c r="F3016" s="98"/>
      <c r="G3016" s="98"/>
      <c r="H3016" s="97"/>
      <c r="I3016" s="99"/>
      <c r="J3016" s="41"/>
      <c r="K3016" s="100"/>
      <c r="L3016" s="100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2"/>
      <c r="AB3016" s="102"/>
      <c r="AC3016" s="103"/>
      <c r="AD3016" s="103"/>
      <c r="AE3016" s="104"/>
      <c r="AF3016" s="103"/>
      <c r="AG3016" s="105"/>
      <c r="AH3016" s="105"/>
      <c r="AI3016" s="105"/>
      <c r="AJ3016" s="105"/>
      <c r="AK3016" s="105"/>
      <c r="AL3016" s="105"/>
      <c r="AM3016" s="105"/>
      <c r="AN3016" s="105"/>
      <c r="AO3016" s="105"/>
      <c r="AP3016" s="105"/>
      <c r="AQ3016" s="105"/>
      <c r="AR3016" s="105"/>
      <c r="AS3016" s="105"/>
      <c r="AT3016" s="105"/>
      <c r="AU3016" s="106"/>
      <c r="AV3016" s="107"/>
    </row>
    <row r="3017" spans="1:55" ht="12.75" x14ac:dyDescent="0.2">
      <c r="A3017" s="62"/>
      <c r="B3017" s="63"/>
      <c r="C3017" s="62"/>
      <c r="D3017" s="64"/>
      <c r="E3017" s="97"/>
      <c r="F3017" s="98"/>
      <c r="G3017" s="98"/>
      <c r="H3017" s="97"/>
      <c r="I3017" s="99"/>
      <c r="J3017" s="41"/>
      <c r="K3017" s="100"/>
      <c r="L3017" s="100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2"/>
      <c r="AB3017" s="102"/>
      <c r="AC3017" s="103"/>
      <c r="AD3017" s="103"/>
      <c r="AE3017" s="104"/>
      <c r="AF3017" s="103"/>
      <c r="AG3017" s="105"/>
      <c r="AH3017" s="105"/>
      <c r="AI3017" s="105"/>
      <c r="AJ3017" s="105"/>
      <c r="AK3017" s="105"/>
      <c r="AL3017" s="105"/>
      <c r="AM3017" s="105"/>
      <c r="AN3017" s="105"/>
      <c r="AO3017" s="105"/>
      <c r="AP3017" s="105"/>
      <c r="AQ3017" s="105"/>
      <c r="AR3017" s="105"/>
      <c r="AS3017" s="105"/>
      <c r="AT3017" s="105"/>
      <c r="AU3017" s="106"/>
      <c r="AV3017" s="107"/>
    </row>
    <row r="3018" spans="1:55" ht="12.75" x14ac:dyDescent="0.2">
      <c r="A3018" s="62"/>
      <c r="B3018" s="63"/>
      <c r="C3018" s="62"/>
      <c r="D3018" s="64"/>
      <c r="E3018" s="97"/>
      <c r="F3018" s="98"/>
      <c r="G3018" s="98"/>
      <c r="H3018" s="97"/>
      <c r="I3018" s="99"/>
      <c r="J3018" s="41"/>
      <c r="K3018" s="100"/>
      <c r="L3018" s="100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2"/>
      <c r="AB3018" s="102"/>
      <c r="AC3018" s="103"/>
      <c r="AD3018" s="103"/>
      <c r="AE3018" s="104"/>
      <c r="AF3018" s="103"/>
      <c r="AG3018" s="105"/>
      <c r="AH3018" s="105"/>
      <c r="AI3018" s="105"/>
      <c r="AJ3018" s="105"/>
      <c r="AK3018" s="105"/>
      <c r="AL3018" s="105"/>
      <c r="AM3018" s="105"/>
      <c r="AN3018" s="105"/>
      <c r="AO3018" s="105"/>
      <c r="AP3018" s="105"/>
      <c r="AQ3018" s="105"/>
      <c r="AR3018" s="105"/>
      <c r="AS3018" s="105"/>
      <c r="AT3018" s="105"/>
      <c r="AU3018" s="106"/>
      <c r="AV3018" s="107"/>
    </row>
    <row r="3019" spans="1:55" ht="12.75" x14ac:dyDescent="0.2">
      <c r="A3019" s="62"/>
      <c r="B3019" s="63"/>
      <c r="C3019" s="62"/>
      <c r="D3019" s="64"/>
      <c r="E3019" s="97"/>
      <c r="F3019" s="98"/>
      <c r="G3019" s="98"/>
      <c r="H3019" s="97"/>
      <c r="I3019" s="99"/>
      <c r="J3019" s="41"/>
      <c r="K3019" s="100"/>
      <c r="L3019" s="100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2"/>
      <c r="AB3019" s="102"/>
      <c r="AC3019" s="103"/>
      <c r="AD3019" s="103"/>
      <c r="AE3019" s="104"/>
      <c r="AF3019" s="103"/>
      <c r="AG3019" s="105"/>
      <c r="AH3019" s="105"/>
      <c r="AI3019" s="105"/>
      <c r="AJ3019" s="105"/>
      <c r="AK3019" s="105"/>
      <c r="AL3019" s="105"/>
      <c r="AM3019" s="105"/>
      <c r="AN3019" s="105"/>
      <c r="AO3019" s="105"/>
      <c r="AP3019" s="105"/>
      <c r="AQ3019" s="105"/>
      <c r="AR3019" s="105"/>
      <c r="AS3019" s="105"/>
      <c r="AT3019" s="105"/>
      <c r="AU3019" s="106"/>
      <c r="AV3019" s="107"/>
    </row>
    <row r="3020" spans="1:55" ht="12.75" x14ac:dyDescent="0.2">
      <c r="A3020" s="62"/>
      <c r="B3020" s="63"/>
      <c r="C3020" s="62"/>
      <c r="D3020" s="64"/>
      <c r="E3020" s="97"/>
      <c r="F3020" s="98"/>
      <c r="G3020" s="98"/>
      <c r="H3020" s="97"/>
      <c r="I3020" s="99"/>
      <c r="J3020" s="41"/>
      <c r="K3020" s="100"/>
      <c r="L3020" s="100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2"/>
      <c r="AB3020" s="102"/>
      <c r="AC3020" s="103"/>
      <c r="AD3020" s="103"/>
      <c r="AE3020" s="104"/>
      <c r="AF3020" s="103"/>
      <c r="AG3020" s="105"/>
      <c r="AH3020" s="105"/>
      <c r="AI3020" s="105"/>
      <c r="AJ3020" s="105"/>
      <c r="AK3020" s="105"/>
      <c r="AL3020" s="105"/>
      <c r="AM3020" s="105"/>
      <c r="AN3020" s="105"/>
      <c r="AO3020" s="105"/>
      <c r="AP3020" s="105"/>
      <c r="AQ3020" s="105"/>
      <c r="AR3020" s="105"/>
      <c r="AS3020" s="105"/>
      <c r="AT3020" s="105"/>
      <c r="AU3020" s="106"/>
      <c r="AV3020" s="107"/>
    </row>
    <row r="3021" spans="1:55" ht="12.75" x14ac:dyDescent="0.2">
      <c r="A3021" s="62"/>
      <c r="B3021" s="63"/>
      <c r="C3021" s="62"/>
      <c r="D3021" s="64"/>
      <c r="E3021" s="97"/>
      <c r="F3021" s="98"/>
      <c r="G3021" s="98"/>
      <c r="H3021" s="97"/>
      <c r="I3021" s="99"/>
      <c r="J3021" s="41"/>
      <c r="K3021" s="100"/>
      <c r="L3021" s="100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2"/>
      <c r="AB3021" s="102"/>
      <c r="AC3021" s="103"/>
      <c r="AD3021" s="103"/>
      <c r="AE3021" s="104"/>
      <c r="AF3021" s="103"/>
      <c r="AG3021" s="105"/>
      <c r="AH3021" s="105"/>
      <c r="AI3021" s="105"/>
      <c r="AJ3021" s="105"/>
      <c r="AK3021" s="105"/>
      <c r="AL3021" s="105"/>
      <c r="AM3021" s="105"/>
      <c r="AN3021" s="105"/>
      <c r="AO3021" s="105"/>
      <c r="AP3021" s="105"/>
      <c r="AQ3021" s="105"/>
      <c r="AR3021" s="105"/>
      <c r="AS3021" s="105"/>
      <c r="AT3021" s="105"/>
      <c r="AU3021" s="106"/>
      <c r="AV3021" s="107"/>
    </row>
    <row r="3022" spans="1:55" ht="12.75" x14ac:dyDescent="0.2">
      <c r="A3022" s="62"/>
      <c r="B3022" s="63"/>
      <c r="C3022" s="62"/>
      <c r="D3022" s="64"/>
      <c r="E3022" s="97"/>
      <c r="F3022" s="98"/>
      <c r="G3022" s="98"/>
      <c r="H3022" s="97"/>
      <c r="I3022" s="99"/>
      <c r="J3022" s="41"/>
      <c r="K3022" s="100"/>
      <c r="L3022" s="100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2"/>
      <c r="AB3022" s="102"/>
      <c r="AC3022" s="103"/>
      <c r="AD3022" s="103"/>
      <c r="AE3022" s="104"/>
      <c r="AF3022" s="103"/>
      <c r="AG3022" s="105"/>
      <c r="AH3022" s="105"/>
      <c r="AI3022" s="105"/>
      <c r="AJ3022" s="105"/>
      <c r="AK3022" s="105"/>
      <c r="AL3022" s="105"/>
      <c r="AM3022" s="105"/>
      <c r="AN3022" s="105"/>
      <c r="AO3022" s="105"/>
      <c r="AP3022" s="105"/>
      <c r="AQ3022" s="105"/>
      <c r="AR3022" s="105"/>
      <c r="AS3022" s="105"/>
      <c r="AT3022" s="105"/>
      <c r="AU3022" s="106"/>
      <c r="AV3022" s="107"/>
    </row>
    <row r="3023" spans="1:55" s="81" customFormat="1" ht="12.75" x14ac:dyDescent="0.2">
      <c r="A3023" s="62"/>
      <c r="B3023" s="63"/>
      <c r="C3023" s="62"/>
      <c r="D3023" s="64"/>
      <c r="E3023" s="97"/>
      <c r="F3023" s="98"/>
      <c r="G3023" s="98"/>
      <c r="H3023" s="97"/>
      <c r="I3023" s="99"/>
      <c r="J3023" s="41"/>
      <c r="K3023" s="100"/>
      <c r="L3023" s="100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2"/>
      <c r="AB3023" s="102"/>
      <c r="AC3023" s="103"/>
      <c r="AD3023" s="103"/>
      <c r="AE3023" s="104"/>
      <c r="AF3023" s="103"/>
      <c r="AG3023" s="105"/>
      <c r="AH3023" s="105"/>
      <c r="AI3023" s="105"/>
      <c r="AJ3023" s="105"/>
      <c r="AK3023" s="105"/>
      <c r="AL3023" s="105"/>
      <c r="AM3023" s="105"/>
      <c r="AN3023" s="105"/>
      <c r="AO3023" s="105"/>
      <c r="AP3023" s="105"/>
      <c r="AQ3023" s="105"/>
      <c r="AR3023" s="105"/>
      <c r="AS3023" s="105"/>
      <c r="AT3023" s="105"/>
      <c r="AU3023" s="106"/>
      <c r="AV3023" s="107"/>
      <c r="AW3023" s="108"/>
      <c r="AX3023" s="57"/>
      <c r="AY3023" s="57"/>
      <c r="AZ3023" s="57"/>
      <c r="BA3023" s="57"/>
      <c r="BB3023" s="57"/>
      <c r="BC3023" s="57"/>
    </row>
    <row r="3024" spans="1:55" ht="12.75" x14ac:dyDescent="0.2">
      <c r="A3024" s="62"/>
      <c r="B3024" s="63"/>
      <c r="C3024" s="62"/>
      <c r="D3024" s="64"/>
      <c r="E3024" s="97"/>
      <c r="F3024" s="98"/>
      <c r="G3024" s="98"/>
      <c r="H3024" s="97"/>
      <c r="I3024" s="99"/>
      <c r="J3024" s="41"/>
      <c r="K3024" s="100"/>
      <c r="L3024" s="100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2"/>
      <c r="AB3024" s="102"/>
      <c r="AC3024" s="103"/>
      <c r="AD3024" s="103"/>
      <c r="AE3024" s="104"/>
      <c r="AF3024" s="103"/>
      <c r="AG3024" s="105"/>
      <c r="AH3024" s="105"/>
      <c r="AI3024" s="105"/>
      <c r="AJ3024" s="105"/>
      <c r="AK3024" s="105"/>
      <c r="AL3024" s="105"/>
      <c r="AM3024" s="105"/>
      <c r="AN3024" s="105"/>
      <c r="AO3024" s="105"/>
      <c r="AP3024" s="105"/>
      <c r="AQ3024" s="105"/>
      <c r="AR3024" s="105"/>
      <c r="AS3024" s="105"/>
      <c r="AT3024" s="105"/>
      <c r="AU3024" s="106"/>
      <c r="AV3024" s="107"/>
    </row>
    <row r="3025" spans="1:48" ht="12.75" x14ac:dyDescent="0.2">
      <c r="A3025" s="62"/>
      <c r="B3025" s="63"/>
      <c r="C3025" s="62"/>
      <c r="D3025" s="64"/>
      <c r="E3025" s="97"/>
      <c r="F3025" s="98"/>
      <c r="G3025" s="98"/>
      <c r="H3025" s="97"/>
      <c r="I3025" s="99"/>
      <c r="J3025" s="41"/>
      <c r="K3025" s="100"/>
      <c r="L3025" s="100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2"/>
      <c r="AB3025" s="102"/>
      <c r="AC3025" s="103"/>
      <c r="AD3025" s="103"/>
      <c r="AE3025" s="104"/>
      <c r="AF3025" s="103"/>
      <c r="AG3025" s="105"/>
      <c r="AH3025" s="105"/>
      <c r="AI3025" s="105"/>
      <c r="AJ3025" s="105"/>
      <c r="AK3025" s="105"/>
      <c r="AL3025" s="105"/>
      <c r="AM3025" s="105"/>
      <c r="AN3025" s="105"/>
      <c r="AO3025" s="105"/>
      <c r="AP3025" s="105"/>
      <c r="AQ3025" s="105"/>
      <c r="AR3025" s="105"/>
      <c r="AS3025" s="105"/>
      <c r="AT3025" s="105"/>
      <c r="AU3025" s="106"/>
      <c r="AV3025" s="107"/>
    </row>
    <row r="3026" spans="1:48" ht="12.75" x14ac:dyDescent="0.2">
      <c r="A3026" s="62"/>
      <c r="B3026" s="63"/>
      <c r="C3026" s="62"/>
      <c r="D3026" s="64"/>
      <c r="E3026" s="97"/>
      <c r="F3026" s="98"/>
      <c r="G3026" s="98"/>
      <c r="H3026" s="97"/>
      <c r="I3026" s="99"/>
      <c r="J3026" s="41"/>
      <c r="K3026" s="100"/>
      <c r="L3026" s="100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2"/>
      <c r="AB3026" s="102"/>
      <c r="AC3026" s="103"/>
      <c r="AD3026" s="103"/>
      <c r="AE3026" s="104"/>
      <c r="AF3026" s="103"/>
      <c r="AG3026" s="105"/>
      <c r="AH3026" s="105"/>
      <c r="AI3026" s="105"/>
      <c r="AJ3026" s="105"/>
      <c r="AK3026" s="105"/>
      <c r="AL3026" s="105"/>
      <c r="AM3026" s="105"/>
      <c r="AN3026" s="105"/>
      <c r="AO3026" s="105"/>
      <c r="AP3026" s="105"/>
      <c r="AQ3026" s="105"/>
      <c r="AR3026" s="105"/>
      <c r="AS3026" s="105"/>
      <c r="AT3026" s="105"/>
      <c r="AU3026" s="106"/>
      <c r="AV3026" s="107"/>
    </row>
    <row r="3027" spans="1:48" ht="12.75" x14ac:dyDescent="0.2">
      <c r="A3027" s="62"/>
      <c r="B3027" s="63"/>
      <c r="C3027" s="62"/>
      <c r="D3027" s="64"/>
      <c r="E3027" s="97"/>
      <c r="F3027" s="98"/>
      <c r="G3027" s="98"/>
      <c r="H3027" s="97"/>
      <c r="I3027" s="99"/>
      <c r="J3027" s="41"/>
      <c r="K3027" s="100"/>
      <c r="L3027" s="100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2"/>
      <c r="AB3027" s="102"/>
      <c r="AC3027" s="103"/>
      <c r="AD3027" s="103"/>
      <c r="AE3027" s="104"/>
      <c r="AF3027" s="103"/>
      <c r="AG3027" s="105"/>
      <c r="AH3027" s="105"/>
      <c r="AI3027" s="105"/>
      <c r="AJ3027" s="105"/>
      <c r="AK3027" s="105"/>
      <c r="AL3027" s="105"/>
      <c r="AM3027" s="105"/>
      <c r="AN3027" s="105"/>
      <c r="AO3027" s="105"/>
      <c r="AP3027" s="105"/>
      <c r="AQ3027" s="105"/>
      <c r="AR3027" s="105"/>
      <c r="AS3027" s="105"/>
      <c r="AT3027" s="105"/>
      <c r="AU3027" s="106"/>
      <c r="AV3027" s="107"/>
    </row>
    <row r="3028" spans="1:48" ht="12.75" x14ac:dyDescent="0.2">
      <c r="A3028" s="62"/>
      <c r="B3028" s="63"/>
      <c r="C3028" s="62"/>
      <c r="D3028" s="64"/>
      <c r="E3028" s="97"/>
      <c r="F3028" s="98"/>
      <c r="G3028" s="98"/>
      <c r="H3028" s="97"/>
      <c r="I3028" s="99"/>
      <c r="J3028" s="41"/>
      <c r="K3028" s="100"/>
      <c r="L3028" s="100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2"/>
      <c r="AB3028" s="102"/>
      <c r="AC3028" s="103"/>
      <c r="AD3028" s="103"/>
      <c r="AE3028" s="104"/>
      <c r="AF3028" s="103"/>
      <c r="AG3028" s="105"/>
      <c r="AH3028" s="105"/>
      <c r="AI3028" s="105"/>
      <c r="AJ3028" s="105"/>
      <c r="AK3028" s="105"/>
      <c r="AL3028" s="105"/>
      <c r="AM3028" s="105"/>
      <c r="AN3028" s="105"/>
      <c r="AO3028" s="105"/>
      <c r="AP3028" s="105"/>
      <c r="AQ3028" s="105"/>
      <c r="AR3028" s="105"/>
      <c r="AS3028" s="105"/>
      <c r="AT3028" s="105"/>
      <c r="AU3028" s="106"/>
      <c r="AV3028" s="107"/>
    </row>
    <row r="3029" spans="1:48" ht="12.75" x14ac:dyDescent="0.2">
      <c r="A3029" s="62"/>
      <c r="B3029" s="63"/>
      <c r="C3029" s="62"/>
      <c r="D3029" s="64"/>
      <c r="E3029" s="97"/>
      <c r="F3029" s="98"/>
      <c r="G3029" s="98"/>
      <c r="H3029" s="97"/>
      <c r="I3029" s="99"/>
      <c r="J3029" s="41"/>
      <c r="K3029" s="100"/>
      <c r="L3029" s="100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2"/>
      <c r="AB3029" s="102"/>
      <c r="AC3029" s="103"/>
      <c r="AD3029" s="103"/>
      <c r="AE3029" s="104"/>
      <c r="AF3029" s="103"/>
      <c r="AG3029" s="105"/>
      <c r="AH3029" s="105"/>
      <c r="AI3029" s="105"/>
      <c r="AJ3029" s="105"/>
      <c r="AK3029" s="105"/>
      <c r="AL3029" s="105"/>
      <c r="AM3029" s="105"/>
      <c r="AN3029" s="105"/>
      <c r="AO3029" s="105"/>
      <c r="AP3029" s="105"/>
      <c r="AQ3029" s="105"/>
      <c r="AR3029" s="105"/>
      <c r="AS3029" s="105"/>
      <c r="AT3029" s="105"/>
      <c r="AU3029" s="106"/>
      <c r="AV3029" s="107"/>
    </row>
    <row r="3030" spans="1:48" ht="12.75" x14ac:dyDescent="0.2">
      <c r="A3030" s="62"/>
      <c r="B3030" s="63"/>
      <c r="C3030" s="62"/>
      <c r="D3030" s="64"/>
      <c r="E3030" s="97"/>
      <c r="F3030" s="98"/>
      <c r="G3030" s="98"/>
      <c r="H3030" s="97"/>
      <c r="I3030" s="99"/>
      <c r="J3030" s="41"/>
      <c r="K3030" s="100"/>
      <c r="L3030" s="100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2"/>
      <c r="AB3030" s="102"/>
      <c r="AC3030" s="103"/>
      <c r="AD3030" s="103"/>
      <c r="AE3030" s="104"/>
      <c r="AF3030" s="103"/>
      <c r="AG3030" s="105"/>
      <c r="AH3030" s="105"/>
      <c r="AI3030" s="105"/>
      <c r="AJ3030" s="105"/>
      <c r="AK3030" s="105"/>
      <c r="AL3030" s="105"/>
      <c r="AM3030" s="105"/>
      <c r="AN3030" s="105"/>
      <c r="AO3030" s="105"/>
      <c r="AP3030" s="105"/>
      <c r="AQ3030" s="105"/>
      <c r="AR3030" s="105"/>
      <c r="AS3030" s="105"/>
      <c r="AT3030" s="105"/>
      <c r="AU3030" s="106"/>
      <c r="AV3030" s="107"/>
    </row>
    <row r="3031" spans="1:48" ht="12.75" x14ac:dyDescent="0.2">
      <c r="A3031" s="62"/>
      <c r="B3031" s="63"/>
      <c r="C3031" s="62"/>
      <c r="D3031" s="64"/>
      <c r="E3031" s="97"/>
      <c r="F3031" s="98"/>
      <c r="G3031" s="98"/>
      <c r="H3031" s="97"/>
      <c r="I3031" s="99"/>
      <c r="J3031" s="41"/>
      <c r="K3031" s="100"/>
      <c r="L3031" s="100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2"/>
      <c r="AB3031" s="102"/>
      <c r="AC3031" s="103"/>
      <c r="AD3031" s="103"/>
      <c r="AE3031" s="104"/>
      <c r="AF3031" s="103"/>
      <c r="AG3031" s="105"/>
      <c r="AH3031" s="105"/>
      <c r="AI3031" s="105"/>
      <c r="AJ3031" s="105"/>
      <c r="AK3031" s="105"/>
      <c r="AL3031" s="105"/>
      <c r="AM3031" s="105"/>
      <c r="AN3031" s="105"/>
      <c r="AO3031" s="105"/>
      <c r="AP3031" s="105"/>
      <c r="AQ3031" s="105"/>
      <c r="AR3031" s="105"/>
      <c r="AS3031" s="105"/>
      <c r="AT3031" s="105"/>
      <c r="AU3031" s="106"/>
      <c r="AV3031" s="107"/>
    </row>
    <row r="3032" spans="1:48" ht="12.75" x14ac:dyDescent="0.2">
      <c r="A3032" s="62"/>
      <c r="B3032" s="63"/>
      <c r="C3032" s="62"/>
      <c r="D3032" s="64"/>
      <c r="E3032" s="97"/>
      <c r="F3032" s="98"/>
      <c r="G3032" s="98"/>
      <c r="H3032" s="97"/>
      <c r="I3032" s="99"/>
      <c r="J3032" s="41"/>
      <c r="K3032" s="100"/>
      <c r="L3032" s="100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2"/>
      <c r="AB3032" s="102"/>
      <c r="AC3032" s="103"/>
      <c r="AD3032" s="103"/>
      <c r="AE3032" s="104"/>
      <c r="AF3032" s="103"/>
      <c r="AG3032" s="105"/>
      <c r="AH3032" s="105"/>
      <c r="AI3032" s="105"/>
      <c r="AJ3032" s="105"/>
      <c r="AK3032" s="105"/>
      <c r="AL3032" s="105"/>
      <c r="AM3032" s="105"/>
      <c r="AN3032" s="105"/>
      <c r="AO3032" s="105"/>
      <c r="AP3032" s="105"/>
      <c r="AQ3032" s="105"/>
      <c r="AR3032" s="105"/>
      <c r="AS3032" s="105"/>
      <c r="AT3032" s="105"/>
      <c r="AU3032" s="106"/>
      <c r="AV3032" s="107"/>
    </row>
    <row r="3033" spans="1:48" ht="12.75" x14ac:dyDescent="0.2">
      <c r="A3033" s="62"/>
      <c r="B3033" s="63"/>
      <c r="C3033" s="62"/>
      <c r="D3033" s="64"/>
      <c r="E3033" s="97"/>
      <c r="F3033" s="98"/>
      <c r="G3033" s="98"/>
      <c r="H3033" s="97"/>
      <c r="I3033" s="99"/>
      <c r="J3033" s="41"/>
      <c r="K3033" s="100"/>
      <c r="L3033" s="100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2"/>
      <c r="AB3033" s="102"/>
      <c r="AC3033" s="103"/>
      <c r="AD3033" s="103"/>
      <c r="AE3033" s="104"/>
      <c r="AF3033" s="103"/>
      <c r="AG3033" s="105"/>
      <c r="AH3033" s="105"/>
      <c r="AI3033" s="105"/>
      <c r="AJ3033" s="105"/>
      <c r="AK3033" s="105"/>
      <c r="AL3033" s="105"/>
      <c r="AM3033" s="105"/>
      <c r="AN3033" s="105"/>
      <c r="AO3033" s="105"/>
      <c r="AP3033" s="105"/>
      <c r="AQ3033" s="105"/>
      <c r="AR3033" s="105"/>
      <c r="AS3033" s="105"/>
      <c r="AT3033" s="105"/>
      <c r="AU3033" s="106"/>
      <c r="AV3033" s="107"/>
    </row>
    <row r="3034" spans="1:48" ht="12.75" x14ac:dyDescent="0.2">
      <c r="A3034" s="62"/>
      <c r="B3034" s="63"/>
      <c r="C3034" s="62"/>
      <c r="D3034" s="64"/>
      <c r="E3034" s="97"/>
      <c r="F3034" s="98"/>
      <c r="G3034" s="98"/>
      <c r="H3034" s="97"/>
      <c r="I3034" s="99"/>
      <c r="J3034" s="41"/>
      <c r="K3034" s="100"/>
      <c r="L3034" s="100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2"/>
      <c r="AB3034" s="102"/>
      <c r="AC3034" s="103"/>
      <c r="AD3034" s="103"/>
      <c r="AE3034" s="104"/>
      <c r="AF3034" s="103"/>
      <c r="AG3034" s="105"/>
      <c r="AH3034" s="105"/>
      <c r="AI3034" s="105"/>
      <c r="AJ3034" s="105"/>
      <c r="AK3034" s="105"/>
      <c r="AL3034" s="105"/>
      <c r="AM3034" s="105"/>
      <c r="AN3034" s="105"/>
      <c r="AO3034" s="105"/>
      <c r="AP3034" s="105"/>
      <c r="AQ3034" s="105"/>
      <c r="AR3034" s="105"/>
      <c r="AS3034" s="105"/>
      <c r="AT3034" s="105"/>
      <c r="AU3034" s="106"/>
      <c r="AV3034" s="107"/>
    </row>
    <row r="3035" spans="1:48" ht="12.75" x14ac:dyDescent="0.2">
      <c r="A3035" s="62"/>
      <c r="B3035" s="63"/>
      <c r="C3035" s="62"/>
      <c r="D3035" s="64"/>
      <c r="E3035" s="97"/>
      <c r="F3035" s="98"/>
      <c r="G3035" s="98"/>
      <c r="H3035" s="97"/>
      <c r="I3035" s="99"/>
      <c r="J3035" s="41"/>
      <c r="K3035" s="100"/>
      <c r="L3035" s="100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2"/>
      <c r="AB3035" s="102"/>
      <c r="AC3035" s="103"/>
      <c r="AD3035" s="103"/>
      <c r="AE3035" s="104"/>
      <c r="AF3035" s="103"/>
      <c r="AG3035" s="105"/>
      <c r="AH3035" s="105"/>
      <c r="AI3035" s="105"/>
      <c r="AJ3035" s="105"/>
      <c r="AK3035" s="105"/>
      <c r="AL3035" s="105"/>
      <c r="AM3035" s="105"/>
      <c r="AN3035" s="105"/>
      <c r="AO3035" s="105"/>
      <c r="AP3035" s="105"/>
      <c r="AQ3035" s="105"/>
      <c r="AR3035" s="105"/>
      <c r="AS3035" s="105"/>
      <c r="AT3035" s="105"/>
      <c r="AU3035" s="106"/>
      <c r="AV3035" s="107"/>
    </row>
    <row r="3036" spans="1:48" ht="12.75" x14ac:dyDescent="0.2">
      <c r="A3036" s="62"/>
      <c r="B3036" s="63"/>
      <c r="C3036" s="62"/>
      <c r="D3036" s="64"/>
      <c r="E3036" s="97"/>
      <c r="F3036" s="98"/>
      <c r="G3036" s="98"/>
      <c r="H3036" s="97"/>
      <c r="I3036" s="99"/>
      <c r="J3036" s="41"/>
      <c r="K3036" s="100"/>
      <c r="L3036" s="100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2"/>
      <c r="AB3036" s="102"/>
      <c r="AC3036" s="103"/>
      <c r="AD3036" s="103"/>
      <c r="AE3036" s="104"/>
      <c r="AF3036" s="103"/>
      <c r="AG3036" s="105"/>
      <c r="AH3036" s="105"/>
      <c r="AI3036" s="105"/>
      <c r="AJ3036" s="105"/>
      <c r="AK3036" s="105"/>
      <c r="AL3036" s="105"/>
      <c r="AM3036" s="105"/>
      <c r="AN3036" s="105"/>
      <c r="AO3036" s="105"/>
      <c r="AP3036" s="105"/>
      <c r="AQ3036" s="105"/>
      <c r="AR3036" s="105"/>
      <c r="AS3036" s="105"/>
      <c r="AT3036" s="105"/>
      <c r="AU3036" s="106"/>
      <c r="AV3036" s="107"/>
    </row>
    <row r="3037" spans="1:48" ht="12.75" x14ac:dyDescent="0.2">
      <c r="A3037" s="62"/>
      <c r="B3037" s="63"/>
      <c r="C3037" s="62"/>
      <c r="D3037" s="64"/>
      <c r="E3037" s="97"/>
      <c r="F3037" s="98"/>
      <c r="G3037" s="98"/>
      <c r="H3037" s="97"/>
      <c r="I3037" s="99"/>
      <c r="J3037" s="41"/>
      <c r="K3037" s="100"/>
      <c r="L3037" s="100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2"/>
      <c r="AB3037" s="102"/>
      <c r="AC3037" s="103"/>
      <c r="AD3037" s="103"/>
      <c r="AE3037" s="104"/>
      <c r="AF3037" s="103"/>
      <c r="AG3037" s="105"/>
      <c r="AH3037" s="105"/>
      <c r="AI3037" s="105"/>
      <c r="AJ3037" s="105"/>
      <c r="AK3037" s="105"/>
      <c r="AL3037" s="105"/>
      <c r="AM3037" s="105"/>
      <c r="AN3037" s="105"/>
      <c r="AO3037" s="105"/>
      <c r="AP3037" s="105"/>
      <c r="AQ3037" s="105"/>
      <c r="AR3037" s="105"/>
      <c r="AS3037" s="105"/>
      <c r="AT3037" s="105"/>
      <c r="AU3037" s="106"/>
      <c r="AV3037" s="107"/>
    </row>
    <row r="3038" spans="1:48" ht="12.75" x14ac:dyDescent="0.2">
      <c r="A3038" s="62"/>
      <c r="B3038" s="63"/>
      <c r="C3038" s="62"/>
      <c r="D3038" s="64"/>
      <c r="E3038" s="97"/>
      <c r="F3038" s="98"/>
      <c r="G3038" s="98"/>
      <c r="H3038" s="97"/>
      <c r="I3038" s="99"/>
      <c r="J3038" s="41"/>
      <c r="K3038" s="100"/>
      <c r="L3038" s="100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2"/>
      <c r="AB3038" s="102"/>
      <c r="AC3038" s="103"/>
      <c r="AD3038" s="103"/>
      <c r="AE3038" s="104"/>
      <c r="AF3038" s="103"/>
      <c r="AG3038" s="105"/>
      <c r="AH3038" s="105"/>
      <c r="AI3038" s="105"/>
      <c r="AJ3038" s="105"/>
      <c r="AK3038" s="105"/>
      <c r="AL3038" s="105"/>
      <c r="AM3038" s="105"/>
      <c r="AN3038" s="105"/>
      <c r="AO3038" s="105"/>
      <c r="AP3038" s="105"/>
      <c r="AQ3038" s="105"/>
      <c r="AR3038" s="105"/>
      <c r="AS3038" s="105"/>
      <c r="AT3038" s="105"/>
      <c r="AU3038" s="106"/>
      <c r="AV3038" s="107"/>
    </row>
    <row r="3039" spans="1:48" ht="12.75" x14ac:dyDescent="0.2">
      <c r="A3039" s="62"/>
      <c r="B3039" s="63"/>
      <c r="C3039" s="62"/>
      <c r="D3039" s="64"/>
      <c r="E3039" s="97"/>
      <c r="F3039" s="98"/>
      <c r="G3039" s="98"/>
      <c r="H3039" s="97"/>
      <c r="I3039" s="99"/>
      <c r="J3039" s="41"/>
      <c r="K3039" s="100"/>
      <c r="L3039" s="100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2"/>
      <c r="AB3039" s="102"/>
      <c r="AC3039" s="103"/>
      <c r="AD3039" s="103"/>
      <c r="AE3039" s="104"/>
      <c r="AF3039" s="103"/>
      <c r="AG3039" s="105"/>
      <c r="AH3039" s="105"/>
      <c r="AI3039" s="105"/>
      <c r="AJ3039" s="105"/>
      <c r="AK3039" s="105"/>
      <c r="AL3039" s="105"/>
      <c r="AM3039" s="105"/>
      <c r="AN3039" s="105"/>
      <c r="AO3039" s="105"/>
      <c r="AP3039" s="105"/>
      <c r="AQ3039" s="105"/>
      <c r="AR3039" s="105"/>
      <c r="AS3039" s="105"/>
      <c r="AT3039" s="105"/>
      <c r="AU3039" s="106"/>
      <c r="AV3039" s="107"/>
    </row>
    <row r="3040" spans="1:48" ht="12.75" x14ac:dyDescent="0.2">
      <c r="A3040" s="62"/>
      <c r="B3040" s="63"/>
      <c r="C3040" s="62"/>
      <c r="D3040" s="64"/>
      <c r="E3040" s="97"/>
      <c r="F3040" s="98"/>
      <c r="G3040" s="98"/>
      <c r="H3040" s="97"/>
      <c r="I3040" s="99"/>
      <c r="J3040" s="41"/>
      <c r="K3040" s="100"/>
      <c r="L3040" s="100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2"/>
      <c r="AB3040" s="102"/>
      <c r="AC3040" s="103"/>
      <c r="AD3040" s="103"/>
      <c r="AE3040" s="104"/>
      <c r="AF3040" s="103"/>
      <c r="AG3040" s="105"/>
      <c r="AH3040" s="105"/>
      <c r="AI3040" s="105"/>
      <c r="AJ3040" s="105"/>
      <c r="AK3040" s="105"/>
      <c r="AL3040" s="105"/>
      <c r="AM3040" s="105"/>
      <c r="AN3040" s="105"/>
      <c r="AO3040" s="105"/>
      <c r="AP3040" s="105"/>
      <c r="AQ3040" s="105"/>
      <c r="AR3040" s="105"/>
      <c r="AS3040" s="105"/>
      <c r="AT3040" s="105"/>
      <c r="AU3040" s="109"/>
      <c r="AV3040" s="107"/>
    </row>
    <row r="3041" spans="1:48" ht="12.75" x14ac:dyDescent="0.2">
      <c r="A3041" s="62"/>
      <c r="B3041" s="63"/>
      <c r="C3041" s="62"/>
      <c r="D3041" s="64"/>
      <c r="E3041" s="97"/>
      <c r="F3041" s="98"/>
      <c r="G3041" s="98"/>
      <c r="H3041" s="97"/>
      <c r="I3041" s="99"/>
      <c r="J3041" s="41"/>
      <c r="K3041" s="100"/>
      <c r="L3041" s="100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2"/>
      <c r="AB3041" s="102"/>
      <c r="AC3041" s="103"/>
      <c r="AD3041" s="103"/>
      <c r="AE3041" s="104"/>
      <c r="AF3041" s="103"/>
      <c r="AG3041" s="105"/>
      <c r="AH3041" s="105"/>
      <c r="AI3041" s="105"/>
      <c r="AJ3041" s="105"/>
      <c r="AK3041" s="105"/>
      <c r="AL3041" s="105"/>
      <c r="AM3041" s="105"/>
      <c r="AN3041" s="105"/>
      <c r="AO3041" s="105"/>
      <c r="AP3041" s="105"/>
      <c r="AQ3041" s="105"/>
      <c r="AR3041" s="105"/>
      <c r="AS3041" s="105"/>
      <c r="AT3041" s="105"/>
      <c r="AU3041" s="109"/>
      <c r="AV3041" s="107"/>
    </row>
    <row r="3042" spans="1:48" ht="12.75" x14ac:dyDescent="0.2">
      <c r="A3042" s="62"/>
      <c r="B3042" s="63"/>
      <c r="C3042" s="62"/>
      <c r="D3042" s="64"/>
      <c r="E3042" s="97"/>
      <c r="F3042" s="98"/>
      <c r="G3042" s="98"/>
      <c r="H3042" s="97"/>
      <c r="I3042" s="99"/>
      <c r="J3042" s="41"/>
      <c r="K3042" s="100"/>
      <c r="L3042" s="100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2"/>
      <c r="AB3042" s="102"/>
      <c r="AC3042" s="103"/>
      <c r="AD3042" s="103"/>
      <c r="AE3042" s="104"/>
      <c r="AF3042" s="103"/>
      <c r="AG3042" s="105"/>
      <c r="AH3042" s="105"/>
      <c r="AI3042" s="105"/>
      <c r="AJ3042" s="105"/>
      <c r="AK3042" s="105"/>
      <c r="AL3042" s="105"/>
      <c r="AM3042" s="105"/>
      <c r="AN3042" s="105"/>
      <c r="AO3042" s="105"/>
      <c r="AP3042" s="105"/>
      <c r="AQ3042" s="105"/>
      <c r="AR3042" s="105"/>
      <c r="AS3042" s="105"/>
      <c r="AT3042" s="105"/>
      <c r="AU3042" s="106"/>
      <c r="AV3042" s="107"/>
    </row>
    <row r="3043" spans="1:48" ht="12.75" x14ac:dyDescent="0.2">
      <c r="A3043" s="62"/>
      <c r="B3043" s="63"/>
      <c r="C3043" s="62"/>
      <c r="D3043" s="64"/>
      <c r="E3043" s="97"/>
      <c r="F3043" s="98"/>
      <c r="G3043" s="98"/>
      <c r="H3043" s="97"/>
      <c r="I3043" s="99"/>
      <c r="J3043" s="41"/>
      <c r="K3043" s="100"/>
      <c r="L3043" s="100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2"/>
      <c r="AB3043" s="102"/>
      <c r="AC3043" s="103"/>
      <c r="AD3043" s="103"/>
      <c r="AE3043" s="104"/>
      <c r="AF3043" s="103"/>
      <c r="AG3043" s="105"/>
      <c r="AH3043" s="105"/>
      <c r="AI3043" s="105"/>
      <c r="AJ3043" s="105"/>
      <c r="AK3043" s="105"/>
      <c r="AL3043" s="105"/>
      <c r="AM3043" s="105"/>
      <c r="AN3043" s="105"/>
      <c r="AO3043" s="105"/>
      <c r="AP3043" s="105"/>
      <c r="AQ3043" s="105"/>
      <c r="AR3043" s="105"/>
      <c r="AS3043" s="105"/>
      <c r="AT3043" s="105"/>
      <c r="AU3043" s="106"/>
      <c r="AV3043" s="107"/>
    </row>
    <row r="3044" spans="1:48" ht="12.75" x14ac:dyDescent="0.2">
      <c r="A3044" s="62"/>
      <c r="B3044" s="63"/>
      <c r="C3044" s="62"/>
      <c r="D3044" s="64"/>
      <c r="E3044" s="97"/>
      <c r="F3044" s="98"/>
      <c r="G3044" s="98"/>
      <c r="H3044" s="97"/>
      <c r="I3044" s="99"/>
      <c r="J3044" s="41"/>
      <c r="K3044" s="100"/>
      <c r="L3044" s="100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2"/>
      <c r="AB3044" s="102"/>
      <c r="AC3044" s="103"/>
      <c r="AD3044" s="103"/>
      <c r="AE3044" s="104"/>
      <c r="AF3044" s="103"/>
      <c r="AG3044" s="105"/>
      <c r="AH3044" s="105"/>
      <c r="AI3044" s="105"/>
      <c r="AJ3044" s="105"/>
      <c r="AK3044" s="105"/>
      <c r="AL3044" s="105"/>
      <c r="AM3044" s="105"/>
      <c r="AN3044" s="105"/>
      <c r="AO3044" s="105"/>
      <c r="AP3044" s="105"/>
      <c r="AQ3044" s="105"/>
      <c r="AR3044" s="105"/>
      <c r="AS3044" s="105"/>
      <c r="AT3044" s="105"/>
      <c r="AU3044" s="106"/>
      <c r="AV3044" s="107"/>
    </row>
    <row r="3045" spans="1:48" ht="12.75" x14ac:dyDescent="0.2">
      <c r="A3045" s="62"/>
      <c r="B3045" s="63"/>
      <c r="C3045" s="62"/>
      <c r="D3045" s="64"/>
      <c r="E3045" s="97"/>
      <c r="F3045" s="98"/>
      <c r="G3045" s="98"/>
      <c r="H3045" s="97"/>
      <c r="I3045" s="99"/>
      <c r="J3045" s="41"/>
      <c r="K3045" s="100"/>
      <c r="L3045" s="100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2"/>
      <c r="AB3045" s="102"/>
      <c r="AC3045" s="103"/>
      <c r="AD3045" s="103"/>
      <c r="AE3045" s="104"/>
      <c r="AF3045" s="103"/>
      <c r="AG3045" s="105"/>
      <c r="AH3045" s="105"/>
      <c r="AI3045" s="105"/>
      <c r="AJ3045" s="105"/>
      <c r="AK3045" s="105"/>
      <c r="AL3045" s="105"/>
      <c r="AM3045" s="105"/>
      <c r="AN3045" s="105"/>
      <c r="AO3045" s="105"/>
      <c r="AP3045" s="105"/>
      <c r="AQ3045" s="105"/>
      <c r="AR3045" s="105"/>
      <c r="AS3045" s="105"/>
      <c r="AT3045" s="105"/>
      <c r="AU3045" s="106"/>
      <c r="AV3045" s="107"/>
    </row>
    <row r="3046" spans="1:48" ht="12.75" x14ac:dyDescent="0.2">
      <c r="A3046" s="62"/>
      <c r="B3046" s="63"/>
      <c r="C3046" s="62"/>
      <c r="D3046" s="64"/>
      <c r="E3046" s="97"/>
      <c r="F3046" s="98"/>
      <c r="G3046" s="98"/>
      <c r="H3046" s="97"/>
      <c r="I3046" s="99"/>
      <c r="J3046" s="41"/>
      <c r="K3046" s="100"/>
      <c r="L3046" s="100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2"/>
      <c r="AB3046" s="102"/>
      <c r="AC3046" s="103"/>
      <c r="AD3046" s="103"/>
      <c r="AE3046" s="104"/>
      <c r="AF3046" s="103"/>
      <c r="AG3046" s="105"/>
      <c r="AH3046" s="105"/>
      <c r="AI3046" s="105"/>
      <c r="AJ3046" s="105"/>
      <c r="AK3046" s="105"/>
      <c r="AL3046" s="105"/>
      <c r="AM3046" s="105"/>
      <c r="AN3046" s="105"/>
      <c r="AO3046" s="105"/>
      <c r="AP3046" s="105"/>
      <c r="AQ3046" s="105"/>
      <c r="AR3046" s="105"/>
      <c r="AS3046" s="105"/>
      <c r="AT3046" s="105"/>
      <c r="AU3046" s="106"/>
      <c r="AV3046" s="107"/>
    </row>
    <row r="3047" spans="1:48" ht="12.75" x14ac:dyDescent="0.2">
      <c r="A3047" s="62"/>
      <c r="B3047" s="63"/>
      <c r="C3047" s="62"/>
      <c r="D3047" s="64"/>
      <c r="E3047" s="97"/>
      <c r="F3047" s="98"/>
      <c r="G3047" s="98"/>
      <c r="H3047" s="97"/>
      <c r="I3047" s="99"/>
      <c r="J3047" s="41"/>
      <c r="K3047" s="100"/>
      <c r="L3047" s="100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2"/>
      <c r="AB3047" s="102"/>
      <c r="AC3047" s="103"/>
      <c r="AD3047" s="103"/>
      <c r="AE3047" s="104"/>
      <c r="AF3047" s="103"/>
      <c r="AG3047" s="105"/>
      <c r="AH3047" s="105"/>
      <c r="AI3047" s="105"/>
      <c r="AJ3047" s="105"/>
      <c r="AK3047" s="105"/>
      <c r="AL3047" s="105"/>
      <c r="AM3047" s="105"/>
      <c r="AN3047" s="105"/>
      <c r="AO3047" s="105"/>
      <c r="AP3047" s="105"/>
      <c r="AQ3047" s="105"/>
      <c r="AR3047" s="105"/>
      <c r="AS3047" s="105"/>
      <c r="AT3047" s="105"/>
      <c r="AU3047" s="106"/>
      <c r="AV3047" s="107"/>
    </row>
    <row r="3048" spans="1:48" ht="12.75" x14ac:dyDescent="0.2">
      <c r="A3048" s="62"/>
      <c r="B3048" s="63"/>
      <c r="C3048" s="62"/>
      <c r="D3048" s="64"/>
      <c r="E3048" s="97"/>
      <c r="F3048" s="98"/>
      <c r="G3048" s="98"/>
      <c r="H3048" s="97"/>
      <c r="I3048" s="99"/>
      <c r="J3048" s="41"/>
      <c r="K3048" s="100"/>
      <c r="L3048" s="100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2"/>
      <c r="AB3048" s="102"/>
      <c r="AC3048" s="103"/>
      <c r="AD3048" s="103"/>
      <c r="AE3048" s="104"/>
      <c r="AF3048" s="103"/>
      <c r="AG3048" s="105"/>
      <c r="AH3048" s="105"/>
      <c r="AI3048" s="105"/>
      <c r="AJ3048" s="105"/>
      <c r="AK3048" s="105"/>
      <c r="AL3048" s="105"/>
      <c r="AM3048" s="105"/>
      <c r="AN3048" s="105"/>
      <c r="AO3048" s="105"/>
      <c r="AP3048" s="105"/>
      <c r="AQ3048" s="105"/>
      <c r="AR3048" s="105"/>
      <c r="AS3048" s="105"/>
      <c r="AT3048" s="105"/>
      <c r="AU3048" s="106"/>
      <c r="AV3048" s="107"/>
    </row>
    <row r="3049" spans="1:48" ht="12.75" x14ac:dyDescent="0.2">
      <c r="A3049" s="62"/>
      <c r="B3049" s="63"/>
      <c r="C3049" s="62"/>
      <c r="D3049" s="64"/>
      <c r="E3049" s="97"/>
      <c r="F3049" s="98"/>
      <c r="G3049" s="98"/>
      <c r="H3049" s="97"/>
      <c r="I3049" s="99"/>
      <c r="J3049" s="41"/>
      <c r="K3049" s="100"/>
      <c r="L3049" s="100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2"/>
      <c r="AB3049" s="102"/>
      <c r="AC3049" s="103"/>
      <c r="AD3049" s="103"/>
      <c r="AE3049" s="104"/>
      <c r="AF3049" s="103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6"/>
      <c r="AV3049" s="107"/>
    </row>
    <row r="3050" spans="1:48" ht="12.75" x14ac:dyDescent="0.2">
      <c r="A3050" s="62"/>
      <c r="B3050" s="63"/>
      <c r="C3050" s="62"/>
      <c r="D3050" s="64"/>
      <c r="E3050" s="97"/>
      <c r="F3050" s="98"/>
      <c r="G3050" s="98"/>
      <c r="H3050" s="97"/>
      <c r="I3050" s="99"/>
      <c r="J3050" s="41"/>
      <c r="K3050" s="100"/>
      <c r="L3050" s="100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2"/>
      <c r="AB3050" s="102"/>
      <c r="AC3050" s="103"/>
      <c r="AD3050" s="103"/>
      <c r="AE3050" s="104"/>
      <c r="AF3050" s="103"/>
      <c r="AG3050" s="105"/>
      <c r="AH3050" s="105"/>
      <c r="AI3050" s="105"/>
      <c r="AJ3050" s="105"/>
      <c r="AK3050" s="105"/>
      <c r="AL3050" s="105"/>
      <c r="AM3050" s="105"/>
      <c r="AN3050" s="105"/>
      <c r="AO3050" s="105"/>
      <c r="AP3050" s="105"/>
      <c r="AQ3050" s="105"/>
      <c r="AR3050" s="105"/>
      <c r="AS3050" s="105"/>
      <c r="AT3050" s="105"/>
      <c r="AU3050" s="106"/>
      <c r="AV3050" s="107"/>
    </row>
    <row r="3051" spans="1:48" ht="12.75" x14ac:dyDescent="0.2">
      <c r="A3051" s="62"/>
      <c r="B3051" s="63"/>
      <c r="C3051" s="62"/>
      <c r="D3051" s="64"/>
      <c r="E3051" s="97"/>
      <c r="F3051" s="98"/>
      <c r="G3051" s="98"/>
      <c r="H3051" s="97"/>
      <c r="I3051" s="99"/>
      <c r="J3051" s="41"/>
      <c r="K3051" s="100"/>
      <c r="L3051" s="100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2"/>
      <c r="AB3051" s="102"/>
      <c r="AC3051" s="103"/>
      <c r="AD3051" s="103"/>
      <c r="AE3051" s="104"/>
      <c r="AF3051" s="103"/>
      <c r="AG3051" s="105"/>
      <c r="AH3051" s="105"/>
      <c r="AI3051" s="105"/>
      <c r="AJ3051" s="105"/>
      <c r="AK3051" s="105"/>
      <c r="AL3051" s="105"/>
      <c r="AM3051" s="105"/>
      <c r="AN3051" s="105"/>
      <c r="AO3051" s="105"/>
      <c r="AP3051" s="105"/>
      <c r="AQ3051" s="105"/>
      <c r="AR3051" s="105"/>
      <c r="AS3051" s="105"/>
      <c r="AT3051" s="105"/>
      <c r="AU3051" s="106"/>
      <c r="AV3051" s="107"/>
    </row>
    <row r="3052" spans="1:48" ht="12.75" x14ac:dyDescent="0.2">
      <c r="A3052" s="62"/>
      <c r="B3052" s="63"/>
      <c r="C3052" s="62"/>
      <c r="D3052" s="64"/>
      <c r="E3052" s="97"/>
      <c r="F3052" s="98"/>
      <c r="G3052" s="98"/>
      <c r="H3052" s="97"/>
      <c r="I3052" s="99"/>
      <c r="J3052" s="41"/>
      <c r="K3052" s="100"/>
      <c r="L3052" s="100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2"/>
      <c r="AB3052" s="102"/>
      <c r="AC3052" s="103"/>
      <c r="AD3052" s="103"/>
      <c r="AE3052" s="104"/>
      <c r="AF3052" s="103"/>
      <c r="AG3052" s="105"/>
      <c r="AH3052" s="105"/>
      <c r="AI3052" s="105"/>
      <c r="AJ3052" s="105"/>
      <c r="AK3052" s="105"/>
      <c r="AL3052" s="105"/>
      <c r="AM3052" s="105"/>
      <c r="AN3052" s="105"/>
      <c r="AO3052" s="105"/>
      <c r="AP3052" s="105"/>
      <c r="AQ3052" s="105"/>
      <c r="AR3052" s="105"/>
      <c r="AS3052" s="105"/>
      <c r="AT3052" s="105"/>
      <c r="AU3052" s="106"/>
      <c r="AV3052" s="107"/>
    </row>
    <row r="3053" spans="1:48" ht="12.75" x14ac:dyDescent="0.2">
      <c r="A3053" s="62"/>
      <c r="B3053" s="63"/>
      <c r="C3053" s="62"/>
      <c r="D3053" s="64"/>
      <c r="E3053" s="97"/>
      <c r="F3053" s="98"/>
      <c r="G3053" s="98"/>
      <c r="H3053" s="97"/>
      <c r="I3053" s="99"/>
      <c r="J3053" s="41"/>
      <c r="K3053" s="100"/>
      <c r="L3053" s="100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2"/>
      <c r="AB3053" s="102"/>
      <c r="AC3053" s="103"/>
      <c r="AD3053" s="103"/>
      <c r="AE3053" s="104"/>
      <c r="AF3053" s="103"/>
      <c r="AG3053" s="105"/>
      <c r="AH3053" s="105"/>
      <c r="AI3053" s="105"/>
      <c r="AJ3053" s="105"/>
      <c r="AK3053" s="105"/>
      <c r="AL3053" s="105"/>
      <c r="AM3053" s="105"/>
      <c r="AN3053" s="105"/>
      <c r="AO3053" s="105"/>
      <c r="AP3053" s="105"/>
      <c r="AQ3053" s="105"/>
      <c r="AR3053" s="105"/>
      <c r="AS3053" s="105"/>
      <c r="AT3053" s="105"/>
      <c r="AU3053" s="106"/>
      <c r="AV3053" s="107"/>
    </row>
    <row r="3054" spans="1:48" ht="12.75" x14ac:dyDescent="0.2">
      <c r="A3054" s="62"/>
      <c r="B3054" s="63"/>
      <c r="C3054" s="62"/>
      <c r="D3054" s="64"/>
      <c r="E3054" s="97"/>
      <c r="F3054" s="98"/>
      <c r="G3054" s="98"/>
      <c r="H3054" s="97"/>
      <c r="I3054" s="99"/>
      <c r="J3054" s="41"/>
      <c r="K3054" s="100"/>
      <c r="L3054" s="100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2"/>
      <c r="AB3054" s="102"/>
      <c r="AC3054" s="103"/>
      <c r="AD3054" s="103"/>
      <c r="AE3054" s="104"/>
      <c r="AF3054" s="103"/>
      <c r="AG3054" s="105"/>
      <c r="AH3054" s="105"/>
      <c r="AI3054" s="105"/>
      <c r="AJ3054" s="105"/>
      <c r="AK3054" s="105"/>
      <c r="AL3054" s="105"/>
      <c r="AM3054" s="105"/>
      <c r="AN3054" s="105"/>
      <c r="AO3054" s="105"/>
      <c r="AP3054" s="105"/>
      <c r="AQ3054" s="105"/>
      <c r="AR3054" s="105"/>
      <c r="AS3054" s="105"/>
      <c r="AT3054" s="105"/>
      <c r="AU3054" s="106"/>
      <c r="AV3054" s="107"/>
    </row>
    <row r="3055" spans="1:48" ht="12.75" x14ac:dyDescent="0.2">
      <c r="A3055" s="62"/>
      <c r="B3055" s="63"/>
      <c r="C3055" s="62"/>
      <c r="D3055" s="64"/>
      <c r="E3055" s="97"/>
      <c r="F3055" s="98"/>
      <c r="G3055" s="98"/>
      <c r="H3055" s="97"/>
      <c r="I3055" s="99"/>
      <c r="J3055" s="41"/>
      <c r="K3055" s="100"/>
      <c r="L3055" s="100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2"/>
      <c r="AB3055" s="102"/>
      <c r="AC3055" s="103"/>
      <c r="AD3055" s="103"/>
      <c r="AE3055" s="104"/>
      <c r="AF3055" s="103"/>
      <c r="AG3055" s="105"/>
      <c r="AH3055" s="105"/>
      <c r="AI3055" s="105"/>
      <c r="AJ3055" s="105"/>
      <c r="AK3055" s="105"/>
      <c r="AL3055" s="105"/>
      <c r="AM3055" s="105"/>
      <c r="AN3055" s="105"/>
      <c r="AO3055" s="105"/>
      <c r="AP3055" s="105"/>
      <c r="AQ3055" s="105"/>
      <c r="AR3055" s="105"/>
      <c r="AS3055" s="105"/>
      <c r="AT3055" s="105"/>
      <c r="AU3055" s="106"/>
      <c r="AV3055" s="107"/>
    </row>
    <row r="3056" spans="1:48" ht="12.75" x14ac:dyDescent="0.2">
      <c r="A3056" s="62"/>
      <c r="B3056" s="63"/>
      <c r="C3056" s="62"/>
      <c r="D3056" s="64"/>
      <c r="E3056" s="97"/>
      <c r="F3056" s="98"/>
      <c r="G3056" s="98"/>
      <c r="H3056" s="97"/>
      <c r="I3056" s="99"/>
      <c r="J3056" s="41"/>
      <c r="K3056" s="100"/>
      <c r="L3056" s="100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2"/>
      <c r="AB3056" s="102"/>
      <c r="AC3056" s="103"/>
      <c r="AD3056" s="103"/>
      <c r="AE3056" s="104"/>
      <c r="AF3056" s="103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6"/>
      <c r="AV3056" s="107"/>
    </row>
    <row r="3057" spans="1:48" ht="12.75" x14ac:dyDescent="0.2">
      <c r="A3057" s="62"/>
      <c r="B3057" s="63"/>
      <c r="C3057" s="62"/>
      <c r="D3057" s="64"/>
      <c r="E3057" s="97"/>
      <c r="F3057" s="98"/>
      <c r="G3057" s="98"/>
      <c r="H3057" s="97"/>
      <c r="I3057" s="99"/>
      <c r="J3057" s="41"/>
      <c r="K3057" s="100"/>
      <c r="L3057" s="100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2"/>
      <c r="AB3057" s="102"/>
      <c r="AC3057" s="103"/>
      <c r="AD3057" s="103"/>
      <c r="AE3057" s="104"/>
      <c r="AF3057" s="103"/>
      <c r="AG3057" s="105"/>
      <c r="AH3057" s="105"/>
      <c r="AI3057" s="105"/>
      <c r="AJ3057" s="105"/>
      <c r="AK3057" s="105"/>
      <c r="AL3057" s="105"/>
      <c r="AM3057" s="105"/>
      <c r="AN3057" s="105"/>
      <c r="AO3057" s="105"/>
      <c r="AP3057" s="105"/>
      <c r="AQ3057" s="105"/>
      <c r="AR3057" s="105"/>
      <c r="AS3057" s="105"/>
      <c r="AT3057" s="105"/>
      <c r="AU3057" s="106"/>
      <c r="AV3057" s="107"/>
    </row>
    <row r="3058" spans="1:48" ht="12.75" x14ac:dyDescent="0.2">
      <c r="A3058" s="62"/>
      <c r="B3058" s="63"/>
      <c r="C3058" s="62"/>
      <c r="D3058" s="64"/>
      <c r="E3058" s="97"/>
      <c r="F3058" s="98"/>
      <c r="G3058" s="98"/>
      <c r="H3058" s="97"/>
      <c r="I3058" s="99"/>
      <c r="J3058" s="41"/>
      <c r="K3058" s="100"/>
      <c r="L3058" s="100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2"/>
      <c r="AB3058" s="102"/>
      <c r="AC3058" s="103"/>
      <c r="AD3058" s="103"/>
      <c r="AE3058" s="104"/>
      <c r="AF3058" s="103"/>
      <c r="AG3058" s="105"/>
      <c r="AH3058" s="105"/>
      <c r="AI3058" s="105"/>
      <c r="AJ3058" s="105"/>
      <c r="AK3058" s="105"/>
      <c r="AL3058" s="105"/>
      <c r="AM3058" s="105"/>
      <c r="AN3058" s="105"/>
      <c r="AO3058" s="105"/>
      <c r="AP3058" s="105"/>
      <c r="AQ3058" s="105"/>
      <c r="AR3058" s="105"/>
      <c r="AS3058" s="105"/>
      <c r="AT3058" s="105"/>
      <c r="AU3058" s="106"/>
      <c r="AV3058" s="107"/>
    </row>
    <row r="3059" spans="1:48" ht="12.75" x14ac:dyDescent="0.2">
      <c r="A3059" s="62"/>
      <c r="B3059" s="63"/>
      <c r="C3059" s="62"/>
      <c r="D3059" s="64"/>
      <c r="E3059" s="97"/>
      <c r="F3059" s="98"/>
      <c r="G3059" s="98"/>
      <c r="H3059" s="97"/>
      <c r="I3059" s="99"/>
      <c r="J3059" s="41"/>
      <c r="K3059" s="100"/>
      <c r="L3059" s="100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2"/>
      <c r="AB3059" s="102"/>
      <c r="AC3059" s="103"/>
      <c r="AD3059" s="103"/>
      <c r="AE3059" s="104"/>
      <c r="AF3059" s="103"/>
      <c r="AG3059" s="105"/>
      <c r="AH3059" s="105"/>
      <c r="AI3059" s="105"/>
      <c r="AJ3059" s="105"/>
      <c r="AK3059" s="105"/>
      <c r="AL3059" s="105"/>
      <c r="AM3059" s="105"/>
      <c r="AN3059" s="105"/>
      <c r="AO3059" s="105"/>
      <c r="AP3059" s="105"/>
      <c r="AQ3059" s="105"/>
      <c r="AR3059" s="105"/>
      <c r="AS3059" s="105"/>
      <c r="AT3059" s="105"/>
      <c r="AU3059" s="106"/>
      <c r="AV3059" s="107"/>
    </row>
    <row r="3060" spans="1:48" ht="12.75" x14ac:dyDescent="0.2">
      <c r="A3060" s="62"/>
      <c r="B3060" s="63"/>
      <c r="C3060" s="62"/>
      <c r="D3060" s="64"/>
      <c r="E3060" s="97"/>
      <c r="F3060" s="98"/>
      <c r="G3060" s="98"/>
      <c r="H3060" s="97"/>
      <c r="I3060" s="99"/>
      <c r="J3060" s="41"/>
      <c r="K3060" s="100"/>
      <c r="L3060" s="100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2"/>
      <c r="AB3060" s="102"/>
      <c r="AC3060" s="103"/>
      <c r="AD3060" s="103"/>
      <c r="AE3060" s="104"/>
      <c r="AF3060" s="103"/>
      <c r="AG3060" s="105"/>
      <c r="AH3060" s="105"/>
      <c r="AI3060" s="105"/>
      <c r="AJ3060" s="105"/>
      <c r="AK3060" s="105"/>
      <c r="AL3060" s="105"/>
      <c r="AM3060" s="105"/>
      <c r="AN3060" s="105"/>
      <c r="AO3060" s="105"/>
      <c r="AP3060" s="105"/>
      <c r="AQ3060" s="105"/>
      <c r="AR3060" s="105"/>
      <c r="AS3060" s="105"/>
      <c r="AT3060" s="105"/>
      <c r="AU3060" s="106"/>
      <c r="AV3060" s="107"/>
    </row>
    <row r="3061" spans="1:48" ht="12.75" x14ac:dyDescent="0.2">
      <c r="A3061" s="62"/>
      <c r="B3061" s="63"/>
      <c r="C3061" s="62"/>
      <c r="D3061" s="64"/>
      <c r="E3061" s="97"/>
      <c r="F3061" s="98"/>
      <c r="G3061" s="98"/>
      <c r="H3061" s="97"/>
      <c r="I3061" s="99"/>
      <c r="J3061" s="41"/>
      <c r="K3061" s="100"/>
      <c r="L3061" s="100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2"/>
      <c r="AB3061" s="102"/>
      <c r="AC3061" s="103"/>
      <c r="AD3061" s="103"/>
      <c r="AE3061" s="104"/>
      <c r="AF3061" s="103"/>
      <c r="AG3061" s="105"/>
      <c r="AH3061" s="105"/>
      <c r="AI3061" s="105"/>
      <c r="AJ3061" s="105"/>
      <c r="AK3061" s="105"/>
      <c r="AL3061" s="105"/>
      <c r="AM3061" s="105"/>
      <c r="AN3061" s="105"/>
      <c r="AO3061" s="105"/>
      <c r="AP3061" s="105"/>
      <c r="AQ3061" s="105"/>
      <c r="AR3061" s="105"/>
      <c r="AS3061" s="105"/>
      <c r="AT3061" s="105"/>
      <c r="AU3061" s="106"/>
      <c r="AV3061" s="107"/>
    </row>
    <row r="3062" spans="1:48" ht="12.75" x14ac:dyDescent="0.2">
      <c r="A3062" s="62"/>
      <c r="B3062" s="63"/>
      <c r="C3062" s="62"/>
      <c r="D3062" s="64"/>
      <c r="E3062" s="97"/>
      <c r="F3062" s="98"/>
      <c r="G3062" s="98"/>
      <c r="H3062" s="97"/>
      <c r="I3062" s="99"/>
      <c r="J3062" s="41"/>
      <c r="K3062" s="100"/>
      <c r="L3062" s="100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2"/>
      <c r="AB3062" s="102"/>
      <c r="AC3062" s="103"/>
      <c r="AD3062" s="103"/>
      <c r="AE3062" s="104"/>
      <c r="AF3062" s="103"/>
      <c r="AG3062" s="105"/>
      <c r="AH3062" s="105"/>
      <c r="AI3062" s="105"/>
      <c r="AJ3062" s="105"/>
      <c r="AK3062" s="105"/>
      <c r="AL3062" s="105"/>
      <c r="AM3062" s="105"/>
      <c r="AN3062" s="105"/>
      <c r="AO3062" s="105"/>
      <c r="AP3062" s="105"/>
      <c r="AQ3062" s="105"/>
      <c r="AR3062" s="105"/>
      <c r="AS3062" s="105"/>
      <c r="AT3062" s="105"/>
      <c r="AU3062" s="106"/>
      <c r="AV3062" s="107"/>
    </row>
    <row r="3063" spans="1:48" ht="12.75" x14ac:dyDescent="0.2">
      <c r="A3063" s="62"/>
      <c r="B3063" s="63"/>
      <c r="C3063" s="62"/>
      <c r="D3063" s="64"/>
      <c r="E3063" s="97"/>
      <c r="F3063" s="98"/>
      <c r="G3063" s="98"/>
      <c r="H3063" s="97"/>
      <c r="I3063" s="99"/>
      <c r="J3063" s="41"/>
      <c r="K3063" s="100"/>
      <c r="L3063" s="100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2"/>
      <c r="AB3063" s="102"/>
      <c r="AC3063" s="103"/>
      <c r="AD3063" s="103"/>
      <c r="AE3063" s="104"/>
      <c r="AF3063" s="103"/>
      <c r="AG3063" s="105"/>
      <c r="AH3063" s="105"/>
      <c r="AI3063" s="105"/>
      <c r="AJ3063" s="105"/>
      <c r="AK3063" s="105"/>
      <c r="AL3063" s="105"/>
      <c r="AM3063" s="105"/>
      <c r="AN3063" s="105"/>
      <c r="AO3063" s="105"/>
      <c r="AP3063" s="105"/>
      <c r="AQ3063" s="105"/>
      <c r="AR3063" s="105"/>
      <c r="AS3063" s="105"/>
      <c r="AT3063" s="105"/>
      <c r="AU3063" s="109"/>
      <c r="AV3063" s="107"/>
    </row>
    <row r="3064" spans="1:48" ht="12.75" x14ac:dyDescent="0.2">
      <c r="A3064" s="62"/>
      <c r="B3064" s="63"/>
      <c r="C3064" s="62"/>
      <c r="D3064" s="64"/>
      <c r="E3064" s="97"/>
      <c r="F3064" s="98"/>
      <c r="G3064" s="98"/>
      <c r="H3064" s="97"/>
      <c r="I3064" s="99"/>
      <c r="J3064" s="41"/>
      <c r="K3064" s="100"/>
      <c r="L3064" s="100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2"/>
      <c r="AB3064" s="102"/>
      <c r="AC3064" s="103"/>
      <c r="AD3064" s="103"/>
      <c r="AE3064" s="104"/>
      <c r="AF3064" s="103"/>
      <c r="AG3064" s="105"/>
      <c r="AH3064" s="105"/>
      <c r="AI3064" s="105"/>
      <c r="AJ3064" s="105"/>
      <c r="AK3064" s="105"/>
      <c r="AL3064" s="105"/>
      <c r="AM3064" s="105"/>
      <c r="AN3064" s="105"/>
      <c r="AO3064" s="105"/>
      <c r="AP3064" s="105"/>
      <c r="AQ3064" s="105"/>
      <c r="AR3064" s="105"/>
      <c r="AS3064" s="105"/>
      <c r="AT3064" s="105"/>
      <c r="AU3064" s="106"/>
      <c r="AV3064" s="107"/>
    </row>
    <row r="3065" spans="1:48" ht="12.75" x14ac:dyDescent="0.2">
      <c r="A3065" s="62"/>
      <c r="B3065" s="63"/>
      <c r="C3065" s="62"/>
      <c r="D3065" s="64"/>
      <c r="E3065" s="97"/>
      <c r="F3065" s="98"/>
      <c r="G3065" s="98"/>
      <c r="H3065" s="97"/>
      <c r="I3065" s="99"/>
      <c r="J3065" s="41"/>
      <c r="K3065" s="100"/>
      <c r="L3065" s="100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2"/>
      <c r="AB3065" s="102"/>
      <c r="AC3065" s="103"/>
      <c r="AD3065" s="103"/>
      <c r="AE3065" s="104"/>
      <c r="AF3065" s="103"/>
      <c r="AG3065" s="105"/>
      <c r="AH3065" s="105"/>
      <c r="AI3065" s="105"/>
      <c r="AJ3065" s="105"/>
      <c r="AK3065" s="105"/>
      <c r="AL3065" s="105"/>
      <c r="AM3065" s="105"/>
      <c r="AN3065" s="105"/>
      <c r="AO3065" s="105"/>
      <c r="AP3065" s="105"/>
      <c r="AQ3065" s="105"/>
      <c r="AR3065" s="105"/>
      <c r="AS3065" s="105"/>
      <c r="AT3065" s="105"/>
      <c r="AU3065" s="106"/>
      <c r="AV3065" s="107"/>
    </row>
    <row r="3066" spans="1:48" ht="12.75" x14ac:dyDescent="0.2">
      <c r="A3066" s="62"/>
      <c r="B3066" s="63"/>
      <c r="C3066" s="62"/>
      <c r="D3066" s="64"/>
      <c r="E3066" s="97"/>
      <c r="F3066" s="98"/>
      <c r="G3066" s="98"/>
      <c r="H3066" s="97"/>
      <c r="I3066" s="99"/>
      <c r="J3066" s="41"/>
      <c r="K3066" s="100"/>
      <c r="L3066" s="100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2"/>
      <c r="AB3066" s="102"/>
      <c r="AC3066" s="103"/>
      <c r="AD3066" s="103"/>
      <c r="AE3066" s="104"/>
      <c r="AF3066" s="103"/>
      <c r="AG3066" s="105"/>
      <c r="AH3066" s="105"/>
      <c r="AI3066" s="105"/>
      <c r="AJ3066" s="105"/>
      <c r="AK3066" s="105"/>
      <c r="AL3066" s="105"/>
      <c r="AM3066" s="105"/>
      <c r="AN3066" s="105"/>
      <c r="AO3066" s="105"/>
      <c r="AP3066" s="105"/>
      <c r="AQ3066" s="105"/>
      <c r="AR3066" s="105"/>
      <c r="AS3066" s="105"/>
      <c r="AT3066" s="105"/>
      <c r="AU3066" s="109"/>
      <c r="AV3066" s="107"/>
    </row>
    <row r="3067" spans="1:48" ht="12.75" x14ac:dyDescent="0.2">
      <c r="A3067" s="62"/>
      <c r="B3067" s="63"/>
      <c r="C3067" s="62"/>
      <c r="D3067" s="64"/>
      <c r="E3067" s="97"/>
      <c r="F3067" s="98"/>
      <c r="G3067" s="98"/>
      <c r="H3067" s="97"/>
      <c r="I3067" s="99"/>
      <c r="J3067" s="41"/>
      <c r="K3067" s="100"/>
      <c r="L3067" s="100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2"/>
      <c r="AB3067" s="102"/>
      <c r="AC3067" s="103"/>
      <c r="AD3067" s="103"/>
      <c r="AE3067" s="104"/>
      <c r="AF3067" s="103"/>
      <c r="AG3067" s="105"/>
      <c r="AH3067" s="105"/>
      <c r="AI3067" s="105"/>
      <c r="AJ3067" s="105"/>
      <c r="AK3067" s="105"/>
      <c r="AL3067" s="105"/>
      <c r="AM3067" s="105"/>
      <c r="AN3067" s="105"/>
      <c r="AO3067" s="105"/>
      <c r="AP3067" s="105"/>
      <c r="AQ3067" s="105"/>
      <c r="AR3067" s="105"/>
      <c r="AS3067" s="105"/>
      <c r="AT3067" s="105"/>
      <c r="AU3067" s="106"/>
      <c r="AV3067" s="107"/>
    </row>
    <row r="3068" spans="1:48" ht="12.75" x14ac:dyDescent="0.2">
      <c r="A3068" s="62"/>
      <c r="B3068" s="63"/>
      <c r="C3068" s="62"/>
      <c r="D3068" s="64"/>
      <c r="E3068" s="97"/>
      <c r="F3068" s="98"/>
      <c r="G3068" s="98"/>
      <c r="H3068" s="97"/>
      <c r="I3068" s="99"/>
      <c r="J3068" s="41"/>
      <c r="K3068" s="100"/>
      <c r="L3068" s="100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2"/>
      <c r="AB3068" s="102"/>
      <c r="AC3068" s="103"/>
      <c r="AD3068" s="103"/>
      <c r="AE3068" s="104"/>
      <c r="AF3068" s="103"/>
      <c r="AG3068" s="105"/>
      <c r="AH3068" s="105"/>
      <c r="AI3068" s="105"/>
      <c r="AJ3068" s="105"/>
      <c r="AK3068" s="105"/>
      <c r="AL3068" s="105"/>
      <c r="AM3068" s="105"/>
      <c r="AN3068" s="105"/>
      <c r="AO3068" s="105"/>
      <c r="AP3068" s="105"/>
      <c r="AQ3068" s="105"/>
      <c r="AR3068" s="105"/>
      <c r="AS3068" s="105"/>
      <c r="AT3068" s="105"/>
      <c r="AU3068" s="106"/>
      <c r="AV3068" s="107"/>
    </row>
    <row r="3069" spans="1:48" ht="12.75" x14ac:dyDescent="0.2">
      <c r="A3069" s="62"/>
      <c r="B3069" s="63"/>
      <c r="C3069" s="62"/>
      <c r="D3069" s="64"/>
      <c r="E3069" s="97"/>
      <c r="F3069" s="98"/>
      <c r="G3069" s="98"/>
      <c r="H3069" s="97"/>
      <c r="I3069" s="99"/>
      <c r="J3069" s="41"/>
      <c r="K3069" s="100"/>
      <c r="L3069" s="100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2"/>
      <c r="AB3069" s="102"/>
      <c r="AC3069" s="103"/>
      <c r="AD3069" s="103"/>
      <c r="AE3069" s="104"/>
      <c r="AF3069" s="103"/>
      <c r="AG3069" s="105"/>
      <c r="AH3069" s="105"/>
      <c r="AI3069" s="105"/>
      <c r="AJ3069" s="105"/>
      <c r="AK3069" s="105"/>
      <c r="AL3069" s="105"/>
      <c r="AM3069" s="105"/>
      <c r="AN3069" s="105"/>
      <c r="AO3069" s="105"/>
      <c r="AP3069" s="105"/>
      <c r="AQ3069" s="105"/>
      <c r="AR3069" s="105"/>
      <c r="AS3069" s="105"/>
      <c r="AT3069" s="105"/>
      <c r="AU3069" s="106"/>
      <c r="AV3069" s="107"/>
    </row>
    <row r="3070" spans="1:48" ht="12.75" x14ac:dyDescent="0.2">
      <c r="A3070" s="62"/>
      <c r="B3070" s="63"/>
      <c r="C3070" s="62"/>
      <c r="D3070" s="64"/>
      <c r="E3070" s="97"/>
      <c r="F3070" s="98"/>
      <c r="G3070" s="98"/>
      <c r="H3070" s="97"/>
      <c r="I3070" s="99"/>
      <c r="J3070" s="41"/>
      <c r="K3070" s="100"/>
      <c r="L3070" s="100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2"/>
      <c r="AB3070" s="102"/>
      <c r="AC3070" s="103"/>
      <c r="AD3070" s="103"/>
      <c r="AE3070" s="104"/>
      <c r="AF3070" s="103"/>
      <c r="AG3070" s="105"/>
      <c r="AH3070" s="105"/>
      <c r="AI3070" s="105"/>
      <c r="AJ3070" s="105"/>
      <c r="AK3070" s="105"/>
      <c r="AL3070" s="105"/>
      <c r="AM3070" s="105"/>
      <c r="AN3070" s="105"/>
      <c r="AO3070" s="105"/>
      <c r="AP3070" s="105"/>
      <c r="AQ3070" s="105"/>
      <c r="AR3070" s="105"/>
      <c r="AS3070" s="105"/>
      <c r="AT3070" s="105"/>
      <c r="AU3070" s="106"/>
      <c r="AV3070" s="107"/>
    </row>
    <row r="3071" spans="1:48" ht="12.75" x14ac:dyDescent="0.2">
      <c r="A3071" s="62"/>
      <c r="B3071" s="63"/>
      <c r="C3071" s="62"/>
      <c r="D3071" s="64"/>
      <c r="E3071" s="97"/>
      <c r="F3071" s="98"/>
      <c r="G3071" s="98"/>
      <c r="H3071" s="97"/>
      <c r="I3071" s="99"/>
      <c r="J3071" s="41"/>
      <c r="K3071" s="100"/>
      <c r="L3071" s="100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2"/>
      <c r="AB3071" s="102"/>
      <c r="AC3071" s="103"/>
      <c r="AD3071" s="103"/>
      <c r="AE3071" s="104"/>
      <c r="AF3071" s="103"/>
      <c r="AG3071" s="105"/>
      <c r="AH3071" s="105"/>
      <c r="AI3071" s="105"/>
      <c r="AJ3071" s="105"/>
      <c r="AK3071" s="105"/>
      <c r="AL3071" s="105"/>
      <c r="AM3071" s="105"/>
      <c r="AN3071" s="105"/>
      <c r="AO3071" s="105"/>
      <c r="AP3071" s="105"/>
      <c r="AQ3071" s="105"/>
      <c r="AR3071" s="105"/>
      <c r="AS3071" s="105"/>
      <c r="AT3071" s="105"/>
      <c r="AU3071" s="106"/>
      <c r="AV3071" s="107"/>
    </row>
    <row r="3072" spans="1:48" ht="12.75" x14ac:dyDescent="0.2">
      <c r="A3072" s="62"/>
      <c r="B3072" s="63"/>
      <c r="C3072" s="62"/>
      <c r="D3072" s="64"/>
      <c r="E3072" s="97"/>
      <c r="F3072" s="98"/>
      <c r="G3072" s="98"/>
      <c r="H3072" s="97"/>
      <c r="I3072" s="99"/>
      <c r="J3072" s="41"/>
      <c r="K3072" s="100"/>
      <c r="L3072" s="100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2"/>
      <c r="AB3072" s="102"/>
      <c r="AC3072" s="103"/>
      <c r="AD3072" s="103"/>
      <c r="AE3072" s="104"/>
      <c r="AF3072" s="103"/>
      <c r="AG3072" s="105"/>
      <c r="AH3072" s="105"/>
      <c r="AI3072" s="105"/>
      <c r="AJ3072" s="105"/>
      <c r="AK3072" s="105"/>
      <c r="AL3072" s="105"/>
      <c r="AM3072" s="105"/>
      <c r="AN3072" s="105"/>
      <c r="AO3072" s="105"/>
      <c r="AP3072" s="105"/>
      <c r="AQ3072" s="105"/>
      <c r="AR3072" s="105"/>
      <c r="AS3072" s="105"/>
      <c r="AT3072" s="105"/>
      <c r="AU3072" s="106"/>
      <c r="AV3072" s="107"/>
    </row>
    <row r="3073" spans="1:48" ht="12.75" x14ac:dyDescent="0.2">
      <c r="A3073" s="62"/>
      <c r="B3073" s="63"/>
      <c r="C3073" s="62"/>
      <c r="D3073" s="64"/>
      <c r="E3073" s="97"/>
      <c r="F3073" s="98"/>
      <c r="G3073" s="98"/>
      <c r="H3073" s="97"/>
      <c r="I3073" s="99"/>
      <c r="J3073" s="41"/>
      <c r="K3073" s="100"/>
      <c r="L3073" s="100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2"/>
      <c r="AB3073" s="102"/>
      <c r="AC3073" s="103"/>
      <c r="AD3073" s="103"/>
      <c r="AE3073" s="104"/>
      <c r="AF3073" s="103"/>
      <c r="AG3073" s="105"/>
      <c r="AH3073" s="105"/>
      <c r="AI3073" s="105"/>
      <c r="AJ3073" s="105"/>
      <c r="AK3073" s="105"/>
      <c r="AL3073" s="105"/>
      <c r="AM3073" s="105"/>
      <c r="AN3073" s="105"/>
      <c r="AO3073" s="105"/>
      <c r="AP3073" s="105"/>
      <c r="AQ3073" s="105"/>
      <c r="AR3073" s="105"/>
      <c r="AS3073" s="105"/>
      <c r="AT3073" s="105"/>
      <c r="AU3073" s="106"/>
      <c r="AV3073" s="107"/>
    </row>
    <row r="3074" spans="1:48" ht="12.75" x14ac:dyDescent="0.2">
      <c r="A3074" s="62"/>
      <c r="B3074" s="63"/>
      <c r="C3074" s="62"/>
      <c r="D3074" s="64"/>
      <c r="E3074" s="97"/>
      <c r="F3074" s="98"/>
      <c r="G3074" s="98"/>
      <c r="H3074" s="97"/>
      <c r="I3074" s="99"/>
      <c r="J3074" s="41"/>
      <c r="K3074" s="100"/>
      <c r="L3074" s="100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2"/>
      <c r="AB3074" s="102"/>
      <c r="AC3074" s="103"/>
      <c r="AD3074" s="103"/>
      <c r="AE3074" s="104"/>
      <c r="AF3074" s="103"/>
      <c r="AG3074" s="105"/>
      <c r="AH3074" s="105"/>
      <c r="AI3074" s="105"/>
      <c r="AJ3074" s="105"/>
      <c r="AK3074" s="105"/>
      <c r="AL3074" s="105"/>
      <c r="AM3074" s="105"/>
      <c r="AN3074" s="105"/>
      <c r="AO3074" s="105"/>
      <c r="AP3074" s="105"/>
      <c r="AQ3074" s="105"/>
      <c r="AR3074" s="105"/>
      <c r="AS3074" s="105"/>
      <c r="AT3074" s="105"/>
      <c r="AU3074" s="106"/>
      <c r="AV3074" s="107"/>
    </row>
    <row r="3075" spans="1:48" ht="12.75" x14ac:dyDescent="0.2">
      <c r="A3075" s="62"/>
      <c r="B3075" s="63"/>
      <c r="C3075" s="62"/>
      <c r="D3075" s="64"/>
      <c r="E3075" s="97"/>
      <c r="F3075" s="98"/>
      <c r="G3075" s="98"/>
      <c r="H3075" s="97"/>
      <c r="I3075" s="99"/>
      <c r="J3075" s="41"/>
      <c r="K3075" s="100"/>
      <c r="L3075" s="100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2"/>
      <c r="AB3075" s="102"/>
      <c r="AC3075" s="103"/>
      <c r="AD3075" s="103"/>
      <c r="AE3075" s="104"/>
      <c r="AF3075" s="103"/>
      <c r="AG3075" s="105"/>
      <c r="AH3075" s="105"/>
      <c r="AI3075" s="105"/>
      <c r="AJ3075" s="105"/>
      <c r="AK3075" s="105"/>
      <c r="AL3075" s="105"/>
      <c r="AM3075" s="105"/>
      <c r="AN3075" s="105"/>
      <c r="AO3075" s="105"/>
      <c r="AP3075" s="105"/>
      <c r="AQ3075" s="105"/>
      <c r="AR3075" s="105"/>
      <c r="AS3075" s="105"/>
      <c r="AT3075" s="105"/>
      <c r="AU3075" s="106"/>
      <c r="AV3075" s="107"/>
    </row>
    <row r="3076" spans="1:48" ht="12.75" x14ac:dyDescent="0.2">
      <c r="A3076" s="62"/>
      <c r="B3076" s="63"/>
      <c r="C3076" s="62"/>
      <c r="D3076" s="64"/>
      <c r="E3076" s="97"/>
      <c r="F3076" s="98"/>
      <c r="G3076" s="98"/>
      <c r="H3076" s="97"/>
      <c r="I3076" s="99"/>
      <c r="J3076" s="41"/>
      <c r="K3076" s="100"/>
      <c r="L3076" s="100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2"/>
      <c r="AB3076" s="102"/>
      <c r="AC3076" s="103"/>
      <c r="AD3076" s="103"/>
      <c r="AE3076" s="104"/>
      <c r="AF3076" s="103"/>
      <c r="AG3076" s="105"/>
      <c r="AH3076" s="105"/>
      <c r="AI3076" s="105"/>
      <c r="AJ3076" s="105"/>
      <c r="AK3076" s="105"/>
      <c r="AL3076" s="105"/>
      <c r="AM3076" s="105"/>
      <c r="AN3076" s="105"/>
      <c r="AO3076" s="105"/>
      <c r="AP3076" s="105"/>
      <c r="AQ3076" s="105"/>
      <c r="AR3076" s="105"/>
      <c r="AS3076" s="105"/>
      <c r="AT3076" s="105"/>
      <c r="AU3076" s="109"/>
      <c r="AV3076" s="107"/>
    </row>
    <row r="3077" spans="1:48" ht="12.75" x14ac:dyDescent="0.2">
      <c r="A3077" s="62"/>
      <c r="B3077" s="63"/>
      <c r="C3077" s="62"/>
      <c r="D3077" s="64"/>
      <c r="E3077" s="97"/>
      <c r="F3077" s="98"/>
      <c r="G3077" s="98"/>
      <c r="H3077" s="97"/>
      <c r="I3077" s="99"/>
      <c r="J3077" s="41"/>
      <c r="K3077" s="100"/>
      <c r="L3077" s="100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2"/>
      <c r="AB3077" s="102"/>
      <c r="AC3077" s="103"/>
      <c r="AD3077" s="103"/>
      <c r="AE3077" s="104"/>
      <c r="AF3077" s="103"/>
      <c r="AG3077" s="105"/>
      <c r="AH3077" s="105"/>
      <c r="AI3077" s="105"/>
      <c r="AJ3077" s="105"/>
      <c r="AK3077" s="105"/>
      <c r="AL3077" s="105"/>
      <c r="AM3077" s="105"/>
      <c r="AN3077" s="105"/>
      <c r="AO3077" s="105"/>
      <c r="AP3077" s="105"/>
      <c r="AQ3077" s="105"/>
      <c r="AR3077" s="105"/>
      <c r="AS3077" s="105"/>
      <c r="AT3077" s="105"/>
      <c r="AU3077" s="106"/>
      <c r="AV3077" s="107"/>
    </row>
    <row r="3078" spans="1:48" ht="12.75" x14ac:dyDescent="0.2">
      <c r="A3078" s="62"/>
      <c r="B3078" s="63"/>
      <c r="C3078" s="62"/>
      <c r="D3078" s="64"/>
      <c r="E3078" s="97"/>
      <c r="F3078" s="98"/>
      <c r="G3078" s="98"/>
      <c r="H3078" s="97"/>
      <c r="I3078" s="99"/>
      <c r="J3078" s="41"/>
      <c r="K3078" s="100"/>
      <c r="L3078" s="100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2"/>
      <c r="AB3078" s="102"/>
      <c r="AC3078" s="103"/>
      <c r="AD3078" s="103"/>
      <c r="AE3078" s="104"/>
      <c r="AF3078" s="103"/>
      <c r="AG3078" s="105"/>
      <c r="AH3078" s="105"/>
      <c r="AI3078" s="105"/>
      <c r="AJ3078" s="105"/>
      <c r="AK3078" s="105"/>
      <c r="AL3078" s="105"/>
      <c r="AM3078" s="105"/>
      <c r="AN3078" s="105"/>
      <c r="AO3078" s="105"/>
      <c r="AP3078" s="105"/>
      <c r="AQ3078" s="105"/>
      <c r="AR3078" s="105"/>
      <c r="AS3078" s="105"/>
      <c r="AT3078" s="105"/>
      <c r="AU3078" s="106"/>
      <c r="AV3078" s="107"/>
    </row>
    <row r="3079" spans="1:48" ht="12.75" x14ac:dyDescent="0.2">
      <c r="A3079" s="62"/>
      <c r="B3079" s="63"/>
      <c r="C3079" s="62"/>
      <c r="D3079" s="64"/>
      <c r="E3079" s="97"/>
      <c r="F3079" s="98"/>
      <c r="G3079" s="98"/>
      <c r="H3079" s="97"/>
      <c r="I3079" s="99"/>
      <c r="J3079" s="41"/>
      <c r="K3079" s="100"/>
      <c r="L3079" s="100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2"/>
      <c r="AB3079" s="102"/>
      <c r="AC3079" s="103"/>
      <c r="AD3079" s="103"/>
      <c r="AE3079" s="104"/>
      <c r="AF3079" s="103"/>
      <c r="AG3079" s="105"/>
      <c r="AH3079" s="105"/>
      <c r="AI3079" s="105"/>
      <c r="AJ3079" s="105"/>
      <c r="AK3079" s="105"/>
      <c r="AL3079" s="105"/>
      <c r="AM3079" s="105"/>
      <c r="AN3079" s="105"/>
      <c r="AO3079" s="105"/>
      <c r="AP3079" s="105"/>
      <c r="AQ3079" s="105"/>
      <c r="AR3079" s="105"/>
      <c r="AS3079" s="105"/>
      <c r="AT3079" s="105"/>
      <c r="AU3079" s="106"/>
      <c r="AV3079" s="107"/>
    </row>
    <row r="3080" spans="1:48" ht="12.75" x14ac:dyDescent="0.2">
      <c r="A3080" s="62"/>
      <c r="B3080" s="63"/>
      <c r="C3080" s="62"/>
      <c r="D3080" s="64"/>
      <c r="E3080" s="97"/>
      <c r="F3080" s="98"/>
      <c r="G3080" s="98"/>
      <c r="H3080" s="97"/>
      <c r="I3080" s="99"/>
      <c r="J3080" s="41"/>
      <c r="K3080" s="100"/>
      <c r="L3080" s="100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2"/>
      <c r="AB3080" s="102"/>
      <c r="AC3080" s="103"/>
      <c r="AD3080" s="103"/>
      <c r="AE3080" s="104"/>
      <c r="AF3080" s="103"/>
      <c r="AG3080" s="105"/>
      <c r="AH3080" s="105"/>
      <c r="AI3080" s="105"/>
      <c r="AJ3080" s="105"/>
      <c r="AK3080" s="105"/>
      <c r="AL3080" s="105"/>
      <c r="AM3080" s="105"/>
      <c r="AN3080" s="105"/>
      <c r="AO3080" s="105"/>
      <c r="AP3080" s="105"/>
      <c r="AQ3080" s="105"/>
      <c r="AR3080" s="105"/>
      <c r="AS3080" s="105"/>
      <c r="AT3080" s="105"/>
      <c r="AU3080" s="106"/>
      <c r="AV3080" s="107"/>
    </row>
    <row r="3081" spans="1:48" ht="12.75" x14ac:dyDescent="0.2">
      <c r="A3081" s="62"/>
      <c r="B3081" s="63"/>
      <c r="C3081" s="62"/>
      <c r="D3081" s="64"/>
      <c r="E3081" s="97"/>
      <c r="F3081" s="98"/>
      <c r="G3081" s="98"/>
      <c r="H3081" s="97"/>
      <c r="I3081" s="99"/>
      <c r="J3081" s="41"/>
      <c r="K3081" s="100"/>
      <c r="L3081" s="100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2"/>
      <c r="AB3081" s="102"/>
      <c r="AC3081" s="103"/>
      <c r="AD3081" s="103"/>
      <c r="AE3081" s="104"/>
      <c r="AF3081" s="103"/>
      <c r="AG3081" s="105"/>
      <c r="AH3081" s="105"/>
      <c r="AI3081" s="105"/>
      <c r="AJ3081" s="105"/>
      <c r="AK3081" s="105"/>
      <c r="AL3081" s="105"/>
      <c r="AM3081" s="105"/>
      <c r="AN3081" s="105"/>
      <c r="AO3081" s="105"/>
      <c r="AP3081" s="105"/>
      <c r="AQ3081" s="105"/>
      <c r="AR3081" s="105"/>
      <c r="AS3081" s="105"/>
      <c r="AT3081" s="105"/>
      <c r="AU3081" s="106"/>
      <c r="AV3081" s="107"/>
    </row>
    <row r="3082" spans="1:48" ht="12.75" x14ac:dyDescent="0.2">
      <c r="A3082" s="62"/>
      <c r="B3082" s="63"/>
      <c r="C3082" s="62"/>
      <c r="D3082" s="64"/>
      <c r="E3082" s="97"/>
      <c r="F3082" s="98"/>
      <c r="G3082" s="98"/>
      <c r="H3082" s="97"/>
      <c r="I3082" s="99"/>
      <c r="J3082" s="41"/>
      <c r="K3082" s="100"/>
      <c r="L3082" s="100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2"/>
      <c r="AB3082" s="102"/>
      <c r="AC3082" s="103"/>
      <c r="AD3082" s="103"/>
      <c r="AE3082" s="104"/>
      <c r="AF3082" s="103"/>
      <c r="AG3082" s="105"/>
      <c r="AH3082" s="105"/>
      <c r="AI3082" s="105"/>
      <c r="AJ3082" s="105"/>
      <c r="AK3082" s="105"/>
      <c r="AL3082" s="105"/>
      <c r="AM3082" s="105"/>
      <c r="AN3082" s="105"/>
      <c r="AO3082" s="105"/>
      <c r="AP3082" s="105"/>
      <c r="AQ3082" s="105"/>
      <c r="AR3082" s="105"/>
      <c r="AS3082" s="105"/>
      <c r="AT3082" s="105"/>
      <c r="AU3082" s="106"/>
      <c r="AV3082" s="107"/>
    </row>
    <row r="3083" spans="1:48" ht="12.75" x14ac:dyDescent="0.2">
      <c r="A3083" s="62"/>
      <c r="B3083" s="63"/>
      <c r="C3083" s="62"/>
      <c r="D3083" s="64"/>
      <c r="E3083" s="97"/>
      <c r="F3083" s="98"/>
      <c r="G3083" s="98"/>
      <c r="H3083" s="97"/>
      <c r="I3083" s="99"/>
      <c r="J3083" s="41"/>
      <c r="K3083" s="100"/>
      <c r="L3083" s="100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2"/>
      <c r="AB3083" s="102"/>
      <c r="AC3083" s="103"/>
      <c r="AD3083" s="103"/>
      <c r="AE3083" s="104"/>
      <c r="AF3083" s="103"/>
      <c r="AG3083" s="105"/>
      <c r="AH3083" s="105"/>
      <c r="AI3083" s="105"/>
      <c r="AJ3083" s="105"/>
      <c r="AK3083" s="105"/>
      <c r="AL3083" s="105"/>
      <c r="AM3083" s="105"/>
      <c r="AN3083" s="105"/>
      <c r="AO3083" s="105"/>
      <c r="AP3083" s="105"/>
      <c r="AQ3083" s="105"/>
      <c r="AR3083" s="105"/>
      <c r="AS3083" s="105"/>
      <c r="AT3083" s="105"/>
      <c r="AU3083" s="106"/>
      <c r="AV3083" s="107"/>
    </row>
    <row r="3084" spans="1:48" ht="12.75" x14ac:dyDescent="0.2">
      <c r="A3084" s="62"/>
      <c r="B3084" s="63"/>
      <c r="C3084" s="62"/>
      <c r="D3084" s="64"/>
      <c r="E3084" s="97"/>
      <c r="F3084" s="98"/>
      <c r="G3084" s="98"/>
      <c r="H3084" s="97"/>
      <c r="I3084" s="99"/>
      <c r="J3084" s="41"/>
      <c r="K3084" s="100"/>
      <c r="L3084" s="100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2"/>
      <c r="AB3084" s="102"/>
      <c r="AC3084" s="103"/>
      <c r="AD3084" s="103"/>
      <c r="AE3084" s="104"/>
      <c r="AF3084" s="103"/>
      <c r="AG3084" s="105"/>
      <c r="AH3084" s="105"/>
      <c r="AI3084" s="105"/>
      <c r="AJ3084" s="105"/>
      <c r="AK3084" s="105"/>
      <c r="AL3084" s="105"/>
      <c r="AM3084" s="105"/>
      <c r="AN3084" s="105"/>
      <c r="AO3084" s="105"/>
      <c r="AP3084" s="105"/>
      <c r="AQ3084" s="105"/>
      <c r="AR3084" s="105"/>
      <c r="AS3084" s="105"/>
      <c r="AT3084" s="105"/>
      <c r="AU3084" s="106"/>
      <c r="AV3084" s="107"/>
    </row>
    <row r="3085" spans="1:48" ht="12.75" x14ac:dyDescent="0.2">
      <c r="A3085" s="62"/>
      <c r="B3085" s="63"/>
      <c r="C3085" s="62"/>
      <c r="D3085" s="64"/>
      <c r="E3085" s="97"/>
      <c r="F3085" s="98"/>
      <c r="G3085" s="98"/>
      <c r="H3085" s="97"/>
      <c r="I3085" s="99"/>
      <c r="J3085" s="41"/>
      <c r="K3085" s="100"/>
      <c r="L3085" s="100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2"/>
      <c r="AB3085" s="102"/>
      <c r="AC3085" s="103"/>
      <c r="AD3085" s="103"/>
      <c r="AE3085" s="104"/>
      <c r="AF3085" s="103"/>
      <c r="AG3085" s="105"/>
      <c r="AH3085" s="105"/>
      <c r="AI3085" s="105"/>
      <c r="AJ3085" s="105"/>
      <c r="AK3085" s="105"/>
      <c r="AL3085" s="105"/>
      <c r="AM3085" s="105"/>
      <c r="AN3085" s="105"/>
      <c r="AO3085" s="105"/>
      <c r="AP3085" s="105"/>
      <c r="AQ3085" s="105"/>
      <c r="AR3085" s="105"/>
      <c r="AS3085" s="105"/>
      <c r="AT3085" s="105"/>
      <c r="AU3085" s="106"/>
      <c r="AV3085" s="107"/>
    </row>
    <row r="3086" spans="1:48" ht="12.75" x14ac:dyDescent="0.2">
      <c r="A3086" s="62"/>
      <c r="B3086" s="63"/>
      <c r="C3086" s="62"/>
      <c r="D3086" s="64"/>
      <c r="E3086" s="97"/>
      <c r="F3086" s="98"/>
      <c r="G3086" s="98"/>
      <c r="H3086" s="97"/>
      <c r="I3086" s="99"/>
      <c r="J3086" s="41"/>
      <c r="K3086" s="100"/>
      <c r="L3086" s="100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2"/>
      <c r="AB3086" s="102"/>
      <c r="AC3086" s="103"/>
      <c r="AD3086" s="103"/>
      <c r="AE3086" s="104"/>
      <c r="AF3086" s="103"/>
      <c r="AG3086" s="105"/>
      <c r="AH3086" s="105"/>
      <c r="AI3086" s="105"/>
      <c r="AJ3086" s="105"/>
      <c r="AK3086" s="105"/>
      <c r="AL3086" s="105"/>
      <c r="AM3086" s="105"/>
      <c r="AN3086" s="105"/>
      <c r="AO3086" s="105"/>
      <c r="AP3086" s="105"/>
      <c r="AQ3086" s="105"/>
      <c r="AR3086" s="105"/>
      <c r="AS3086" s="105"/>
      <c r="AT3086" s="105"/>
      <c r="AU3086" s="106"/>
      <c r="AV3086" s="107"/>
    </row>
    <row r="3087" spans="1:48" ht="12.75" x14ac:dyDescent="0.2">
      <c r="A3087" s="62"/>
      <c r="B3087" s="63"/>
      <c r="C3087" s="62"/>
      <c r="D3087" s="64"/>
      <c r="E3087" s="97"/>
      <c r="F3087" s="98"/>
      <c r="G3087" s="98"/>
      <c r="H3087" s="97"/>
      <c r="I3087" s="99"/>
      <c r="J3087" s="41"/>
      <c r="K3087" s="100"/>
      <c r="L3087" s="100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2"/>
      <c r="AB3087" s="102"/>
      <c r="AC3087" s="103"/>
      <c r="AD3087" s="103"/>
      <c r="AE3087" s="104"/>
      <c r="AF3087" s="103"/>
      <c r="AG3087" s="105"/>
      <c r="AH3087" s="105"/>
      <c r="AI3087" s="105"/>
      <c r="AJ3087" s="105"/>
      <c r="AK3087" s="105"/>
      <c r="AL3087" s="105"/>
      <c r="AM3087" s="105"/>
      <c r="AN3087" s="105"/>
      <c r="AO3087" s="105"/>
      <c r="AP3087" s="105"/>
      <c r="AQ3087" s="105"/>
      <c r="AR3087" s="105"/>
      <c r="AS3087" s="105"/>
      <c r="AT3087" s="105"/>
      <c r="AU3087" s="106"/>
      <c r="AV3087" s="107"/>
    </row>
    <row r="3088" spans="1:48" ht="12.75" x14ac:dyDescent="0.2">
      <c r="A3088" s="62"/>
      <c r="B3088" s="63"/>
      <c r="C3088" s="62"/>
      <c r="D3088" s="64"/>
      <c r="E3088" s="97"/>
      <c r="F3088" s="98"/>
      <c r="G3088" s="98"/>
      <c r="H3088" s="97"/>
      <c r="I3088" s="99"/>
      <c r="J3088" s="41"/>
      <c r="K3088" s="100"/>
      <c r="L3088" s="100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2"/>
      <c r="AB3088" s="102"/>
      <c r="AC3088" s="103"/>
      <c r="AD3088" s="103"/>
      <c r="AE3088" s="104"/>
      <c r="AF3088" s="103"/>
      <c r="AG3088" s="105"/>
      <c r="AH3088" s="105"/>
      <c r="AI3088" s="105"/>
      <c r="AJ3088" s="105"/>
      <c r="AK3088" s="105"/>
      <c r="AL3088" s="105"/>
      <c r="AM3088" s="105"/>
      <c r="AN3088" s="105"/>
      <c r="AO3088" s="105"/>
      <c r="AP3088" s="105"/>
      <c r="AQ3088" s="105"/>
      <c r="AR3088" s="105"/>
      <c r="AS3088" s="105"/>
      <c r="AT3088" s="105"/>
      <c r="AU3088" s="106"/>
      <c r="AV3088" s="107"/>
    </row>
    <row r="3089" spans="1:48" ht="12.75" x14ac:dyDescent="0.2">
      <c r="A3089" s="62"/>
      <c r="B3089" s="63"/>
      <c r="C3089" s="62"/>
      <c r="D3089" s="64"/>
      <c r="E3089" s="97"/>
      <c r="F3089" s="98"/>
      <c r="G3089" s="98"/>
      <c r="H3089" s="97"/>
      <c r="I3089" s="99"/>
      <c r="J3089" s="41"/>
      <c r="K3089" s="100"/>
      <c r="L3089" s="100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2"/>
      <c r="AB3089" s="102"/>
      <c r="AC3089" s="103"/>
      <c r="AD3089" s="103"/>
      <c r="AE3089" s="104"/>
      <c r="AF3089" s="103"/>
      <c r="AG3089" s="105"/>
      <c r="AH3089" s="105"/>
      <c r="AI3089" s="105"/>
      <c r="AJ3089" s="105"/>
      <c r="AK3089" s="105"/>
      <c r="AL3089" s="105"/>
      <c r="AM3089" s="105"/>
      <c r="AN3089" s="105"/>
      <c r="AO3089" s="105"/>
      <c r="AP3089" s="105"/>
      <c r="AQ3089" s="105"/>
      <c r="AR3089" s="105"/>
      <c r="AS3089" s="105"/>
      <c r="AT3089" s="105"/>
      <c r="AU3089" s="106"/>
      <c r="AV3089" s="107"/>
    </row>
    <row r="3090" spans="1:48" ht="12.75" x14ac:dyDescent="0.2">
      <c r="A3090" s="62"/>
      <c r="B3090" s="63"/>
      <c r="C3090" s="62"/>
      <c r="D3090" s="64"/>
      <c r="E3090" s="97"/>
      <c r="F3090" s="98"/>
      <c r="G3090" s="98"/>
      <c r="H3090" s="97"/>
      <c r="I3090" s="99"/>
      <c r="J3090" s="41"/>
      <c r="K3090" s="100"/>
      <c r="L3090" s="100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2"/>
      <c r="AB3090" s="102"/>
      <c r="AC3090" s="103"/>
      <c r="AD3090" s="103"/>
      <c r="AE3090" s="104"/>
      <c r="AF3090" s="103"/>
      <c r="AG3090" s="105"/>
      <c r="AH3090" s="105"/>
      <c r="AI3090" s="105"/>
      <c r="AJ3090" s="105"/>
      <c r="AK3090" s="105"/>
      <c r="AL3090" s="105"/>
      <c r="AM3090" s="105"/>
      <c r="AN3090" s="105"/>
      <c r="AO3090" s="105"/>
      <c r="AP3090" s="105"/>
      <c r="AQ3090" s="105"/>
      <c r="AR3090" s="105"/>
      <c r="AS3090" s="105"/>
      <c r="AT3090" s="105"/>
      <c r="AU3090" s="109"/>
      <c r="AV3090" s="107"/>
    </row>
    <row r="3091" spans="1:48" ht="12.75" x14ac:dyDescent="0.2">
      <c r="A3091" s="62"/>
      <c r="B3091" s="63"/>
      <c r="C3091" s="62"/>
      <c r="D3091" s="64"/>
      <c r="E3091" s="97"/>
      <c r="F3091" s="98"/>
      <c r="G3091" s="98"/>
      <c r="H3091" s="97"/>
      <c r="I3091" s="99"/>
      <c r="J3091" s="41"/>
      <c r="K3091" s="100"/>
      <c r="L3091" s="100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2"/>
      <c r="AB3091" s="102"/>
      <c r="AC3091" s="103"/>
      <c r="AD3091" s="103"/>
      <c r="AE3091" s="104"/>
      <c r="AF3091" s="103"/>
      <c r="AG3091" s="105"/>
      <c r="AH3091" s="105"/>
      <c r="AI3091" s="105"/>
      <c r="AJ3091" s="105"/>
      <c r="AK3091" s="105"/>
      <c r="AL3091" s="105"/>
      <c r="AM3091" s="105"/>
      <c r="AN3091" s="105"/>
      <c r="AO3091" s="105"/>
      <c r="AP3091" s="105"/>
      <c r="AQ3091" s="105"/>
      <c r="AR3091" s="105"/>
      <c r="AS3091" s="105"/>
      <c r="AT3091" s="105"/>
      <c r="AU3091" s="106"/>
      <c r="AV3091" s="107"/>
    </row>
    <row r="3092" spans="1:48" ht="12.75" x14ac:dyDescent="0.2">
      <c r="A3092" s="62"/>
      <c r="B3092" s="63"/>
      <c r="C3092" s="62"/>
      <c r="D3092" s="64"/>
      <c r="E3092" s="97"/>
      <c r="F3092" s="98"/>
      <c r="G3092" s="98"/>
      <c r="H3092" s="97"/>
      <c r="I3092" s="99"/>
      <c r="J3092" s="41"/>
      <c r="K3092" s="100"/>
      <c r="L3092" s="100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2"/>
      <c r="AB3092" s="102"/>
      <c r="AC3092" s="103"/>
      <c r="AD3092" s="103"/>
      <c r="AE3092" s="104"/>
      <c r="AF3092" s="103"/>
      <c r="AG3092" s="105"/>
      <c r="AH3092" s="105"/>
      <c r="AI3092" s="105"/>
      <c r="AJ3092" s="105"/>
      <c r="AK3092" s="105"/>
      <c r="AL3092" s="105"/>
      <c r="AM3092" s="105"/>
      <c r="AN3092" s="105"/>
      <c r="AO3092" s="105"/>
      <c r="AP3092" s="105"/>
      <c r="AQ3092" s="105"/>
      <c r="AR3092" s="105"/>
      <c r="AS3092" s="105"/>
      <c r="AT3092" s="105"/>
      <c r="AU3092" s="106"/>
      <c r="AV3092" s="107"/>
    </row>
    <row r="3093" spans="1:48" ht="12.75" x14ac:dyDescent="0.2">
      <c r="A3093" s="62"/>
      <c r="B3093" s="63"/>
      <c r="C3093" s="62"/>
      <c r="D3093" s="64"/>
      <c r="E3093" s="97"/>
      <c r="F3093" s="98"/>
      <c r="G3093" s="98"/>
      <c r="H3093" s="97"/>
      <c r="I3093" s="99"/>
      <c r="J3093" s="41"/>
      <c r="K3093" s="100"/>
      <c r="L3093" s="100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2"/>
      <c r="AB3093" s="102"/>
      <c r="AC3093" s="103"/>
      <c r="AD3093" s="103"/>
      <c r="AE3093" s="104"/>
      <c r="AF3093" s="103"/>
      <c r="AG3093" s="105"/>
      <c r="AH3093" s="105"/>
      <c r="AI3093" s="105"/>
      <c r="AJ3093" s="105"/>
      <c r="AK3093" s="105"/>
      <c r="AL3093" s="105"/>
      <c r="AM3093" s="105"/>
      <c r="AN3093" s="105"/>
      <c r="AO3093" s="105"/>
      <c r="AP3093" s="105"/>
      <c r="AQ3093" s="105"/>
      <c r="AR3093" s="105"/>
      <c r="AS3093" s="105"/>
      <c r="AT3093" s="105"/>
      <c r="AU3093" s="106"/>
      <c r="AV3093" s="107"/>
    </row>
    <row r="3094" spans="1:48" ht="12.75" x14ac:dyDescent="0.2">
      <c r="A3094" s="62"/>
      <c r="B3094" s="63"/>
      <c r="C3094" s="62"/>
      <c r="D3094" s="64"/>
      <c r="E3094" s="97"/>
      <c r="F3094" s="98"/>
      <c r="G3094" s="98"/>
      <c r="H3094" s="97"/>
      <c r="I3094" s="99"/>
      <c r="J3094" s="41"/>
      <c r="K3094" s="100"/>
      <c r="L3094" s="100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2"/>
      <c r="AB3094" s="102"/>
      <c r="AC3094" s="103"/>
      <c r="AD3094" s="103"/>
      <c r="AE3094" s="104"/>
      <c r="AF3094" s="103"/>
      <c r="AG3094" s="105"/>
      <c r="AH3094" s="105"/>
      <c r="AI3094" s="105"/>
      <c r="AJ3094" s="105"/>
      <c r="AK3094" s="105"/>
      <c r="AL3094" s="105"/>
      <c r="AM3094" s="105"/>
      <c r="AN3094" s="105"/>
      <c r="AO3094" s="105"/>
      <c r="AP3094" s="105"/>
      <c r="AQ3094" s="105"/>
      <c r="AR3094" s="105"/>
      <c r="AS3094" s="105"/>
      <c r="AT3094" s="105"/>
      <c r="AU3094" s="106"/>
      <c r="AV3094" s="107"/>
    </row>
    <row r="3095" spans="1:48" ht="12.75" x14ac:dyDescent="0.2">
      <c r="A3095" s="62"/>
      <c r="B3095" s="63"/>
      <c r="C3095" s="62"/>
      <c r="D3095" s="64"/>
      <c r="E3095" s="97"/>
      <c r="F3095" s="98"/>
      <c r="G3095" s="98"/>
      <c r="H3095" s="97"/>
      <c r="I3095" s="99"/>
      <c r="J3095" s="41"/>
      <c r="K3095" s="100"/>
      <c r="L3095" s="100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2"/>
      <c r="AB3095" s="102"/>
      <c r="AC3095" s="103"/>
      <c r="AD3095" s="103"/>
      <c r="AE3095" s="104"/>
      <c r="AF3095" s="103"/>
      <c r="AG3095" s="105"/>
      <c r="AH3095" s="105"/>
      <c r="AI3095" s="105"/>
      <c r="AJ3095" s="105"/>
      <c r="AK3095" s="105"/>
      <c r="AL3095" s="105"/>
      <c r="AM3095" s="105"/>
      <c r="AN3095" s="105"/>
      <c r="AO3095" s="105"/>
      <c r="AP3095" s="105"/>
      <c r="AQ3095" s="105"/>
      <c r="AR3095" s="105"/>
      <c r="AS3095" s="105"/>
      <c r="AT3095" s="105"/>
      <c r="AU3095" s="106"/>
      <c r="AV3095" s="107"/>
    </row>
    <row r="3096" spans="1:48" ht="12.75" x14ac:dyDescent="0.2">
      <c r="A3096" s="62"/>
      <c r="B3096" s="63"/>
      <c r="C3096" s="62"/>
      <c r="D3096" s="64"/>
      <c r="E3096" s="97"/>
      <c r="F3096" s="98"/>
      <c r="G3096" s="98"/>
      <c r="H3096" s="97"/>
      <c r="I3096" s="99"/>
      <c r="J3096" s="41"/>
      <c r="K3096" s="100"/>
      <c r="L3096" s="100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2"/>
      <c r="AB3096" s="102"/>
      <c r="AC3096" s="103"/>
      <c r="AD3096" s="103"/>
      <c r="AE3096" s="104"/>
      <c r="AF3096" s="103"/>
      <c r="AG3096" s="105"/>
      <c r="AH3096" s="105"/>
      <c r="AI3096" s="105"/>
      <c r="AJ3096" s="105"/>
      <c r="AK3096" s="105"/>
      <c r="AL3096" s="105"/>
      <c r="AM3096" s="105"/>
      <c r="AN3096" s="105"/>
      <c r="AO3096" s="105"/>
      <c r="AP3096" s="105"/>
      <c r="AQ3096" s="105"/>
      <c r="AR3096" s="105"/>
      <c r="AS3096" s="105"/>
      <c r="AT3096" s="105"/>
      <c r="AU3096" s="106"/>
      <c r="AV3096" s="107"/>
    </row>
    <row r="3097" spans="1:48" ht="12.75" x14ac:dyDescent="0.2">
      <c r="A3097" s="62"/>
      <c r="B3097" s="63"/>
      <c r="C3097" s="62"/>
      <c r="D3097" s="64"/>
      <c r="E3097" s="97"/>
      <c r="F3097" s="98"/>
      <c r="G3097" s="98"/>
      <c r="H3097" s="97"/>
      <c r="I3097" s="99"/>
      <c r="J3097" s="41"/>
      <c r="K3097" s="100"/>
      <c r="L3097" s="100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2"/>
      <c r="AB3097" s="102"/>
      <c r="AC3097" s="103"/>
      <c r="AD3097" s="103"/>
      <c r="AE3097" s="104"/>
      <c r="AF3097" s="103"/>
      <c r="AG3097" s="105"/>
      <c r="AH3097" s="105"/>
      <c r="AI3097" s="105"/>
      <c r="AJ3097" s="105"/>
      <c r="AK3097" s="105"/>
      <c r="AL3097" s="105"/>
      <c r="AM3097" s="105"/>
      <c r="AN3097" s="105"/>
      <c r="AO3097" s="105"/>
      <c r="AP3097" s="105"/>
      <c r="AQ3097" s="105"/>
      <c r="AR3097" s="105"/>
      <c r="AS3097" s="105"/>
      <c r="AT3097" s="105"/>
      <c r="AU3097" s="106"/>
      <c r="AV3097" s="107"/>
    </row>
    <row r="3098" spans="1:48" ht="12.75" x14ac:dyDescent="0.2">
      <c r="A3098" s="62"/>
      <c r="B3098" s="63"/>
      <c r="C3098" s="62"/>
      <c r="D3098" s="64"/>
      <c r="E3098" s="97"/>
      <c r="F3098" s="98"/>
      <c r="G3098" s="98"/>
      <c r="H3098" s="97"/>
      <c r="I3098" s="99"/>
      <c r="J3098" s="41"/>
      <c r="K3098" s="100"/>
      <c r="L3098" s="100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2"/>
      <c r="AB3098" s="102"/>
      <c r="AC3098" s="103"/>
      <c r="AD3098" s="103"/>
      <c r="AE3098" s="104"/>
      <c r="AF3098" s="103"/>
      <c r="AG3098" s="105"/>
      <c r="AH3098" s="105"/>
      <c r="AI3098" s="105"/>
      <c r="AJ3098" s="105"/>
      <c r="AK3098" s="105"/>
      <c r="AL3098" s="105"/>
      <c r="AM3098" s="105"/>
      <c r="AN3098" s="105"/>
      <c r="AO3098" s="105"/>
      <c r="AP3098" s="105"/>
      <c r="AQ3098" s="105"/>
      <c r="AR3098" s="105"/>
      <c r="AS3098" s="105"/>
      <c r="AT3098" s="105"/>
      <c r="AU3098" s="106"/>
      <c r="AV3098" s="107"/>
    </row>
    <row r="3099" spans="1:48" ht="12.75" x14ac:dyDescent="0.2">
      <c r="A3099" s="62"/>
      <c r="B3099" s="63"/>
      <c r="C3099" s="62"/>
      <c r="D3099" s="64"/>
      <c r="E3099" s="97"/>
      <c r="F3099" s="98"/>
      <c r="G3099" s="98"/>
      <c r="H3099" s="97"/>
      <c r="I3099" s="99"/>
      <c r="J3099" s="41"/>
      <c r="K3099" s="100"/>
      <c r="L3099" s="100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2"/>
      <c r="AB3099" s="102"/>
      <c r="AC3099" s="103"/>
      <c r="AD3099" s="103"/>
      <c r="AE3099" s="104"/>
      <c r="AF3099" s="103"/>
      <c r="AG3099" s="105"/>
      <c r="AH3099" s="105"/>
      <c r="AI3099" s="105"/>
      <c r="AJ3099" s="105"/>
      <c r="AK3099" s="105"/>
      <c r="AL3099" s="105"/>
      <c r="AM3099" s="105"/>
      <c r="AN3099" s="105"/>
      <c r="AO3099" s="105"/>
      <c r="AP3099" s="105"/>
      <c r="AQ3099" s="105"/>
      <c r="AR3099" s="105"/>
      <c r="AS3099" s="105"/>
      <c r="AT3099" s="105"/>
      <c r="AU3099" s="106"/>
      <c r="AV3099" s="107"/>
    </row>
    <row r="3100" spans="1:48" ht="12.75" x14ac:dyDescent="0.2">
      <c r="A3100" s="62"/>
      <c r="B3100" s="63"/>
      <c r="C3100" s="62"/>
      <c r="D3100" s="64"/>
      <c r="E3100" s="97"/>
      <c r="F3100" s="98"/>
      <c r="G3100" s="98"/>
      <c r="H3100" s="97"/>
      <c r="I3100" s="99"/>
      <c r="J3100" s="41"/>
      <c r="K3100" s="100"/>
      <c r="L3100" s="100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2"/>
      <c r="AB3100" s="102"/>
      <c r="AC3100" s="103"/>
      <c r="AD3100" s="103"/>
      <c r="AE3100" s="104"/>
      <c r="AF3100" s="103"/>
      <c r="AG3100" s="105"/>
      <c r="AH3100" s="105"/>
      <c r="AI3100" s="105"/>
      <c r="AJ3100" s="105"/>
      <c r="AK3100" s="105"/>
      <c r="AL3100" s="105"/>
      <c r="AM3100" s="105"/>
      <c r="AN3100" s="105"/>
      <c r="AO3100" s="105"/>
      <c r="AP3100" s="105"/>
      <c r="AQ3100" s="105"/>
      <c r="AR3100" s="105"/>
      <c r="AS3100" s="105"/>
      <c r="AT3100" s="105"/>
      <c r="AU3100" s="106"/>
      <c r="AV3100" s="107"/>
    </row>
    <row r="3101" spans="1:48" ht="12.75" x14ac:dyDescent="0.2">
      <c r="A3101" s="62"/>
      <c r="B3101" s="63"/>
      <c r="C3101" s="62"/>
      <c r="D3101" s="64"/>
      <c r="E3101" s="97"/>
      <c r="F3101" s="98"/>
      <c r="G3101" s="98"/>
      <c r="H3101" s="97"/>
      <c r="I3101" s="99"/>
      <c r="J3101" s="41"/>
      <c r="K3101" s="100"/>
      <c r="L3101" s="100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2"/>
      <c r="AB3101" s="102"/>
      <c r="AC3101" s="103"/>
      <c r="AD3101" s="103"/>
      <c r="AE3101" s="104"/>
      <c r="AF3101" s="103"/>
      <c r="AG3101" s="105"/>
      <c r="AH3101" s="105"/>
      <c r="AI3101" s="105"/>
      <c r="AJ3101" s="105"/>
      <c r="AK3101" s="105"/>
      <c r="AL3101" s="105"/>
      <c r="AM3101" s="105"/>
      <c r="AN3101" s="105"/>
      <c r="AO3101" s="105"/>
      <c r="AP3101" s="105"/>
      <c r="AQ3101" s="105"/>
      <c r="AR3101" s="105"/>
      <c r="AS3101" s="105"/>
      <c r="AT3101" s="105"/>
      <c r="AU3101" s="109"/>
      <c r="AV3101" s="107"/>
    </row>
    <row r="3102" spans="1:48" ht="12.75" x14ac:dyDescent="0.2">
      <c r="A3102" s="62"/>
      <c r="B3102" s="63"/>
      <c r="C3102" s="62"/>
      <c r="D3102" s="64"/>
      <c r="E3102" s="97"/>
      <c r="F3102" s="98"/>
      <c r="G3102" s="98"/>
      <c r="H3102" s="97"/>
      <c r="I3102" s="99"/>
      <c r="J3102" s="41"/>
      <c r="K3102" s="100"/>
      <c r="L3102" s="100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2"/>
      <c r="AB3102" s="102"/>
      <c r="AC3102" s="103"/>
      <c r="AD3102" s="103"/>
      <c r="AE3102" s="104"/>
      <c r="AF3102" s="103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6"/>
      <c r="AV3102" s="107"/>
    </row>
    <row r="3103" spans="1:48" ht="12.75" x14ac:dyDescent="0.2">
      <c r="A3103" s="62"/>
      <c r="B3103" s="63"/>
      <c r="C3103" s="62"/>
      <c r="D3103" s="64"/>
      <c r="E3103" s="97"/>
      <c r="F3103" s="98"/>
      <c r="G3103" s="98"/>
      <c r="H3103" s="97"/>
      <c r="I3103" s="99"/>
      <c r="J3103" s="41"/>
      <c r="K3103" s="100"/>
      <c r="L3103" s="100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2"/>
      <c r="AB3103" s="102"/>
      <c r="AC3103" s="103"/>
      <c r="AD3103" s="103"/>
      <c r="AE3103" s="104"/>
      <c r="AF3103" s="103"/>
      <c r="AG3103" s="105"/>
      <c r="AH3103" s="105"/>
      <c r="AI3103" s="105"/>
      <c r="AJ3103" s="105"/>
      <c r="AK3103" s="105"/>
      <c r="AL3103" s="105"/>
      <c r="AM3103" s="105"/>
      <c r="AN3103" s="105"/>
      <c r="AO3103" s="105"/>
      <c r="AP3103" s="105"/>
      <c r="AQ3103" s="105"/>
      <c r="AR3103" s="105"/>
      <c r="AS3103" s="105"/>
      <c r="AT3103" s="105"/>
      <c r="AU3103" s="106"/>
      <c r="AV3103" s="107"/>
    </row>
    <row r="3104" spans="1:48" ht="12.75" x14ac:dyDescent="0.2">
      <c r="A3104" s="62"/>
      <c r="B3104" s="63"/>
      <c r="C3104" s="62"/>
      <c r="D3104" s="64"/>
      <c r="E3104" s="97"/>
      <c r="F3104" s="98"/>
      <c r="G3104" s="98"/>
      <c r="H3104" s="97"/>
      <c r="I3104" s="99"/>
      <c r="J3104" s="41"/>
      <c r="K3104" s="100"/>
      <c r="L3104" s="100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2"/>
      <c r="AB3104" s="102"/>
      <c r="AC3104" s="103"/>
      <c r="AD3104" s="103"/>
      <c r="AE3104" s="104"/>
      <c r="AF3104" s="103"/>
      <c r="AG3104" s="105"/>
      <c r="AH3104" s="105"/>
      <c r="AI3104" s="105"/>
      <c r="AJ3104" s="105"/>
      <c r="AK3104" s="105"/>
      <c r="AL3104" s="105"/>
      <c r="AM3104" s="105"/>
      <c r="AN3104" s="105"/>
      <c r="AO3104" s="105"/>
      <c r="AP3104" s="105"/>
      <c r="AQ3104" s="105"/>
      <c r="AR3104" s="105"/>
      <c r="AS3104" s="105"/>
      <c r="AT3104" s="105"/>
      <c r="AU3104" s="106"/>
      <c r="AV3104" s="107"/>
    </row>
    <row r="3105" spans="1:48" ht="12.75" x14ac:dyDescent="0.2">
      <c r="A3105" s="62"/>
      <c r="B3105" s="63"/>
      <c r="C3105" s="62"/>
      <c r="D3105" s="64"/>
      <c r="E3105" s="97"/>
      <c r="F3105" s="98"/>
      <c r="G3105" s="98"/>
      <c r="H3105" s="97"/>
      <c r="I3105" s="99"/>
      <c r="J3105" s="41"/>
      <c r="K3105" s="100"/>
      <c r="L3105" s="100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2"/>
      <c r="AB3105" s="102"/>
      <c r="AC3105" s="103"/>
      <c r="AD3105" s="103"/>
      <c r="AE3105" s="104"/>
      <c r="AF3105" s="103"/>
      <c r="AG3105" s="105"/>
      <c r="AH3105" s="105"/>
      <c r="AI3105" s="105"/>
      <c r="AJ3105" s="105"/>
      <c r="AK3105" s="105"/>
      <c r="AL3105" s="105"/>
      <c r="AM3105" s="105"/>
      <c r="AN3105" s="105"/>
      <c r="AO3105" s="105"/>
      <c r="AP3105" s="105"/>
      <c r="AQ3105" s="105"/>
      <c r="AR3105" s="105"/>
      <c r="AS3105" s="105"/>
      <c r="AT3105" s="105"/>
      <c r="AU3105" s="106"/>
      <c r="AV3105" s="107"/>
    </row>
    <row r="3106" spans="1:48" ht="12.75" x14ac:dyDescent="0.2">
      <c r="A3106" s="62"/>
      <c r="B3106" s="63"/>
      <c r="C3106" s="62"/>
      <c r="D3106" s="64"/>
      <c r="E3106" s="97"/>
      <c r="F3106" s="98"/>
      <c r="G3106" s="98"/>
      <c r="H3106" s="97"/>
      <c r="I3106" s="99"/>
      <c r="J3106" s="41"/>
      <c r="K3106" s="100"/>
      <c r="L3106" s="100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2"/>
      <c r="AB3106" s="102"/>
      <c r="AC3106" s="103"/>
      <c r="AD3106" s="103"/>
      <c r="AE3106" s="104"/>
      <c r="AF3106" s="103"/>
      <c r="AG3106" s="105"/>
      <c r="AH3106" s="105"/>
      <c r="AI3106" s="105"/>
      <c r="AJ3106" s="105"/>
      <c r="AK3106" s="105"/>
      <c r="AL3106" s="105"/>
      <c r="AM3106" s="105"/>
      <c r="AN3106" s="105"/>
      <c r="AO3106" s="105"/>
      <c r="AP3106" s="105"/>
      <c r="AQ3106" s="105"/>
      <c r="AR3106" s="105"/>
      <c r="AS3106" s="105"/>
      <c r="AT3106" s="105"/>
      <c r="AU3106" s="106"/>
      <c r="AV3106" s="107"/>
    </row>
    <row r="3107" spans="1:48" ht="12.75" x14ac:dyDescent="0.2">
      <c r="A3107" s="62"/>
      <c r="B3107" s="63"/>
      <c r="C3107" s="62"/>
      <c r="D3107" s="64"/>
      <c r="E3107" s="97"/>
      <c r="F3107" s="98"/>
      <c r="G3107" s="98"/>
      <c r="H3107" s="97"/>
      <c r="I3107" s="99"/>
      <c r="J3107" s="41"/>
      <c r="K3107" s="100"/>
      <c r="L3107" s="100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2"/>
      <c r="AB3107" s="102"/>
      <c r="AC3107" s="103"/>
      <c r="AD3107" s="103"/>
      <c r="AE3107" s="104"/>
      <c r="AF3107" s="103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6"/>
      <c r="AV3107" s="107"/>
    </row>
    <row r="3108" spans="1:48" ht="12.75" x14ac:dyDescent="0.2">
      <c r="A3108" s="62"/>
      <c r="B3108" s="63"/>
      <c r="C3108" s="62"/>
      <c r="D3108" s="64"/>
      <c r="E3108" s="97"/>
      <c r="F3108" s="98"/>
      <c r="G3108" s="98"/>
      <c r="H3108" s="97"/>
      <c r="I3108" s="99"/>
      <c r="J3108" s="41"/>
      <c r="K3108" s="100"/>
      <c r="L3108" s="100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2"/>
      <c r="AB3108" s="102"/>
      <c r="AC3108" s="103"/>
      <c r="AD3108" s="103"/>
      <c r="AE3108" s="104"/>
      <c r="AF3108" s="103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6"/>
      <c r="AV3108" s="107"/>
    </row>
    <row r="3109" spans="1:48" ht="12.75" x14ac:dyDescent="0.2">
      <c r="A3109" s="62"/>
      <c r="B3109" s="63"/>
      <c r="C3109" s="62"/>
      <c r="D3109" s="64"/>
      <c r="E3109" s="97"/>
      <c r="F3109" s="98"/>
      <c r="G3109" s="98"/>
      <c r="H3109" s="97"/>
      <c r="I3109" s="99"/>
      <c r="J3109" s="41"/>
      <c r="K3109" s="100"/>
      <c r="L3109" s="100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2"/>
      <c r="AB3109" s="102"/>
      <c r="AC3109" s="103"/>
      <c r="AD3109" s="103"/>
      <c r="AE3109" s="104"/>
      <c r="AF3109" s="103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6"/>
      <c r="AV3109" s="107"/>
    </row>
    <row r="3110" spans="1:48" ht="12.75" x14ac:dyDescent="0.2">
      <c r="A3110" s="62"/>
      <c r="B3110" s="63"/>
      <c r="C3110" s="62"/>
      <c r="D3110" s="64"/>
      <c r="E3110" s="97"/>
      <c r="F3110" s="98"/>
      <c r="G3110" s="98"/>
      <c r="H3110" s="97"/>
      <c r="I3110" s="99"/>
      <c r="J3110" s="41"/>
      <c r="K3110" s="100"/>
      <c r="L3110" s="100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2"/>
      <c r="AB3110" s="102"/>
      <c r="AC3110" s="103"/>
      <c r="AD3110" s="103"/>
      <c r="AE3110" s="104"/>
      <c r="AF3110" s="103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9"/>
      <c r="AV3110" s="107"/>
    </row>
    <row r="3111" spans="1:48" ht="12.75" x14ac:dyDescent="0.2">
      <c r="A3111" s="62"/>
      <c r="B3111" s="63"/>
      <c r="C3111" s="62"/>
      <c r="D3111" s="64"/>
      <c r="E3111" s="97"/>
      <c r="F3111" s="98"/>
      <c r="G3111" s="98"/>
      <c r="H3111" s="97"/>
      <c r="I3111" s="99"/>
      <c r="J3111" s="41"/>
      <c r="K3111" s="100"/>
      <c r="L3111" s="100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2"/>
      <c r="AB3111" s="102"/>
      <c r="AC3111" s="103"/>
      <c r="AD3111" s="103"/>
      <c r="AE3111" s="104"/>
      <c r="AF3111" s="103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9"/>
      <c r="AV3111" s="107"/>
    </row>
    <row r="3112" spans="1:48" ht="12.75" x14ac:dyDescent="0.2">
      <c r="A3112" s="62"/>
      <c r="B3112" s="63"/>
      <c r="C3112" s="62"/>
      <c r="D3112" s="64"/>
      <c r="E3112" s="97"/>
      <c r="F3112" s="98"/>
      <c r="G3112" s="98"/>
      <c r="H3112" s="97"/>
      <c r="I3112" s="99"/>
      <c r="J3112" s="41"/>
      <c r="K3112" s="100"/>
      <c r="L3112" s="100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2"/>
      <c r="AB3112" s="102"/>
      <c r="AC3112" s="103"/>
      <c r="AD3112" s="103"/>
      <c r="AE3112" s="104"/>
      <c r="AF3112" s="103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9"/>
      <c r="AV3112" s="107"/>
    </row>
    <row r="3113" spans="1:48" ht="12.75" x14ac:dyDescent="0.2">
      <c r="A3113" s="62"/>
      <c r="B3113" s="63"/>
      <c r="C3113" s="62"/>
      <c r="D3113" s="64"/>
      <c r="E3113" s="97"/>
      <c r="F3113" s="98"/>
      <c r="G3113" s="98"/>
      <c r="H3113" s="97"/>
      <c r="I3113" s="99"/>
      <c r="J3113" s="41"/>
      <c r="K3113" s="100"/>
      <c r="L3113" s="100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2"/>
      <c r="AB3113" s="102"/>
      <c r="AC3113" s="103"/>
      <c r="AD3113" s="103"/>
      <c r="AE3113" s="104"/>
      <c r="AF3113" s="103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9"/>
      <c r="AV3113" s="107"/>
    </row>
    <row r="3114" spans="1:48" ht="12.75" x14ac:dyDescent="0.2">
      <c r="A3114" s="62"/>
      <c r="B3114" s="63"/>
      <c r="C3114" s="62"/>
      <c r="D3114" s="64"/>
      <c r="E3114" s="97"/>
      <c r="F3114" s="98"/>
      <c r="G3114" s="98"/>
      <c r="H3114" s="97"/>
      <c r="I3114" s="99"/>
      <c r="J3114" s="41"/>
      <c r="K3114" s="100"/>
      <c r="L3114" s="100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2"/>
      <c r="AB3114" s="102"/>
      <c r="AC3114" s="103"/>
      <c r="AD3114" s="103"/>
      <c r="AE3114" s="104"/>
      <c r="AF3114" s="103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6"/>
      <c r="AV3114" s="107"/>
    </row>
    <row r="3115" spans="1:48" ht="12.75" x14ac:dyDescent="0.2">
      <c r="A3115" s="62"/>
      <c r="B3115" s="63"/>
      <c r="C3115" s="62"/>
      <c r="D3115" s="64"/>
      <c r="E3115" s="97"/>
      <c r="F3115" s="98"/>
      <c r="G3115" s="98"/>
      <c r="H3115" s="97"/>
      <c r="I3115" s="99"/>
      <c r="J3115" s="41"/>
      <c r="K3115" s="100"/>
      <c r="L3115" s="100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2"/>
      <c r="AB3115" s="102"/>
      <c r="AC3115" s="103"/>
      <c r="AD3115" s="103"/>
      <c r="AE3115" s="104"/>
      <c r="AF3115" s="103"/>
      <c r="AG3115" s="105"/>
      <c r="AH3115" s="105"/>
      <c r="AI3115" s="105"/>
      <c r="AJ3115" s="105"/>
      <c r="AK3115" s="105"/>
      <c r="AL3115" s="105"/>
      <c r="AM3115" s="105"/>
      <c r="AN3115" s="105"/>
      <c r="AO3115" s="105"/>
      <c r="AP3115" s="105"/>
      <c r="AQ3115" s="105"/>
      <c r="AR3115" s="105"/>
      <c r="AS3115" s="105"/>
      <c r="AT3115" s="105"/>
      <c r="AU3115" s="106"/>
      <c r="AV3115" s="107"/>
    </row>
    <row r="3116" spans="1:48" ht="12.75" x14ac:dyDescent="0.2">
      <c r="A3116" s="62"/>
      <c r="B3116" s="63"/>
      <c r="C3116" s="62"/>
      <c r="D3116" s="64"/>
      <c r="E3116" s="97"/>
      <c r="F3116" s="98"/>
      <c r="G3116" s="98"/>
      <c r="H3116" s="97"/>
      <c r="I3116" s="99"/>
      <c r="J3116" s="41"/>
      <c r="K3116" s="100"/>
      <c r="L3116" s="100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2"/>
      <c r="AB3116" s="102"/>
      <c r="AC3116" s="103"/>
      <c r="AD3116" s="103"/>
      <c r="AE3116" s="104"/>
      <c r="AF3116" s="103"/>
      <c r="AG3116" s="105"/>
      <c r="AH3116" s="105"/>
      <c r="AI3116" s="105"/>
      <c r="AJ3116" s="105"/>
      <c r="AK3116" s="105"/>
      <c r="AL3116" s="105"/>
      <c r="AM3116" s="105"/>
      <c r="AN3116" s="105"/>
      <c r="AO3116" s="105"/>
      <c r="AP3116" s="105"/>
      <c r="AQ3116" s="105"/>
      <c r="AR3116" s="105"/>
      <c r="AS3116" s="105"/>
      <c r="AT3116" s="105"/>
      <c r="AU3116" s="106"/>
      <c r="AV3116" s="107"/>
    </row>
    <row r="3117" spans="1:48" ht="12.75" x14ac:dyDescent="0.2">
      <c r="A3117" s="62"/>
      <c r="B3117" s="63"/>
      <c r="C3117" s="62"/>
      <c r="D3117" s="64"/>
      <c r="E3117" s="97"/>
      <c r="F3117" s="98"/>
      <c r="G3117" s="98"/>
      <c r="H3117" s="97"/>
      <c r="I3117" s="99"/>
      <c r="J3117" s="41"/>
      <c r="K3117" s="100"/>
      <c r="L3117" s="100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2"/>
      <c r="AB3117" s="102"/>
      <c r="AC3117" s="103"/>
      <c r="AD3117" s="103"/>
      <c r="AE3117" s="104"/>
      <c r="AF3117" s="103"/>
      <c r="AG3117" s="105"/>
      <c r="AH3117" s="105"/>
      <c r="AI3117" s="105"/>
      <c r="AJ3117" s="105"/>
      <c r="AK3117" s="105"/>
      <c r="AL3117" s="105"/>
      <c r="AM3117" s="105"/>
      <c r="AN3117" s="105"/>
      <c r="AO3117" s="105"/>
      <c r="AP3117" s="105"/>
      <c r="AQ3117" s="105"/>
      <c r="AR3117" s="105"/>
      <c r="AS3117" s="105"/>
      <c r="AT3117" s="105"/>
      <c r="AU3117" s="106"/>
      <c r="AV3117" s="107"/>
    </row>
    <row r="3118" spans="1:48" ht="12.75" x14ac:dyDescent="0.2">
      <c r="A3118" s="62"/>
      <c r="B3118" s="63"/>
      <c r="C3118" s="62"/>
      <c r="D3118" s="64"/>
      <c r="E3118" s="97"/>
      <c r="F3118" s="98"/>
      <c r="G3118" s="98"/>
      <c r="H3118" s="97"/>
      <c r="I3118" s="99"/>
      <c r="J3118" s="41"/>
      <c r="K3118" s="100"/>
      <c r="L3118" s="100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2"/>
      <c r="AB3118" s="102"/>
      <c r="AC3118" s="103"/>
      <c r="AD3118" s="103"/>
      <c r="AE3118" s="104"/>
      <c r="AF3118" s="103"/>
      <c r="AG3118" s="105"/>
      <c r="AH3118" s="105"/>
      <c r="AI3118" s="105"/>
      <c r="AJ3118" s="105"/>
      <c r="AK3118" s="105"/>
      <c r="AL3118" s="105"/>
      <c r="AM3118" s="105"/>
      <c r="AN3118" s="105"/>
      <c r="AO3118" s="105"/>
      <c r="AP3118" s="105"/>
      <c r="AQ3118" s="105"/>
      <c r="AR3118" s="105"/>
      <c r="AS3118" s="105"/>
      <c r="AT3118" s="105"/>
      <c r="AU3118" s="106"/>
      <c r="AV3118" s="107"/>
    </row>
    <row r="3119" spans="1:48" ht="12.75" x14ac:dyDescent="0.2">
      <c r="A3119" s="62"/>
      <c r="B3119" s="63"/>
      <c r="C3119" s="62"/>
      <c r="D3119" s="64"/>
      <c r="E3119" s="97"/>
      <c r="F3119" s="98"/>
      <c r="G3119" s="98"/>
      <c r="H3119" s="97"/>
      <c r="I3119" s="99"/>
      <c r="J3119" s="41"/>
      <c r="K3119" s="100"/>
      <c r="L3119" s="100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2"/>
      <c r="AB3119" s="102"/>
      <c r="AC3119" s="103"/>
      <c r="AD3119" s="103"/>
      <c r="AE3119" s="104"/>
      <c r="AF3119" s="103"/>
      <c r="AG3119" s="105"/>
      <c r="AH3119" s="105"/>
      <c r="AI3119" s="105"/>
      <c r="AJ3119" s="105"/>
      <c r="AK3119" s="105"/>
      <c r="AL3119" s="105"/>
      <c r="AM3119" s="105"/>
      <c r="AN3119" s="105"/>
      <c r="AO3119" s="105"/>
      <c r="AP3119" s="105"/>
      <c r="AQ3119" s="105"/>
      <c r="AR3119" s="105"/>
      <c r="AS3119" s="105"/>
      <c r="AT3119" s="105"/>
      <c r="AU3119" s="106"/>
      <c r="AV3119" s="107"/>
    </row>
    <row r="3120" spans="1:48" ht="12.75" x14ac:dyDescent="0.2">
      <c r="A3120" s="62"/>
      <c r="B3120" s="63"/>
      <c r="C3120" s="62"/>
      <c r="D3120" s="64"/>
      <c r="E3120" s="97"/>
      <c r="F3120" s="98"/>
      <c r="G3120" s="98"/>
      <c r="H3120" s="97"/>
      <c r="I3120" s="99"/>
      <c r="J3120" s="41"/>
      <c r="K3120" s="100"/>
      <c r="L3120" s="100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2"/>
      <c r="AB3120" s="102"/>
      <c r="AC3120" s="103"/>
      <c r="AD3120" s="103"/>
      <c r="AE3120" s="104"/>
      <c r="AF3120" s="103"/>
      <c r="AG3120" s="105"/>
      <c r="AH3120" s="105"/>
      <c r="AI3120" s="105"/>
      <c r="AJ3120" s="105"/>
      <c r="AK3120" s="105"/>
      <c r="AL3120" s="105"/>
      <c r="AM3120" s="105"/>
      <c r="AN3120" s="105"/>
      <c r="AO3120" s="105"/>
      <c r="AP3120" s="105"/>
      <c r="AQ3120" s="105"/>
      <c r="AR3120" s="105"/>
      <c r="AS3120" s="105"/>
      <c r="AT3120" s="105"/>
      <c r="AU3120" s="109"/>
      <c r="AV3120" s="107"/>
    </row>
    <row r="3121" spans="1:48" ht="12.75" x14ac:dyDescent="0.2">
      <c r="A3121" s="62"/>
      <c r="B3121" s="63"/>
      <c r="C3121" s="62"/>
      <c r="D3121" s="64"/>
      <c r="E3121" s="97"/>
      <c r="F3121" s="98"/>
      <c r="G3121" s="98"/>
      <c r="H3121" s="97"/>
      <c r="I3121" s="99"/>
      <c r="J3121" s="41"/>
      <c r="K3121" s="100"/>
      <c r="L3121" s="100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2"/>
      <c r="AB3121" s="102"/>
      <c r="AC3121" s="103"/>
      <c r="AD3121" s="103"/>
      <c r="AE3121" s="104"/>
      <c r="AF3121" s="103"/>
      <c r="AG3121" s="105"/>
      <c r="AH3121" s="105"/>
      <c r="AI3121" s="105"/>
      <c r="AJ3121" s="105"/>
      <c r="AK3121" s="105"/>
      <c r="AL3121" s="105"/>
      <c r="AM3121" s="105"/>
      <c r="AN3121" s="105"/>
      <c r="AO3121" s="105"/>
      <c r="AP3121" s="105"/>
      <c r="AQ3121" s="105"/>
      <c r="AR3121" s="105"/>
      <c r="AS3121" s="105"/>
      <c r="AT3121" s="105"/>
      <c r="AU3121" s="106"/>
      <c r="AV3121" s="107"/>
    </row>
    <row r="3122" spans="1:48" ht="12.75" x14ac:dyDescent="0.2">
      <c r="A3122" s="62"/>
      <c r="B3122" s="63"/>
      <c r="C3122" s="62"/>
      <c r="D3122" s="64"/>
      <c r="E3122" s="97"/>
      <c r="F3122" s="98"/>
      <c r="G3122" s="98"/>
      <c r="H3122" s="97"/>
      <c r="I3122" s="99"/>
      <c r="J3122" s="41"/>
      <c r="K3122" s="100"/>
      <c r="L3122" s="100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2"/>
      <c r="AB3122" s="102"/>
      <c r="AC3122" s="103"/>
      <c r="AD3122" s="103"/>
      <c r="AE3122" s="104"/>
      <c r="AF3122" s="103"/>
      <c r="AG3122" s="105"/>
      <c r="AH3122" s="105"/>
      <c r="AI3122" s="105"/>
      <c r="AJ3122" s="105"/>
      <c r="AK3122" s="105"/>
      <c r="AL3122" s="105"/>
      <c r="AM3122" s="105"/>
      <c r="AN3122" s="105"/>
      <c r="AO3122" s="105"/>
      <c r="AP3122" s="105"/>
      <c r="AQ3122" s="105"/>
      <c r="AR3122" s="105"/>
      <c r="AS3122" s="105"/>
      <c r="AT3122" s="105"/>
      <c r="AU3122" s="106"/>
      <c r="AV3122" s="107"/>
    </row>
    <row r="3123" spans="1:48" ht="12.75" x14ac:dyDescent="0.2">
      <c r="A3123" s="62"/>
      <c r="B3123" s="63"/>
      <c r="C3123" s="62"/>
      <c r="D3123" s="64"/>
      <c r="E3123" s="97"/>
      <c r="F3123" s="98"/>
      <c r="G3123" s="98"/>
      <c r="H3123" s="97"/>
      <c r="I3123" s="99"/>
      <c r="J3123" s="41"/>
      <c r="K3123" s="100"/>
      <c r="L3123" s="100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2"/>
      <c r="AB3123" s="102"/>
      <c r="AC3123" s="103"/>
      <c r="AD3123" s="103"/>
      <c r="AE3123" s="104"/>
      <c r="AF3123" s="103"/>
      <c r="AG3123" s="105"/>
      <c r="AH3123" s="105"/>
      <c r="AI3123" s="105"/>
      <c r="AJ3123" s="105"/>
      <c r="AK3123" s="105"/>
      <c r="AL3123" s="105"/>
      <c r="AM3123" s="105"/>
      <c r="AN3123" s="105"/>
      <c r="AO3123" s="105"/>
      <c r="AP3123" s="105"/>
      <c r="AQ3123" s="105"/>
      <c r="AR3123" s="105"/>
      <c r="AS3123" s="105"/>
      <c r="AT3123" s="105"/>
      <c r="AU3123" s="109"/>
      <c r="AV3123" s="107"/>
    </row>
    <row r="3124" spans="1:48" ht="12.75" x14ac:dyDescent="0.2">
      <c r="A3124" s="62"/>
      <c r="B3124" s="63"/>
      <c r="C3124" s="62"/>
      <c r="D3124" s="64"/>
      <c r="E3124" s="97"/>
      <c r="F3124" s="98"/>
      <c r="G3124" s="98"/>
      <c r="H3124" s="97"/>
      <c r="I3124" s="99"/>
      <c r="J3124" s="41"/>
      <c r="K3124" s="100"/>
      <c r="L3124" s="100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2"/>
      <c r="AB3124" s="102"/>
      <c r="AC3124" s="103"/>
      <c r="AD3124" s="103"/>
      <c r="AE3124" s="104"/>
      <c r="AF3124" s="103"/>
      <c r="AG3124" s="105"/>
      <c r="AH3124" s="105"/>
      <c r="AI3124" s="105"/>
      <c r="AJ3124" s="105"/>
      <c r="AK3124" s="105"/>
      <c r="AL3124" s="105"/>
      <c r="AM3124" s="105"/>
      <c r="AN3124" s="105"/>
      <c r="AO3124" s="105"/>
      <c r="AP3124" s="105"/>
      <c r="AQ3124" s="105"/>
      <c r="AR3124" s="105"/>
      <c r="AS3124" s="105"/>
      <c r="AT3124" s="105"/>
      <c r="AU3124" s="106"/>
      <c r="AV3124" s="107"/>
    </row>
    <row r="3125" spans="1:48" ht="12.75" x14ac:dyDescent="0.2">
      <c r="A3125" s="62"/>
      <c r="B3125" s="63"/>
      <c r="C3125" s="62"/>
      <c r="D3125" s="64"/>
      <c r="E3125" s="97"/>
      <c r="F3125" s="98"/>
      <c r="G3125" s="98"/>
      <c r="H3125" s="97"/>
      <c r="I3125" s="99"/>
      <c r="J3125" s="41"/>
      <c r="K3125" s="100"/>
      <c r="L3125" s="100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2"/>
      <c r="AB3125" s="102"/>
      <c r="AC3125" s="103"/>
      <c r="AD3125" s="103"/>
      <c r="AE3125" s="104"/>
      <c r="AF3125" s="103"/>
      <c r="AG3125" s="105"/>
      <c r="AH3125" s="105"/>
      <c r="AI3125" s="105"/>
      <c r="AJ3125" s="105"/>
      <c r="AK3125" s="105"/>
      <c r="AL3125" s="105"/>
      <c r="AM3125" s="105"/>
      <c r="AN3125" s="105"/>
      <c r="AO3125" s="105"/>
      <c r="AP3125" s="105"/>
      <c r="AQ3125" s="105"/>
      <c r="AR3125" s="105"/>
      <c r="AS3125" s="105"/>
      <c r="AT3125" s="105"/>
      <c r="AU3125" s="106"/>
      <c r="AV3125" s="107"/>
    </row>
    <row r="3126" spans="1:48" ht="12.75" x14ac:dyDescent="0.2">
      <c r="A3126" s="62"/>
      <c r="B3126" s="63"/>
      <c r="C3126" s="62"/>
      <c r="D3126" s="64"/>
      <c r="E3126" s="97"/>
      <c r="F3126" s="98"/>
      <c r="G3126" s="98"/>
      <c r="H3126" s="97"/>
      <c r="I3126" s="99"/>
      <c r="J3126" s="41"/>
      <c r="K3126" s="100"/>
      <c r="L3126" s="100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2"/>
      <c r="AB3126" s="102"/>
      <c r="AC3126" s="103"/>
      <c r="AD3126" s="103"/>
      <c r="AE3126" s="104"/>
      <c r="AF3126" s="103"/>
      <c r="AG3126" s="105"/>
      <c r="AH3126" s="105"/>
      <c r="AI3126" s="105"/>
      <c r="AJ3126" s="105"/>
      <c r="AK3126" s="105"/>
      <c r="AL3126" s="105"/>
      <c r="AM3126" s="105"/>
      <c r="AN3126" s="105"/>
      <c r="AO3126" s="105"/>
      <c r="AP3126" s="105"/>
      <c r="AQ3126" s="105"/>
      <c r="AR3126" s="105"/>
      <c r="AS3126" s="105"/>
      <c r="AT3126" s="105"/>
      <c r="AU3126" s="106"/>
      <c r="AV3126" s="107"/>
    </row>
    <row r="3127" spans="1:48" ht="12.75" x14ac:dyDescent="0.2">
      <c r="A3127" s="62"/>
      <c r="B3127" s="63"/>
      <c r="C3127" s="62"/>
      <c r="D3127" s="64"/>
      <c r="E3127" s="97"/>
      <c r="F3127" s="98"/>
      <c r="G3127" s="98"/>
      <c r="H3127" s="97"/>
      <c r="I3127" s="99"/>
      <c r="J3127" s="41"/>
      <c r="K3127" s="100"/>
      <c r="L3127" s="100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2"/>
      <c r="AB3127" s="102"/>
      <c r="AC3127" s="103"/>
      <c r="AD3127" s="103"/>
      <c r="AE3127" s="104"/>
      <c r="AF3127" s="103"/>
      <c r="AG3127" s="105"/>
      <c r="AH3127" s="105"/>
      <c r="AI3127" s="105"/>
      <c r="AJ3127" s="105"/>
      <c r="AK3127" s="105"/>
      <c r="AL3127" s="105"/>
      <c r="AM3127" s="105"/>
      <c r="AN3127" s="105"/>
      <c r="AO3127" s="105"/>
      <c r="AP3127" s="105"/>
      <c r="AQ3127" s="105"/>
      <c r="AR3127" s="105"/>
      <c r="AS3127" s="105"/>
      <c r="AT3127" s="105"/>
      <c r="AU3127" s="106"/>
      <c r="AV3127" s="107"/>
    </row>
    <row r="3128" spans="1:48" ht="12.75" x14ac:dyDescent="0.2">
      <c r="A3128" s="62"/>
      <c r="B3128" s="63"/>
      <c r="C3128" s="62"/>
      <c r="D3128" s="64"/>
      <c r="E3128" s="97"/>
      <c r="F3128" s="98"/>
      <c r="G3128" s="98"/>
      <c r="H3128" s="97"/>
      <c r="I3128" s="99"/>
      <c r="J3128" s="41"/>
      <c r="K3128" s="100"/>
      <c r="L3128" s="100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2"/>
      <c r="AB3128" s="102"/>
      <c r="AC3128" s="103"/>
      <c r="AD3128" s="103"/>
      <c r="AE3128" s="104"/>
      <c r="AF3128" s="103"/>
      <c r="AG3128" s="105"/>
      <c r="AH3128" s="105"/>
      <c r="AI3128" s="105"/>
      <c r="AJ3128" s="105"/>
      <c r="AK3128" s="105"/>
      <c r="AL3128" s="105"/>
      <c r="AM3128" s="105"/>
      <c r="AN3128" s="105"/>
      <c r="AO3128" s="105"/>
      <c r="AP3128" s="105"/>
      <c r="AQ3128" s="105"/>
      <c r="AR3128" s="105"/>
      <c r="AS3128" s="105"/>
      <c r="AT3128" s="105"/>
      <c r="AU3128" s="106"/>
      <c r="AV3128" s="107"/>
    </row>
    <row r="3129" spans="1:48" ht="12.75" x14ac:dyDescent="0.2">
      <c r="A3129" s="62"/>
      <c r="B3129" s="63"/>
      <c r="C3129" s="62"/>
      <c r="D3129" s="64"/>
      <c r="E3129" s="97"/>
      <c r="F3129" s="98"/>
      <c r="G3129" s="98"/>
      <c r="H3129" s="97"/>
      <c r="I3129" s="99"/>
      <c r="J3129" s="41"/>
      <c r="K3129" s="100"/>
      <c r="L3129" s="100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2"/>
      <c r="AB3129" s="102"/>
      <c r="AC3129" s="103"/>
      <c r="AD3129" s="103"/>
      <c r="AE3129" s="104"/>
      <c r="AF3129" s="103"/>
      <c r="AG3129" s="105"/>
      <c r="AH3129" s="105"/>
      <c r="AI3129" s="105"/>
      <c r="AJ3129" s="105"/>
      <c r="AK3129" s="105"/>
      <c r="AL3129" s="105"/>
      <c r="AM3129" s="105"/>
      <c r="AN3129" s="105"/>
      <c r="AO3129" s="105"/>
      <c r="AP3129" s="105"/>
      <c r="AQ3129" s="105"/>
      <c r="AR3129" s="105"/>
      <c r="AS3129" s="105"/>
      <c r="AT3129" s="105"/>
      <c r="AU3129" s="109"/>
      <c r="AV3129" s="107"/>
    </row>
    <row r="3130" spans="1:48" ht="12.75" x14ac:dyDescent="0.2">
      <c r="A3130" s="62"/>
      <c r="B3130" s="63"/>
      <c r="C3130" s="62"/>
      <c r="D3130" s="64"/>
      <c r="E3130" s="97"/>
      <c r="F3130" s="98"/>
      <c r="G3130" s="98"/>
      <c r="H3130" s="97"/>
      <c r="I3130" s="99"/>
      <c r="J3130" s="41"/>
      <c r="K3130" s="100"/>
      <c r="L3130" s="100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2"/>
      <c r="AB3130" s="102"/>
      <c r="AC3130" s="103"/>
      <c r="AD3130" s="103"/>
      <c r="AE3130" s="104"/>
      <c r="AF3130" s="103"/>
      <c r="AG3130" s="105"/>
      <c r="AH3130" s="105"/>
      <c r="AI3130" s="105"/>
      <c r="AJ3130" s="105"/>
      <c r="AK3130" s="105"/>
      <c r="AL3130" s="105"/>
      <c r="AM3130" s="105"/>
      <c r="AN3130" s="105"/>
      <c r="AO3130" s="105"/>
      <c r="AP3130" s="105"/>
      <c r="AQ3130" s="105"/>
      <c r="AR3130" s="105"/>
      <c r="AS3130" s="105"/>
      <c r="AT3130" s="105"/>
      <c r="AU3130" s="106"/>
      <c r="AV3130" s="107"/>
    </row>
    <row r="3131" spans="1:48" ht="12.75" x14ac:dyDescent="0.2">
      <c r="A3131" s="62"/>
      <c r="B3131" s="63"/>
      <c r="C3131" s="62"/>
      <c r="D3131" s="64"/>
      <c r="E3131" s="97"/>
      <c r="F3131" s="98"/>
      <c r="G3131" s="98"/>
      <c r="H3131" s="97"/>
      <c r="I3131" s="99"/>
      <c r="J3131" s="41"/>
      <c r="K3131" s="100"/>
      <c r="L3131" s="100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2"/>
      <c r="AB3131" s="102"/>
      <c r="AC3131" s="103"/>
      <c r="AD3131" s="103"/>
      <c r="AE3131" s="104"/>
      <c r="AF3131" s="103"/>
      <c r="AG3131" s="105"/>
      <c r="AH3131" s="105"/>
      <c r="AI3131" s="105"/>
      <c r="AJ3131" s="105"/>
      <c r="AK3131" s="105"/>
      <c r="AL3131" s="105"/>
      <c r="AM3131" s="105"/>
      <c r="AN3131" s="105"/>
      <c r="AO3131" s="105"/>
      <c r="AP3131" s="105"/>
      <c r="AQ3131" s="105"/>
      <c r="AR3131" s="105"/>
      <c r="AS3131" s="105"/>
      <c r="AT3131" s="105"/>
      <c r="AU3131" s="106"/>
      <c r="AV3131" s="107"/>
    </row>
    <row r="3132" spans="1:48" ht="12.75" x14ac:dyDescent="0.2">
      <c r="A3132" s="62"/>
      <c r="B3132" s="63"/>
      <c r="C3132" s="62"/>
      <c r="D3132" s="64"/>
      <c r="E3132" s="97"/>
      <c r="F3132" s="98"/>
      <c r="G3132" s="98"/>
      <c r="H3132" s="97"/>
      <c r="I3132" s="99"/>
      <c r="J3132" s="41"/>
      <c r="K3132" s="100"/>
      <c r="L3132" s="100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2"/>
      <c r="AB3132" s="102"/>
      <c r="AC3132" s="103"/>
      <c r="AD3132" s="103"/>
      <c r="AE3132" s="104"/>
      <c r="AF3132" s="103"/>
      <c r="AG3132" s="105"/>
      <c r="AH3132" s="105"/>
      <c r="AI3132" s="105"/>
      <c r="AJ3132" s="105"/>
      <c r="AK3132" s="105"/>
      <c r="AL3132" s="105"/>
      <c r="AM3132" s="105"/>
      <c r="AN3132" s="105"/>
      <c r="AO3132" s="105"/>
      <c r="AP3132" s="105"/>
      <c r="AQ3132" s="105"/>
      <c r="AR3132" s="105"/>
      <c r="AS3132" s="105"/>
      <c r="AT3132" s="105"/>
      <c r="AU3132" s="106"/>
      <c r="AV3132" s="107"/>
    </row>
    <row r="3133" spans="1:48" ht="12.75" x14ac:dyDescent="0.2">
      <c r="A3133" s="62"/>
      <c r="B3133" s="63"/>
      <c r="C3133" s="62"/>
      <c r="D3133" s="64"/>
      <c r="E3133" s="97"/>
      <c r="F3133" s="98"/>
      <c r="G3133" s="98"/>
      <c r="H3133" s="97"/>
      <c r="I3133" s="99"/>
      <c r="J3133" s="41"/>
      <c r="K3133" s="100"/>
      <c r="L3133" s="100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2"/>
      <c r="AB3133" s="102"/>
      <c r="AC3133" s="103"/>
      <c r="AD3133" s="103"/>
      <c r="AE3133" s="104"/>
      <c r="AF3133" s="103"/>
      <c r="AG3133" s="105"/>
      <c r="AH3133" s="105"/>
      <c r="AI3133" s="105"/>
      <c r="AJ3133" s="105"/>
      <c r="AK3133" s="105"/>
      <c r="AL3133" s="105"/>
      <c r="AM3133" s="105"/>
      <c r="AN3133" s="105"/>
      <c r="AO3133" s="105"/>
      <c r="AP3133" s="105"/>
      <c r="AQ3133" s="105"/>
      <c r="AR3133" s="105"/>
      <c r="AS3133" s="105"/>
      <c r="AT3133" s="105"/>
      <c r="AU3133" s="106"/>
      <c r="AV3133" s="107"/>
    </row>
    <row r="3134" spans="1:48" ht="12.75" x14ac:dyDescent="0.2">
      <c r="A3134" s="62"/>
      <c r="B3134" s="63"/>
      <c r="C3134" s="62"/>
      <c r="D3134" s="64"/>
      <c r="E3134" s="97"/>
      <c r="F3134" s="98"/>
      <c r="G3134" s="98"/>
      <c r="H3134" s="97"/>
      <c r="I3134" s="99"/>
      <c r="J3134" s="41"/>
      <c r="K3134" s="100"/>
      <c r="L3134" s="100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2"/>
      <c r="AB3134" s="102"/>
      <c r="AC3134" s="103"/>
      <c r="AD3134" s="103"/>
      <c r="AE3134" s="104"/>
      <c r="AF3134" s="103"/>
      <c r="AG3134" s="105"/>
      <c r="AH3134" s="105"/>
      <c r="AI3134" s="105"/>
      <c r="AJ3134" s="105"/>
      <c r="AK3134" s="105"/>
      <c r="AL3134" s="105"/>
      <c r="AM3134" s="105"/>
      <c r="AN3134" s="105"/>
      <c r="AO3134" s="105"/>
      <c r="AP3134" s="105"/>
      <c r="AQ3134" s="105"/>
      <c r="AR3134" s="105"/>
      <c r="AS3134" s="105"/>
      <c r="AT3134" s="105"/>
      <c r="AU3134" s="106"/>
      <c r="AV3134" s="107"/>
    </row>
    <row r="3135" spans="1:48" ht="12.75" x14ac:dyDescent="0.2">
      <c r="A3135" s="62"/>
      <c r="B3135" s="63"/>
      <c r="C3135" s="62"/>
      <c r="D3135" s="64"/>
      <c r="E3135" s="97"/>
      <c r="F3135" s="98"/>
      <c r="G3135" s="98"/>
      <c r="H3135" s="97"/>
      <c r="I3135" s="99"/>
      <c r="J3135" s="41"/>
      <c r="K3135" s="100"/>
      <c r="L3135" s="100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2"/>
      <c r="AB3135" s="102"/>
      <c r="AC3135" s="103"/>
      <c r="AD3135" s="103"/>
      <c r="AE3135" s="104"/>
      <c r="AF3135" s="103"/>
      <c r="AG3135" s="105"/>
      <c r="AH3135" s="105"/>
      <c r="AI3135" s="105"/>
      <c r="AJ3135" s="105"/>
      <c r="AK3135" s="105"/>
      <c r="AL3135" s="105"/>
      <c r="AM3135" s="105"/>
      <c r="AN3135" s="105"/>
      <c r="AO3135" s="105"/>
      <c r="AP3135" s="105"/>
      <c r="AQ3135" s="105"/>
      <c r="AR3135" s="105"/>
      <c r="AS3135" s="105"/>
      <c r="AT3135" s="105"/>
      <c r="AU3135" s="106"/>
      <c r="AV3135" s="107"/>
    </row>
    <row r="3136" spans="1:48" ht="12.75" x14ac:dyDescent="0.2">
      <c r="A3136" s="62"/>
      <c r="B3136" s="63"/>
      <c r="C3136" s="62"/>
      <c r="D3136" s="64"/>
      <c r="E3136" s="97"/>
      <c r="F3136" s="98"/>
      <c r="G3136" s="98"/>
      <c r="H3136" s="97"/>
      <c r="I3136" s="99"/>
      <c r="J3136" s="41"/>
      <c r="K3136" s="100"/>
      <c r="L3136" s="100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2"/>
      <c r="AB3136" s="102"/>
      <c r="AC3136" s="103"/>
      <c r="AD3136" s="103"/>
      <c r="AE3136" s="104"/>
      <c r="AF3136" s="103"/>
      <c r="AG3136" s="105"/>
      <c r="AH3136" s="105"/>
      <c r="AI3136" s="105"/>
      <c r="AJ3136" s="105"/>
      <c r="AK3136" s="105"/>
      <c r="AL3136" s="105"/>
      <c r="AM3136" s="105"/>
      <c r="AN3136" s="105"/>
      <c r="AO3136" s="105"/>
      <c r="AP3136" s="105"/>
      <c r="AQ3136" s="105"/>
      <c r="AR3136" s="105"/>
      <c r="AS3136" s="105"/>
      <c r="AT3136" s="105"/>
      <c r="AU3136" s="106"/>
      <c r="AV3136" s="107"/>
    </row>
    <row r="3137" spans="1:48" ht="12.75" x14ac:dyDescent="0.2">
      <c r="A3137" s="62"/>
      <c r="B3137" s="63"/>
      <c r="C3137" s="62"/>
      <c r="D3137" s="64"/>
      <c r="E3137" s="97"/>
      <c r="F3137" s="98"/>
      <c r="G3137" s="98"/>
      <c r="H3137" s="97"/>
      <c r="I3137" s="99"/>
      <c r="J3137" s="41"/>
      <c r="K3137" s="100"/>
      <c r="L3137" s="100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2"/>
      <c r="AB3137" s="102"/>
      <c r="AC3137" s="103"/>
      <c r="AD3137" s="103"/>
      <c r="AE3137" s="104"/>
      <c r="AF3137" s="103"/>
      <c r="AG3137" s="105"/>
      <c r="AH3137" s="105"/>
      <c r="AI3137" s="105"/>
      <c r="AJ3137" s="105"/>
      <c r="AK3137" s="105"/>
      <c r="AL3137" s="105"/>
      <c r="AM3137" s="105"/>
      <c r="AN3137" s="105"/>
      <c r="AO3137" s="105"/>
      <c r="AP3137" s="105"/>
      <c r="AQ3137" s="105"/>
      <c r="AR3137" s="105"/>
      <c r="AS3137" s="105"/>
      <c r="AT3137" s="105"/>
      <c r="AU3137" s="106"/>
      <c r="AV3137" s="107"/>
    </row>
    <row r="3138" spans="1:48" ht="12.75" x14ac:dyDescent="0.2">
      <c r="A3138" s="62"/>
      <c r="B3138" s="63"/>
      <c r="C3138" s="62"/>
      <c r="D3138" s="64"/>
      <c r="E3138" s="97"/>
      <c r="F3138" s="98"/>
      <c r="G3138" s="98"/>
      <c r="H3138" s="97"/>
      <c r="I3138" s="99"/>
      <c r="J3138" s="41"/>
      <c r="K3138" s="100"/>
      <c r="L3138" s="100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2"/>
      <c r="AB3138" s="102"/>
      <c r="AC3138" s="103"/>
      <c r="AD3138" s="103"/>
      <c r="AE3138" s="104"/>
      <c r="AF3138" s="103"/>
      <c r="AG3138" s="105"/>
      <c r="AH3138" s="105"/>
      <c r="AI3138" s="105"/>
      <c r="AJ3138" s="105"/>
      <c r="AK3138" s="105"/>
      <c r="AL3138" s="105"/>
      <c r="AM3138" s="105"/>
      <c r="AN3138" s="105"/>
      <c r="AO3138" s="105"/>
      <c r="AP3138" s="105"/>
      <c r="AQ3138" s="105"/>
      <c r="AR3138" s="105"/>
      <c r="AS3138" s="105"/>
      <c r="AT3138" s="105"/>
      <c r="AU3138" s="106"/>
      <c r="AV3138" s="107"/>
    </row>
    <row r="3139" spans="1:48" ht="12.75" x14ac:dyDescent="0.2">
      <c r="A3139" s="62"/>
      <c r="B3139" s="63"/>
      <c r="C3139" s="62"/>
      <c r="D3139" s="64"/>
      <c r="E3139" s="97"/>
      <c r="F3139" s="98"/>
      <c r="G3139" s="98"/>
      <c r="H3139" s="97"/>
      <c r="I3139" s="99"/>
      <c r="J3139" s="41"/>
      <c r="K3139" s="100"/>
      <c r="L3139" s="100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2"/>
      <c r="AB3139" s="102"/>
      <c r="AC3139" s="103"/>
      <c r="AD3139" s="103"/>
      <c r="AE3139" s="104"/>
      <c r="AF3139" s="103"/>
      <c r="AG3139" s="105"/>
      <c r="AH3139" s="105"/>
      <c r="AI3139" s="105"/>
      <c r="AJ3139" s="105"/>
      <c r="AK3139" s="105"/>
      <c r="AL3139" s="105"/>
      <c r="AM3139" s="105"/>
      <c r="AN3139" s="105"/>
      <c r="AO3139" s="105"/>
      <c r="AP3139" s="105"/>
      <c r="AQ3139" s="105"/>
      <c r="AR3139" s="105"/>
      <c r="AS3139" s="105"/>
      <c r="AT3139" s="105"/>
      <c r="AU3139" s="106"/>
      <c r="AV3139" s="107"/>
    </row>
    <row r="3140" spans="1:48" ht="12.75" x14ac:dyDescent="0.2">
      <c r="A3140" s="62"/>
      <c r="B3140" s="63"/>
      <c r="C3140" s="62"/>
      <c r="D3140" s="64"/>
      <c r="E3140" s="97"/>
      <c r="F3140" s="98"/>
      <c r="G3140" s="98"/>
      <c r="H3140" s="97"/>
      <c r="I3140" s="99"/>
      <c r="J3140" s="41"/>
      <c r="K3140" s="100"/>
      <c r="L3140" s="100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2"/>
      <c r="AB3140" s="102"/>
      <c r="AC3140" s="103"/>
      <c r="AD3140" s="103"/>
      <c r="AE3140" s="104"/>
      <c r="AF3140" s="103"/>
      <c r="AG3140" s="105"/>
      <c r="AH3140" s="105"/>
      <c r="AI3140" s="105"/>
      <c r="AJ3140" s="105"/>
      <c r="AK3140" s="105"/>
      <c r="AL3140" s="105"/>
      <c r="AM3140" s="105"/>
      <c r="AN3140" s="105"/>
      <c r="AO3140" s="105"/>
      <c r="AP3140" s="105"/>
      <c r="AQ3140" s="105"/>
      <c r="AR3140" s="105"/>
      <c r="AS3140" s="105"/>
      <c r="AT3140" s="105"/>
      <c r="AU3140" s="106"/>
      <c r="AV3140" s="107"/>
    </row>
    <row r="3141" spans="1:48" ht="12.75" x14ac:dyDescent="0.2">
      <c r="A3141" s="62"/>
      <c r="B3141" s="63"/>
      <c r="C3141" s="62"/>
      <c r="D3141" s="64"/>
      <c r="E3141" s="97"/>
      <c r="F3141" s="98"/>
      <c r="G3141" s="98"/>
      <c r="H3141" s="97"/>
      <c r="I3141" s="99"/>
      <c r="J3141" s="41"/>
      <c r="K3141" s="100"/>
      <c r="L3141" s="100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2"/>
      <c r="AB3141" s="102"/>
      <c r="AC3141" s="103"/>
      <c r="AD3141" s="103"/>
      <c r="AE3141" s="104"/>
      <c r="AF3141" s="103"/>
      <c r="AG3141" s="105"/>
      <c r="AH3141" s="105"/>
      <c r="AI3141" s="105"/>
      <c r="AJ3141" s="105"/>
      <c r="AK3141" s="105"/>
      <c r="AL3141" s="105"/>
      <c r="AM3141" s="105"/>
      <c r="AN3141" s="105"/>
      <c r="AO3141" s="105"/>
      <c r="AP3141" s="105"/>
      <c r="AQ3141" s="105"/>
      <c r="AR3141" s="105"/>
      <c r="AS3141" s="105"/>
      <c r="AT3141" s="105"/>
      <c r="AU3141" s="106"/>
      <c r="AV3141" s="107"/>
    </row>
    <row r="3142" spans="1:48" ht="12.75" x14ac:dyDescent="0.2">
      <c r="A3142" s="62"/>
      <c r="B3142" s="63"/>
      <c r="C3142" s="62"/>
      <c r="D3142" s="64"/>
      <c r="E3142" s="97"/>
      <c r="F3142" s="98"/>
      <c r="G3142" s="98"/>
      <c r="H3142" s="97"/>
      <c r="I3142" s="99"/>
      <c r="J3142" s="41"/>
      <c r="K3142" s="100"/>
      <c r="L3142" s="100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2"/>
      <c r="AB3142" s="102"/>
      <c r="AC3142" s="103"/>
      <c r="AD3142" s="103"/>
      <c r="AE3142" s="104"/>
      <c r="AF3142" s="103"/>
      <c r="AG3142" s="105"/>
      <c r="AH3142" s="105"/>
      <c r="AI3142" s="105"/>
      <c r="AJ3142" s="105"/>
      <c r="AK3142" s="105"/>
      <c r="AL3142" s="105"/>
      <c r="AM3142" s="105"/>
      <c r="AN3142" s="105"/>
      <c r="AO3142" s="105"/>
      <c r="AP3142" s="105"/>
      <c r="AQ3142" s="105"/>
      <c r="AR3142" s="105"/>
      <c r="AS3142" s="105"/>
      <c r="AT3142" s="105"/>
      <c r="AU3142" s="106"/>
      <c r="AV3142" s="107"/>
    </row>
    <row r="3143" spans="1:48" ht="12.75" x14ac:dyDescent="0.2">
      <c r="A3143" s="62"/>
      <c r="B3143" s="63"/>
      <c r="C3143" s="62"/>
      <c r="D3143" s="64"/>
      <c r="E3143" s="97"/>
      <c r="F3143" s="98"/>
      <c r="G3143" s="98"/>
      <c r="H3143" s="97"/>
      <c r="I3143" s="99"/>
      <c r="J3143" s="41"/>
      <c r="K3143" s="100"/>
      <c r="L3143" s="100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2"/>
      <c r="AB3143" s="102"/>
      <c r="AC3143" s="103"/>
      <c r="AD3143" s="103"/>
      <c r="AE3143" s="104"/>
      <c r="AF3143" s="103"/>
      <c r="AG3143" s="105"/>
      <c r="AH3143" s="105"/>
      <c r="AI3143" s="105"/>
      <c r="AJ3143" s="105"/>
      <c r="AK3143" s="105"/>
      <c r="AL3143" s="105"/>
      <c r="AM3143" s="105"/>
      <c r="AN3143" s="105"/>
      <c r="AO3143" s="105"/>
      <c r="AP3143" s="105"/>
      <c r="AQ3143" s="105"/>
      <c r="AR3143" s="105"/>
      <c r="AS3143" s="105"/>
      <c r="AT3143" s="105"/>
      <c r="AU3143" s="106"/>
      <c r="AV3143" s="107"/>
    </row>
    <row r="3144" spans="1:48" ht="12.75" x14ac:dyDescent="0.2">
      <c r="A3144" s="62"/>
      <c r="B3144" s="63"/>
      <c r="C3144" s="62"/>
      <c r="D3144" s="64"/>
      <c r="E3144" s="97"/>
      <c r="F3144" s="98"/>
      <c r="G3144" s="98"/>
      <c r="H3144" s="97"/>
      <c r="I3144" s="99"/>
      <c r="J3144" s="41"/>
      <c r="K3144" s="100"/>
      <c r="L3144" s="100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2"/>
      <c r="AB3144" s="102"/>
      <c r="AC3144" s="103"/>
      <c r="AD3144" s="103"/>
      <c r="AE3144" s="104"/>
      <c r="AF3144" s="103"/>
      <c r="AG3144" s="105"/>
      <c r="AH3144" s="105"/>
      <c r="AI3144" s="105"/>
      <c r="AJ3144" s="105"/>
      <c r="AK3144" s="105"/>
      <c r="AL3144" s="105"/>
      <c r="AM3144" s="105"/>
      <c r="AN3144" s="105"/>
      <c r="AO3144" s="105"/>
      <c r="AP3144" s="105"/>
      <c r="AQ3144" s="105"/>
      <c r="AR3144" s="105"/>
      <c r="AS3144" s="105"/>
      <c r="AT3144" s="105"/>
      <c r="AU3144" s="109"/>
      <c r="AV3144" s="107"/>
    </row>
    <row r="3145" spans="1:48" ht="12.75" x14ac:dyDescent="0.2">
      <c r="A3145" s="62"/>
      <c r="B3145" s="63"/>
      <c r="C3145" s="62"/>
      <c r="D3145" s="64"/>
      <c r="E3145" s="97"/>
      <c r="F3145" s="98"/>
      <c r="G3145" s="98"/>
      <c r="H3145" s="97"/>
      <c r="I3145" s="99"/>
      <c r="J3145" s="41"/>
      <c r="K3145" s="100"/>
      <c r="L3145" s="100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2"/>
      <c r="AB3145" s="102"/>
      <c r="AC3145" s="103"/>
      <c r="AD3145" s="103"/>
      <c r="AE3145" s="104"/>
      <c r="AF3145" s="103"/>
      <c r="AG3145" s="105"/>
      <c r="AH3145" s="105"/>
      <c r="AI3145" s="105"/>
      <c r="AJ3145" s="105"/>
      <c r="AK3145" s="105"/>
      <c r="AL3145" s="105"/>
      <c r="AM3145" s="105"/>
      <c r="AN3145" s="105"/>
      <c r="AO3145" s="105"/>
      <c r="AP3145" s="105"/>
      <c r="AQ3145" s="105"/>
      <c r="AR3145" s="105"/>
      <c r="AS3145" s="105"/>
      <c r="AT3145" s="105"/>
      <c r="AU3145" s="106"/>
      <c r="AV3145" s="107"/>
    </row>
    <row r="3146" spans="1:48" ht="12.75" x14ac:dyDescent="0.2">
      <c r="A3146" s="62"/>
      <c r="B3146" s="63"/>
      <c r="C3146" s="62"/>
      <c r="D3146" s="64"/>
      <c r="E3146" s="97"/>
      <c r="F3146" s="98"/>
      <c r="G3146" s="98"/>
      <c r="H3146" s="97"/>
      <c r="I3146" s="99"/>
      <c r="J3146" s="41"/>
      <c r="K3146" s="100"/>
      <c r="L3146" s="100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2"/>
      <c r="AB3146" s="102"/>
      <c r="AC3146" s="103"/>
      <c r="AD3146" s="103"/>
      <c r="AE3146" s="104"/>
      <c r="AF3146" s="103"/>
      <c r="AG3146" s="105"/>
      <c r="AH3146" s="105"/>
      <c r="AI3146" s="105"/>
      <c r="AJ3146" s="105"/>
      <c r="AK3146" s="105"/>
      <c r="AL3146" s="105"/>
      <c r="AM3146" s="105"/>
      <c r="AN3146" s="105"/>
      <c r="AO3146" s="105"/>
      <c r="AP3146" s="105"/>
      <c r="AQ3146" s="105"/>
      <c r="AR3146" s="105"/>
      <c r="AS3146" s="105"/>
      <c r="AT3146" s="105"/>
      <c r="AU3146" s="106"/>
      <c r="AV3146" s="107"/>
    </row>
    <row r="3147" spans="1:48" ht="12.75" x14ac:dyDescent="0.2">
      <c r="A3147" s="62"/>
      <c r="B3147" s="63"/>
      <c r="C3147" s="62"/>
      <c r="D3147" s="64"/>
      <c r="E3147" s="97"/>
      <c r="F3147" s="98"/>
      <c r="G3147" s="98"/>
      <c r="H3147" s="97"/>
      <c r="I3147" s="99"/>
      <c r="J3147" s="41"/>
      <c r="K3147" s="100"/>
      <c r="L3147" s="100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2"/>
      <c r="AB3147" s="102"/>
      <c r="AC3147" s="103"/>
      <c r="AD3147" s="103"/>
      <c r="AE3147" s="104"/>
      <c r="AF3147" s="103"/>
      <c r="AG3147" s="105"/>
      <c r="AH3147" s="105"/>
      <c r="AI3147" s="105"/>
      <c r="AJ3147" s="105"/>
      <c r="AK3147" s="105"/>
      <c r="AL3147" s="105"/>
      <c r="AM3147" s="105"/>
      <c r="AN3147" s="105"/>
      <c r="AO3147" s="105"/>
      <c r="AP3147" s="105"/>
      <c r="AQ3147" s="105"/>
      <c r="AR3147" s="105"/>
      <c r="AS3147" s="105"/>
      <c r="AT3147" s="105"/>
      <c r="AU3147" s="106"/>
      <c r="AV3147" s="107"/>
    </row>
    <row r="3148" spans="1:48" ht="12.75" x14ac:dyDescent="0.2">
      <c r="A3148" s="62"/>
      <c r="B3148" s="63"/>
      <c r="C3148" s="62"/>
      <c r="D3148" s="64"/>
      <c r="E3148" s="97"/>
      <c r="F3148" s="98"/>
      <c r="G3148" s="98"/>
      <c r="H3148" s="97"/>
      <c r="I3148" s="99"/>
      <c r="J3148" s="41"/>
      <c r="K3148" s="100"/>
      <c r="L3148" s="100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2"/>
      <c r="AB3148" s="102"/>
      <c r="AC3148" s="103"/>
      <c r="AD3148" s="103"/>
      <c r="AE3148" s="104"/>
      <c r="AF3148" s="103"/>
      <c r="AG3148" s="105"/>
      <c r="AH3148" s="105"/>
      <c r="AI3148" s="105"/>
      <c r="AJ3148" s="105"/>
      <c r="AK3148" s="105"/>
      <c r="AL3148" s="105"/>
      <c r="AM3148" s="105"/>
      <c r="AN3148" s="105"/>
      <c r="AO3148" s="105"/>
      <c r="AP3148" s="105"/>
      <c r="AQ3148" s="105"/>
      <c r="AR3148" s="105"/>
      <c r="AS3148" s="105"/>
      <c r="AT3148" s="105"/>
      <c r="AU3148" s="106"/>
      <c r="AV3148" s="107"/>
    </row>
    <row r="3149" spans="1:48" ht="12.75" x14ac:dyDescent="0.2">
      <c r="A3149" s="62"/>
      <c r="B3149" s="63"/>
      <c r="C3149" s="62"/>
      <c r="D3149" s="64"/>
      <c r="E3149" s="97"/>
      <c r="F3149" s="98"/>
      <c r="G3149" s="98"/>
      <c r="H3149" s="97"/>
      <c r="I3149" s="99"/>
      <c r="J3149" s="41"/>
      <c r="K3149" s="100"/>
      <c r="L3149" s="100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2"/>
      <c r="AB3149" s="102"/>
      <c r="AC3149" s="103"/>
      <c r="AD3149" s="103"/>
      <c r="AE3149" s="104"/>
      <c r="AF3149" s="103"/>
      <c r="AG3149" s="105"/>
      <c r="AH3149" s="105"/>
      <c r="AI3149" s="105"/>
      <c r="AJ3149" s="105"/>
      <c r="AK3149" s="105"/>
      <c r="AL3149" s="105"/>
      <c r="AM3149" s="105"/>
      <c r="AN3149" s="105"/>
      <c r="AO3149" s="105"/>
      <c r="AP3149" s="105"/>
      <c r="AQ3149" s="105"/>
      <c r="AR3149" s="105"/>
      <c r="AS3149" s="105"/>
      <c r="AT3149" s="105"/>
      <c r="AU3149" s="106"/>
      <c r="AV3149" s="107"/>
    </row>
    <row r="3150" spans="1:48" ht="12.75" x14ac:dyDescent="0.2">
      <c r="A3150" s="62"/>
      <c r="B3150" s="63"/>
      <c r="C3150" s="62"/>
      <c r="D3150" s="64"/>
      <c r="E3150" s="97"/>
      <c r="F3150" s="98"/>
      <c r="G3150" s="98"/>
      <c r="H3150" s="97"/>
      <c r="I3150" s="99"/>
      <c r="J3150" s="41"/>
      <c r="K3150" s="100"/>
      <c r="L3150" s="100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2"/>
      <c r="AB3150" s="102"/>
      <c r="AC3150" s="103"/>
      <c r="AD3150" s="103"/>
      <c r="AE3150" s="104"/>
      <c r="AF3150" s="103"/>
      <c r="AG3150" s="105"/>
      <c r="AH3150" s="105"/>
      <c r="AI3150" s="105"/>
      <c r="AJ3150" s="105"/>
      <c r="AK3150" s="105"/>
      <c r="AL3150" s="105"/>
      <c r="AM3150" s="105"/>
      <c r="AN3150" s="105"/>
      <c r="AO3150" s="105"/>
      <c r="AP3150" s="105"/>
      <c r="AQ3150" s="105"/>
      <c r="AR3150" s="105"/>
      <c r="AS3150" s="105"/>
      <c r="AT3150" s="105"/>
      <c r="AU3150" s="106"/>
      <c r="AV3150" s="107"/>
    </row>
    <row r="3151" spans="1:48" ht="12.75" x14ac:dyDescent="0.2">
      <c r="A3151" s="62"/>
      <c r="B3151" s="63"/>
      <c r="C3151" s="62"/>
      <c r="D3151" s="64"/>
      <c r="E3151" s="97"/>
      <c r="F3151" s="98"/>
      <c r="G3151" s="98"/>
      <c r="H3151" s="97"/>
      <c r="I3151" s="99"/>
      <c r="J3151" s="41"/>
      <c r="K3151" s="100"/>
      <c r="L3151" s="100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2"/>
      <c r="AB3151" s="102"/>
      <c r="AC3151" s="103"/>
      <c r="AD3151" s="103"/>
      <c r="AE3151" s="104"/>
      <c r="AF3151" s="103"/>
      <c r="AG3151" s="105"/>
      <c r="AH3151" s="105"/>
      <c r="AI3151" s="105"/>
      <c r="AJ3151" s="105"/>
      <c r="AK3151" s="105"/>
      <c r="AL3151" s="105"/>
      <c r="AM3151" s="105"/>
      <c r="AN3151" s="105"/>
      <c r="AO3151" s="105"/>
      <c r="AP3151" s="105"/>
      <c r="AQ3151" s="105"/>
      <c r="AR3151" s="105"/>
      <c r="AS3151" s="105"/>
      <c r="AT3151" s="105"/>
      <c r="AU3151" s="106"/>
      <c r="AV3151" s="107"/>
    </row>
    <row r="3152" spans="1:48" ht="12.75" x14ac:dyDescent="0.2">
      <c r="A3152" s="62"/>
      <c r="B3152" s="63"/>
      <c r="C3152" s="62"/>
      <c r="D3152" s="64"/>
      <c r="E3152" s="97"/>
      <c r="F3152" s="98"/>
      <c r="G3152" s="98"/>
      <c r="H3152" s="97"/>
      <c r="I3152" s="99"/>
      <c r="J3152" s="41"/>
      <c r="K3152" s="100"/>
      <c r="L3152" s="100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2"/>
      <c r="AB3152" s="102"/>
      <c r="AC3152" s="103"/>
      <c r="AD3152" s="103"/>
      <c r="AE3152" s="104"/>
      <c r="AF3152" s="103"/>
      <c r="AG3152" s="105"/>
      <c r="AH3152" s="105"/>
      <c r="AI3152" s="105"/>
      <c r="AJ3152" s="105"/>
      <c r="AK3152" s="105"/>
      <c r="AL3152" s="105"/>
      <c r="AM3152" s="105"/>
      <c r="AN3152" s="105"/>
      <c r="AO3152" s="105"/>
      <c r="AP3152" s="105"/>
      <c r="AQ3152" s="105"/>
      <c r="AR3152" s="105"/>
      <c r="AS3152" s="105"/>
      <c r="AT3152" s="105"/>
      <c r="AU3152" s="106"/>
      <c r="AV3152" s="107"/>
    </row>
    <row r="3153" spans="1:48" ht="12.75" x14ac:dyDescent="0.2">
      <c r="A3153" s="62"/>
      <c r="B3153" s="63"/>
      <c r="C3153" s="62"/>
      <c r="D3153" s="64"/>
      <c r="E3153" s="97"/>
      <c r="F3153" s="98"/>
      <c r="G3153" s="98"/>
      <c r="H3153" s="97"/>
      <c r="I3153" s="99"/>
      <c r="J3153" s="41"/>
      <c r="K3153" s="100"/>
      <c r="L3153" s="100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2"/>
      <c r="AB3153" s="102"/>
      <c r="AC3153" s="103"/>
      <c r="AD3153" s="103"/>
      <c r="AE3153" s="104"/>
      <c r="AF3153" s="103"/>
      <c r="AG3153" s="105"/>
      <c r="AH3153" s="105"/>
      <c r="AI3153" s="105"/>
      <c r="AJ3153" s="105"/>
      <c r="AK3153" s="105"/>
      <c r="AL3153" s="105"/>
      <c r="AM3153" s="105"/>
      <c r="AN3153" s="105"/>
      <c r="AO3153" s="105"/>
      <c r="AP3153" s="105"/>
      <c r="AQ3153" s="105"/>
      <c r="AR3153" s="105"/>
      <c r="AS3153" s="105"/>
      <c r="AT3153" s="105"/>
      <c r="AU3153" s="106"/>
      <c r="AV3153" s="107"/>
    </row>
    <row r="3154" spans="1:48" ht="12.75" x14ac:dyDescent="0.2">
      <c r="A3154" s="62"/>
      <c r="B3154" s="63"/>
      <c r="C3154" s="62"/>
      <c r="D3154" s="64"/>
      <c r="E3154" s="97"/>
      <c r="F3154" s="98"/>
      <c r="G3154" s="98"/>
      <c r="H3154" s="97"/>
      <c r="I3154" s="99"/>
      <c r="J3154" s="41"/>
      <c r="K3154" s="100"/>
      <c r="L3154" s="100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2"/>
      <c r="AB3154" s="102"/>
      <c r="AC3154" s="103"/>
      <c r="AD3154" s="103"/>
      <c r="AE3154" s="104"/>
      <c r="AF3154" s="103"/>
      <c r="AG3154" s="105"/>
      <c r="AH3154" s="105"/>
      <c r="AI3154" s="105"/>
      <c r="AJ3154" s="105"/>
      <c r="AK3154" s="105"/>
      <c r="AL3154" s="105"/>
      <c r="AM3154" s="105"/>
      <c r="AN3154" s="105"/>
      <c r="AO3154" s="105"/>
      <c r="AP3154" s="105"/>
      <c r="AQ3154" s="105"/>
      <c r="AR3154" s="105"/>
      <c r="AS3154" s="105"/>
      <c r="AT3154" s="105"/>
      <c r="AU3154" s="106"/>
      <c r="AV3154" s="107"/>
    </row>
    <row r="3155" spans="1:48" ht="12.75" x14ac:dyDescent="0.2">
      <c r="A3155" s="62"/>
      <c r="B3155" s="63"/>
      <c r="C3155" s="62"/>
      <c r="D3155" s="64"/>
      <c r="E3155" s="97"/>
      <c r="F3155" s="98"/>
      <c r="G3155" s="98"/>
      <c r="H3155" s="97"/>
      <c r="I3155" s="99"/>
      <c r="J3155" s="41"/>
      <c r="K3155" s="100"/>
      <c r="L3155" s="100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2"/>
      <c r="AB3155" s="102"/>
      <c r="AC3155" s="103"/>
      <c r="AD3155" s="103"/>
      <c r="AE3155" s="104"/>
      <c r="AF3155" s="103"/>
      <c r="AG3155" s="105"/>
      <c r="AH3155" s="105"/>
      <c r="AI3155" s="105"/>
      <c r="AJ3155" s="105"/>
      <c r="AK3155" s="105"/>
      <c r="AL3155" s="105"/>
      <c r="AM3155" s="105"/>
      <c r="AN3155" s="105"/>
      <c r="AO3155" s="105"/>
      <c r="AP3155" s="105"/>
      <c r="AQ3155" s="105"/>
      <c r="AR3155" s="105"/>
      <c r="AS3155" s="105"/>
      <c r="AT3155" s="105"/>
      <c r="AU3155" s="106"/>
      <c r="AV3155" s="107"/>
    </row>
    <row r="3156" spans="1:48" ht="12.75" x14ac:dyDescent="0.2">
      <c r="A3156" s="62"/>
      <c r="B3156" s="63"/>
      <c r="C3156" s="62"/>
      <c r="D3156" s="64"/>
      <c r="E3156" s="97"/>
      <c r="F3156" s="98"/>
      <c r="G3156" s="98"/>
      <c r="H3156" s="97"/>
      <c r="I3156" s="99"/>
      <c r="J3156" s="41"/>
      <c r="K3156" s="100"/>
      <c r="L3156" s="100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2"/>
      <c r="AB3156" s="102"/>
      <c r="AC3156" s="103"/>
      <c r="AD3156" s="103"/>
      <c r="AE3156" s="104"/>
      <c r="AF3156" s="103"/>
      <c r="AG3156" s="105"/>
      <c r="AH3156" s="105"/>
      <c r="AI3156" s="105"/>
      <c r="AJ3156" s="105"/>
      <c r="AK3156" s="105"/>
      <c r="AL3156" s="105"/>
      <c r="AM3156" s="105"/>
      <c r="AN3156" s="105"/>
      <c r="AO3156" s="105"/>
      <c r="AP3156" s="105"/>
      <c r="AQ3156" s="105"/>
      <c r="AR3156" s="105"/>
      <c r="AS3156" s="105"/>
      <c r="AT3156" s="105"/>
      <c r="AU3156" s="106"/>
      <c r="AV3156" s="107"/>
    </row>
    <row r="3157" spans="1:48" ht="12.75" x14ac:dyDescent="0.2">
      <c r="A3157" s="62"/>
      <c r="B3157" s="63"/>
      <c r="C3157" s="62"/>
      <c r="D3157" s="64"/>
      <c r="E3157" s="97"/>
      <c r="F3157" s="98"/>
      <c r="G3157" s="98"/>
      <c r="H3157" s="97"/>
      <c r="I3157" s="99"/>
      <c r="J3157" s="41"/>
      <c r="K3157" s="100"/>
      <c r="L3157" s="100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2"/>
      <c r="AB3157" s="102"/>
      <c r="AC3157" s="103"/>
      <c r="AD3157" s="103"/>
      <c r="AE3157" s="104"/>
      <c r="AF3157" s="103"/>
      <c r="AG3157" s="105"/>
      <c r="AH3157" s="105"/>
      <c r="AI3157" s="105"/>
      <c r="AJ3157" s="105"/>
      <c r="AK3157" s="105"/>
      <c r="AL3157" s="105"/>
      <c r="AM3157" s="105"/>
      <c r="AN3157" s="105"/>
      <c r="AO3157" s="105"/>
      <c r="AP3157" s="105"/>
      <c r="AQ3157" s="105"/>
      <c r="AR3157" s="105"/>
      <c r="AS3157" s="105"/>
      <c r="AT3157" s="105"/>
      <c r="AU3157" s="106"/>
      <c r="AV3157" s="107"/>
    </row>
    <row r="3158" spans="1:48" ht="12.75" x14ac:dyDescent="0.2">
      <c r="A3158" s="62"/>
      <c r="B3158" s="63"/>
      <c r="C3158" s="62"/>
      <c r="D3158" s="64"/>
      <c r="E3158" s="97"/>
      <c r="F3158" s="98"/>
      <c r="G3158" s="98"/>
      <c r="H3158" s="97"/>
      <c r="I3158" s="99"/>
      <c r="J3158" s="41"/>
      <c r="K3158" s="100"/>
      <c r="L3158" s="100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2"/>
      <c r="AB3158" s="102"/>
      <c r="AC3158" s="103"/>
      <c r="AD3158" s="103"/>
      <c r="AE3158" s="104"/>
      <c r="AF3158" s="103"/>
      <c r="AG3158" s="105"/>
      <c r="AH3158" s="105"/>
      <c r="AI3158" s="105"/>
      <c r="AJ3158" s="105"/>
      <c r="AK3158" s="105"/>
      <c r="AL3158" s="105"/>
      <c r="AM3158" s="105"/>
      <c r="AN3158" s="105"/>
      <c r="AO3158" s="105"/>
      <c r="AP3158" s="105"/>
      <c r="AQ3158" s="105"/>
      <c r="AR3158" s="105"/>
      <c r="AS3158" s="105"/>
      <c r="AT3158" s="105"/>
      <c r="AU3158" s="109"/>
      <c r="AV3158" s="107"/>
    </row>
    <row r="3159" spans="1:48" ht="12.75" x14ac:dyDescent="0.2">
      <c r="A3159" s="62"/>
      <c r="B3159" s="63"/>
      <c r="C3159" s="62"/>
      <c r="D3159" s="64"/>
      <c r="E3159" s="97"/>
      <c r="F3159" s="98"/>
      <c r="G3159" s="98"/>
      <c r="H3159" s="97"/>
      <c r="I3159" s="99"/>
      <c r="J3159" s="41"/>
      <c r="K3159" s="100"/>
      <c r="L3159" s="100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2"/>
      <c r="AB3159" s="102"/>
      <c r="AC3159" s="103"/>
      <c r="AD3159" s="103"/>
      <c r="AE3159" s="104"/>
      <c r="AF3159" s="103"/>
      <c r="AG3159" s="105"/>
      <c r="AH3159" s="105"/>
      <c r="AI3159" s="105"/>
      <c r="AJ3159" s="105"/>
      <c r="AK3159" s="105"/>
      <c r="AL3159" s="105"/>
      <c r="AM3159" s="105"/>
      <c r="AN3159" s="105"/>
      <c r="AO3159" s="105"/>
      <c r="AP3159" s="105"/>
      <c r="AQ3159" s="105"/>
      <c r="AR3159" s="105"/>
      <c r="AS3159" s="105"/>
      <c r="AT3159" s="105"/>
      <c r="AU3159" s="109"/>
      <c r="AV3159" s="107"/>
    </row>
    <row r="3160" spans="1:48" ht="12.75" x14ac:dyDescent="0.2">
      <c r="A3160" s="62"/>
      <c r="B3160" s="63"/>
      <c r="C3160" s="62"/>
      <c r="D3160" s="64"/>
      <c r="E3160" s="97"/>
      <c r="F3160" s="98"/>
      <c r="G3160" s="98"/>
      <c r="H3160" s="97"/>
      <c r="I3160" s="99"/>
      <c r="J3160" s="41"/>
      <c r="K3160" s="100"/>
      <c r="L3160" s="100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2"/>
      <c r="AB3160" s="102"/>
      <c r="AC3160" s="103"/>
      <c r="AD3160" s="103"/>
      <c r="AE3160" s="104"/>
      <c r="AF3160" s="103"/>
      <c r="AG3160" s="105"/>
      <c r="AH3160" s="105"/>
      <c r="AI3160" s="105"/>
      <c r="AJ3160" s="105"/>
      <c r="AK3160" s="105"/>
      <c r="AL3160" s="105"/>
      <c r="AM3160" s="105"/>
      <c r="AN3160" s="105"/>
      <c r="AO3160" s="105"/>
      <c r="AP3160" s="105"/>
      <c r="AQ3160" s="105"/>
      <c r="AR3160" s="105"/>
      <c r="AS3160" s="105"/>
      <c r="AT3160" s="105"/>
      <c r="AU3160" s="106"/>
      <c r="AV3160" s="107"/>
    </row>
    <row r="3161" spans="1:48" ht="12.75" x14ac:dyDescent="0.2">
      <c r="A3161" s="62"/>
      <c r="B3161" s="63"/>
      <c r="C3161" s="62"/>
      <c r="D3161" s="64"/>
      <c r="E3161" s="97"/>
      <c r="F3161" s="98"/>
      <c r="G3161" s="98"/>
      <c r="H3161" s="97"/>
      <c r="I3161" s="99"/>
      <c r="J3161" s="41"/>
      <c r="K3161" s="100"/>
      <c r="L3161" s="100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2"/>
      <c r="AB3161" s="102"/>
      <c r="AC3161" s="103"/>
      <c r="AD3161" s="103"/>
      <c r="AE3161" s="104"/>
      <c r="AF3161" s="103"/>
      <c r="AG3161" s="105"/>
      <c r="AH3161" s="105"/>
      <c r="AI3161" s="105"/>
      <c r="AJ3161" s="105"/>
      <c r="AK3161" s="105"/>
      <c r="AL3161" s="105"/>
      <c r="AM3161" s="105"/>
      <c r="AN3161" s="105"/>
      <c r="AO3161" s="105"/>
      <c r="AP3161" s="105"/>
      <c r="AQ3161" s="105"/>
      <c r="AR3161" s="105"/>
      <c r="AS3161" s="105"/>
      <c r="AT3161" s="105"/>
      <c r="AU3161" s="106"/>
      <c r="AV3161" s="107"/>
    </row>
    <row r="3162" spans="1:48" ht="12.75" x14ac:dyDescent="0.2">
      <c r="A3162" s="62"/>
      <c r="B3162" s="63"/>
      <c r="C3162" s="62"/>
      <c r="D3162" s="64"/>
      <c r="E3162" s="97"/>
      <c r="F3162" s="98"/>
      <c r="G3162" s="98"/>
      <c r="H3162" s="97"/>
      <c r="I3162" s="99"/>
      <c r="J3162" s="41"/>
      <c r="K3162" s="100"/>
      <c r="L3162" s="100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2"/>
      <c r="AB3162" s="102"/>
      <c r="AC3162" s="103"/>
      <c r="AD3162" s="103"/>
      <c r="AE3162" s="104"/>
      <c r="AF3162" s="103"/>
      <c r="AG3162" s="105"/>
      <c r="AH3162" s="105"/>
      <c r="AI3162" s="105"/>
      <c r="AJ3162" s="105"/>
      <c r="AK3162" s="105"/>
      <c r="AL3162" s="105"/>
      <c r="AM3162" s="105"/>
      <c r="AN3162" s="105"/>
      <c r="AO3162" s="105"/>
      <c r="AP3162" s="105"/>
      <c r="AQ3162" s="105"/>
      <c r="AR3162" s="105"/>
      <c r="AS3162" s="105"/>
      <c r="AT3162" s="105"/>
      <c r="AU3162" s="109"/>
      <c r="AV3162" s="107"/>
    </row>
    <row r="3163" spans="1:48" ht="12.75" x14ac:dyDescent="0.2">
      <c r="A3163" s="62"/>
      <c r="B3163" s="63"/>
      <c r="C3163" s="62"/>
      <c r="D3163" s="64"/>
      <c r="E3163" s="97"/>
      <c r="F3163" s="98"/>
      <c r="G3163" s="98"/>
      <c r="H3163" s="97"/>
      <c r="I3163" s="99"/>
      <c r="J3163" s="41"/>
      <c r="K3163" s="100"/>
      <c r="L3163" s="100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2"/>
      <c r="AB3163" s="102"/>
      <c r="AC3163" s="103"/>
      <c r="AD3163" s="103"/>
      <c r="AE3163" s="104"/>
      <c r="AF3163" s="103"/>
      <c r="AG3163" s="105"/>
      <c r="AH3163" s="105"/>
      <c r="AI3163" s="105"/>
      <c r="AJ3163" s="105"/>
      <c r="AK3163" s="105"/>
      <c r="AL3163" s="105"/>
      <c r="AM3163" s="105"/>
      <c r="AN3163" s="105"/>
      <c r="AO3163" s="105"/>
      <c r="AP3163" s="105"/>
      <c r="AQ3163" s="105"/>
      <c r="AR3163" s="105"/>
      <c r="AS3163" s="105"/>
      <c r="AT3163" s="105"/>
      <c r="AU3163" s="106"/>
      <c r="AV3163" s="107"/>
    </row>
    <row r="3164" spans="1:48" ht="12.75" x14ac:dyDescent="0.2">
      <c r="A3164" s="62"/>
      <c r="B3164" s="63"/>
      <c r="C3164" s="62"/>
      <c r="D3164" s="64"/>
      <c r="E3164" s="97"/>
      <c r="F3164" s="98"/>
      <c r="G3164" s="98"/>
      <c r="H3164" s="97"/>
      <c r="I3164" s="99"/>
      <c r="J3164" s="41"/>
      <c r="K3164" s="100"/>
      <c r="L3164" s="100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2"/>
      <c r="AB3164" s="102"/>
      <c r="AC3164" s="103"/>
      <c r="AD3164" s="103"/>
      <c r="AE3164" s="104"/>
      <c r="AF3164" s="103"/>
      <c r="AG3164" s="105"/>
      <c r="AH3164" s="105"/>
      <c r="AI3164" s="105"/>
      <c r="AJ3164" s="105"/>
      <c r="AK3164" s="105"/>
      <c r="AL3164" s="105"/>
      <c r="AM3164" s="105"/>
      <c r="AN3164" s="105"/>
      <c r="AO3164" s="105"/>
      <c r="AP3164" s="105"/>
      <c r="AQ3164" s="105"/>
      <c r="AR3164" s="105"/>
      <c r="AS3164" s="105"/>
      <c r="AT3164" s="105"/>
      <c r="AU3164" s="106"/>
      <c r="AV3164" s="107"/>
    </row>
    <row r="3165" spans="1:48" ht="12.75" x14ac:dyDescent="0.2">
      <c r="A3165" s="62"/>
      <c r="B3165" s="63"/>
      <c r="C3165" s="62"/>
      <c r="D3165" s="64"/>
      <c r="E3165" s="97"/>
      <c r="F3165" s="98"/>
      <c r="G3165" s="98"/>
      <c r="H3165" s="97"/>
      <c r="I3165" s="99"/>
      <c r="J3165" s="41"/>
      <c r="K3165" s="100"/>
      <c r="L3165" s="100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2"/>
      <c r="AB3165" s="102"/>
      <c r="AC3165" s="103"/>
      <c r="AD3165" s="103"/>
      <c r="AE3165" s="104"/>
      <c r="AF3165" s="103"/>
      <c r="AG3165" s="105"/>
      <c r="AH3165" s="105"/>
      <c r="AI3165" s="105"/>
      <c r="AJ3165" s="105"/>
      <c r="AK3165" s="105"/>
      <c r="AL3165" s="105"/>
      <c r="AM3165" s="105"/>
      <c r="AN3165" s="105"/>
      <c r="AO3165" s="105"/>
      <c r="AP3165" s="105"/>
      <c r="AQ3165" s="105"/>
      <c r="AR3165" s="105"/>
      <c r="AS3165" s="105"/>
      <c r="AT3165" s="105"/>
      <c r="AU3165" s="106"/>
      <c r="AV3165" s="107"/>
    </row>
    <row r="3166" spans="1:48" ht="12.75" x14ac:dyDescent="0.2">
      <c r="A3166" s="62"/>
      <c r="B3166" s="63"/>
      <c r="C3166" s="62"/>
      <c r="D3166" s="64"/>
      <c r="E3166" s="97"/>
      <c r="F3166" s="98"/>
      <c r="G3166" s="98"/>
      <c r="H3166" s="97"/>
      <c r="I3166" s="99"/>
      <c r="J3166" s="41"/>
      <c r="K3166" s="100"/>
      <c r="L3166" s="100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2"/>
      <c r="AB3166" s="102"/>
      <c r="AC3166" s="103"/>
      <c r="AD3166" s="103"/>
      <c r="AE3166" s="104"/>
      <c r="AF3166" s="103"/>
      <c r="AG3166" s="105"/>
      <c r="AH3166" s="105"/>
      <c r="AI3166" s="105"/>
      <c r="AJ3166" s="105"/>
      <c r="AK3166" s="105"/>
      <c r="AL3166" s="105"/>
      <c r="AM3166" s="105"/>
      <c r="AN3166" s="105"/>
      <c r="AO3166" s="105"/>
      <c r="AP3166" s="105"/>
      <c r="AQ3166" s="105"/>
      <c r="AR3166" s="105"/>
      <c r="AS3166" s="105"/>
      <c r="AT3166" s="105"/>
      <c r="AU3166" s="106"/>
      <c r="AV3166" s="107"/>
    </row>
    <row r="3167" spans="1:48" ht="12.75" x14ac:dyDescent="0.2">
      <c r="A3167" s="62"/>
      <c r="B3167" s="63"/>
      <c r="C3167" s="62"/>
      <c r="D3167" s="64"/>
      <c r="E3167" s="97"/>
      <c r="F3167" s="98"/>
      <c r="G3167" s="98"/>
      <c r="H3167" s="97"/>
      <c r="I3167" s="99"/>
      <c r="J3167" s="41"/>
      <c r="K3167" s="100"/>
      <c r="L3167" s="100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2"/>
      <c r="AB3167" s="102"/>
      <c r="AC3167" s="103"/>
      <c r="AD3167" s="103"/>
      <c r="AE3167" s="104"/>
      <c r="AF3167" s="103"/>
      <c r="AG3167" s="105"/>
      <c r="AH3167" s="105"/>
      <c r="AI3167" s="105"/>
      <c r="AJ3167" s="105"/>
      <c r="AK3167" s="105"/>
      <c r="AL3167" s="105"/>
      <c r="AM3167" s="105"/>
      <c r="AN3167" s="105"/>
      <c r="AO3167" s="105"/>
      <c r="AP3167" s="105"/>
      <c r="AQ3167" s="105"/>
      <c r="AR3167" s="105"/>
      <c r="AS3167" s="105"/>
      <c r="AT3167" s="105"/>
      <c r="AU3167" s="106"/>
      <c r="AV3167" s="107"/>
    </row>
    <row r="3168" spans="1:48" ht="12.75" x14ac:dyDescent="0.2">
      <c r="A3168" s="62"/>
      <c r="B3168" s="63"/>
      <c r="C3168" s="62"/>
      <c r="D3168" s="64"/>
      <c r="E3168" s="97"/>
      <c r="F3168" s="98"/>
      <c r="G3168" s="98"/>
      <c r="H3168" s="97"/>
      <c r="I3168" s="99"/>
      <c r="J3168" s="41"/>
      <c r="K3168" s="100"/>
      <c r="L3168" s="100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2"/>
      <c r="AB3168" s="102"/>
      <c r="AC3168" s="103"/>
      <c r="AD3168" s="103"/>
      <c r="AE3168" s="104"/>
      <c r="AF3168" s="103"/>
      <c r="AG3168" s="105"/>
      <c r="AH3168" s="105"/>
      <c r="AI3168" s="105"/>
      <c r="AJ3168" s="105"/>
      <c r="AK3168" s="105"/>
      <c r="AL3168" s="105"/>
      <c r="AM3168" s="105"/>
      <c r="AN3168" s="105"/>
      <c r="AO3168" s="105"/>
      <c r="AP3168" s="105"/>
      <c r="AQ3168" s="105"/>
      <c r="AR3168" s="105"/>
      <c r="AS3168" s="105"/>
      <c r="AT3168" s="105"/>
      <c r="AU3168" s="106"/>
      <c r="AV3168" s="107"/>
    </row>
    <row r="3169" spans="1:48" ht="12.75" x14ac:dyDescent="0.2">
      <c r="A3169" s="62"/>
      <c r="B3169" s="63"/>
      <c r="C3169" s="62"/>
      <c r="D3169" s="64"/>
      <c r="E3169" s="97"/>
      <c r="F3169" s="98"/>
      <c r="G3169" s="98"/>
      <c r="H3169" s="97"/>
      <c r="I3169" s="99"/>
      <c r="J3169" s="41"/>
      <c r="K3169" s="100"/>
      <c r="L3169" s="100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2"/>
      <c r="AB3169" s="102"/>
      <c r="AC3169" s="103"/>
      <c r="AD3169" s="103"/>
      <c r="AE3169" s="104"/>
      <c r="AF3169" s="103"/>
      <c r="AG3169" s="105"/>
      <c r="AH3169" s="105"/>
      <c r="AI3169" s="105"/>
      <c r="AJ3169" s="105"/>
      <c r="AK3169" s="105"/>
      <c r="AL3169" s="105"/>
      <c r="AM3169" s="105"/>
      <c r="AN3169" s="105"/>
      <c r="AO3169" s="105"/>
      <c r="AP3169" s="105"/>
      <c r="AQ3169" s="105"/>
      <c r="AR3169" s="105"/>
      <c r="AS3169" s="105"/>
      <c r="AT3169" s="105"/>
      <c r="AU3169" s="109"/>
      <c r="AV3169" s="107"/>
    </row>
    <row r="3170" spans="1:48" ht="12.75" x14ac:dyDescent="0.2">
      <c r="A3170" s="62"/>
      <c r="B3170" s="63"/>
      <c r="C3170" s="62"/>
      <c r="D3170" s="64"/>
      <c r="E3170" s="97"/>
      <c r="F3170" s="98"/>
      <c r="G3170" s="98"/>
      <c r="H3170" s="97"/>
      <c r="I3170" s="99"/>
      <c r="J3170" s="41"/>
      <c r="K3170" s="100"/>
      <c r="L3170" s="100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2"/>
      <c r="AB3170" s="102"/>
      <c r="AC3170" s="103"/>
      <c r="AD3170" s="103"/>
      <c r="AE3170" s="104"/>
      <c r="AF3170" s="103"/>
      <c r="AG3170" s="105"/>
      <c r="AH3170" s="105"/>
      <c r="AI3170" s="105"/>
      <c r="AJ3170" s="105"/>
      <c r="AK3170" s="105"/>
      <c r="AL3170" s="105"/>
      <c r="AM3170" s="105"/>
      <c r="AN3170" s="105"/>
      <c r="AO3170" s="105"/>
      <c r="AP3170" s="105"/>
      <c r="AQ3170" s="105"/>
      <c r="AR3170" s="105"/>
      <c r="AS3170" s="105"/>
      <c r="AT3170" s="105"/>
      <c r="AU3170" s="109"/>
      <c r="AV3170" s="107"/>
    </row>
    <row r="3171" spans="1:48" ht="12.75" x14ac:dyDescent="0.2">
      <c r="A3171" s="62"/>
      <c r="B3171" s="63"/>
      <c r="C3171" s="62"/>
      <c r="D3171" s="64"/>
      <c r="E3171" s="97"/>
      <c r="F3171" s="98"/>
      <c r="G3171" s="98"/>
      <c r="H3171" s="97"/>
      <c r="I3171" s="99"/>
      <c r="J3171" s="41"/>
      <c r="K3171" s="100"/>
      <c r="L3171" s="100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2"/>
      <c r="AB3171" s="102"/>
      <c r="AC3171" s="103"/>
      <c r="AD3171" s="103"/>
      <c r="AE3171" s="104"/>
      <c r="AF3171" s="103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6"/>
      <c r="AV3171" s="107"/>
    </row>
    <row r="3172" spans="1:48" ht="12.75" x14ac:dyDescent="0.2">
      <c r="A3172" s="62"/>
      <c r="B3172" s="63"/>
      <c r="C3172" s="62"/>
      <c r="D3172" s="64"/>
      <c r="E3172" s="97"/>
      <c r="F3172" s="98"/>
      <c r="G3172" s="98"/>
      <c r="H3172" s="97"/>
      <c r="I3172" s="99"/>
      <c r="J3172" s="41"/>
      <c r="K3172" s="100"/>
      <c r="L3172" s="100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2"/>
      <c r="AB3172" s="102"/>
      <c r="AC3172" s="103"/>
      <c r="AD3172" s="103"/>
      <c r="AE3172" s="104"/>
      <c r="AF3172" s="103"/>
      <c r="AG3172" s="105"/>
      <c r="AH3172" s="105"/>
      <c r="AI3172" s="105"/>
      <c r="AJ3172" s="105"/>
      <c r="AK3172" s="105"/>
      <c r="AL3172" s="105"/>
      <c r="AM3172" s="105"/>
      <c r="AN3172" s="105"/>
      <c r="AO3172" s="105"/>
      <c r="AP3172" s="105"/>
      <c r="AQ3172" s="105"/>
      <c r="AR3172" s="105"/>
      <c r="AS3172" s="105"/>
      <c r="AT3172" s="105"/>
      <c r="AU3172" s="106"/>
      <c r="AV3172" s="107"/>
    </row>
    <row r="3173" spans="1:48" ht="12.75" x14ac:dyDescent="0.2">
      <c r="A3173" s="62"/>
      <c r="B3173" s="63"/>
      <c r="C3173" s="62"/>
      <c r="D3173" s="64"/>
      <c r="E3173" s="97"/>
      <c r="F3173" s="98"/>
      <c r="G3173" s="98"/>
      <c r="H3173" s="97"/>
      <c r="I3173" s="99"/>
      <c r="J3173" s="41"/>
      <c r="K3173" s="100"/>
      <c r="L3173" s="100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2"/>
      <c r="AB3173" s="102"/>
      <c r="AC3173" s="103"/>
      <c r="AD3173" s="103"/>
      <c r="AE3173" s="104"/>
      <c r="AF3173" s="103"/>
      <c r="AG3173" s="105"/>
      <c r="AH3173" s="105"/>
      <c r="AI3173" s="105"/>
      <c r="AJ3173" s="105"/>
      <c r="AK3173" s="105"/>
      <c r="AL3173" s="105"/>
      <c r="AM3173" s="105"/>
      <c r="AN3173" s="105"/>
      <c r="AO3173" s="105"/>
      <c r="AP3173" s="105"/>
      <c r="AQ3173" s="105"/>
      <c r="AR3173" s="105"/>
      <c r="AS3173" s="105"/>
      <c r="AT3173" s="105"/>
      <c r="AU3173" s="109"/>
      <c r="AV3173" s="107"/>
    </row>
    <row r="3174" spans="1:48" ht="12.75" x14ac:dyDescent="0.2">
      <c r="A3174" s="62"/>
      <c r="B3174" s="63"/>
      <c r="C3174" s="62"/>
      <c r="D3174" s="64"/>
      <c r="E3174" s="97"/>
      <c r="F3174" s="98"/>
      <c r="G3174" s="98"/>
      <c r="H3174" s="97"/>
      <c r="I3174" s="99"/>
      <c r="J3174" s="41"/>
      <c r="K3174" s="100"/>
      <c r="L3174" s="100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2"/>
      <c r="AB3174" s="102"/>
      <c r="AC3174" s="103"/>
      <c r="AD3174" s="103"/>
      <c r="AE3174" s="104"/>
      <c r="AF3174" s="103"/>
      <c r="AG3174" s="105"/>
      <c r="AH3174" s="105"/>
      <c r="AI3174" s="105"/>
      <c r="AJ3174" s="105"/>
      <c r="AK3174" s="105"/>
      <c r="AL3174" s="105"/>
      <c r="AM3174" s="105"/>
      <c r="AN3174" s="105"/>
      <c r="AO3174" s="105"/>
      <c r="AP3174" s="105"/>
      <c r="AQ3174" s="105"/>
      <c r="AR3174" s="105"/>
      <c r="AS3174" s="105"/>
      <c r="AT3174" s="105"/>
      <c r="AU3174" s="106"/>
      <c r="AV3174" s="107"/>
    </row>
    <row r="3175" spans="1:48" ht="12.75" x14ac:dyDescent="0.2">
      <c r="A3175" s="62"/>
      <c r="B3175" s="63"/>
      <c r="C3175" s="62"/>
      <c r="D3175" s="64"/>
      <c r="E3175" s="97"/>
      <c r="F3175" s="98"/>
      <c r="G3175" s="98"/>
      <c r="H3175" s="97"/>
      <c r="I3175" s="99"/>
      <c r="J3175" s="41"/>
      <c r="K3175" s="100"/>
      <c r="L3175" s="100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2"/>
      <c r="AB3175" s="102"/>
      <c r="AC3175" s="103"/>
      <c r="AD3175" s="103"/>
      <c r="AE3175" s="104"/>
      <c r="AF3175" s="103"/>
      <c r="AG3175" s="105"/>
      <c r="AH3175" s="105"/>
      <c r="AI3175" s="105"/>
      <c r="AJ3175" s="105"/>
      <c r="AK3175" s="105"/>
      <c r="AL3175" s="105"/>
      <c r="AM3175" s="105"/>
      <c r="AN3175" s="105"/>
      <c r="AO3175" s="105"/>
      <c r="AP3175" s="105"/>
      <c r="AQ3175" s="105"/>
      <c r="AR3175" s="105"/>
      <c r="AS3175" s="105"/>
      <c r="AT3175" s="105"/>
      <c r="AU3175" s="106"/>
      <c r="AV3175" s="107"/>
    </row>
    <row r="3176" spans="1:48" ht="12.75" x14ac:dyDescent="0.2">
      <c r="A3176" s="62"/>
      <c r="B3176" s="63"/>
      <c r="C3176" s="62"/>
      <c r="D3176" s="64"/>
      <c r="E3176" s="97"/>
      <c r="F3176" s="98"/>
      <c r="G3176" s="98"/>
      <c r="H3176" s="97"/>
      <c r="I3176" s="99"/>
      <c r="J3176" s="41"/>
      <c r="K3176" s="100"/>
      <c r="L3176" s="100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2"/>
      <c r="AB3176" s="102"/>
      <c r="AC3176" s="103"/>
      <c r="AD3176" s="103"/>
      <c r="AE3176" s="104"/>
      <c r="AF3176" s="103"/>
      <c r="AG3176" s="105"/>
      <c r="AH3176" s="105"/>
      <c r="AI3176" s="105"/>
      <c r="AJ3176" s="105"/>
      <c r="AK3176" s="105"/>
      <c r="AL3176" s="105"/>
      <c r="AM3176" s="105"/>
      <c r="AN3176" s="105"/>
      <c r="AO3176" s="105"/>
      <c r="AP3176" s="105"/>
      <c r="AQ3176" s="105"/>
      <c r="AR3176" s="105"/>
      <c r="AS3176" s="105"/>
      <c r="AT3176" s="105"/>
      <c r="AU3176" s="109"/>
      <c r="AV3176" s="107"/>
    </row>
    <row r="3177" spans="1:48" x14ac:dyDescent="0.3">
      <c r="A3177" s="62"/>
      <c r="B3177" s="63"/>
      <c r="C3177" s="62"/>
      <c r="D3177" s="64"/>
      <c r="I3177" s="99"/>
      <c r="J3177" s="41"/>
      <c r="K3177" s="100"/>
      <c r="L3177" s="100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2"/>
      <c r="AB3177" s="101"/>
      <c r="AC3177" s="103"/>
      <c r="AD3177" s="103"/>
      <c r="AE3177" s="104"/>
      <c r="AF3177" s="103"/>
      <c r="AG3177" s="105"/>
      <c r="AH3177" s="105"/>
      <c r="AI3177" s="105"/>
      <c r="AJ3177" s="105"/>
      <c r="AK3177" s="105"/>
      <c r="AL3177" s="105"/>
      <c r="AM3177" s="105"/>
      <c r="AN3177" s="105"/>
      <c r="AO3177" s="105"/>
      <c r="AP3177" s="105"/>
      <c r="AQ3177" s="105"/>
      <c r="AR3177" s="105"/>
      <c r="AS3177" s="105"/>
      <c r="AT3177" s="105"/>
      <c r="AU3177" s="106"/>
      <c r="AV3177" s="114"/>
    </row>
    <row r="3178" spans="1:48" x14ac:dyDescent="0.3">
      <c r="A3178" s="62"/>
      <c r="B3178" s="63"/>
      <c r="C3178" s="62"/>
      <c r="D3178" s="64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17"/>
      <c r="AD3178" s="117"/>
      <c r="AE3178" s="118"/>
      <c r="AF3178" s="117"/>
      <c r="AG3178" s="105"/>
      <c r="AH3178" s="105"/>
      <c r="AI3178" s="105"/>
      <c r="AJ3178" s="105"/>
      <c r="AK3178" s="105"/>
      <c r="AL3178" s="105"/>
      <c r="AM3178" s="105"/>
      <c r="AN3178" s="105"/>
      <c r="AO3178" s="105"/>
      <c r="AP3178" s="105"/>
      <c r="AQ3178" s="105"/>
      <c r="AR3178" s="105"/>
      <c r="AS3178" s="105"/>
      <c r="AT3178" s="105"/>
      <c r="AU3178" s="106"/>
      <c r="AV3178" s="114"/>
    </row>
    <row r="3179" spans="1:48" x14ac:dyDescent="0.3">
      <c r="A3179" s="62"/>
      <c r="B3179" s="63"/>
      <c r="C3179" s="62"/>
      <c r="D3179" s="64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17"/>
      <c r="AD3179" s="117"/>
      <c r="AE3179" s="118"/>
      <c r="AF3179" s="117"/>
      <c r="AG3179" s="105"/>
      <c r="AH3179" s="105"/>
      <c r="AI3179" s="105"/>
      <c r="AJ3179" s="105"/>
      <c r="AK3179" s="105"/>
      <c r="AL3179" s="105"/>
      <c r="AM3179" s="105"/>
      <c r="AN3179" s="105"/>
      <c r="AO3179" s="105"/>
      <c r="AP3179" s="105"/>
      <c r="AQ3179" s="105"/>
      <c r="AR3179" s="105"/>
      <c r="AS3179" s="105"/>
      <c r="AT3179" s="105"/>
      <c r="AU3179" s="106"/>
      <c r="AV3179" s="114"/>
    </row>
    <row r="3180" spans="1:48" x14ac:dyDescent="0.3">
      <c r="A3180" s="62"/>
      <c r="B3180" s="63"/>
      <c r="C3180" s="62"/>
      <c r="D3180" s="64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17"/>
      <c r="AD3180" s="117"/>
      <c r="AE3180" s="118"/>
      <c r="AF3180" s="117"/>
      <c r="AG3180" s="105"/>
      <c r="AH3180" s="105"/>
      <c r="AI3180" s="105"/>
      <c r="AJ3180" s="105"/>
      <c r="AK3180" s="105"/>
      <c r="AL3180" s="105"/>
      <c r="AM3180" s="105"/>
      <c r="AN3180" s="105"/>
      <c r="AO3180" s="105"/>
      <c r="AP3180" s="105"/>
      <c r="AQ3180" s="105"/>
      <c r="AR3180" s="105"/>
      <c r="AS3180" s="105"/>
      <c r="AT3180" s="105"/>
      <c r="AU3180" s="106"/>
      <c r="AV3180" s="114"/>
    </row>
    <row r="3181" spans="1:48" x14ac:dyDescent="0.3">
      <c r="A3181" s="62"/>
      <c r="B3181" s="63"/>
      <c r="C3181" s="62"/>
      <c r="D3181" s="64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17"/>
      <c r="AD3181" s="117"/>
      <c r="AE3181" s="118"/>
      <c r="AF3181" s="117"/>
      <c r="AG3181" s="105"/>
      <c r="AH3181" s="105"/>
      <c r="AI3181" s="105"/>
      <c r="AJ3181" s="105"/>
      <c r="AK3181" s="105"/>
      <c r="AL3181" s="105"/>
      <c r="AM3181" s="105"/>
      <c r="AN3181" s="105"/>
      <c r="AO3181" s="105"/>
      <c r="AP3181" s="105"/>
      <c r="AQ3181" s="105"/>
      <c r="AR3181" s="105"/>
      <c r="AS3181" s="105"/>
      <c r="AT3181" s="105"/>
      <c r="AU3181" s="106"/>
      <c r="AV3181" s="114"/>
    </row>
    <row r="3182" spans="1:48" x14ac:dyDescent="0.3">
      <c r="A3182" s="62"/>
      <c r="B3182" s="63"/>
      <c r="C3182" s="62"/>
      <c r="D3182" s="64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17"/>
      <c r="AD3182" s="117"/>
      <c r="AE3182" s="118"/>
      <c r="AF3182" s="117"/>
      <c r="AG3182" s="105"/>
      <c r="AH3182" s="105"/>
      <c r="AI3182" s="105"/>
      <c r="AJ3182" s="105"/>
      <c r="AK3182" s="105"/>
      <c r="AL3182" s="105"/>
      <c r="AM3182" s="105"/>
      <c r="AN3182" s="105"/>
      <c r="AO3182" s="105"/>
      <c r="AP3182" s="105"/>
      <c r="AQ3182" s="105"/>
      <c r="AR3182" s="105"/>
      <c r="AS3182" s="105"/>
      <c r="AT3182" s="105"/>
      <c r="AU3182" s="106"/>
      <c r="AV3182" s="114"/>
    </row>
    <row r="3183" spans="1:48" x14ac:dyDescent="0.3">
      <c r="A3183" s="62"/>
      <c r="B3183" s="63"/>
      <c r="C3183" s="62"/>
      <c r="D3183" s="64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17"/>
      <c r="AD3183" s="117"/>
      <c r="AE3183" s="118"/>
      <c r="AF3183" s="117"/>
      <c r="AG3183" s="105"/>
      <c r="AH3183" s="105"/>
      <c r="AI3183" s="105"/>
      <c r="AJ3183" s="105"/>
      <c r="AK3183" s="105"/>
      <c r="AL3183" s="105"/>
      <c r="AM3183" s="105"/>
      <c r="AN3183" s="105"/>
      <c r="AO3183" s="105"/>
      <c r="AP3183" s="105"/>
      <c r="AQ3183" s="105"/>
      <c r="AR3183" s="105"/>
      <c r="AS3183" s="105"/>
      <c r="AT3183" s="105"/>
      <c r="AU3183" s="106"/>
      <c r="AV3183" s="114"/>
    </row>
    <row r="3184" spans="1:48" x14ac:dyDescent="0.3">
      <c r="A3184" s="62"/>
      <c r="B3184" s="63"/>
      <c r="C3184" s="62"/>
      <c r="D3184" s="64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17"/>
      <c r="AD3184" s="117"/>
      <c r="AE3184" s="118"/>
      <c r="AF3184" s="117"/>
      <c r="AG3184" s="105"/>
      <c r="AH3184" s="105"/>
      <c r="AI3184" s="105"/>
      <c r="AJ3184" s="105"/>
      <c r="AK3184" s="105"/>
      <c r="AL3184" s="105"/>
      <c r="AM3184" s="105"/>
      <c r="AN3184" s="105"/>
      <c r="AO3184" s="105"/>
      <c r="AP3184" s="105"/>
      <c r="AQ3184" s="105"/>
      <c r="AR3184" s="105"/>
      <c r="AS3184" s="105"/>
      <c r="AT3184" s="105"/>
      <c r="AU3184" s="106"/>
      <c r="AV3184" s="114"/>
    </row>
    <row r="3185" spans="1:48" x14ac:dyDescent="0.3">
      <c r="A3185" s="62"/>
      <c r="B3185" s="63"/>
      <c r="C3185" s="62"/>
      <c r="D3185" s="64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17"/>
      <c r="AD3185" s="117"/>
      <c r="AE3185" s="118"/>
      <c r="AF3185" s="117"/>
      <c r="AG3185" s="105"/>
      <c r="AH3185" s="105"/>
      <c r="AI3185" s="105"/>
      <c r="AJ3185" s="105"/>
      <c r="AK3185" s="105"/>
      <c r="AL3185" s="105"/>
      <c r="AM3185" s="105"/>
      <c r="AN3185" s="105"/>
      <c r="AO3185" s="105"/>
      <c r="AP3185" s="105"/>
      <c r="AQ3185" s="105"/>
      <c r="AR3185" s="105"/>
      <c r="AS3185" s="105"/>
      <c r="AT3185" s="105"/>
      <c r="AU3185" s="106"/>
      <c r="AV3185" s="114"/>
    </row>
    <row r="3186" spans="1:48" x14ac:dyDescent="0.3">
      <c r="A3186" s="62"/>
      <c r="B3186" s="63"/>
      <c r="C3186" s="62"/>
      <c r="D3186" s="64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17"/>
      <c r="AD3186" s="117"/>
      <c r="AE3186" s="118"/>
      <c r="AF3186" s="117"/>
      <c r="AG3186" s="105"/>
      <c r="AH3186" s="105"/>
      <c r="AI3186" s="105"/>
      <c r="AJ3186" s="105"/>
      <c r="AK3186" s="105"/>
      <c r="AL3186" s="105"/>
      <c r="AM3186" s="105"/>
      <c r="AN3186" s="105"/>
      <c r="AO3186" s="105"/>
      <c r="AP3186" s="105"/>
      <c r="AQ3186" s="105"/>
      <c r="AR3186" s="105"/>
      <c r="AS3186" s="105"/>
      <c r="AT3186" s="105"/>
      <c r="AU3186" s="106"/>
      <c r="AV3186" s="114"/>
    </row>
    <row r="3187" spans="1:48" x14ac:dyDescent="0.3">
      <c r="A3187" s="62"/>
      <c r="B3187" s="63"/>
      <c r="C3187" s="62"/>
      <c r="D3187" s="64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17"/>
      <c r="AD3187" s="117"/>
      <c r="AE3187" s="118"/>
      <c r="AF3187" s="117"/>
      <c r="AG3187" s="105"/>
      <c r="AH3187" s="105"/>
      <c r="AI3187" s="105"/>
      <c r="AJ3187" s="105"/>
      <c r="AK3187" s="105"/>
      <c r="AL3187" s="105"/>
      <c r="AM3187" s="105"/>
      <c r="AN3187" s="105"/>
      <c r="AO3187" s="105"/>
      <c r="AP3187" s="105"/>
      <c r="AQ3187" s="105"/>
      <c r="AR3187" s="105"/>
      <c r="AS3187" s="105"/>
      <c r="AT3187" s="105"/>
      <c r="AU3187" s="106"/>
      <c r="AV3187" s="114"/>
    </row>
    <row r="3188" spans="1:48" x14ac:dyDescent="0.3">
      <c r="A3188" s="62"/>
      <c r="B3188" s="63"/>
      <c r="C3188" s="62"/>
      <c r="D3188" s="64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17"/>
      <c r="AD3188" s="117"/>
      <c r="AE3188" s="118"/>
      <c r="AF3188" s="117"/>
      <c r="AG3188" s="105"/>
      <c r="AH3188" s="105"/>
      <c r="AI3188" s="105"/>
      <c r="AJ3188" s="105"/>
      <c r="AK3188" s="105"/>
      <c r="AL3188" s="105"/>
      <c r="AM3188" s="105"/>
      <c r="AN3188" s="105"/>
      <c r="AO3188" s="105"/>
      <c r="AP3188" s="105"/>
      <c r="AQ3188" s="105"/>
      <c r="AR3188" s="105"/>
      <c r="AS3188" s="105"/>
      <c r="AT3188" s="105"/>
      <c r="AU3188" s="106"/>
      <c r="AV3188" s="114"/>
    </row>
    <row r="3189" spans="1:48" x14ac:dyDescent="0.3">
      <c r="A3189" s="62"/>
      <c r="B3189" s="63"/>
      <c r="C3189" s="62"/>
      <c r="D3189" s="64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17"/>
      <c r="AD3189" s="117"/>
      <c r="AE3189" s="118"/>
      <c r="AF3189" s="117"/>
      <c r="AG3189" s="105"/>
      <c r="AH3189" s="105"/>
      <c r="AI3189" s="105"/>
      <c r="AJ3189" s="105"/>
      <c r="AK3189" s="105"/>
      <c r="AL3189" s="105"/>
      <c r="AM3189" s="105"/>
      <c r="AN3189" s="105"/>
      <c r="AO3189" s="105"/>
      <c r="AP3189" s="105"/>
      <c r="AQ3189" s="105"/>
      <c r="AR3189" s="105"/>
      <c r="AS3189" s="105"/>
      <c r="AT3189" s="105"/>
      <c r="AU3189" s="106"/>
      <c r="AV3189" s="114"/>
    </row>
    <row r="3190" spans="1:48" x14ac:dyDescent="0.3">
      <c r="A3190" s="62"/>
      <c r="B3190" s="63"/>
      <c r="C3190" s="62"/>
      <c r="D3190" s="64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17"/>
      <c r="AD3190" s="117"/>
      <c r="AE3190" s="118"/>
      <c r="AF3190" s="117"/>
      <c r="AG3190" s="105"/>
      <c r="AH3190" s="105"/>
      <c r="AI3190" s="105"/>
      <c r="AJ3190" s="105"/>
      <c r="AK3190" s="105"/>
      <c r="AL3190" s="105"/>
      <c r="AM3190" s="105"/>
      <c r="AN3190" s="105"/>
      <c r="AO3190" s="105"/>
      <c r="AP3190" s="105"/>
      <c r="AQ3190" s="105"/>
      <c r="AR3190" s="105"/>
      <c r="AS3190" s="105"/>
      <c r="AT3190" s="105"/>
      <c r="AU3190" s="106"/>
      <c r="AV3190" s="114"/>
    </row>
    <row r="3191" spans="1:48" x14ac:dyDescent="0.3">
      <c r="A3191" s="62"/>
      <c r="B3191" s="63"/>
      <c r="C3191" s="62"/>
      <c r="D3191" s="64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17"/>
      <c r="AD3191" s="117"/>
      <c r="AE3191" s="118"/>
      <c r="AF3191" s="117"/>
      <c r="AG3191" s="105"/>
      <c r="AH3191" s="105"/>
      <c r="AI3191" s="105"/>
      <c r="AJ3191" s="105"/>
      <c r="AK3191" s="105"/>
      <c r="AL3191" s="105"/>
      <c r="AM3191" s="105"/>
      <c r="AN3191" s="105"/>
      <c r="AO3191" s="105"/>
      <c r="AP3191" s="105"/>
      <c r="AQ3191" s="105"/>
      <c r="AR3191" s="105"/>
      <c r="AS3191" s="105"/>
      <c r="AT3191" s="105"/>
      <c r="AU3191" s="106"/>
      <c r="AV3191" s="114"/>
    </row>
    <row r="3192" spans="1:48" x14ac:dyDescent="0.3">
      <c r="A3192" s="62"/>
      <c r="B3192" s="63"/>
      <c r="C3192" s="62"/>
      <c r="D3192" s="64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17"/>
      <c r="AD3192" s="117"/>
      <c r="AE3192" s="118"/>
      <c r="AF3192" s="117"/>
      <c r="AG3192" s="105"/>
      <c r="AH3192" s="105"/>
      <c r="AI3192" s="105"/>
      <c r="AJ3192" s="105"/>
      <c r="AK3192" s="105"/>
      <c r="AL3192" s="105"/>
      <c r="AM3192" s="105"/>
      <c r="AN3192" s="105"/>
      <c r="AO3192" s="105"/>
      <c r="AP3192" s="105"/>
      <c r="AQ3192" s="105"/>
      <c r="AR3192" s="105"/>
      <c r="AS3192" s="105"/>
      <c r="AT3192" s="105"/>
      <c r="AU3192" s="106"/>
      <c r="AV3192" s="114"/>
    </row>
    <row r="3193" spans="1:48" x14ac:dyDescent="0.3">
      <c r="A3193" s="62"/>
      <c r="B3193" s="63"/>
      <c r="C3193" s="62"/>
      <c r="D3193" s="64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17"/>
      <c r="AD3193" s="117"/>
      <c r="AE3193" s="118"/>
      <c r="AF3193" s="117"/>
      <c r="AG3193" s="105"/>
      <c r="AH3193" s="105"/>
      <c r="AI3193" s="105"/>
      <c r="AJ3193" s="105"/>
      <c r="AK3193" s="105"/>
      <c r="AL3193" s="105"/>
      <c r="AM3193" s="105"/>
      <c r="AN3193" s="105"/>
      <c r="AO3193" s="105"/>
      <c r="AP3193" s="105"/>
      <c r="AQ3193" s="105"/>
      <c r="AR3193" s="105"/>
      <c r="AS3193" s="105"/>
      <c r="AT3193" s="105"/>
      <c r="AU3193" s="106"/>
      <c r="AV3193" s="114"/>
    </row>
    <row r="3194" spans="1:48" x14ac:dyDescent="0.3">
      <c r="A3194" s="62"/>
      <c r="B3194" s="63"/>
      <c r="C3194" s="62"/>
      <c r="D3194" s="64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17"/>
      <c r="AD3194" s="117"/>
      <c r="AE3194" s="118"/>
      <c r="AF3194" s="117"/>
      <c r="AG3194" s="105"/>
      <c r="AH3194" s="105"/>
      <c r="AI3194" s="105"/>
      <c r="AJ3194" s="105"/>
      <c r="AK3194" s="105"/>
      <c r="AL3194" s="105"/>
      <c r="AM3194" s="105"/>
      <c r="AN3194" s="105"/>
      <c r="AO3194" s="105"/>
      <c r="AP3194" s="105"/>
      <c r="AQ3194" s="105"/>
      <c r="AR3194" s="105"/>
      <c r="AS3194" s="105"/>
      <c r="AT3194" s="105"/>
      <c r="AU3194" s="106"/>
      <c r="AV3194" s="114"/>
    </row>
    <row r="3195" spans="1:48" x14ac:dyDescent="0.3">
      <c r="A3195" s="62"/>
      <c r="B3195" s="63"/>
      <c r="C3195" s="62"/>
      <c r="D3195" s="64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17"/>
      <c r="AD3195" s="117"/>
      <c r="AE3195" s="118"/>
      <c r="AF3195" s="117"/>
      <c r="AG3195" s="105"/>
      <c r="AH3195" s="105"/>
      <c r="AI3195" s="105"/>
      <c r="AJ3195" s="105"/>
      <c r="AK3195" s="105"/>
      <c r="AL3195" s="105"/>
      <c r="AM3195" s="105"/>
      <c r="AN3195" s="105"/>
      <c r="AO3195" s="105"/>
      <c r="AP3195" s="105"/>
      <c r="AQ3195" s="105"/>
      <c r="AR3195" s="105"/>
      <c r="AS3195" s="105"/>
      <c r="AT3195" s="105"/>
      <c r="AU3195" s="106"/>
      <c r="AV3195" s="114"/>
    </row>
    <row r="3196" spans="1:48" x14ac:dyDescent="0.3">
      <c r="A3196" s="62"/>
      <c r="B3196" s="63"/>
      <c r="C3196" s="62"/>
      <c r="D3196" s="64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17"/>
      <c r="AD3196" s="117"/>
      <c r="AE3196" s="118"/>
      <c r="AF3196" s="117"/>
      <c r="AG3196" s="105"/>
      <c r="AH3196" s="105"/>
      <c r="AI3196" s="105"/>
      <c r="AJ3196" s="105"/>
      <c r="AK3196" s="105"/>
      <c r="AL3196" s="105"/>
      <c r="AM3196" s="105"/>
      <c r="AN3196" s="105"/>
      <c r="AO3196" s="105"/>
      <c r="AP3196" s="105"/>
      <c r="AQ3196" s="105"/>
      <c r="AR3196" s="105"/>
      <c r="AS3196" s="105"/>
      <c r="AT3196" s="105"/>
      <c r="AU3196" s="106"/>
      <c r="AV3196" s="114"/>
    </row>
    <row r="3197" spans="1:48" x14ac:dyDescent="0.3">
      <c r="A3197" s="62"/>
      <c r="B3197" s="63"/>
      <c r="C3197" s="62"/>
      <c r="D3197" s="64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17"/>
      <c r="AD3197" s="117"/>
      <c r="AE3197" s="118"/>
      <c r="AF3197" s="117"/>
      <c r="AG3197" s="105"/>
      <c r="AH3197" s="105"/>
      <c r="AI3197" s="105"/>
      <c r="AJ3197" s="105"/>
      <c r="AK3197" s="105"/>
      <c r="AL3197" s="105"/>
      <c r="AM3197" s="105"/>
      <c r="AN3197" s="105"/>
      <c r="AO3197" s="105"/>
      <c r="AP3197" s="105"/>
      <c r="AQ3197" s="105"/>
      <c r="AR3197" s="105"/>
      <c r="AS3197" s="105"/>
      <c r="AT3197" s="105"/>
      <c r="AU3197" s="106"/>
      <c r="AV3197" s="114"/>
    </row>
    <row r="3198" spans="1:48" x14ac:dyDescent="0.3">
      <c r="A3198" s="62"/>
      <c r="B3198" s="63"/>
      <c r="C3198" s="62"/>
      <c r="D3198" s="64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17"/>
      <c r="AD3198" s="117"/>
      <c r="AE3198" s="118"/>
      <c r="AF3198" s="117"/>
      <c r="AG3198" s="105"/>
      <c r="AH3198" s="105"/>
      <c r="AI3198" s="105"/>
      <c r="AJ3198" s="105"/>
      <c r="AK3198" s="105"/>
      <c r="AL3198" s="105"/>
      <c r="AM3198" s="105"/>
      <c r="AN3198" s="105"/>
      <c r="AO3198" s="105"/>
      <c r="AP3198" s="105"/>
      <c r="AQ3198" s="105"/>
      <c r="AR3198" s="105"/>
      <c r="AS3198" s="105"/>
      <c r="AT3198" s="105"/>
      <c r="AU3198" s="106"/>
      <c r="AV3198" s="114"/>
    </row>
    <row r="3199" spans="1:48" x14ac:dyDescent="0.3">
      <c r="A3199" s="62"/>
      <c r="B3199" s="63"/>
      <c r="C3199" s="62"/>
      <c r="D3199" s="64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17"/>
      <c r="AD3199" s="117"/>
      <c r="AE3199" s="118"/>
      <c r="AF3199" s="117"/>
      <c r="AG3199" s="105"/>
      <c r="AH3199" s="105"/>
      <c r="AI3199" s="105"/>
      <c r="AJ3199" s="105"/>
      <c r="AK3199" s="105"/>
      <c r="AL3199" s="105"/>
      <c r="AM3199" s="105"/>
      <c r="AN3199" s="105"/>
      <c r="AO3199" s="105"/>
      <c r="AP3199" s="105"/>
      <c r="AQ3199" s="105"/>
      <c r="AR3199" s="105"/>
      <c r="AS3199" s="105"/>
      <c r="AT3199" s="105"/>
      <c r="AU3199" s="106"/>
      <c r="AV3199" s="114"/>
    </row>
    <row r="3200" spans="1:48" x14ac:dyDescent="0.3">
      <c r="A3200" s="62"/>
      <c r="B3200" s="63"/>
      <c r="C3200" s="62"/>
      <c r="D3200" s="64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17"/>
      <c r="AD3200" s="117"/>
      <c r="AE3200" s="118"/>
      <c r="AF3200" s="117"/>
      <c r="AG3200" s="105"/>
      <c r="AH3200" s="105"/>
      <c r="AI3200" s="105"/>
      <c r="AJ3200" s="105"/>
      <c r="AK3200" s="105"/>
      <c r="AL3200" s="105"/>
      <c r="AM3200" s="105"/>
      <c r="AN3200" s="105"/>
      <c r="AO3200" s="105"/>
      <c r="AP3200" s="105"/>
      <c r="AQ3200" s="105"/>
      <c r="AR3200" s="105"/>
      <c r="AS3200" s="105"/>
      <c r="AT3200" s="105"/>
      <c r="AU3200" s="106"/>
      <c r="AV3200" s="114"/>
    </row>
    <row r="3201" spans="1:48" x14ac:dyDescent="0.3">
      <c r="A3201" s="62"/>
      <c r="B3201" s="63"/>
      <c r="C3201" s="62"/>
      <c r="D3201" s="64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17"/>
      <c r="AD3201" s="117"/>
      <c r="AE3201" s="118"/>
      <c r="AF3201" s="117"/>
      <c r="AG3201" s="105"/>
      <c r="AH3201" s="105"/>
      <c r="AI3201" s="105"/>
      <c r="AJ3201" s="105"/>
      <c r="AK3201" s="105"/>
      <c r="AL3201" s="105"/>
      <c r="AM3201" s="105"/>
      <c r="AN3201" s="105"/>
      <c r="AO3201" s="105"/>
      <c r="AP3201" s="105"/>
      <c r="AQ3201" s="105"/>
      <c r="AR3201" s="105"/>
      <c r="AS3201" s="105"/>
      <c r="AT3201" s="105"/>
      <c r="AU3201" s="106"/>
      <c r="AV3201" s="114"/>
    </row>
    <row r="3202" spans="1:48" x14ac:dyDescent="0.3">
      <c r="A3202" s="62"/>
      <c r="B3202" s="63"/>
      <c r="C3202" s="62"/>
      <c r="D3202" s="64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17"/>
      <c r="AD3202" s="117"/>
      <c r="AE3202" s="118"/>
      <c r="AF3202" s="117"/>
      <c r="AG3202" s="105"/>
      <c r="AH3202" s="105"/>
      <c r="AI3202" s="105"/>
      <c r="AJ3202" s="105"/>
      <c r="AK3202" s="105"/>
      <c r="AL3202" s="105"/>
      <c r="AM3202" s="105"/>
      <c r="AN3202" s="105"/>
      <c r="AO3202" s="105"/>
      <c r="AP3202" s="105"/>
      <c r="AQ3202" s="105"/>
      <c r="AR3202" s="105"/>
      <c r="AS3202" s="105"/>
      <c r="AT3202" s="105"/>
      <c r="AU3202" s="106"/>
      <c r="AV3202" s="114"/>
    </row>
    <row r="3203" spans="1:48" x14ac:dyDescent="0.3">
      <c r="A3203" s="62"/>
      <c r="B3203" s="63"/>
      <c r="C3203" s="62"/>
      <c r="D3203" s="64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17"/>
      <c r="AD3203" s="117"/>
      <c r="AE3203" s="118"/>
      <c r="AF3203" s="117"/>
      <c r="AG3203" s="105"/>
      <c r="AH3203" s="105"/>
      <c r="AI3203" s="105"/>
      <c r="AJ3203" s="105"/>
      <c r="AK3203" s="105"/>
      <c r="AL3203" s="105"/>
      <c r="AM3203" s="105"/>
      <c r="AN3203" s="105"/>
      <c r="AO3203" s="105"/>
      <c r="AP3203" s="105"/>
      <c r="AQ3203" s="105"/>
      <c r="AR3203" s="105"/>
      <c r="AS3203" s="105"/>
      <c r="AT3203" s="105"/>
      <c r="AU3203" s="106"/>
      <c r="AV3203" s="114"/>
    </row>
    <row r="3204" spans="1:48" x14ac:dyDescent="0.3">
      <c r="A3204" s="62"/>
      <c r="B3204" s="63"/>
      <c r="C3204" s="62"/>
      <c r="D3204" s="64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17"/>
      <c r="AD3204" s="117"/>
      <c r="AE3204" s="118"/>
      <c r="AF3204" s="117"/>
      <c r="AG3204" s="105"/>
      <c r="AH3204" s="105"/>
      <c r="AI3204" s="105"/>
      <c r="AJ3204" s="105"/>
      <c r="AK3204" s="105"/>
      <c r="AL3204" s="105"/>
      <c r="AM3204" s="105"/>
      <c r="AN3204" s="105"/>
      <c r="AO3204" s="105"/>
      <c r="AP3204" s="105"/>
      <c r="AQ3204" s="105"/>
      <c r="AR3204" s="105"/>
      <c r="AS3204" s="105"/>
      <c r="AT3204" s="105"/>
      <c r="AU3204" s="106"/>
      <c r="AV3204" s="114"/>
    </row>
    <row r="3205" spans="1:48" x14ac:dyDescent="0.3">
      <c r="A3205" s="62"/>
      <c r="B3205" s="63"/>
      <c r="C3205" s="62"/>
      <c r="D3205" s="64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17"/>
      <c r="AD3205" s="117"/>
      <c r="AE3205" s="118"/>
      <c r="AF3205" s="117"/>
      <c r="AG3205" s="105"/>
      <c r="AH3205" s="105"/>
      <c r="AI3205" s="105"/>
      <c r="AJ3205" s="105"/>
      <c r="AK3205" s="105"/>
      <c r="AL3205" s="105"/>
      <c r="AM3205" s="105"/>
      <c r="AN3205" s="105"/>
      <c r="AO3205" s="105"/>
      <c r="AP3205" s="105"/>
      <c r="AQ3205" s="105"/>
      <c r="AR3205" s="105"/>
      <c r="AS3205" s="105"/>
      <c r="AT3205" s="105"/>
      <c r="AU3205" s="106"/>
      <c r="AV3205" s="114"/>
    </row>
    <row r="3206" spans="1:48" x14ac:dyDescent="0.3">
      <c r="A3206" s="62"/>
      <c r="B3206" s="63"/>
      <c r="C3206" s="62"/>
      <c r="D3206" s="64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17"/>
      <c r="AD3206" s="117"/>
      <c r="AE3206" s="118"/>
      <c r="AF3206" s="117"/>
      <c r="AG3206" s="105"/>
      <c r="AH3206" s="105"/>
      <c r="AI3206" s="105"/>
      <c r="AJ3206" s="105"/>
      <c r="AK3206" s="105"/>
      <c r="AL3206" s="105"/>
      <c r="AM3206" s="105"/>
      <c r="AN3206" s="105"/>
      <c r="AO3206" s="105"/>
      <c r="AP3206" s="105"/>
      <c r="AQ3206" s="105"/>
      <c r="AR3206" s="105"/>
      <c r="AS3206" s="105"/>
      <c r="AT3206" s="105"/>
      <c r="AU3206" s="106"/>
      <c r="AV3206" s="114"/>
    </row>
    <row r="3207" spans="1:48" x14ac:dyDescent="0.3">
      <c r="A3207" s="62"/>
      <c r="B3207" s="63"/>
      <c r="C3207" s="62"/>
      <c r="D3207" s="64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17"/>
      <c r="AD3207" s="117"/>
      <c r="AE3207" s="118"/>
      <c r="AF3207" s="117"/>
      <c r="AG3207" s="105"/>
      <c r="AH3207" s="105"/>
      <c r="AI3207" s="105"/>
      <c r="AJ3207" s="105"/>
      <c r="AK3207" s="105"/>
      <c r="AL3207" s="105"/>
      <c r="AM3207" s="105"/>
      <c r="AN3207" s="105"/>
      <c r="AO3207" s="105"/>
      <c r="AP3207" s="105"/>
      <c r="AQ3207" s="105"/>
      <c r="AR3207" s="105"/>
      <c r="AS3207" s="105"/>
      <c r="AT3207" s="105"/>
      <c r="AU3207" s="106"/>
      <c r="AV3207" s="114"/>
    </row>
    <row r="3208" spans="1:48" x14ac:dyDescent="0.3">
      <c r="A3208" s="62"/>
      <c r="B3208" s="63"/>
      <c r="C3208" s="62"/>
      <c r="D3208" s="64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17"/>
      <c r="AD3208" s="117"/>
      <c r="AE3208" s="118"/>
      <c r="AF3208" s="117"/>
      <c r="AG3208" s="105"/>
      <c r="AH3208" s="105"/>
      <c r="AI3208" s="105"/>
      <c r="AJ3208" s="105"/>
      <c r="AK3208" s="105"/>
      <c r="AL3208" s="105"/>
      <c r="AM3208" s="105"/>
      <c r="AN3208" s="105"/>
      <c r="AO3208" s="105"/>
      <c r="AP3208" s="105"/>
      <c r="AQ3208" s="105"/>
      <c r="AR3208" s="105"/>
      <c r="AS3208" s="105"/>
      <c r="AT3208" s="105"/>
      <c r="AU3208" s="106"/>
      <c r="AV3208" s="114"/>
    </row>
    <row r="3209" spans="1:48" x14ac:dyDescent="0.3">
      <c r="A3209" s="62"/>
      <c r="B3209" s="63"/>
      <c r="C3209" s="62"/>
      <c r="D3209" s="64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17"/>
      <c r="AD3209" s="117"/>
      <c r="AE3209" s="118"/>
      <c r="AF3209" s="117"/>
      <c r="AG3209" s="105"/>
      <c r="AH3209" s="105"/>
      <c r="AI3209" s="105"/>
      <c r="AJ3209" s="105"/>
      <c r="AK3209" s="105"/>
      <c r="AL3209" s="105"/>
      <c r="AM3209" s="105"/>
      <c r="AN3209" s="105"/>
      <c r="AO3209" s="105"/>
      <c r="AP3209" s="105"/>
      <c r="AQ3209" s="105"/>
      <c r="AR3209" s="105"/>
      <c r="AS3209" s="105"/>
      <c r="AT3209" s="105"/>
      <c r="AU3209" s="106"/>
      <c r="AV3209" s="114"/>
    </row>
    <row r="3210" spans="1:48" x14ac:dyDescent="0.3">
      <c r="A3210" s="62"/>
      <c r="B3210" s="63"/>
      <c r="C3210" s="62"/>
      <c r="D3210" s="64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17"/>
      <c r="AD3210" s="117"/>
      <c r="AE3210" s="118"/>
      <c r="AF3210" s="117"/>
      <c r="AG3210" s="105"/>
      <c r="AH3210" s="105"/>
      <c r="AI3210" s="105"/>
      <c r="AJ3210" s="105"/>
      <c r="AK3210" s="105"/>
      <c r="AL3210" s="105"/>
      <c r="AM3210" s="105"/>
      <c r="AN3210" s="105"/>
      <c r="AO3210" s="105"/>
      <c r="AP3210" s="105"/>
      <c r="AQ3210" s="105"/>
      <c r="AR3210" s="105"/>
      <c r="AS3210" s="105"/>
      <c r="AT3210" s="105"/>
      <c r="AU3210" s="106"/>
      <c r="AV3210" s="114"/>
    </row>
    <row r="3211" spans="1:48" x14ac:dyDescent="0.3">
      <c r="A3211" s="62"/>
      <c r="B3211" s="63"/>
      <c r="C3211" s="62"/>
      <c r="D3211" s="64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17"/>
      <c r="AD3211" s="117"/>
      <c r="AE3211" s="118"/>
      <c r="AF3211" s="117"/>
      <c r="AG3211" s="105"/>
      <c r="AH3211" s="105"/>
      <c r="AI3211" s="105"/>
      <c r="AJ3211" s="105"/>
      <c r="AK3211" s="105"/>
      <c r="AL3211" s="105"/>
      <c r="AM3211" s="105"/>
      <c r="AN3211" s="105"/>
      <c r="AO3211" s="105"/>
      <c r="AP3211" s="105"/>
      <c r="AQ3211" s="105"/>
      <c r="AR3211" s="105"/>
      <c r="AS3211" s="105"/>
      <c r="AT3211" s="105"/>
      <c r="AU3211" s="106"/>
      <c r="AV3211" s="114"/>
    </row>
    <row r="3212" spans="1:48" x14ac:dyDescent="0.3">
      <c r="A3212" s="62"/>
      <c r="B3212" s="63"/>
      <c r="C3212" s="62"/>
      <c r="D3212" s="64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17"/>
      <c r="AD3212" s="117"/>
      <c r="AE3212" s="118"/>
      <c r="AF3212" s="117"/>
      <c r="AG3212" s="105"/>
      <c r="AH3212" s="105"/>
      <c r="AI3212" s="105"/>
      <c r="AJ3212" s="105"/>
      <c r="AK3212" s="105"/>
      <c r="AL3212" s="105"/>
      <c r="AM3212" s="105"/>
      <c r="AN3212" s="105"/>
      <c r="AO3212" s="105"/>
      <c r="AP3212" s="105"/>
      <c r="AQ3212" s="105"/>
      <c r="AR3212" s="105"/>
      <c r="AS3212" s="105"/>
      <c r="AT3212" s="105"/>
      <c r="AU3212" s="106"/>
      <c r="AV3212" s="114"/>
    </row>
    <row r="3213" spans="1:48" x14ac:dyDescent="0.3">
      <c r="A3213" s="62"/>
      <c r="B3213" s="63"/>
      <c r="C3213" s="62"/>
      <c r="D3213" s="64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17"/>
      <c r="AD3213" s="117"/>
      <c r="AE3213" s="118"/>
      <c r="AF3213" s="117"/>
      <c r="AG3213" s="105"/>
      <c r="AH3213" s="105"/>
      <c r="AI3213" s="105"/>
      <c r="AJ3213" s="105"/>
      <c r="AK3213" s="105"/>
      <c r="AL3213" s="105"/>
      <c r="AM3213" s="105"/>
      <c r="AN3213" s="105"/>
      <c r="AO3213" s="105"/>
      <c r="AP3213" s="105"/>
      <c r="AQ3213" s="105"/>
      <c r="AR3213" s="105"/>
      <c r="AS3213" s="105"/>
      <c r="AT3213" s="105"/>
      <c r="AU3213" s="106"/>
      <c r="AV3213" s="114"/>
    </row>
    <row r="3214" spans="1:48" x14ac:dyDescent="0.3">
      <c r="A3214" s="62"/>
      <c r="B3214" s="63"/>
      <c r="C3214" s="62"/>
      <c r="D3214" s="64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17"/>
      <c r="AD3214" s="117"/>
      <c r="AE3214" s="118"/>
      <c r="AF3214" s="117"/>
      <c r="AG3214" s="105"/>
      <c r="AH3214" s="105"/>
      <c r="AI3214" s="105"/>
      <c r="AJ3214" s="105"/>
      <c r="AK3214" s="105"/>
      <c r="AL3214" s="105"/>
      <c r="AM3214" s="105"/>
      <c r="AN3214" s="105"/>
      <c r="AO3214" s="105"/>
      <c r="AP3214" s="105"/>
      <c r="AQ3214" s="105"/>
      <c r="AR3214" s="105"/>
      <c r="AS3214" s="105"/>
      <c r="AT3214" s="105"/>
      <c r="AU3214" s="106"/>
      <c r="AV3214" s="114"/>
    </row>
    <row r="3215" spans="1:48" x14ac:dyDescent="0.3">
      <c r="A3215" s="62"/>
      <c r="B3215" s="63"/>
      <c r="C3215" s="62"/>
      <c r="D3215" s="64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17"/>
      <c r="AD3215" s="117"/>
      <c r="AE3215" s="118"/>
      <c r="AF3215" s="117"/>
      <c r="AG3215" s="105"/>
      <c r="AH3215" s="105"/>
      <c r="AI3215" s="105"/>
      <c r="AJ3215" s="105"/>
      <c r="AK3215" s="105"/>
      <c r="AL3215" s="105"/>
      <c r="AM3215" s="105"/>
      <c r="AN3215" s="105"/>
      <c r="AO3215" s="105"/>
      <c r="AP3215" s="105"/>
      <c r="AQ3215" s="105"/>
      <c r="AR3215" s="105"/>
      <c r="AS3215" s="105"/>
      <c r="AT3215" s="105"/>
      <c r="AU3215" s="106"/>
      <c r="AV3215" s="114"/>
    </row>
    <row r="3216" spans="1:48" x14ac:dyDescent="0.3">
      <c r="A3216" s="62"/>
      <c r="B3216" s="63"/>
      <c r="C3216" s="62"/>
      <c r="D3216" s="64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17"/>
      <c r="AD3216" s="117"/>
      <c r="AE3216" s="118"/>
      <c r="AF3216" s="117"/>
      <c r="AG3216" s="105"/>
      <c r="AH3216" s="105"/>
      <c r="AI3216" s="105"/>
      <c r="AJ3216" s="105"/>
      <c r="AK3216" s="105"/>
      <c r="AL3216" s="105"/>
      <c r="AM3216" s="105"/>
      <c r="AN3216" s="105"/>
      <c r="AO3216" s="105"/>
      <c r="AP3216" s="105"/>
      <c r="AQ3216" s="105"/>
      <c r="AR3216" s="105"/>
      <c r="AS3216" s="105"/>
      <c r="AT3216" s="105"/>
      <c r="AU3216" s="106"/>
      <c r="AV3216" s="114"/>
    </row>
    <row r="3217" spans="1:48" x14ac:dyDescent="0.3">
      <c r="A3217" s="62"/>
      <c r="B3217" s="63"/>
      <c r="C3217" s="62"/>
      <c r="D3217" s="64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17"/>
      <c r="AD3217" s="117"/>
      <c r="AE3217" s="118"/>
      <c r="AF3217" s="117"/>
      <c r="AG3217" s="105"/>
      <c r="AH3217" s="105"/>
      <c r="AI3217" s="105"/>
      <c r="AJ3217" s="105"/>
      <c r="AK3217" s="105"/>
      <c r="AL3217" s="105"/>
      <c r="AM3217" s="105"/>
      <c r="AN3217" s="105"/>
      <c r="AO3217" s="105"/>
      <c r="AP3217" s="105"/>
      <c r="AQ3217" s="105"/>
      <c r="AR3217" s="105"/>
      <c r="AS3217" s="105"/>
      <c r="AT3217" s="105"/>
      <c r="AU3217" s="106"/>
      <c r="AV3217" s="114"/>
    </row>
    <row r="3218" spans="1:48" x14ac:dyDescent="0.3">
      <c r="A3218" s="62"/>
      <c r="B3218" s="63"/>
      <c r="C3218" s="62"/>
      <c r="D3218" s="64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17"/>
      <c r="AD3218" s="117"/>
      <c r="AE3218" s="118"/>
      <c r="AF3218" s="117"/>
      <c r="AG3218" s="105"/>
      <c r="AH3218" s="105"/>
      <c r="AI3218" s="105"/>
      <c r="AJ3218" s="105"/>
      <c r="AK3218" s="105"/>
      <c r="AL3218" s="105"/>
      <c r="AM3218" s="105"/>
      <c r="AN3218" s="105"/>
      <c r="AO3218" s="105"/>
      <c r="AP3218" s="105"/>
      <c r="AQ3218" s="105"/>
      <c r="AR3218" s="105"/>
      <c r="AS3218" s="105"/>
      <c r="AT3218" s="105"/>
      <c r="AU3218" s="106"/>
      <c r="AV3218" s="114"/>
    </row>
    <row r="3219" spans="1:48" x14ac:dyDescent="0.3">
      <c r="A3219" s="62"/>
      <c r="B3219" s="63"/>
      <c r="C3219" s="62"/>
      <c r="D3219" s="64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17"/>
      <c r="AD3219" s="117"/>
      <c r="AE3219" s="118"/>
      <c r="AF3219" s="117"/>
      <c r="AG3219" s="105"/>
      <c r="AH3219" s="105"/>
      <c r="AI3219" s="105"/>
      <c r="AJ3219" s="105"/>
      <c r="AK3219" s="105"/>
      <c r="AL3219" s="105"/>
      <c r="AM3219" s="105"/>
      <c r="AN3219" s="105"/>
      <c r="AO3219" s="105"/>
      <c r="AP3219" s="105"/>
      <c r="AQ3219" s="105"/>
      <c r="AR3219" s="105"/>
      <c r="AS3219" s="105"/>
      <c r="AT3219" s="105"/>
      <c r="AU3219" s="106"/>
      <c r="AV3219" s="114"/>
    </row>
    <row r="3220" spans="1:48" x14ac:dyDescent="0.3">
      <c r="A3220" s="62"/>
      <c r="B3220" s="63"/>
      <c r="C3220" s="62"/>
      <c r="D3220" s="64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17"/>
      <c r="AD3220" s="117"/>
      <c r="AE3220" s="118"/>
      <c r="AF3220" s="117"/>
      <c r="AG3220" s="105"/>
      <c r="AH3220" s="105"/>
      <c r="AI3220" s="105"/>
      <c r="AJ3220" s="105"/>
      <c r="AK3220" s="105"/>
      <c r="AL3220" s="105"/>
      <c r="AM3220" s="105"/>
      <c r="AN3220" s="105"/>
      <c r="AO3220" s="105"/>
      <c r="AP3220" s="105"/>
      <c r="AQ3220" s="105"/>
      <c r="AR3220" s="105"/>
      <c r="AS3220" s="105"/>
      <c r="AT3220" s="105"/>
      <c r="AU3220" s="106"/>
      <c r="AV3220" s="114"/>
    </row>
    <row r="3221" spans="1:48" x14ac:dyDescent="0.3">
      <c r="A3221" s="62"/>
      <c r="B3221" s="63"/>
      <c r="C3221" s="62"/>
      <c r="D3221" s="64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17"/>
      <c r="AD3221" s="117"/>
      <c r="AE3221" s="118"/>
      <c r="AF3221" s="117"/>
      <c r="AG3221" s="105"/>
      <c r="AH3221" s="105"/>
      <c r="AI3221" s="105"/>
      <c r="AJ3221" s="105"/>
      <c r="AK3221" s="105"/>
      <c r="AL3221" s="105"/>
      <c r="AM3221" s="105"/>
      <c r="AN3221" s="105"/>
      <c r="AO3221" s="105"/>
      <c r="AP3221" s="105"/>
      <c r="AQ3221" s="105"/>
      <c r="AR3221" s="105"/>
      <c r="AS3221" s="105"/>
      <c r="AT3221" s="105"/>
      <c r="AU3221" s="106"/>
      <c r="AV3221" s="114"/>
    </row>
    <row r="3222" spans="1:48" x14ac:dyDescent="0.3">
      <c r="A3222" s="62"/>
      <c r="B3222" s="63"/>
      <c r="C3222" s="62"/>
      <c r="D3222" s="64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17"/>
      <c r="AD3222" s="117"/>
      <c r="AE3222" s="118"/>
      <c r="AF3222" s="117"/>
      <c r="AG3222" s="105"/>
      <c r="AH3222" s="105"/>
      <c r="AI3222" s="105"/>
      <c r="AJ3222" s="105"/>
      <c r="AK3222" s="105"/>
      <c r="AL3222" s="105"/>
      <c r="AM3222" s="105"/>
      <c r="AN3222" s="105"/>
      <c r="AO3222" s="105"/>
      <c r="AP3222" s="105"/>
      <c r="AQ3222" s="105"/>
      <c r="AR3222" s="105"/>
      <c r="AS3222" s="105"/>
      <c r="AT3222" s="105"/>
      <c r="AU3222" s="106"/>
      <c r="AV3222" s="114"/>
    </row>
    <row r="3223" spans="1:48" x14ac:dyDescent="0.3">
      <c r="A3223" s="62"/>
      <c r="B3223" s="63"/>
      <c r="C3223" s="62"/>
      <c r="D3223" s="64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17"/>
      <c r="AD3223" s="117"/>
      <c r="AE3223" s="118"/>
      <c r="AF3223" s="117"/>
      <c r="AG3223" s="105"/>
      <c r="AH3223" s="105"/>
      <c r="AI3223" s="105"/>
      <c r="AJ3223" s="105"/>
      <c r="AK3223" s="105"/>
      <c r="AL3223" s="105"/>
      <c r="AM3223" s="105"/>
      <c r="AN3223" s="105"/>
      <c r="AO3223" s="105"/>
      <c r="AP3223" s="105"/>
      <c r="AQ3223" s="105"/>
      <c r="AR3223" s="105"/>
      <c r="AS3223" s="105"/>
      <c r="AT3223" s="105"/>
      <c r="AU3223" s="106"/>
      <c r="AV3223" s="114"/>
    </row>
    <row r="3224" spans="1:48" x14ac:dyDescent="0.3">
      <c r="A3224" s="62"/>
      <c r="B3224" s="63"/>
      <c r="C3224" s="62"/>
      <c r="D3224" s="64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17"/>
      <c r="AD3224" s="117"/>
      <c r="AE3224" s="118"/>
      <c r="AF3224" s="117"/>
      <c r="AG3224" s="105"/>
      <c r="AH3224" s="105"/>
      <c r="AI3224" s="105"/>
      <c r="AJ3224" s="105"/>
      <c r="AK3224" s="105"/>
      <c r="AL3224" s="105"/>
      <c r="AM3224" s="105"/>
      <c r="AN3224" s="105"/>
      <c r="AO3224" s="105"/>
      <c r="AP3224" s="105"/>
      <c r="AQ3224" s="105"/>
      <c r="AR3224" s="105"/>
      <c r="AS3224" s="105"/>
      <c r="AT3224" s="105"/>
      <c r="AU3224" s="106"/>
      <c r="AV3224" s="114"/>
    </row>
    <row r="3225" spans="1:48" x14ac:dyDescent="0.3">
      <c r="A3225" s="62"/>
      <c r="B3225" s="63"/>
      <c r="C3225" s="62"/>
      <c r="D3225" s="64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17"/>
      <c r="AD3225" s="117"/>
      <c r="AE3225" s="118"/>
      <c r="AF3225" s="117"/>
      <c r="AG3225" s="105"/>
      <c r="AH3225" s="105"/>
      <c r="AI3225" s="105"/>
      <c r="AJ3225" s="105"/>
      <c r="AK3225" s="105"/>
      <c r="AL3225" s="105"/>
      <c r="AM3225" s="105"/>
      <c r="AN3225" s="105"/>
      <c r="AO3225" s="105"/>
      <c r="AP3225" s="105"/>
      <c r="AQ3225" s="105"/>
      <c r="AR3225" s="105"/>
      <c r="AS3225" s="105"/>
      <c r="AT3225" s="105"/>
      <c r="AU3225" s="106"/>
      <c r="AV3225" s="114"/>
    </row>
    <row r="3226" spans="1:48" x14ac:dyDescent="0.3">
      <c r="A3226" s="62"/>
      <c r="B3226" s="63"/>
      <c r="C3226" s="62"/>
      <c r="D3226" s="64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17"/>
      <c r="AD3226" s="117"/>
      <c r="AE3226" s="118"/>
      <c r="AF3226" s="117"/>
      <c r="AG3226" s="105"/>
      <c r="AH3226" s="105"/>
      <c r="AI3226" s="105"/>
      <c r="AJ3226" s="105"/>
      <c r="AK3226" s="105"/>
      <c r="AL3226" s="105"/>
      <c r="AM3226" s="105"/>
      <c r="AN3226" s="105"/>
      <c r="AO3226" s="105"/>
      <c r="AP3226" s="105"/>
      <c r="AQ3226" s="105"/>
      <c r="AR3226" s="105"/>
      <c r="AS3226" s="105"/>
      <c r="AT3226" s="105"/>
      <c r="AU3226" s="106"/>
      <c r="AV3226" s="114"/>
    </row>
    <row r="3227" spans="1:48" x14ac:dyDescent="0.3">
      <c r="A3227" s="62"/>
      <c r="B3227" s="63"/>
      <c r="C3227" s="62"/>
      <c r="D3227" s="64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17"/>
      <c r="AD3227" s="117"/>
      <c r="AE3227" s="118"/>
      <c r="AF3227" s="117"/>
      <c r="AG3227" s="105"/>
      <c r="AH3227" s="105"/>
      <c r="AI3227" s="105"/>
      <c r="AJ3227" s="105"/>
      <c r="AK3227" s="105"/>
      <c r="AL3227" s="105"/>
      <c r="AM3227" s="105"/>
      <c r="AN3227" s="105"/>
      <c r="AO3227" s="105"/>
      <c r="AP3227" s="105"/>
      <c r="AQ3227" s="105"/>
      <c r="AR3227" s="105"/>
      <c r="AS3227" s="105"/>
      <c r="AT3227" s="105"/>
      <c r="AU3227" s="106"/>
      <c r="AV3227" s="114"/>
    </row>
    <row r="3228" spans="1:48" x14ac:dyDescent="0.3">
      <c r="A3228" s="62"/>
      <c r="B3228" s="63"/>
      <c r="C3228" s="62"/>
      <c r="D3228" s="64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17"/>
      <c r="AD3228" s="117"/>
      <c r="AE3228" s="118"/>
      <c r="AF3228" s="117"/>
      <c r="AG3228" s="105"/>
      <c r="AH3228" s="105"/>
      <c r="AI3228" s="105"/>
      <c r="AJ3228" s="105"/>
      <c r="AK3228" s="105"/>
      <c r="AL3228" s="105"/>
      <c r="AM3228" s="105"/>
      <c r="AN3228" s="105"/>
      <c r="AO3228" s="105"/>
      <c r="AP3228" s="105"/>
      <c r="AQ3228" s="105"/>
      <c r="AR3228" s="105"/>
      <c r="AS3228" s="105"/>
      <c r="AT3228" s="105"/>
      <c r="AU3228" s="106"/>
      <c r="AV3228" s="114"/>
    </row>
    <row r="3229" spans="1:48" x14ac:dyDescent="0.3">
      <c r="A3229" s="62"/>
      <c r="B3229" s="63"/>
      <c r="C3229" s="62"/>
      <c r="D3229" s="64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17"/>
      <c r="AD3229" s="117"/>
      <c r="AE3229" s="118"/>
      <c r="AF3229" s="117"/>
      <c r="AG3229" s="105"/>
      <c r="AH3229" s="105"/>
      <c r="AI3229" s="105"/>
      <c r="AJ3229" s="105"/>
      <c r="AK3229" s="105"/>
      <c r="AL3229" s="105"/>
      <c r="AM3229" s="105"/>
      <c r="AN3229" s="105"/>
      <c r="AO3229" s="105"/>
      <c r="AP3229" s="105"/>
      <c r="AQ3229" s="105"/>
      <c r="AR3229" s="105"/>
      <c r="AS3229" s="105"/>
      <c r="AT3229" s="105"/>
      <c r="AU3229" s="106"/>
      <c r="AV3229" s="114"/>
    </row>
    <row r="3230" spans="1:48" x14ac:dyDescent="0.3">
      <c r="A3230" s="62"/>
      <c r="B3230" s="63"/>
      <c r="C3230" s="62"/>
      <c r="D3230" s="64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17"/>
      <c r="AD3230" s="117"/>
      <c r="AE3230" s="118"/>
      <c r="AF3230" s="117"/>
      <c r="AG3230" s="105"/>
      <c r="AH3230" s="105"/>
      <c r="AI3230" s="105"/>
      <c r="AJ3230" s="105"/>
      <c r="AK3230" s="105"/>
      <c r="AL3230" s="105"/>
      <c r="AM3230" s="105"/>
      <c r="AN3230" s="105"/>
      <c r="AO3230" s="105"/>
      <c r="AP3230" s="105"/>
      <c r="AQ3230" s="105"/>
      <c r="AR3230" s="105"/>
      <c r="AS3230" s="105"/>
      <c r="AT3230" s="105"/>
      <c r="AU3230" s="106"/>
      <c r="AV3230" s="114"/>
    </row>
    <row r="3231" spans="1:48" x14ac:dyDescent="0.3">
      <c r="A3231" s="62"/>
      <c r="B3231" s="63"/>
      <c r="C3231" s="62"/>
      <c r="D3231" s="64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17"/>
      <c r="AD3231" s="117"/>
      <c r="AE3231" s="118"/>
      <c r="AF3231" s="117"/>
      <c r="AG3231" s="105"/>
      <c r="AH3231" s="105"/>
      <c r="AI3231" s="105"/>
      <c r="AJ3231" s="105"/>
      <c r="AK3231" s="105"/>
      <c r="AL3231" s="105"/>
      <c r="AM3231" s="105"/>
      <c r="AN3231" s="105"/>
      <c r="AO3231" s="105"/>
      <c r="AP3231" s="105"/>
      <c r="AQ3231" s="105"/>
      <c r="AR3231" s="105"/>
      <c r="AS3231" s="105"/>
      <c r="AT3231" s="105"/>
      <c r="AU3231" s="106"/>
      <c r="AV3231" s="114"/>
    </row>
    <row r="3232" spans="1:48" x14ac:dyDescent="0.3">
      <c r="A3232" s="62"/>
      <c r="B3232" s="63"/>
      <c r="C3232" s="62"/>
      <c r="D3232" s="64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17"/>
      <c r="AD3232" s="117"/>
      <c r="AE3232" s="118"/>
      <c r="AF3232" s="117"/>
      <c r="AG3232" s="105"/>
      <c r="AH3232" s="105"/>
      <c r="AI3232" s="105"/>
      <c r="AJ3232" s="105"/>
      <c r="AK3232" s="105"/>
      <c r="AL3232" s="105"/>
      <c r="AM3232" s="105"/>
      <c r="AN3232" s="105"/>
      <c r="AO3232" s="105"/>
      <c r="AP3232" s="105"/>
      <c r="AQ3232" s="105"/>
      <c r="AR3232" s="105"/>
      <c r="AS3232" s="105"/>
      <c r="AT3232" s="105"/>
      <c r="AU3232" s="106"/>
      <c r="AV3232" s="114"/>
    </row>
    <row r="3233" spans="1:48" x14ac:dyDescent="0.3">
      <c r="A3233" s="62"/>
      <c r="B3233" s="63"/>
      <c r="C3233" s="62"/>
      <c r="D3233" s="64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17"/>
      <c r="AD3233" s="117"/>
      <c r="AE3233" s="118"/>
      <c r="AF3233" s="117"/>
      <c r="AG3233" s="105"/>
      <c r="AH3233" s="105"/>
      <c r="AI3233" s="105"/>
      <c r="AJ3233" s="105"/>
      <c r="AK3233" s="105"/>
      <c r="AL3233" s="105"/>
      <c r="AM3233" s="105"/>
      <c r="AN3233" s="105"/>
      <c r="AO3233" s="105"/>
      <c r="AP3233" s="105"/>
      <c r="AQ3233" s="105"/>
      <c r="AR3233" s="105"/>
      <c r="AS3233" s="105"/>
      <c r="AT3233" s="105"/>
      <c r="AU3233" s="106"/>
      <c r="AV3233" s="114"/>
    </row>
    <row r="3234" spans="1:48" x14ac:dyDescent="0.3">
      <c r="A3234" s="62"/>
      <c r="B3234" s="63"/>
      <c r="C3234" s="62"/>
      <c r="D3234" s="64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17"/>
      <c r="AD3234" s="117"/>
      <c r="AE3234" s="118"/>
      <c r="AF3234" s="117"/>
      <c r="AG3234" s="105"/>
      <c r="AH3234" s="105"/>
      <c r="AI3234" s="105"/>
      <c r="AJ3234" s="105"/>
      <c r="AK3234" s="105"/>
      <c r="AL3234" s="105"/>
      <c r="AM3234" s="105"/>
      <c r="AN3234" s="105"/>
      <c r="AO3234" s="105"/>
      <c r="AP3234" s="105"/>
      <c r="AQ3234" s="105"/>
      <c r="AR3234" s="105"/>
      <c r="AS3234" s="105"/>
      <c r="AT3234" s="105"/>
      <c r="AU3234" s="106"/>
      <c r="AV3234" s="114"/>
    </row>
    <row r="3235" spans="1:48" x14ac:dyDescent="0.3">
      <c r="A3235" s="62"/>
      <c r="B3235" s="63"/>
      <c r="C3235" s="62"/>
      <c r="D3235" s="64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17"/>
      <c r="AD3235" s="117"/>
      <c r="AE3235" s="118"/>
      <c r="AF3235" s="117"/>
      <c r="AG3235" s="105"/>
      <c r="AH3235" s="105"/>
      <c r="AI3235" s="105"/>
      <c r="AJ3235" s="105"/>
      <c r="AK3235" s="105"/>
      <c r="AL3235" s="105"/>
      <c r="AM3235" s="105"/>
      <c r="AN3235" s="105"/>
      <c r="AO3235" s="105"/>
      <c r="AP3235" s="105"/>
      <c r="AQ3235" s="105"/>
      <c r="AR3235" s="105"/>
      <c r="AS3235" s="105"/>
      <c r="AT3235" s="105"/>
      <c r="AU3235" s="106"/>
      <c r="AV3235" s="114"/>
    </row>
    <row r="3236" spans="1:48" x14ac:dyDescent="0.3">
      <c r="A3236" s="62"/>
      <c r="B3236" s="63"/>
      <c r="C3236" s="62"/>
      <c r="D3236" s="64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17"/>
      <c r="AD3236" s="117"/>
      <c r="AE3236" s="118"/>
      <c r="AF3236" s="117"/>
      <c r="AG3236" s="105"/>
      <c r="AH3236" s="105"/>
      <c r="AI3236" s="105"/>
      <c r="AJ3236" s="105"/>
      <c r="AK3236" s="105"/>
      <c r="AL3236" s="105"/>
      <c r="AM3236" s="105"/>
      <c r="AN3236" s="105"/>
      <c r="AO3236" s="105"/>
      <c r="AP3236" s="105"/>
      <c r="AQ3236" s="105"/>
      <c r="AR3236" s="105"/>
      <c r="AS3236" s="105"/>
      <c r="AT3236" s="105"/>
      <c r="AU3236" s="106"/>
      <c r="AV3236" s="114"/>
    </row>
    <row r="3237" spans="1:48" x14ac:dyDescent="0.3">
      <c r="A3237" s="62"/>
      <c r="B3237" s="63"/>
      <c r="C3237" s="62"/>
      <c r="D3237" s="64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17"/>
      <c r="AD3237" s="117"/>
      <c r="AE3237" s="118"/>
      <c r="AF3237" s="117"/>
      <c r="AG3237" s="105"/>
      <c r="AH3237" s="105"/>
      <c r="AI3237" s="105"/>
      <c r="AJ3237" s="105"/>
      <c r="AK3237" s="105"/>
      <c r="AL3237" s="105"/>
      <c r="AM3237" s="105"/>
      <c r="AN3237" s="105"/>
      <c r="AO3237" s="105"/>
      <c r="AP3237" s="105"/>
      <c r="AQ3237" s="105"/>
      <c r="AR3237" s="105"/>
      <c r="AS3237" s="105"/>
      <c r="AT3237" s="105"/>
      <c r="AU3237" s="106"/>
      <c r="AV3237" s="114"/>
    </row>
    <row r="3238" spans="1:48" x14ac:dyDescent="0.3">
      <c r="A3238" s="62"/>
      <c r="B3238" s="63"/>
      <c r="C3238" s="62"/>
      <c r="D3238" s="64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17"/>
      <c r="AD3238" s="117"/>
      <c r="AE3238" s="118"/>
      <c r="AF3238" s="117"/>
      <c r="AG3238" s="105"/>
      <c r="AH3238" s="105"/>
      <c r="AI3238" s="105"/>
      <c r="AJ3238" s="105"/>
      <c r="AK3238" s="105"/>
      <c r="AL3238" s="105"/>
      <c r="AM3238" s="105"/>
      <c r="AN3238" s="105"/>
      <c r="AO3238" s="105"/>
      <c r="AP3238" s="105"/>
      <c r="AQ3238" s="105"/>
      <c r="AR3238" s="105"/>
      <c r="AS3238" s="105"/>
      <c r="AT3238" s="105"/>
      <c r="AU3238" s="106"/>
      <c r="AV3238" s="114"/>
    </row>
    <row r="3239" spans="1:48" x14ac:dyDescent="0.3">
      <c r="A3239" s="62"/>
      <c r="B3239" s="63"/>
      <c r="C3239" s="62"/>
      <c r="D3239" s="64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17"/>
      <c r="AD3239" s="117"/>
      <c r="AE3239" s="118"/>
      <c r="AF3239" s="117"/>
      <c r="AG3239" s="105"/>
      <c r="AH3239" s="105"/>
      <c r="AI3239" s="105"/>
      <c r="AJ3239" s="105"/>
      <c r="AK3239" s="105"/>
      <c r="AL3239" s="105"/>
      <c r="AM3239" s="105"/>
      <c r="AN3239" s="105"/>
      <c r="AO3239" s="105"/>
      <c r="AP3239" s="105"/>
      <c r="AQ3239" s="105"/>
      <c r="AR3239" s="105"/>
      <c r="AS3239" s="105"/>
      <c r="AT3239" s="105"/>
      <c r="AU3239" s="106"/>
      <c r="AV3239" s="114"/>
    </row>
    <row r="3240" spans="1:48" x14ac:dyDescent="0.3">
      <c r="A3240" s="62"/>
      <c r="B3240" s="63"/>
      <c r="C3240" s="62"/>
      <c r="D3240" s="64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17"/>
      <c r="AD3240" s="117"/>
      <c r="AE3240" s="118"/>
      <c r="AF3240" s="117"/>
      <c r="AG3240" s="105"/>
      <c r="AH3240" s="105"/>
      <c r="AI3240" s="105"/>
      <c r="AJ3240" s="105"/>
      <c r="AK3240" s="105"/>
      <c r="AL3240" s="105"/>
      <c r="AM3240" s="105"/>
      <c r="AN3240" s="105"/>
      <c r="AO3240" s="105"/>
      <c r="AP3240" s="105"/>
      <c r="AQ3240" s="105"/>
      <c r="AR3240" s="105"/>
      <c r="AS3240" s="105"/>
      <c r="AT3240" s="105"/>
      <c r="AU3240" s="106"/>
      <c r="AV3240" s="114"/>
    </row>
    <row r="3241" spans="1:48" x14ac:dyDescent="0.3">
      <c r="A3241" s="62"/>
      <c r="B3241" s="63"/>
      <c r="C3241" s="62"/>
      <c r="D3241" s="64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17"/>
      <c r="AD3241" s="117"/>
      <c r="AE3241" s="118"/>
      <c r="AF3241" s="117"/>
      <c r="AG3241" s="105"/>
      <c r="AH3241" s="105"/>
      <c r="AI3241" s="105"/>
      <c r="AJ3241" s="105"/>
      <c r="AK3241" s="105"/>
      <c r="AL3241" s="105"/>
      <c r="AM3241" s="105"/>
      <c r="AN3241" s="105"/>
      <c r="AO3241" s="105"/>
      <c r="AP3241" s="105"/>
      <c r="AQ3241" s="105"/>
      <c r="AR3241" s="105"/>
      <c r="AS3241" s="105"/>
      <c r="AT3241" s="105"/>
      <c r="AU3241" s="106"/>
      <c r="AV3241" s="114"/>
    </row>
    <row r="3242" spans="1:48" x14ac:dyDescent="0.3">
      <c r="A3242" s="62"/>
      <c r="B3242" s="63"/>
      <c r="C3242" s="62"/>
      <c r="D3242" s="64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17"/>
      <c r="AD3242" s="117"/>
      <c r="AE3242" s="118"/>
      <c r="AF3242" s="117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6"/>
      <c r="AV3242" s="114"/>
    </row>
    <row r="3243" spans="1:48" x14ac:dyDescent="0.3">
      <c r="A3243" s="62"/>
      <c r="B3243" s="63"/>
      <c r="C3243" s="62"/>
      <c r="D3243" s="64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17"/>
      <c r="AD3243" s="117"/>
      <c r="AE3243" s="118"/>
      <c r="AF3243" s="117"/>
      <c r="AG3243" s="105"/>
      <c r="AH3243" s="105"/>
      <c r="AI3243" s="105"/>
      <c r="AJ3243" s="105"/>
      <c r="AK3243" s="105"/>
      <c r="AL3243" s="105"/>
      <c r="AM3243" s="105"/>
      <c r="AN3243" s="105"/>
      <c r="AO3243" s="105"/>
      <c r="AP3243" s="105"/>
      <c r="AQ3243" s="105"/>
      <c r="AR3243" s="105"/>
      <c r="AS3243" s="105"/>
      <c r="AT3243" s="105"/>
      <c r="AU3243" s="106"/>
      <c r="AV3243" s="114"/>
    </row>
    <row r="3244" spans="1:48" x14ac:dyDescent="0.3">
      <c r="A3244" s="62"/>
      <c r="B3244" s="63"/>
      <c r="C3244" s="62"/>
      <c r="D3244" s="64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17"/>
      <c r="AD3244" s="117"/>
      <c r="AE3244" s="118"/>
      <c r="AF3244" s="117"/>
      <c r="AG3244" s="105"/>
      <c r="AH3244" s="105"/>
      <c r="AI3244" s="105"/>
      <c r="AJ3244" s="105"/>
      <c r="AK3244" s="105"/>
      <c r="AL3244" s="105"/>
      <c r="AM3244" s="105"/>
      <c r="AN3244" s="105"/>
      <c r="AO3244" s="105"/>
      <c r="AP3244" s="105"/>
      <c r="AQ3244" s="105"/>
      <c r="AR3244" s="105"/>
      <c r="AS3244" s="105"/>
      <c r="AT3244" s="105"/>
      <c r="AU3244" s="106"/>
      <c r="AV3244" s="114"/>
    </row>
    <row r="3245" spans="1:48" x14ac:dyDescent="0.3">
      <c r="A3245" s="62"/>
      <c r="B3245" s="63"/>
      <c r="C3245" s="62"/>
      <c r="D3245" s="64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17"/>
      <c r="AD3245" s="117"/>
      <c r="AE3245" s="118"/>
      <c r="AF3245" s="117"/>
      <c r="AG3245" s="105"/>
      <c r="AH3245" s="105"/>
      <c r="AI3245" s="105"/>
      <c r="AJ3245" s="105"/>
      <c r="AK3245" s="105"/>
      <c r="AL3245" s="105"/>
      <c r="AM3245" s="105"/>
      <c r="AN3245" s="105"/>
      <c r="AO3245" s="105"/>
      <c r="AP3245" s="105"/>
      <c r="AQ3245" s="105"/>
      <c r="AR3245" s="105"/>
      <c r="AS3245" s="105"/>
      <c r="AT3245" s="105"/>
      <c r="AU3245" s="106"/>
      <c r="AV3245" s="114"/>
    </row>
    <row r="3246" spans="1:48" x14ac:dyDescent="0.3">
      <c r="A3246" s="62"/>
      <c r="B3246" s="63"/>
      <c r="C3246" s="62"/>
      <c r="D3246" s="64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17"/>
      <c r="AD3246" s="117"/>
      <c r="AE3246" s="118"/>
      <c r="AF3246" s="117"/>
      <c r="AG3246" s="105"/>
      <c r="AH3246" s="105"/>
      <c r="AI3246" s="105"/>
      <c r="AJ3246" s="105"/>
      <c r="AK3246" s="105"/>
      <c r="AL3246" s="105"/>
      <c r="AM3246" s="105"/>
      <c r="AN3246" s="105"/>
      <c r="AO3246" s="105"/>
      <c r="AP3246" s="105"/>
      <c r="AQ3246" s="105"/>
      <c r="AR3246" s="105"/>
      <c r="AS3246" s="105"/>
      <c r="AT3246" s="105"/>
      <c r="AU3246" s="106"/>
      <c r="AV3246" s="114"/>
    </row>
    <row r="3247" spans="1:48" x14ac:dyDescent="0.3">
      <c r="A3247" s="62"/>
      <c r="B3247" s="63"/>
      <c r="C3247" s="62"/>
      <c r="D3247" s="64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17"/>
      <c r="AD3247" s="117"/>
      <c r="AE3247" s="118"/>
      <c r="AF3247" s="117"/>
      <c r="AG3247" s="105"/>
      <c r="AH3247" s="105"/>
      <c r="AI3247" s="105"/>
      <c r="AJ3247" s="105"/>
      <c r="AK3247" s="105"/>
      <c r="AL3247" s="105"/>
      <c r="AM3247" s="105"/>
      <c r="AN3247" s="105"/>
      <c r="AO3247" s="105"/>
      <c r="AP3247" s="105"/>
      <c r="AQ3247" s="105"/>
      <c r="AR3247" s="105"/>
      <c r="AS3247" s="105"/>
      <c r="AT3247" s="105"/>
      <c r="AU3247" s="106"/>
      <c r="AV3247" s="114"/>
    </row>
    <row r="3248" spans="1:48" x14ac:dyDescent="0.3">
      <c r="A3248" s="62"/>
      <c r="B3248" s="63"/>
      <c r="C3248" s="62"/>
      <c r="D3248" s="64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17"/>
      <c r="AD3248" s="117"/>
      <c r="AE3248" s="118"/>
      <c r="AF3248" s="117"/>
      <c r="AG3248" s="105"/>
      <c r="AH3248" s="105"/>
      <c r="AI3248" s="105"/>
      <c r="AJ3248" s="105"/>
      <c r="AK3248" s="105"/>
      <c r="AL3248" s="105"/>
      <c r="AM3248" s="105"/>
      <c r="AN3248" s="105"/>
      <c r="AO3248" s="105"/>
      <c r="AP3248" s="105"/>
      <c r="AQ3248" s="105"/>
      <c r="AR3248" s="105"/>
      <c r="AS3248" s="105"/>
      <c r="AT3248" s="105"/>
      <c r="AU3248" s="106"/>
      <c r="AV3248" s="114"/>
    </row>
    <row r="3249" spans="1:48" x14ac:dyDescent="0.3">
      <c r="A3249" s="62"/>
      <c r="B3249" s="63"/>
      <c r="C3249" s="62"/>
      <c r="D3249" s="64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17"/>
      <c r="AD3249" s="117"/>
      <c r="AE3249" s="118"/>
      <c r="AF3249" s="117"/>
      <c r="AG3249" s="105"/>
      <c r="AH3249" s="105"/>
      <c r="AI3249" s="105"/>
      <c r="AJ3249" s="105"/>
      <c r="AK3249" s="105"/>
      <c r="AL3249" s="105"/>
      <c r="AM3249" s="105"/>
      <c r="AN3249" s="105"/>
      <c r="AO3249" s="105"/>
      <c r="AP3249" s="105"/>
      <c r="AQ3249" s="105"/>
      <c r="AR3249" s="105"/>
      <c r="AS3249" s="105"/>
      <c r="AT3249" s="105"/>
      <c r="AU3249" s="106"/>
      <c r="AV3249" s="114"/>
    </row>
    <row r="3250" spans="1:48" x14ac:dyDescent="0.3">
      <c r="A3250" s="62"/>
      <c r="B3250" s="63"/>
      <c r="C3250" s="62"/>
      <c r="D3250" s="64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17"/>
      <c r="AD3250" s="117"/>
      <c r="AE3250" s="118"/>
      <c r="AF3250" s="117"/>
      <c r="AG3250" s="105"/>
      <c r="AH3250" s="105"/>
      <c r="AI3250" s="105"/>
      <c r="AJ3250" s="105"/>
      <c r="AK3250" s="105"/>
      <c r="AL3250" s="105"/>
      <c r="AM3250" s="105"/>
      <c r="AN3250" s="105"/>
      <c r="AO3250" s="105"/>
      <c r="AP3250" s="105"/>
      <c r="AQ3250" s="105"/>
      <c r="AR3250" s="105"/>
      <c r="AS3250" s="105"/>
      <c r="AT3250" s="105"/>
      <c r="AU3250" s="106"/>
      <c r="AV3250" s="114"/>
    </row>
    <row r="3251" spans="1:48" x14ac:dyDescent="0.3">
      <c r="A3251" s="62"/>
      <c r="B3251" s="63"/>
      <c r="C3251" s="62"/>
      <c r="D3251" s="64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17"/>
      <c r="AD3251" s="117"/>
      <c r="AE3251" s="118"/>
      <c r="AF3251" s="117"/>
      <c r="AG3251" s="105"/>
      <c r="AH3251" s="105"/>
      <c r="AI3251" s="105"/>
      <c r="AJ3251" s="105"/>
      <c r="AK3251" s="105"/>
      <c r="AL3251" s="105"/>
      <c r="AM3251" s="105"/>
      <c r="AN3251" s="105"/>
      <c r="AO3251" s="105"/>
      <c r="AP3251" s="105"/>
      <c r="AQ3251" s="105"/>
      <c r="AR3251" s="105"/>
      <c r="AS3251" s="105"/>
      <c r="AT3251" s="105"/>
      <c r="AU3251" s="106"/>
      <c r="AV3251" s="114"/>
    </row>
    <row r="3252" spans="1:48" x14ac:dyDescent="0.3">
      <c r="A3252" s="62"/>
      <c r="B3252" s="63"/>
      <c r="C3252" s="62"/>
      <c r="D3252" s="64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17"/>
      <c r="AD3252" s="117"/>
      <c r="AE3252" s="118"/>
      <c r="AF3252" s="117"/>
      <c r="AG3252" s="105"/>
      <c r="AH3252" s="105"/>
      <c r="AI3252" s="105"/>
      <c r="AJ3252" s="105"/>
      <c r="AK3252" s="105"/>
      <c r="AL3252" s="105"/>
      <c r="AM3252" s="105"/>
      <c r="AN3252" s="105"/>
      <c r="AO3252" s="105"/>
      <c r="AP3252" s="105"/>
      <c r="AQ3252" s="105"/>
      <c r="AR3252" s="105"/>
      <c r="AS3252" s="105"/>
      <c r="AT3252" s="105"/>
      <c r="AU3252" s="106"/>
      <c r="AV3252" s="114"/>
    </row>
    <row r="3253" spans="1:48" x14ac:dyDescent="0.3">
      <c r="A3253" s="62"/>
      <c r="B3253" s="63"/>
      <c r="C3253" s="62"/>
      <c r="D3253" s="64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17"/>
      <c r="AD3253" s="117"/>
      <c r="AE3253" s="118"/>
      <c r="AF3253" s="117"/>
      <c r="AG3253" s="105"/>
      <c r="AH3253" s="105"/>
      <c r="AI3253" s="105"/>
      <c r="AJ3253" s="105"/>
      <c r="AK3253" s="105"/>
      <c r="AL3253" s="105"/>
      <c r="AM3253" s="105"/>
      <c r="AN3253" s="105"/>
      <c r="AO3253" s="105"/>
      <c r="AP3253" s="105"/>
      <c r="AQ3253" s="105"/>
      <c r="AR3253" s="105"/>
      <c r="AS3253" s="105"/>
      <c r="AT3253" s="105"/>
      <c r="AU3253" s="106"/>
      <c r="AV3253" s="114"/>
    </row>
    <row r="3254" spans="1:48" x14ac:dyDescent="0.3">
      <c r="A3254" s="62"/>
      <c r="B3254" s="63"/>
      <c r="C3254" s="62"/>
      <c r="D3254" s="64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17"/>
      <c r="AD3254" s="117"/>
      <c r="AE3254" s="118"/>
      <c r="AF3254" s="117"/>
      <c r="AG3254" s="105"/>
      <c r="AH3254" s="105"/>
      <c r="AI3254" s="105"/>
      <c r="AJ3254" s="105"/>
      <c r="AK3254" s="105"/>
      <c r="AL3254" s="105"/>
      <c r="AM3254" s="105"/>
      <c r="AN3254" s="105"/>
      <c r="AO3254" s="105"/>
      <c r="AP3254" s="105"/>
      <c r="AQ3254" s="105"/>
      <c r="AR3254" s="105"/>
      <c r="AS3254" s="105"/>
      <c r="AT3254" s="105"/>
      <c r="AU3254" s="106"/>
      <c r="AV3254" s="114"/>
    </row>
    <row r="3255" spans="1:48" x14ac:dyDescent="0.3">
      <c r="A3255" s="62"/>
      <c r="B3255" s="63"/>
      <c r="C3255" s="62"/>
      <c r="D3255" s="64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17"/>
      <c r="AD3255" s="117"/>
      <c r="AE3255" s="118"/>
      <c r="AF3255" s="117"/>
      <c r="AG3255" s="105"/>
      <c r="AH3255" s="105"/>
      <c r="AI3255" s="105"/>
      <c r="AJ3255" s="105"/>
      <c r="AK3255" s="105"/>
      <c r="AL3255" s="105"/>
      <c r="AM3255" s="105"/>
      <c r="AN3255" s="105"/>
      <c r="AO3255" s="105"/>
      <c r="AP3255" s="105"/>
      <c r="AQ3255" s="105"/>
      <c r="AR3255" s="105"/>
      <c r="AS3255" s="105"/>
      <c r="AT3255" s="105"/>
      <c r="AU3255" s="106"/>
      <c r="AV3255" s="114"/>
    </row>
    <row r="3256" spans="1:48" x14ac:dyDescent="0.3">
      <c r="A3256" s="62"/>
      <c r="B3256" s="63"/>
      <c r="C3256" s="62"/>
      <c r="D3256" s="64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17"/>
      <c r="AD3256" s="117"/>
      <c r="AE3256" s="118"/>
      <c r="AF3256" s="117"/>
      <c r="AG3256" s="105"/>
      <c r="AH3256" s="105"/>
      <c r="AI3256" s="105"/>
      <c r="AJ3256" s="105"/>
      <c r="AK3256" s="105"/>
      <c r="AL3256" s="105"/>
      <c r="AM3256" s="105"/>
      <c r="AN3256" s="105"/>
      <c r="AO3256" s="105"/>
      <c r="AP3256" s="105"/>
      <c r="AQ3256" s="105"/>
      <c r="AR3256" s="105"/>
      <c r="AS3256" s="105"/>
      <c r="AT3256" s="105"/>
      <c r="AU3256" s="106"/>
      <c r="AV3256" s="114"/>
    </row>
    <row r="3257" spans="1:48" x14ac:dyDescent="0.3">
      <c r="A3257" s="62"/>
      <c r="B3257" s="63"/>
      <c r="C3257" s="62"/>
      <c r="D3257" s="64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17"/>
      <c r="AD3257" s="117"/>
      <c r="AE3257" s="118"/>
      <c r="AF3257" s="117"/>
      <c r="AG3257" s="105"/>
      <c r="AH3257" s="105"/>
      <c r="AI3257" s="105"/>
      <c r="AJ3257" s="105"/>
      <c r="AK3257" s="105"/>
      <c r="AL3257" s="105"/>
      <c r="AM3257" s="105"/>
      <c r="AN3257" s="105"/>
      <c r="AO3257" s="105"/>
      <c r="AP3257" s="105"/>
      <c r="AQ3257" s="105"/>
      <c r="AR3257" s="105"/>
      <c r="AS3257" s="105"/>
      <c r="AT3257" s="105"/>
      <c r="AU3257" s="106"/>
      <c r="AV3257" s="114"/>
    </row>
    <row r="3258" spans="1:48" x14ac:dyDescent="0.3">
      <c r="A3258" s="62"/>
      <c r="B3258" s="63"/>
      <c r="C3258" s="62"/>
      <c r="D3258" s="64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17"/>
      <c r="AD3258" s="117"/>
      <c r="AE3258" s="118"/>
      <c r="AF3258" s="117"/>
      <c r="AG3258" s="105"/>
      <c r="AH3258" s="105"/>
      <c r="AI3258" s="105"/>
      <c r="AJ3258" s="105"/>
      <c r="AK3258" s="105"/>
      <c r="AL3258" s="105"/>
      <c r="AM3258" s="105"/>
      <c r="AN3258" s="105"/>
      <c r="AO3258" s="105"/>
      <c r="AP3258" s="105"/>
      <c r="AQ3258" s="105"/>
      <c r="AR3258" s="105"/>
      <c r="AS3258" s="105"/>
      <c r="AT3258" s="105"/>
      <c r="AU3258" s="106"/>
      <c r="AV3258" s="114"/>
    </row>
    <row r="3259" spans="1:48" x14ac:dyDescent="0.3">
      <c r="A3259" s="62"/>
      <c r="B3259" s="63"/>
      <c r="C3259" s="62"/>
      <c r="D3259" s="64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17"/>
      <c r="AD3259" s="117"/>
      <c r="AE3259" s="118"/>
      <c r="AF3259" s="117"/>
      <c r="AG3259" s="105"/>
      <c r="AH3259" s="105"/>
      <c r="AI3259" s="105"/>
      <c r="AJ3259" s="105"/>
      <c r="AK3259" s="105"/>
      <c r="AL3259" s="105"/>
      <c r="AM3259" s="105"/>
      <c r="AN3259" s="105"/>
      <c r="AO3259" s="105"/>
      <c r="AP3259" s="105"/>
      <c r="AQ3259" s="105"/>
      <c r="AR3259" s="105"/>
      <c r="AS3259" s="105"/>
      <c r="AT3259" s="105"/>
      <c r="AU3259" s="106"/>
      <c r="AV3259" s="114"/>
    </row>
    <row r="3260" spans="1:48" x14ac:dyDescent="0.3">
      <c r="A3260" s="62"/>
      <c r="B3260" s="63"/>
      <c r="C3260" s="62"/>
      <c r="D3260" s="64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17"/>
      <c r="AD3260" s="117"/>
      <c r="AE3260" s="118"/>
      <c r="AF3260" s="117"/>
      <c r="AG3260" s="105"/>
      <c r="AH3260" s="105"/>
      <c r="AI3260" s="105"/>
      <c r="AJ3260" s="105"/>
      <c r="AK3260" s="105"/>
      <c r="AL3260" s="105"/>
      <c r="AM3260" s="105"/>
      <c r="AN3260" s="105"/>
      <c r="AO3260" s="105"/>
      <c r="AP3260" s="105"/>
      <c r="AQ3260" s="105"/>
      <c r="AR3260" s="105"/>
      <c r="AS3260" s="105"/>
      <c r="AT3260" s="105"/>
      <c r="AU3260" s="106"/>
      <c r="AV3260" s="114"/>
    </row>
    <row r="3261" spans="1:48" x14ac:dyDescent="0.3">
      <c r="A3261" s="62"/>
      <c r="B3261" s="63"/>
      <c r="C3261" s="62"/>
      <c r="D3261" s="64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17"/>
      <c r="AD3261" s="117"/>
      <c r="AE3261" s="118"/>
      <c r="AF3261" s="117"/>
      <c r="AG3261" s="105"/>
      <c r="AH3261" s="105"/>
      <c r="AI3261" s="105"/>
      <c r="AJ3261" s="105"/>
      <c r="AK3261" s="105"/>
      <c r="AL3261" s="105"/>
      <c r="AM3261" s="105"/>
      <c r="AN3261" s="105"/>
      <c r="AO3261" s="105"/>
      <c r="AP3261" s="105"/>
      <c r="AQ3261" s="105"/>
      <c r="AR3261" s="105"/>
      <c r="AS3261" s="105"/>
      <c r="AT3261" s="105"/>
      <c r="AU3261" s="106"/>
      <c r="AV3261" s="114"/>
    </row>
    <row r="3262" spans="1:48" x14ac:dyDescent="0.3">
      <c r="A3262" s="62"/>
      <c r="B3262" s="63"/>
      <c r="C3262" s="62"/>
      <c r="D3262" s="64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17"/>
      <c r="AD3262" s="117"/>
      <c r="AE3262" s="118"/>
      <c r="AF3262" s="117"/>
      <c r="AG3262" s="105"/>
      <c r="AH3262" s="105"/>
      <c r="AI3262" s="105"/>
      <c r="AJ3262" s="105"/>
      <c r="AK3262" s="105"/>
      <c r="AL3262" s="105"/>
      <c r="AM3262" s="105"/>
      <c r="AN3262" s="105"/>
      <c r="AO3262" s="105"/>
      <c r="AP3262" s="105"/>
      <c r="AQ3262" s="105"/>
      <c r="AR3262" s="105"/>
      <c r="AS3262" s="105"/>
      <c r="AT3262" s="105"/>
      <c r="AU3262" s="106"/>
      <c r="AV3262" s="114"/>
    </row>
    <row r="3263" spans="1:48" x14ac:dyDescent="0.3">
      <c r="A3263" s="62"/>
      <c r="B3263" s="63"/>
      <c r="C3263" s="62"/>
      <c r="D3263" s="64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17"/>
      <c r="AD3263" s="117"/>
      <c r="AE3263" s="118"/>
      <c r="AF3263" s="117"/>
      <c r="AG3263" s="105"/>
      <c r="AH3263" s="105"/>
      <c r="AI3263" s="105"/>
      <c r="AJ3263" s="105"/>
      <c r="AK3263" s="105"/>
      <c r="AL3263" s="105"/>
      <c r="AM3263" s="105"/>
      <c r="AN3263" s="105"/>
      <c r="AO3263" s="105"/>
      <c r="AP3263" s="105"/>
      <c r="AQ3263" s="105"/>
      <c r="AR3263" s="105"/>
      <c r="AS3263" s="105"/>
      <c r="AT3263" s="105"/>
      <c r="AU3263" s="106"/>
      <c r="AV3263" s="114"/>
    </row>
    <row r="3264" spans="1:48" x14ac:dyDescent="0.3">
      <c r="A3264" s="62"/>
      <c r="B3264" s="63"/>
      <c r="C3264" s="62"/>
      <c r="D3264" s="64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17"/>
      <c r="AD3264" s="117"/>
      <c r="AE3264" s="118"/>
      <c r="AF3264" s="117"/>
      <c r="AG3264" s="105"/>
      <c r="AH3264" s="105"/>
      <c r="AI3264" s="105"/>
      <c r="AJ3264" s="105"/>
      <c r="AK3264" s="105"/>
      <c r="AL3264" s="105"/>
      <c r="AM3264" s="105"/>
      <c r="AN3264" s="105"/>
      <c r="AO3264" s="105"/>
      <c r="AP3264" s="105"/>
      <c r="AQ3264" s="105"/>
      <c r="AR3264" s="105"/>
      <c r="AS3264" s="105"/>
      <c r="AT3264" s="105"/>
      <c r="AU3264" s="106"/>
      <c r="AV3264" s="114"/>
    </row>
    <row r="3265" spans="1:48" x14ac:dyDescent="0.3">
      <c r="A3265" s="62"/>
      <c r="B3265" s="63"/>
      <c r="C3265" s="62"/>
      <c r="D3265" s="64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17"/>
      <c r="AD3265" s="117"/>
      <c r="AE3265" s="118"/>
      <c r="AF3265" s="117"/>
      <c r="AG3265" s="105"/>
      <c r="AH3265" s="105"/>
      <c r="AI3265" s="105"/>
      <c r="AJ3265" s="105"/>
      <c r="AK3265" s="105"/>
      <c r="AL3265" s="105"/>
      <c r="AM3265" s="105"/>
      <c r="AN3265" s="105"/>
      <c r="AO3265" s="105"/>
      <c r="AP3265" s="105"/>
      <c r="AQ3265" s="105"/>
      <c r="AR3265" s="105"/>
      <c r="AS3265" s="105"/>
      <c r="AT3265" s="105"/>
      <c r="AU3265" s="106"/>
      <c r="AV3265" s="114"/>
    </row>
    <row r="3266" spans="1:48" x14ac:dyDescent="0.3">
      <c r="A3266" s="62"/>
      <c r="B3266" s="63"/>
      <c r="C3266" s="62"/>
      <c r="D3266" s="64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17"/>
      <c r="AD3266" s="117"/>
      <c r="AE3266" s="118"/>
      <c r="AF3266" s="117"/>
      <c r="AG3266" s="105"/>
      <c r="AH3266" s="105"/>
      <c r="AI3266" s="105"/>
      <c r="AJ3266" s="105"/>
      <c r="AK3266" s="105"/>
      <c r="AL3266" s="105"/>
      <c r="AM3266" s="105"/>
      <c r="AN3266" s="105"/>
      <c r="AO3266" s="105"/>
      <c r="AP3266" s="105"/>
      <c r="AQ3266" s="105"/>
      <c r="AR3266" s="105"/>
      <c r="AS3266" s="105"/>
      <c r="AT3266" s="105"/>
      <c r="AU3266" s="106"/>
      <c r="AV3266" s="114"/>
    </row>
    <row r="3267" spans="1:48" x14ac:dyDescent="0.3">
      <c r="A3267" s="62"/>
      <c r="B3267" s="63"/>
      <c r="C3267" s="62"/>
      <c r="D3267" s="64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17"/>
      <c r="AD3267" s="117"/>
      <c r="AE3267" s="118"/>
      <c r="AF3267" s="117"/>
      <c r="AG3267" s="105"/>
      <c r="AH3267" s="105"/>
      <c r="AI3267" s="105"/>
      <c r="AJ3267" s="105"/>
      <c r="AK3267" s="105"/>
      <c r="AL3267" s="105"/>
      <c r="AM3267" s="105"/>
      <c r="AN3267" s="105"/>
      <c r="AO3267" s="105"/>
      <c r="AP3267" s="105"/>
      <c r="AQ3267" s="105"/>
      <c r="AR3267" s="105"/>
      <c r="AS3267" s="105"/>
      <c r="AT3267" s="105"/>
      <c r="AU3267" s="106"/>
      <c r="AV3267" s="114"/>
    </row>
    <row r="3268" spans="1:48" x14ac:dyDescent="0.3">
      <c r="A3268" s="62"/>
      <c r="B3268" s="63"/>
      <c r="C3268" s="62"/>
      <c r="D3268" s="64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17"/>
      <c r="AD3268" s="117"/>
      <c r="AE3268" s="118"/>
      <c r="AF3268" s="117"/>
      <c r="AG3268" s="105"/>
      <c r="AH3268" s="105"/>
      <c r="AI3268" s="105"/>
      <c r="AJ3268" s="105"/>
      <c r="AK3268" s="105"/>
      <c r="AL3268" s="105"/>
      <c r="AM3268" s="105"/>
      <c r="AN3268" s="105"/>
      <c r="AO3268" s="105"/>
      <c r="AP3268" s="105"/>
      <c r="AQ3268" s="105"/>
      <c r="AR3268" s="105"/>
      <c r="AS3268" s="105"/>
      <c r="AT3268" s="105"/>
      <c r="AU3268" s="106"/>
      <c r="AV3268" s="114"/>
    </row>
    <row r="3269" spans="1:48" x14ac:dyDescent="0.3">
      <c r="A3269" s="62"/>
      <c r="B3269" s="63"/>
      <c r="C3269" s="62"/>
      <c r="D3269" s="64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17"/>
      <c r="AD3269" s="117"/>
      <c r="AE3269" s="118"/>
      <c r="AF3269" s="117"/>
      <c r="AG3269" s="105"/>
      <c r="AH3269" s="105"/>
      <c r="AI3269" s="105"/>
      <c r="AJ3269" s="105"/>
      <c r="AK3269" s="105"/>
      <c r="AL3269" s="105"/>
      <c r="AM3269" s="105"/>
      <c r="AN3269" s="105"/>
      <c r="AO3269" s="105"/>
      <c r="AP3269" s="105"/>
      <c r="AQ3269" s="105"/>
      <c r="AR3269" s="105"/>
      <c r="AS3269" s="105"/>
      <c r="AT3269" s="105"/>
      <c r="AU3269" s="106"/>
      <c r="AV3269" s="114"/>
    </row>
    <row r="3270" spans="1:48" x14ac:dyDescent="0.3">
      <c r="A3270" s="62"/>
      <c r="B3270" s="63"/>
      <c r="C3270" s="62"/>
      <c r="D3270" s="64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17"/>
      <c r="AD3270" s="117"/>
      <c r="AE3270" s="118"/>
      <c r="AF3270" s="117"/>
      <c r="AG3270" s="105"/>
      <c r="AH3270" s="105"/>
      <c r="AI3270" s="105"/>
      <c r="AJ3270" s="105"/>
      <c r="AK3270" s="105"/>
      <c r="AL3270" s="105"/>
      <c r="AM3270" s="105"/>
      <c r="AN3270" s="105"/>
      <c r="AO3270" s="105"/>
      <c r="AP3270" s="105"/>
      <c r="AQ3270" s="105"/>
      <c r="AR3270" s="105"/>
      <c r="AS3270" s="105"/>
      <c r="AT3270" s="105"/>
      <c r="AU3270" s="106"/>
      <c r="AV3270" s="114"/>
    </row>
    <row r="3271" spans="1:48" x14ac:dyDescent="0.3">
      <c r="A3271" s="62"/>
      <c r="B3271" s="63"/>
      <c r="C3271" s="62"/>
      <c r="D3271" s="64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17"/>
      <c r="AD3271" s="117"/>
      <c r="AE3271" s="118"/>
      <c r="AF3271" s="117"/>
      <c r="AG3271" s="105"/>
      <c r="AH3271" s="105"/>
      <c r="AI3271" s="105"/>
      <c r="AJ3271" s="105"/>
      <c r="AK3271" s="105"/>
      <c r="AL3271" s="105"/>
      <c r="AM3271" s="105"/>
      <c r="AN3271" s="105"/>
      <c r="AO3271" s="105"/>
      <c r="AP3271" s="105"/>
      <c r="AQ3271" s="105"/>
      <c r="AR3271" s="105"/>
      <c r="AS3271" s="105"/>
      <c r="AT3271" s="105"/>
      <c r="AU3271" s="106"/>
      <c r="AV3271" s="114"/>
    </row>
    <row r="3272" spans="1:48" x14ac:dyDescent="0.3">
      <c r="A3272" s="62"/>
      <c r="B3272" s="63"/>
      <c r="C3272" s="62"/>
      <c r="D3272" s="64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17"/>
      <c r="AD3272" s="117"/>
      <c r="AE3272" s="118"/>
      <c r="AF3272" s="117"/>
      <c r="AG3272" s="105"/>
      <c r="AH3272" s="105"/>
      <c r="AI3272" s="105"/>
      <c r="AJ3272" s="105"/>
      <c r="AK3272" s="105"/>
      <c r="AL3272" s="105"/>
      <c r="AM3272" s="105"/>
      <c r="AN3272" s="105"/>
      <c r="AO3272" s="105"/>
      <c r="AP3272" s="105"/>
      <c r="AQ3272" s="105"/>
      <c r="AR3272" s="105"/>
      <c r="AS3272" s="105"/>
      <c r="AT3272" s="105"/>
      <c r="AU3272" s="106"/>
      <c r="AV3272" s="114"/>
    </row>
    <row r="3273" spans="1:48" x14ac:dyDescent="0.3">
      <c r="A3273" s="62"/>
      <c r="B3273" s="63"/>
      <c r="C3273" s="62"/>
      <c r="D3273" s="64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17"/>
      <c r="AD3273" s="117"/>
      <c r="AE3273" s="118"/>
      <c r="AF3273" s="117"/>
      <c r="AG3273" s="105"/>
      <c r="AH3273" s="105"/>
      <c r="AI3273" s="105"/>
      <c r="AJ3273" s="105"/>
      <c r="AK3273" s="105"/>
      <c r="AL3273" s="105"/>
      <c r="AM3273" s="105"/>
      <c r="AN3273" s="105"/>
      <c r="AO3273" s="105"/>
      <c r="AP3273" s="105"/>
      <c r="AQ3273" s="105"/>
      <c r="AR3273" s="105"/>
      <c r="AS3273" s="105"/>
      <c r="AT3273" s="105"/>
      <c r="AU3273" s="106"/>
      <c r="AV3273" s="114"/>
    </row>
    <row r="3274" spans="1:48" x14ac:dyDescent="0.3">
      <c r="A3274" s="62"/>
      <c r="B3274" s="63"/>
      <c r="C3274" s="62"/>
      <c r="D3274" s="64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17"/>
      <c r="AD3274" s="117"/>
      <c r="AE3274" s="118"/>
      <c r="AF3274" s="117"/>
      <c r="AG3274" s="105"/>
      <c r="AH3274" s="105"/>
      <c r="AI3274" s="105"/>
      <c r="AJ3274" s="105"/>
      <c r="AK3274" s="105"/>
      <c r="AL3274" s="105"/>
      <c r="AM3274" s="105"/>
      <c r="AN3274" s="105"/>
      <c r="AO3274" s="105"/>
      <c r="AP3274" s="105"/>
      <c r="AQ3274" s="105"/>
      <c r="AR3274" s="105"/>
      <c r="AS3274" s="105"/>
      <c r="AT3274" s="105"/>
      <c r="AU3274" s="106"/>
      <c r="AV3274" s="114"/>
    </row>
    <row r="3275" spans="1:48" x14ac:dyDescent="0.3">
      <c r="A3275" s="62"/>
      <c r="B3275" s="63"/>
      <c r="C3275" s="62"/>
      <c r="D3275" s="64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17"/>
      <c r="AD3275" s="117"/>
      <c r="AE3275" s="118"/>
      <c r="AF3275" s="117"/>
      <c r="AG3275" s="105"/>
      <c r="AH3275" s="105"/>
      <c r="AI3275" s="105"/>
      <c r="AJ3275" s="105"/>
      <c r="AK3275" s="105"/>
      <c r="AL3275" s="105"/>
      <c r="AM3275" s="105"/>
      <c r="AN3275" s="105"/>
      <c r="AO3275" s="105"/>
      <c r="AP3275" s="105"/>
      <c r="AQ3275" s="105"/>
      <c r="AR3275" s="105"/>
      <c r="AS3275" s="105"/>
      <c r="AT3275" s="105"/>
      <c r="AU3275" s="106"/>
      <c r="AV3275" s="114"/>
    </row>
    <row r="3276" spans="1:48" x14ac:dyDescent="0.3">
      <c r="A3276" s="62"/>
      <c r="B3276" s="63"/>
      <c r="C3276" s="62"/>
      <c r="D3276" s="64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17"/>
      <c r="AD3276" s="117"/>
      <c r="AE3276" s="118"/>
      <c r="AF3276" s="117"/>
      <c r="AG3276" s="105"/>
      <c r="AH3276" s="105"/>
      <c r="AI3276" s="105"/>
      <c r="AJ3276" s="105"/>
      <c r="AK3276" s="105"/>
      <c r="AL3276" s="105"/>
      <c r="AM3276" s="105"/>
      <c r="AN3276" s="105"/>
      <c r="AO3276" s="105"/>
      <c r="AP3276" s="105"/>
      <c r="AQ3276" s="105"/>
      <c r="AR3276" s="105"/>
      <c r="AS3276" s="105"/>
      <c r="AT3276" s="105"/>
      <c r="AU3276" s="106"/>
      <c r="AV3276" s="114"/>
    </row>
    <row r="3277" spans="1:48" x14ac:dyDescent="0.3">
      <c r="A3277" s="62"/>
      <c r="B3277" s="63"/>
      <c r="C3277" s="62"/>
      <c r="D3277" s="64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17"/>
      <c r="AD3277" s="117"/>
      <c r="AE3277" s="118"/>
      <c r="AF3277" s="117"/>
      <c r="AG3277" s="105"/>
      <c r="AH3277" s="105"/>
      <c r="AI3277" s="105"/>
      <c r="AJ3277" s="105"/>
      <c r="AK3277" s="105"/>
      <c r="AL3277" s="105"/>
      <c r="AM3277" s="105"/>
      <c r="AN3277" s="105"/>
      <c r="AO3277" s="105"/>
      <c r="AP3277" s="105"/>
      <c r="AQ3277" s="105"/>
      <c r="AR3277" s="105"/>
      <c r="AS3277" s="105"/>
      <c r="AT3277" s="105"/>
      <c r="AU3277" s="106"/>
      <c r="AV3277" s="114"/>
    </row>
    <row r="3278" spans="1:48" x14ac:dyDescent="0.3">
      <c r="A3278" s="62"/>
      <c r="B3278" s="63"/>
      <c r="C3278" s="62"/>
      <c r="D3278" s="64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17"/>
      <c r="AD3278" s="117"/>
      <c r="AE3278" s="118"/>
      <c r="AF3278" s="117"/>
      <c r="AG3278" s="105"/>
      <c r="AH3278" s="105"/>
      <c r="AI3278" s="105"/>
      <c r="AJ3278" s="105"/>
      <c r="AK3278" s="105"/>
      <c r="AL3278" s="105"/>
      <c r="AM3278" s="105"/>
      <c r="AN3278" s="105"/>
      <c r="AO3278" s="105"/>
      <c r="AP3278" s="105"/>
      <c r="AQ3278" s="105"/>
      <c r="AR3278" s="105"/>
      <c r="AS3278" s="105"/>
      <c r="AT3278" s="105"/>
      <c r="AU3278" s="106"/>
      <c r="AV3278" s="114"/>
    </row>
    <row r="3279" spans="1:48" x14ac:dyDescent="0.3">
      <c r="A3279" s="62"/>
      <c r="B3279" s="63"/>
      <c r="C3279" s="62"/>
      <c r="D3279" s="64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17"/>
      <c r="AD3279" s="117"/>
      <c r="AE3279" s="118"/>
      <c r="AF3279" s="117"/>
      <c r="AG3279" s="105"/>
      <c r="AH3279" s="105"/>
      <c r="AI3279" s="105"/>
      <c r="AJ3279" s="105"/>
      <c r="AK3279" s="105"/>
      <c r="AL3279" s="105"/>
      <c r="AM3279" s="105"/>
      <c r="AN3279" s="105"/>
      <c r="AO3279" s="105"/>
      <c r="AP3279" s="105"/>
      <c r="AQ3279" s="105"/>
      <c r="AR3279" s="105"/>
      <c r="AS3279" s="105"/>
      <c r="AT3279" s="105"/>
      <c r="AU3279" s="106"/>
      <c r="AV3279" s="114"/>
    </row>
    <row r="3280" spans="1:48" x14ac:dyDescent="0.3">
      <c r="A3280" s="62"/>
      <c r="B3280" s="63"/>
      <c r="C3280" s="62"/>
      <c r="D3280" s="64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17"/>
      <c r="AD3280" s="117"/>
      <c r="AE3280" s="118"/>
      <c r="AF3280" s="117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6"/>
      <c r="AV3280" s="114"/>
    </row>
    <row r="3281" spans="1:48" x14ac:dyDescent="0.3">
      <c r="A3281" s="62"/>
      <c r="B3281" s="63"/>
      <c r="C3281" s="62"/>
      <c r="D3281" s="64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17"/>
      <c r="AD3281" s="117"/>
      <c r="AE3281" s="118"/>
      <c r="AF3281" s="117"/>
      <c r="AG3281" s="105"/>
      <c r="AH3281" s="105"/>
      <c r="AI3281" s="105"/>
      <c r="AJ3281" s="105"/>
      <c r="AK3281" s="105"/>
      <c r="AL3281" s="105"/>
      <c r="AM3281" s="105"/>
      <c r="AN3281" s="105"/>
      <c r="AO3281" s="105"/>
      <c r="AP3281" s="105"/>
      <c r="AQ3281" s="105"/>
      <c r="AR3281" s="105"/>
      <c r="AS3281" s="105"/>
      <c r="AT3281" s="105"/>
      <c r="AU3281" s="106"/>
      <c r="AV3281" s="114"/>
    </row>
    <row r="3282" spans="1:48" x14ac:dyDescent="0.3">
      <c r="A3282" s="62"/>
      <c r="B3282" s="63"/>
      <c r="C3282" s="62"/>
      <c r="D3282" s="64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17"/>
      <c r="AD3282" s="117"/>
      <c r="AE3282" s="118"/>
      <c r="AF3282" s="117"/>
      <c r="AG3282" s="105"/>
      <c r="AH3282" s="105"/>
      <c r="AI3282" s="105"/>
      <c r="AJ3282" s="105"/>
      <c r="AK3282" s="105"/>
      <c r="AL3282" s="105"/>
      <c r="AM3282" s="105"/>
      <c r="AN3282" s="105"/>
      <c r="AO3282" s="105"/>
      <c r="AP3282" s="105"/>
      <c r="AQ3282" s="105"/>
      <c r="AR3282" s="105"/>
      <c r="AS3282" s="105"/>
      <c r="AT3282" s="105"/>
      <c r="AU3282" s="106"/>
      <c r="AV3282" s="114"/>
    </row>
    <row r="3283" spans="1:48" x14ac:dyDescent="0.3">
      <c r="A3283" s="62"/>
      <c r="B3283" s="63"/>
      <c r="C3283" s="62"/>
      <c r="D3283" s="64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17"/>
      <c r="AD3283" s="117"/>
      <c r="AE3283" s="118"/>
      <c r="AF3283" s="117"/>
      <c r="AG3283" s="105"/>
      <c r="AH3283" s="105"/>
      <c r="AI3283" s="105"/>
      <c r="AJ3283" s="105"/>
      <c r="AK3283" s="105"/>
      <c r="AL3283" s="105"/>
      <c r="AM3283" s="105"/>
      <c r="AN3283" s="105"/>
      <c r="AO3283" s="105"/>
      <c r="AP3283" s="105"/>
      <c r="AQ3283" s="105"/>
      <c r="AR3283" s="105"/>
      <c r="AS3283" s="105"/>
      <c r="AT3283" s="105"/>
      <c r="AU3283" s="106"/>
      <c r="AV3283" s="114"/>
    </row>
    <row r="3284" spans="1:48" x14ac:dyDescent="0.3">
      <c r="A3284" s="62"/>
      <c r="B3284" s="63"/>
      <c r="C3284" s="62"/>
      <c r="D3284" s="64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17"/>
      <c r="AD3284" s="117"/>
      <c r="AE3284" s="118"/>
      <c r="AF3284" s="117"/>
      <c r="AG3284" s="105"/>
      <c r="AH3284" s="105"/>
      <c r="AI3284" s="105"/>
      <c r="AJ3284" s="105"/>
      <c r="AK3284" s="105"/>
      <c r="AL3284" s="105"/>
      <c r="AM3284" s="105"/>
      <c r="AN3284" s="105"/>
      <c r="AO3284" s="105"/>
      <c r="AP3284" s="105"/>
      <c r="AQ3284" s="105"/>
      <c r="AR3284" s="105"/>
      <c r="AS3284" s="105"/>
      <c r="AT3284" s="105"/>
      <c r="AU3284" s="106"/>
      <c r="AV3284" s="114"/>
    </row>
    <row r="3285" spans="1:48" x14ac:dyDescent="0.3">
      <c r="A3285" s="62"/>
      <c r="B3285" s="63"/>
      <c r="C3285" s="62"/>
      <c r="D3285" s="64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17"/>
      <c r="AD3285" s="117"/>
      <c r="AE3285" s="118"/>
      <c r="AF3285" s="117"/>
      <c r="AG3285" s="105"/>
      <c r="AH3285" s="105"/>
      <c r="AI3285" s="105"/>
      <c r="AJ3285" s="105"/>
      <c r="AK3285" s="105"/>
      <c r="AL3285" s="105"/>
      <c r="AM3285" s="105"/>
      <c r="AN3285" s="105"/>
      <c r="AO3285" s="105"/>
      <c r="AP3285" s="105"/>
      <c r="AQ3285" s="105"/>
      <c r="AR3285" s="105"/>
      <c r="AS3285" s="105"/>
      <c r="AT3285" s="105"/>
      <c r="AU3285" s="106"/>
      <c r="AV3285" s="114"/>
    </row>
    <row r="3286" spans="1:48" x14ac:dyDescent="0.3">
      <c r="A3286" s="62"/>
      <c r="B3286" s="63"/>
      <c r="C3286" s="62"/>
      <c r="D3286" s="64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17"/>
      <c r="AD3286" s="117"/>
      <c r="AE3286" s="118"/>
      <c r="AF3286" s="117"/>
      <c r="AG3286" s="105"/>
      <c r="AH3286" s="105"/>
      <c r="AI3286" s="105"/>
      <c r="AJ3286" s="105"/>
      <c r="AK3286" s="105"/>
      <c r="AL3286" s="105"/>
      <c r="AM3286" s="105"/>
      <c r="AN3286" s="105"/>
      <c r="AO3286" s="105"/>
      <c r="AP3286" s="105"/>
      <c r="AQ3286" s="105"/>
      <c r="AR3286" s="105"/>
      <c r="AS3286" s="105"/>
      <c r="AT3286" s="105"/>
      <c r="AU3286" s="106"/>
      <c r="AV3286" s="114"/>
    </row>
    <row r="3287" spans="1:48" x14ac:dyDescent="0.3">
      <c r="A3287" s="62"/>
      <c r="B3287" s="63"/>
      <c r="C3287" s="62"/>
      <c r="D3287" s="64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17"/>
      <c r="AD3287" s="117"/>
      <c r="AE3287" s="118"/>
      <c r="AF3287" s="117"/>
      <c r="AG3287" s="105"/>
      <c r="AH3287" s="105"/>
      <c r="AI3287" s="105"/>
      <c r="AJ3287" s="105"/>
      <c r="AK3287" s="105"/>
      <c r="AL3287" s="105"/>
      <c r="AM3287" s="105"/>
      <c r="AN3287" s="105"/>
      <c r="AO3287" s="105"/>
      <c r="AP3287" s="105"/>
      <c r="AQ3287" s="105"/>
      <c r="AR3287" s="105"/>
      <c r="AS3287" s="105"/>
      <c r="AT3287" s="105"/>
      <c r="AU3287" s="106"/>
      <c r="AV3287" s="114"/>
    </row>
    <row r="3288" spans="1:48" x14ac:dyDescent="0.3">
      <c r="A3288" s="62"/>
      <c r="B3288" s="63"/>
      <c r="C3288" s="62"/>
      <c r="D3288" s="64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17"/>
      <c r="AD3288" s="117"/>
      <c r="AE3288" s="118"/>
      <c r="AF3288" s="117"/>
      <c r="AG3288" s="105"/>
      <c r="AH3288" s="105"/>
      <c r="AI3288" s="105"/>
      <c r="AJ3288" s="105"/>
      <c r="AK3288" s="105"/>
      <c r="AL3288" s="105"/>
      <c r="AM3288" s="105"/>
      <c r="AN3288" s="105"/>
      <c r="AO3288" s="105"/>
      <c r="AP3288" s="105"/>
      <c r="AQ3288" s="105"/>
      <c r="AR3288" s="105"/>
      <c r="AS3288" s="105"/>
      <c r="AT3288" s="105"/>
      <c r="AU3288" s="106"/>
      <c r="AV3288" s="114"/>
    </row>
    <row r="3289" spans="1:48" x14ac:dyDescent="0.3">
      <c r="A3289" s="62"/>
      <c r="B3289" s="63"/>
      <c r="C3289" s="62"/>
      <c r="D3289" s="64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17"/>
      <c r="AD3289" s="117"/>
      <c r="AE3289" s="118"/>
      <c r="AF3289" s="117"/>
      <c r="AG3289" s="105"/>
      <c r="AH3289" s="105"/>
      <c r="AI3289" s="105"/>
      <c r="AJ3289" s="105"/>
      <c r="AK3289" s="105"/>
      <c r="AL3289" s="105"/>
      <c r="AM3289" s="105"/>
      <c r="AN3289" s="105"/>
      <c r="AO3289" s="105"/>
      <c r="AP3289" s="105"/>
      <c r="AQ3289" s="105"/>
      <c r="AR3289" s="105"/>
      <c r="AS3289" s="105"/>
      <c r="AT3289" s="105"/>
      <c r="AU3289" s="106"/>
      <c r="AV3289" s="114"/>
    </row>
    <row r="3290" spans="1:48" x14ac:dyDescent="0.3">
      <c r="A3290" s="62"/>
      <c r="B3290" s="63"/>
      <c r="C3290" s="62"/>
      <c r="D3290" s="64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17"/>
      <c r="AD3290" s="117"/>
      <c r="AE3290" s="118"/>
      <c r="AF3290" s="117"/>
      <c r="AG3290" s="105"/>
      <c r="AH3290" s="105"/>
      <c r="AI3290" s="105"/>
      <c r="AJ3290" s="105"/>
      <c r="AK3290" s="105"/>
      <c r="AL3290" s="105"/>
      <c r="AM3290" s="105"/>
      <c r="AN3290" s="105"/>
      <c r="AO3290" s="105"/>
      <c r="AP3290" s="105"/>
      <c r="AQ3290" s="105"/>
      <c r="AR3290" s="105"/>
      <c r="AS3290" s="105"/>
      <c r="AT3290" s="105"/>
      <c r="AU3290" s="106"/>
      <c r="AV3290" s="114"/>
    </row>
    <row r="3291" spans="1:48" x14ac:dyDescent="0.3">
      <c r="A3291" s="62"/>
      <c r="B3291" s="63"/>
      <c r="C3291" s="62"/>
      <c r="D3291" s="64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17"/>
      <c r="AD3291" s="117"/>
      <c r="AE3291" s="118"/>
      <c r="AF3291" s="117"/>
      <c r="AG3291" s="105"/>
      <c r="AH3291" s="105"/>
      <c r="AI3291" s="105"/>
      <c r="AJ3291" s="105"/>
      <c r="AK3291" s="105"/>
      <c r="AL3291" s="105"/>
      <c r="AM3291" s="105"/>
      <c r="AN3291" s="105"/>
      <c r="AO3291" s="105"/>
      <c r="AP3291" s="105"/>
      <c r="AQ3291" s="105"/>
      <c r="AR3291" s="105"/>
      <c r="AS3291" s="105"/>
      <c r="AT3291" s="105"/>
      <c r="AU3291" s="106"/>
      <c r="AV3291" s="114"/>
    </row>
    <row r="3292" spans="1:48" x14ac:dyDescent="0.3">
      <c r="A3292" s="62"/>
      <c r="B3292" s="63"/>
      <c r="C3292" s="62"/>
      <c r="D3292" s="64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17"/>
      <c r="AD3292" s="117"/>
      <c r="AE3292" s="118"/>
      <c r="AF3292" s="117"/>
      <c r="AG3292" s="105"/>
      <c r="AH3292" s="105"/>
      <c r="AI3292" s="105"/>
      <c r="AJ3292" s="105"/>
      <c r="AK3292" s="105"/>
      <c r="AL3292" s="105"/>
      <c r="AM3292" s="105"/>
      <c r="AN3292" s="105"/>
      <c r="AO3292" s="105"/>
      <c r="AP3292" s="105"/>
      <c r="AQ3292" s="105"/>
      <c r="AR3292" s="105"/>
      <c r="AS3292" s="105"/>
      <c r="AT3292" s="105"/>
      <c r="AU3292" s="106"/>
      <c r="AV3292" s="114"/>
    </row>
    <row r="3293" spans="1:48" x14ac:dyDescent="0.3">
      <c r="A3293" s="62"/>
      <c r="B3293" s="63"/>
      <c r="C3293" s="62"/>
      <c r="D3293" s="64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17"/>
      <c r="AD3293" s="117"/>
      <c r="AE3293" s="118"/>
      <c r="AF3293" s="117"/>
      <c r="AG3293" s="105"/>
      <c r="AH3293" s="105"/>
      <c r="AI3293" s="105"/>
      <c r="AJ3293" s="105"/>
      <c r="AK3293" s="105"/>
      <c r="AL3293" s="105"/>
      <c r="AM3293" s="105"/>
      <c r="AN3293" s="105"/>
      <c r="AO3293" s="105"/>
      <c r="AP3293" s="105"/>
      <c r="AQ3293" s="105"/>
      <c r="AR3293" s="105"/>
      <c r="AS3293" s="105"/>
      <c r="AT3293" s="105"/>
      <c r="AU3293" s="106"/>
      <c r="AV3293" s="114"/>
    </row>
    <row r="3294" spans="1:48" x14ac:dyDescent="0.3">
      <c r="A3294" s="62"/>
      <c r="B3294" s="63"/>
      <c r="C3294" s="62"/>
      <c r="D3294" s="64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17"/>
      <c r="AD3294" s="117"/>
      <c r="AE3294" s="118"/>
      <c r="AF3294" s="117"/>
      <c r="AG3294" s="105"/>
      <c r="AH3294" s="105"/>
      <c r="AI3294" s="105"/>
      <c r="AJ3294" s="105"/>
      <c r="AK3294" s="105"/>
      <c r="AL3294" s="105"/>
      <c r="AM3294" s="105"/>
      <c r="AN3294" s="105"/>
      <c r="AO3294" s="105"/>
      <c r="AP3294" s="105"/>
      <c r="AQ3294" s="105"/>
      <c r="AR3294" s="105"/>
      <c r="AS3294" s="105"/>
      <c r="AT3294" s="105"/>
      <c r="AU3294" s="106"/>
      <c r="AV3294" s="114"/>
    </row>
    <row r="3295" spans="1:48" x14ac:dyDescent="0.3">
      <c r="A3295" s="62"/>
      <c r="B3295" s="63"/>
      <c r="C3295" s="62"/>
      <c r="D3295" s="64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17"/>
      <c r="AD3295" s="117"/>
      <c r="AE3295" s="118"/>
      <c r="AF3295" s="117"/>
      <c r="AG3295" s="105"/>
      <c r="AH3295" s="105"/>
      <c r="AI3295" s="105"/>
      <c r="AJ3295" s="105"/>
      <c r="AK3295" s="105"/>
      <c r="AL3295" s="105"/>
      <c r="AM3295" s="105"/>
      <c r="AN3295" s="105"/>
      <c r="AO3295" s="105"/>
      <c r="AP3295" s="105"/>
      <c r="AQ3295" s="105"/>
      <c r="AR3295" s="105"/>
      <c r="AS3295" s="105"/>
      <c r="AT3295" s="105"/>
      <c r="AU3295" s="106"/>
      <c r="AV3295" s="114"/>
    </row>
    <row r="3296" spans="1:48" x14ac:dyDescent="0.3">
      <c r="A3296" s="62"/>
      <c r="B3296" s="63"/>
      <c r="C3296" s="62"/>
      <c r="D3296" s="64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17"/>
      <c r="AD3296" s="117"/>
      <c r="AE3296" s="118"/>
      <c r="AF3296" s="117"/>
      <c r="AG3296" s="105"/>
      <c r="AH3296" s="105"/>
      <c r="AI3296" s="105"/>
      <c r="AJ3296" s="105"/>
      <c r="AK3296" s="105"/>
      <c r="AL3296" s="105"/>
      <c r="AM3296" s="105"/>
      <c r="AN3296" s="105"/>
      <c r="AO3296" s="105"/>
      <c r="AP3296" s="105"/>
      <c r="AQ3296" s="105"/>
      <c r="AR3296" s="105"/>
      <c r="AS3296" s="105"/>
      <c r="AT3296" s="105"/>
      <c r="AU3296" s="106"/>
      <c r="AV3296" s="114"/>
    </row>
    <row r="3297" spans="1:48" x14ac:dyDescent="0.3">
      <c r="A3297" s="62"/>
      <c r="B3297" s="63"/>
      <c r="C3297" s="62"/>
      <c r="D3297" s="64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17"/>
      <c r="AD3297" s="117"/>
      <c r="AE3297" s="118"/>
      <c r="AF3297" s="117"/>
      <c r="AG3297" s="105"/>
      <c r="AH3297" s="105"/>
      <c r="AI3297" s="105"/>
      <c r="AJ3297" s="105"/>
      <c r="AK3297" s="105"/>
      <c r="AL3297" s="105"/>
      <c r="AM3297" s="105"/>
      <c r="AN3297" s="105"/>
      <c r="AO3297" s="105"/>
      <c r="AP3297" s="105"/>
      <c r="AQ3297" s="105"/>
      <c r="AR3297" s="105"/>
      <c r="AS3297" s="105"/>
      <c r="AT3297" s="105"/>
      <c r="AU3297" s="106"/>
      <c r="AV3297" s="114"/>
    </row>
    <row r="3298" spans="1:48" x14ac:dyDescent="0.3">
      <c r="A3298" s="62"/>
      <c r="B3298" s="63"/>
      <c r="C3298" s="62"/>
      <c r="D3298" s="64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17"/>
      <c r="AD3298" s="117"/>
      <c r="AE3298" s="118"/>
      <c r="AF3298" s="117"/>
      <c r="AG3298" s="105"/>
      <c r="AH3298" s="105"/>
      <c r="AI3298" s="105"/>
      <c r="AJ3298" s="105"/>
      <c r="AK3298" s="105"/>
      <c r="AL3298" s="105"/>
      <c r="AM3298" s="105"/>
      <c r="AN3298" s="105"/>
      <c r="AO3298" s="105"/>
      <c r="AP3298" s="105"/>
      <c r="AQ3298" s="105"/>
      <c r="AR3298" s="105"/>
      <c r="AS3298" s="105"/>
      <c r="AT3298" s="105"/>
      <c r="AU3298" s="106"/>
      <c r="AV3298" s="114"/>
    </row>
    <row r="3299" spans="1:48" x14ac:dyDescent="0.3">
      <c r="A3299" s="62"/>
      <c r="B3299" s="63"/>
      <c r="C3299" s="62"/>
      <c r="D3299" s="64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17"/>
      <c r="AD3299" s="117"/>
      <c r="AE3299" s="118"/>
      <c r="AF3299" s="117"/>
      <c r="AG3299" s="105"/>
      <c r="AH3299" s="105"/>
      <c r="AI3299" s="105"/>
      <c r="AJ3299" s="105"/>
      <c r="AK3299" s="105"/>
      <c r="AL3299" s="105"/>
      <c r="AM3299" s="105"/>
      <c r="AN3299" s="105"/>
      <c r="AO3299" s="105"/>
      <c r="AP3299" s="105"/>
      <c r="AQ3299" s="105"/>
      <c r="AR3299" s="105"/>
      <c r="AS3299" s="105"/>
      <c r="AT3299" s="105"/>
      <c r="AU3299" s="106"/>
      <c r="AV3299" s="114"/>
    </row>
    <row r="3300" spans="1:48" x14ac:dyDescent="0.3">
      <c r="A3300" s="62"/>
      <c r="B3300" s="63"/>
      <c r="C3300" s="62"/>
      <c r="D3300" s="64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17"/>
      <c r="AD3300" s="117"/>
      <c r="AE3300" s="118"/>
      <c r="AF3300" s="117"/>
      <c r="AG3300" s="105"/>
      <c r="AH3300" s="105"/>
      <c r="AI3300" s="105"/>
      <c r="AJ3300" s="105"/>
      <c r="AK3300" s="105"/>
      <c r="AL3300" s="105"/>
      <c r="AM3300" s="105"/>
      <c r="AN3300" s="105"/>
      <c r="AO3300" s="105"/>
      <c r="AP3300" s="105"/>
      <c r="AQ3300" s="105"/>
      <c r="AR3300" s="105"/>
      <c r="AS3300" s="105"/>
      <c r="AT3300" s="105"/>
      <c r="AU3300" s="106"/>
      <c r="AV3300" s="114"/>
    </row>
    <row r="3301" spans="1:48" x14ac:dyDescent="0.3">
      <c r="A3301" s="62"/>
      <c r="B3301" s="63"/>
      <c r="C3301" s="62"/>
      <c r="D3301" s="64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17"/>
      <c r="AD3301" s="117"/>
      <c r="AE3301" s="118"/>
      <c r="AF3301" s="117"/>
      <c r="AG3301" s="105"/>
      <c r="AH3301" s="105"/>
      <c r="AI3301" s="105"/>
      <c r="AJ3301" s="105"/>
      <c r="AK3301" s="105"/>
      <c r="AL3301" s="105"/>
      <c r="AM3301" s="105"/>
      <c r="AN3301" s="105"/>
      <c r="AO3301" s="105"/>
      <c r="AP3301" s="105"/>
      <c r="AQ3301" s="105"/>
      <c r="AR3301" s="105"/>
      <c r="AS3301" s="105"/>
      <c r="AT3301" s="105"/>
      <c r="AU3301" s="106"/>
      <c r="AV3301" s="114"/>
    </row>
    <row r="3302" spans="1:48" x14ac:dyDescent="0.3">
      <c r="A3302" s="62"/>
      <c r="B3302" s="63"/>
      <c r="C3302" s="62"/>
      <c r="D3302" s="64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17"/>
      <c r="AD3302" s="117"/>
      <c r="AE3302" s="118"/>
      <c r="AF3302" s="117"/>
      <c r="AG3302" s="105"/>
      <c r="AH3302" s="105"/>
      <c r="AI3302" s="105"/>
      <c r="AJ3302" s="105"/>
      <c r="AK3302" s="105"/>
      <c r="AL3302" s="105"/>
      <c r="AM3302" s="105"/>
      <c r="AN3302" s="105"/>
      <c r="AO3302" s="105"/>
      <c r="AP3302" s="105"/>
      <c r="AQ3302" s="105"/>
      <c r="AR3302" s="105"/>
      <c r="AS3302" s="105"/>
      <c r="AT3302" s="105"/>
      <c r="AU3302" s="106"/>
      <c r="AV3302" s="114"/>
    </row>
    <row r="3303" spans="1:48" x14ac:dyDescent="0.3">
      <c r="A3303" s="62"/>
      <c r="B3303" s="63"/>
      <c r="C3303" s="62"/>
      <c r="D3303" s="64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17"/>
      <c r="AD3303" s="117"/>
      <c r="AE3303" s="118"/>
      <c r="AF3303" s="117"/>
      <c r="AG3303" s="105"/>
      <c r="AH3303" s="105"/>
      <c r="AI3303" s="105"/>
      <c r="AJ3303" s="105"/>
      <c r="AK3303" s="105"/>
      <c r="AL3303" s="105"/>
      <c r="AM3303" s="105"/>
      <c r="AN3303" s="105"/>
      <c r="AO3303" s="105"/>
      <c r="AP3303" s="105"/>
      <c r="AQ3303" s="105"/>
      <c r="AR3303" s="105"/>
      <c r="AS3303" s="105"/>
      <c r="AT3303" s="105"/>
      <c r="AU3303" s="106"/>
      <c r="AV3303" s="114"/>
    </row>
    <row r="3304" spans="1:48" x14ac:dyDescent="0.3">
      <c r="A3304" s="62"/>
      <c r="B3304" s="63"/>
      <c r="C3304" s="62"/>
      <c r="D3304" s="64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17"/>
      <c r="AD3304" s="117"/>
      <c r="AE3304" s="118"/>
      <c r="AF3304" s="117"/>
      <c r="AG3304" s="105"/>
      <c r="AH3304" s="105"/>
      <c r="AI3304" s="105"/>
      <c r="AJ3304" s="105"/>
      <c r="AK3304" s="105"/>
      <c r="AL3304" s="105"/>
      <c r="AM3304" s="105"/>
      <c r="AN3304" s="105"/>
      <c r="AO3304" s="105"/>
      <c r="AP3304" s="105"/>
      <c r="AQ3304" s="105"/>
      <c r="AR3304" s="105"/>
      <c r="AS3304" s="105"/>
      <c r="AT3304" s="105"/>
      <c r="AU3304" s="106"/>
      <c r="AV3304" s="114"/>
    </row>
    <row r="3305" spans="1:48" x14ac:dyDescent="0.3"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17"/>
      <c r="AD3305" s="117"/>
      <c r="AE3305" s="118"/>
      <c r="AF3305" s="117"/>
      <c r="AG3305" s="105"/>
      <c r="AH3305" s="105"/>
      <c r="AI3305" s="105"/>
      <c r="AJ3305" s="105"/>
      <c r="AK3305" s="105"/>
      <c r="AL3305" s="105"/>
      <c r="AM3305" s="105"/>
      <c r="AN3305" s="105"/>
      <c r="AO3305" s="105"/>
      <c r="AP3305" s="105"/>
      <c r="AQ3305" s="105"/>
      <c r="AR3305" s="105"/>
      <c r="AS3305" s="105"/>
      <c r="AT3305" s="105"/>
      <c r="AU3305" s="106"/>
      <c r="AV3305" s="114"/>
    </row>
    <row r="3306" spans="1:48" x14ac:dyDescent="0.3"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17"/>
      <c r="AD3306" s="117"/>
      <c r="AE3306" s="118"/>
      <c r="AF3306" s="117"/>
      <c r="AG3306" s="105"/>
      <c r="AH3306" s="105"/>
      <c r="AI3306" s="105"/>
      <c r="AJ3306" s="105"/>
      <c r="AK3306" s="105"/>
      <c r="AL3306" s="105"/>
      <c r="AM3306" s="105"/>
      <c r="AN3306" s="105"/>
      <c r="AO3306" s="105"/>
      <c r="AP3306" s="105"/>
      <c r="AQ3306" s="105"/>
      <c r="AR3306" s="105"/>
      <c r="AS3306" s="105"/>
      <c r="AT3306" s="105"/>
      <c r="AU3306" s="106"/>
      <c r="AV3306" s="114"/>
    </row>
    <row r="3307" spans="1:48" x14ac:dyDescent="0.3"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17"/>
      <c r="AD3307" s="117"/>
      <c r="AE3307" s="118"/>
      <c r="AF3307" s="117"/>
      <c r="AG3307" s="105"/>
      <c r="AH3307" s="105"/>
      <c r="AI3307" s="105"/>
      <c r="AJ3307" s="105"/>
      <c r="AK3307" s="105"/>
      <c r="AL3307" s="105"/>
      <c r="AM3307" s="105"/>
      <c r="AN3307" s="105"/>
      <c r="AO3307" s="105"/>
      <c r="AP3307" s="105"/>
      <c r="AQ3307" s="105"/>
      <c r="AR3307" s="105"/>
      <c r="AS3307" s="105"/>
      <c r="AT3307" s="105"/>
      <c r="AU3307" s="106"/>
      <c r="AV3307" s="114"/>
    </row>
    <row r="3308" spans="1:48" x14ac:dyDescent="0.3"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17"/>
      <c r="AD3308" s="117"/>
      <c r="AE3308" s="118"/>
      <c r="AF3308" s="117"/>
      <c r="AG3308" s="105"/>
      <c r="AH3308" s="105"/>
      <c r="AI3308" s="105"/>
      <c r="AJ3308" s="105"/>
      <c r="AK3308" s="105"/>
      <c r="AL3308" s="105"/>
      <c r="AM3308" s="105"/>
      <c r="AN3308" s="105"/>
      <c r="AO3308" s="105"/>
      <c r="AP3308" s="105"/>
      <c r="AQ3308" s="105"/>
      <c r="AR3308" s="105"/>
      <c r="AS3308" s="105"/>
      <c r="AT3308" s="105"/>
      <c r="AU3308" s="106"/>
      <c r="AV3308" s="114"/>
    </row>
    <row r="3309" spans="1:48" x14ac:dyDescent="0.3"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17"/>
      <c r="AD3309" s="117"/>
      <c r="AE3309" s="118"/>
      <c r="AF3309" s="117"/>
      <c r="AG3309" s="105"/>
      <c r="AH3309" s="105"/>
      <c r="AI3309" s="105"/>
      <c r="AJ3309" s="105"/>
      <c r="AK3309" s="105"/>
      <c r="AL3309" s="105"/>
      <c r="AM3309" s="105"/>
      <c r="AN3309" s="105"/>
      <c r="AO3309" s="105"/>
      <c r="AP3309" s="105"/>
      <c r="AQ3309" s="105"/>
      <c r="AR3309" s="105"/>
      <c r="AS3309" s="105"/>
      <c r="AT3309" s="105"/>
      <c r="AU3309" s="106"/>
      <c r="AV3309" s="114"/>
    </row>
    <row r="3310" spans="1:48" x14ac:dyDescent="0.3"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17"/>
      <c r="AD3310" s="117"/>
      <c r="AE3310" s="118"/>
      <c r="AF3310" s="117"/>
      <c r="AG3310" s="105"/>
      <c r="AH3310" s="105"/>
      <c r="AI3310" s="105"/>
      <c r="AJ3310" s="105"/>
      <c r="AK3310" s="105"/>
      <c r="AL3310" s="105"/>
      <c r="AM3310" s="105"/>
      <c r="AN3310" s="105"/>
      <c r="AO3310" s="105"/>
      <c r="AP3310" s="105"/>
      <c r="AQ3310" s="105"/>
      <c r="AR3310" s="105"/>
      <c r="AS3310" s="105"/>
      <c r="AT3310" s="105"/>
      <c r="AU3310" s="106"/>
      <c r="AV3310" s="114"/>
    </row>
    <row r="3311" spans="1:48" x14ac:dyDescent="0.3"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17"/>
      <c r="AD3311" s="117"/>
      <c r="AE3311" s="118"/>
      <c r="AF3311" s="117"/>
      <c r="AG3311" s="105"/>
      <c r="AH3311" s="105"/>
      <c r="AI3311" s="105"/>
      <c r="AJ3311" s="105"/>
      <c r="AK3311" s="105"/>
      <c r="AL3311" s="105"/>
      <c r="AM3311" s="105"/>
      <c r="AN3311" s="105"/>
      <c r="AO3311" s="105"/>
      <c r="AP3311" s="105"/>
      <c r="AQ3311" s="105"/>
      <c r="AR3311" s="105"/>
      <c r="AS3311" s="105"/>
      <c r="AT3311" s="105"/>
      <c r="AU3311" s="106"/>
      <c r="AV3311" s="114"/>
    </row>
    <row r="3312" spans="1:48" x14ac:dyDescent="0.3"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17"/>
      <c r="AD3312" s="117"/>
      <c r="AE3312" s="118"/>
      <c r="AF3312" s="117"/>
      <c r="AG3312" s="105"/>
      <c r="AH3312" s="105"/>
      <c r="AI3312" s="105"/>
      <c r="AJ3312" s="105"/>
      <c r="AK3312" s="105"/>
      <c r="AL3312" s="105"/>
      <c r="AM3312" s="105"/>
      <c r="AN3312" s="105"/>
      <c r="AO3312" s="105"/>
      <c r="AP3312" s="105"/>
      <c r="AQ3312" s="105"/>
      <c r="AR3312" s="105"/>
      <c r="AS3312" s="105"/>
      <c r="AT3312" s="105"/>
      <c r="AU3312" s="106"/>
      <c r="AV3312" s="114"/>
    </row>
    <row r="3313" spans="13:48" x14ac:dyDescent="0.3"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17"/>
      <c r="AD3313" s="117"/>
      <c r="AE3313" s="118"/>
      <c r="AF3313" s="117"/>
      <c r="AG3313" s="105"/>
      <c r="AH3313" s="105"/>
      <c r="AI3313" s="105"/>
      <c r="AJ3313" s="105"/>
      <c r="AK3313" s="105"/>
      <c r="AL3313" s="105"/>
      <c r="AM3313" s="105"/>
      <c r="AN3313" s="105"/>
      <c r="AO3313" s="105"/>
      <c r="AP3313" s="105"/>
      <c r="AQ3313" s="105"/>
      <c r="AR3313" s="105"/>
      <c r="AS3313" s="105"/>
      <c r="AT3313" s="105"/>
      <c r="AU3313" s="106"/>
      <c r="AV3313" s="114"/>
    </row>
    <row r="3314" spans="13:48" x14ac:dyDescent="0.3"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17"/>
      <c r="AD3314" s="117"/>
      <c r="AE3314" s="118"/>
      <c r="AF3314" s="117"/>
      <c r="AG3314" s="105"/>
      <c r="AH3314" s="105"/>
      <c r="AI3314" s="105"/>
      <c r="AJ3314" s="105"/>
      <c r="AK3314" s="105"/>
      <c r="AL3314" s="105"/>
      <c r="AM3314" s="105"/>
      <c r="AN3314" s="105"/>
      <c r="AO3314" s="105"/>
      <c r="AP3314" s="105"/>
      <c r="AQ3314" s="105"/>
      <c r="AR3314" s="105"/>
      <c r="AS3314" s="105"/>
      <c r="AT3314" s="105"/>
      <c r="AU3314" s="106"/>
      <c r="AV3314" s="114"/>
    </row>
    <row r="3315" spans="13:48" x14ac:dyDescent="0.3"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17"/>
      <c r="AD3315" s="117"/>
      <c r="AE3315" s="118"/>
      <c r="AF3315" s="117"/>
      <c r="AG3315" s="105"/>
      <c r="AH3315" s="105"/>
      <c r="AI3315" s="105"/>
      <c r="AJ3315" s="105"/>
      <c r="AK3315" s="105"/>
      <c r="AL3315" s="105"/>
      <c r="AM3315" s="105"/>
      <c r="AN3315" s="105"/>
      <c r="AO3315" s="105"/>
      <c r="AP3315" s="105"/>
      <c r="AQ3315" s="105"/>
      <c r="AR3315" s="105"/>
      <c r="AS3315" s="105"/>
      <c r="AT3315" s="105"/>
      <c r="AU3315" s="106"/>
      <c r="AV3315" s="114"/>
    </row>
    <row r="3316" spans="13:48" x14ac:dyDescent="0.3"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17"/>
      <c r="AD3316" s="117"/>
      <c r="AE3316" s="118"/>
      <c r="AF3316" s="117"/>
      <c r="AG3316" s="105"/>
      <c r="AH3316" s="105"/>
      <c r="AI3316" s="105"/>
      <c r="AJ3316" s="105"/>
      <c r="AK3316" s="105"/>
      <c r="AL3316" s="105"/>
      <c r="AM3316" s="105"/>
      <c r="AN3316" s="105"/>
      <c r="AO3316" s="105"/>
      <c r="AP3316" s="105"/>
      <c r="AQ3316" s="105"/>
      <c r="AR3316" s="105"/>
      <c r="AS3316" s="105"/>
      <c r="AT3316" s="105"/>
      <c r="AU3316" s="106"/>
      <c r="AV3316" s="114"/>
    </row>
    <row r="3317" spans="13:48" x14ac:dyDescent="0.3"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17"/>
      <c r="AD3317" s="117"/>
      <c r="AE3317" s="118"/>
      <c r="AF3317" s="117"/>
      <c r="AG3317" s="105"/>
      <c r="AH3317" s="105"/>
      <c r="AI3317" s="105"/>
      <c r="AJ3317" s="105"/>
      <c r="AK3317" s="105"/>
      <c r="AL3317" s="105"/>
      <c r="AM3317" s="105"/>
      <c r="AN3317" s="105"/>
      <c r="AO3317" s="105"/>
      <c r="AP3317" s="105"/>
      <c r="AQ3317" s="105"/>
      <c r="AR3317" s="105"/>
      <c r="AS3317" s="105"/>
      <c r="AT3317" s="105"/>
      <c r="AU3317" s="106"/>
      <c r="AV3317" s="114"/>
    </row>
    <row r="3318" spans="13:48" x14ac:dyDescent="0.3"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17"/>
      <c r="AD3318" s="117"/>
      <c r="AE3318" s="118"/>
      <c r="AF3318" s="117"/>
      <c r="AG3318" s="105"/>
      <c r="AH3318" s="105"/>
      <c r="AI3318" s="105"/>
      <c r="AJ3318" s="105"/>
      <c r="AK3318" s="105"/>
      <c r="AL3318" s="105"/>
      <c r="AM3318" s="105"/>
      <c r="AN3318" s="105"/>
      <c r="AO3318" s="105"/>
      <c r="AP3318" s="105"/>
      <c r="AQ3318" s="105"/>
      <c r="AR3318" s="105"/>
      <c r="AS3318" s="105"/>
      <c r="AT3318" s="105"/>
      <c r="AU3318" s="106"/>
      <c r="AV3318" s="114"/>
    </row>
    <row r="3319" spans="13:48" x14ac:dyDescent="0.3"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17"/>
      <c r="AD3319" s="117"/>
      <c r="AE3319" s="118"/>
      <c r="AF3319" s="117"/>
      <c r="AG3319" s="105"/>
      <c r="AH3319" s="105"/>
      <c r="AI3319" s="105"/>
      <c r="AJ3319" s="105"/>
      <c r="AK3319" s="105"/>
      <c r="AL3319" s="105"/>
      <c r="AM3319" s="105"/>
      <c r="AN3319" s="105"/>
      <c r="AO3319" s="105"/>
      <c r="AP3319" s="105"/>
      <c r="AQ3319" s="105"/>
      <c r="AR3319" s="105"/>
      <c r="AS3319" s="105"/>
      <c r="AT3319" s="105"/>
      <c r="AU3319" s="106"/>
      <c r="AV3319" s="114"/>
    </row>
    <row r="3320" spans="13:48" x14ac:dyDescent="0.3"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17"/>
      <c r="AD3320" s="117"/>
      <c r="AE3320" s="118"/>
      <c r="AF3320" s="117"/>
      <c r="AG3320" s="105"/>
      <c r="AH3320" s="105"/>
      <c r="AI3320" s="105"/>
      <c r="AJ3320" s="105"/>
      <c r="AK3320" s="105"/>
      <c r="AL3320" s="105"/>
      <c r="AM3320" s="105"/>
      <c r="AN3320" s="105"/>
      <c r="AO3320" s="105"/>
      <c r="AP3320" s="105"/>
      <c r="AQ3320" s="105"/>
      <c r="AR3320" s="105"/>
      <c r="AS3320" s="105"/>
      <c r="AT3320" s="105"/>
      <c r="AU3320" s="106"/>
      <c r="AV3320" s="114"/>
    </row>
    <row r="3321" spans="13:48" x14ac:dyDescent="0.3"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17"/>
      <c r="AD3321" s="117"/>
      <c r="AE3321" s="118"/>
      <c r="AF3321" s="117"/>
      <c r="AG3321" s="105"/>
      <c r="AH3321" s="105"/>
      <c r="AI3321" s="105"/>
      <c r="AJ3321" s="105"/>
      <c r="AK3321" s="105"/>
      <c r="AL3321" s="105"/>
      <c r="AM3321" s="105"/>
      <c r="AN3321" s="105"/>
      <c r="AO3321" s="105"/>
      <c r="AP3321" s="105"/>
      <c r="AQ3321" s="105"/>
      <c r="AR3321" s="105"/>
      <c r="AS3321" s="105"/>
      <c r="AT3321" s="105"/>
      <c r="AU3321" s="106"/>
      <c r="AV3321" s="114"/>
    </row>
    <row r="3322" spans="13:48" x14ac:dyDescent="0.3"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17"/>
      <c r="AD3322" s="117"/>
      <c r="AE3322" s="118"/>
      <c r="AF3322" s="117"/>
      <c r="AG3322" s="105"/>
      <c r="AH3322" s="105"/>
      <c r="AI3322" s="105"/>
      <c r="AJ3322" s="105"/>
      <c r="AK3322" s="105"/>
      <c r="AL3322" s="105"/>
      <c r="AM3322" s="105"/>
      <c r="AN3322" s="105"/>
      <c r="AO3322" s="105"/>
      <c r="AP3322" s="105"/>
      <c r="AQ3322" s="105"/>
      <c r="AR3322" s="105"/>
      <c r="AS3322" s="105"/>
      <c r="AT3322" s="105"/>
      <c r="AU3322" s="106"/>
      <c r="AV3322" s="114"/>
    </row>
    <row r="3323" spans="13:48" x14ac:dyDescent="0.3"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17"/>
      <c r="AD3323" s="117"/>
      <c r="AE3323" s="118"/>
      <c r="AF3323" s="117"/>
      <c r="AG3323" s="105"/>
      <c r="AH3323" s="105"/>
      <c r="AI3323" s="105"/>
      <c r="AJ3323" s="105"/>
      <c r="AK3323" s="105"/>
      <c r="AL3323" s="105"/>
      <c r="AM3323" s="105"/>
      <c r="AN3323" s="105"/>
      <c r="AO3323" s="105"/>
      <c r="AP3323" s="105"/>
      <c r="AQ3323" s="105"/>
      <c r="AR3323" s="105"/>
      <c r="AS3323" s="105"/>
      <c r="AT3323" s="105"/>
      <c r="AU3323" s="106"/>
      <c r="AV3323" s="114"/>
    </row>
    <row r="3324" spans="13:48" x14ac:dyDescent="0.3"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17"/>
      <c r="AD3324" s="117"/>
      <c r="AE3324" s="118"/>
      <c r="AF3324" s="117"/>
      <c r="AG3324" s="105"/>
      <c r="AH3324" s="105"/>
      <c r="AI3324" s="105"/>
      <c r="AJ3324" s="105"/>
      <c r="AK3324" s="105"/>
      <c r="AL3324" s="105"/>
      <c r="AM3324" s="105"/>
      <c r="AN3324" s="105"/>
      <c r="AO3324" s="105"/>
      <c r="AP3324" s="105"/>
      <c r="AQ3324" s="105"/>
      <c r="AR3324" s="105"/>
      <c r="AS3324" s="105"/>
      <c r="AT3324" s="105"/>
      <c r="AU3324" s="106"/>
      <c r="AV3324" s="114"/>
    </row>
    <row r="3325" spans="13:48" x14ac:dyDescent="0.3"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17"/>
      <c r="AD3325" s="117"/>
      <c r="AE3325" s="118"/>
      <c r="AF3325" s="117"/>
      <c r="AG3325" s="105"/>
      <c r="AH3325" s="105"/>
      <c r="AI3325" s="105"/>
      <c r="AJ3325" s="105"/>
      <c r="AK3325" s="105"/>
      <c r="AL3325" s="105"/>
      <c r="AM3325" s="105"/>
      <c r="AN3325" s="105"/>
      <c r="AO3325" s="105"/>
      <c r="AP3325" s="105"/>
      <c r="AQ3325" s="105"/>
      <c r="AR3325" s="105"/>
      <c r="AS3325" s="105"/>
      <c r="AT3325" s="105"/>
      <c r="AU3325" s="106"/>
      <c r="AV3325" s="114"/>
    </row>
    <row r="3326" spans="13:48" x14ac:dyDescent="0.3"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17"/>
      <c r="AD3326" s="117"/>
      <c r="AE3326" s="118"/>
      <c r="AF3326" s="117"/>
      <c r="AG3326" s="105"/>
      <c r="AH3326" s="105"/>
      <c r="AI3326" s="105"/>
      <c r="AJ3326" s="105"/>
      <c r="AK3326" s="105"/>
      <c r="AL3326" s="105"/>
      <c r="AM3326" s="105"/>
      <c r="AN3326" s="105"/>
      <c r="AO3326" s="105"/>
      <c r="AP3326" s="105"/>
      <c r="AQ3326" s="105"/>
      <c r="AR3326" s="105"/>
      <c r="AS3326" s="105"/>
      <c r="AT3326" s="105"/>
      <c r="AU3326" s="106"/>
      <c r="AV3326" s="114"/>
    </row>
    <row r="3327" spans="13:48" x14ac:dyDescent="0.3"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17"/>
      <c r="AD3327" s="117"/>
      <c r="AE3327" s="118"/>
      <c r="AF3327" s="117"/>
      <c r="AG3327" s="105"/>
      <c r="AH3327" s="105"/>
      <c r="AI3327" s="105"/>
      <c r="AJ3327" s="105"/>
      <c r="AK3327" s="105"/>
      <c r="AL3327" s="105"/>
      <c r="AM3327" s="105"/>
      <c r="AN3327" s="105"/>
      <c r="AO3327" s="105"/>
      <c r="AP3327" s="105"/>
      <c r="AQ3327" s="105"/>
      <c r="AR3327" s="105"/>
      <c r="AS3327" s="105"/>
      <c r="AT3327" s="105"/>
      <c r="AU3327" s="106"/>
      <c r="AV3327" s="114"/>
    </row>
    <row r="3328" spans="13:48" x14ac:dyDescent="0.3"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17"/>
      <c r="AD3328" s="117"/>
      <c r="AE3328" s="118"/>
      <c r="AF3328" s="117"/>
      <c r="AG3328" s="105"/>
      <c r="AH3328" s="105"/>
      <c r="AI3328" s="105"/>
      <c r="AJ3328" s="105"/>
      <c r="AK3328" s="105"/>
      <c r="AL3328" s="105"/>
      <c r="AM3328" s="105"/>
      <c r="AN3328" s="105"/>
      <c r="AO3328" s="105"/>
      <c r="AP3328" s="105"/>
      <c r="AQ3328" s="105"/>
      <c r="AR3328" s="105"/>
      <c r="AS3328" s="105"/>
      <c r="AT3328" s="105"/>
      <c r="AU3328" s="106"/>
      <c r="AV3328" s="114"/>
    </row>
    <row r="3329" spans="13:48" x14ac:dyDescent="0.3"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17"/>
      <c r="AD3329" s="117"/>
      <c r="AE3329" s="118"/>
      <c r="AF3329" s="117"/>
      <c r="AG3329" s="105"/>
      <c r="AH3329" s="105"/>
      <c r="AI3329" s="105"/>
      <c r="AJ3329" s="105"/>
      <c r="AK3329" s="105"/>
      <c r="AL3329" s="105"/>
      <c r="AM3329" s="105"/>
      <c r="AN3329" s="105"/>
      <c r="AO3329" s="105"/>
      <c r="AP3329" s="105"/>
      <c r="AQ3329" s="105"/>
      <c r="AR3329" s="105"/>
      <c r="AS3329" s="105"/>
      <c r="AT3329" s="105"/>
      <c r="AU3329" s="106"/>
      <c r="AV3329" s="114"/>
    </row>
    <row r="3330" spans="13:48" x14ac:dyDescent="0.3"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17"/>
      <c r="AD3330" s="117"/>
      <c r="AE3330" s="118"/>
      <c r="AF3330" s="117"/>
      <c r="AG3330" s="105"/>
      <c r="AH3330" s="105"/>
      <c r="AI3330" s="105"/>
      <c r="AJ3330" s="105"/>
      <c r="AK3330" s="105"/>
      <c r="AL3330" s="105"/>
      <c r="AM3330" s="105"/>
      <c r="AN3330" s="105"/>
      <c r="AO3330" s="105"/>
      <c r="AP3330" s="105"/>
      <c r="AQ3330" s="105"/>
      <c r="AR3330" s="105"/>
      <c r="AS3330" s="105"/>
      <c r="AT3330" s="105"/>
      <c r="AU3330" s="106"/>
      <c r="AV3330" s="114"/>
    </row>
    <row r="3331" spans="13:48" x14ac:dyDescent="0.3"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17"/>
      <c r="AD3331" s="117"/>
      <c r="AE3331" s="118"/>
      <c r="AF3331" s="117"/>
      <c r="AG3331" s="105"/>
      <c r="AH3331" s="105"/>
      <c r="AI3331" s="105"/>
      <c r="AJ3331" s="105"/>
      <c r="AK3331" s="105"/>
      <c r="AL3331" s="105"/>
      <c r="AM3331" s="105"/>
      <c r="AN3331" s="105"/>
      <c r="AO3331" s="105"/>
      <c r="AP3331" s="105"/>
      <c r="AQ3331" s="105"/>
      <c r="AR3331" s="105"/>
      <c r="AS3331" s="105"/>
      <c r="AT3331" s="105"/>
      <c r="AU3331" s="106"/>
      <c r="AV3331" s="114"/>
    </row>
    <row r="3332" spans="13:48" x14ac:dyDescent="0.3"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17"/>
      <c r="AD3332" s="117"/>
      <c r="AE3332" s="118"/>
      <c r="AF3332" s="117"/>
      <c r="AG3332" s="105"/>
      <c r="AH3332" s="105"/>
      <c r="AI3332" s="105"/>
      <c r="AJ3332" s="105"/>
      <c r="AK3332" s="105"/>
      <c r="AL3332" s="105"/>
      <c r="AM3332" s="105"/>
      <c r="AN3332" s="105"/>
      <c r="AO3332" s="105"/>
      <c r="AP3332" s="105"/>
      <c r="AQ3332" s="105"/>
      <c r="AR3332" s="105"/>
      <c r="AS3332" s="105"/>
      <c r="AT3332" s="105"/>
      <c r="AU3332" s="106"/>
      <c r="AV3332" s="114"/>
    </row>
    <row r="3333" spans="13:48" x14ac:dyDescent="0.3"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17"/>
      <c r="AD3333" s="117"/>
      <c r="AE3333" s="118"/>
      <c r="AF3333" s="117"/>
      <c r="AG3333" s="105"/>
      <c r="AH3333" s="105"/>
      <c r="AI3333" s="105"/>
      <c r="AJ3333" s="105"/>
      <c r="AK3333" s="105"/>
      <c r="AL3333" s="105"/>
      <c r="AM3333" s="105"/>
      <c r="AN3333" s="105"/>
      <c r="AO3333" s="105"/>
      <c r="AP3333" s="105"/>
      <c r="AQ3333" s="105"/>
      <c r="AR3333" s="105"/>
      <c r="AS3333" s="105"/>
      <c r="AT3333" s="105"/>
      <c r="AU3333" s="106"/>
      <c r="AV3333" s="114"/>
    </row>
    <row r="3334" spans="13:48" x14ac:dyDescent="0.3"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17"/>
      <c r="AD3334" s="117"/>
      <c r="AE3334" s="118"/>
      <c r="AF3334" s="117"/>
      <c r="AG3334" s="105"/>
      <c r="AH3334" s="105"/>
      <c r="AI3334" s="105"/>
      <c r="AJ3334" s="105"/>
      <c r="AK3334" s="105"/>
      <c r="AL3334" s="105"/>
      <c r="AM3334" s="105"/>
      <c r="AN3334" s="105"/>
      <c r="AO3334" s="105"/>
      <c r="AP3334" s="105"/>
      <c r="AQ3334" s="105"/>
      <c r="AR3334" s="105"/>
      <c r="AS3334" s="105"/>
      <c r="AT3334" s="105"/>
      <c r="AU3334" s="106"/>
      <c r="AV3334" s="114"/>
    </row>
    <row r="3335" spans="13:48" x14ac:dyDescent="0.3"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17"/>
      <c r="AD3335" s="117"/>
      <c r="AE3335" s="118"/>
      <c r="AF3335" s="117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6"/>
      <c r="AV3335" s="114"/>
    </row>
    <row r="3336" spans="13:48" x14ac:dyDescent="0.3"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17"/>
      <c r="AD3336" s="117"/>
      <c r="AE3336" s="118"/>
      <c r="AF3336" s="117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6"/>
      <c r="AV3336" s="114"/>
    </row>
    <row r="3337" spans="13:48" x14ac:dyDescent="0.3"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17"/>
      <c r="AD3337" s="117"/>
      <c r="AE3337" s="118"/>
      <c r="AF3337" s="117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6"/>
      <c r="AV3337" s="114"/>
    </row>
    <row r="3338" spans="13:48" x14ac:dyDescent="0.3"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17"/>
      <c r="AD3338" s="117"/>
      <c r="AE3338" s="118"/>
      <c r="AF3338" s="117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6"/>
      <c r="AV3338" s="114"/>
    </row>
    <row r="3339" spans="13:48" x14ac:dyDescent="0.3"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17"/>
      <c r="AD3339" s="117"/>
      <c r="AE3339" s="118"/>
      <c r="AF3339" s="117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6"/>
      <c r="AV3339" s="114"/>
    </row>
    <row r="3340" spans="13:48" x14ac:dyDescent="0.3"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17"/>
      <c r="AD3340" s="117"/>
      <c r="AE3340" s="118"/>
      <c r="AF3340" s="117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6"/>
      <c r="AV3340" s="114"/>
    </row>
    <row r="3341" spans="13:48" x14ac:dyDescent="0.3"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17"/>
      <c r="AD3341" s="117"/>
      <c r="AE3341" s="118"/>
      <c r="AF3341" s="117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6"/>
      <c r="AV3341" s="114"/>
    </row>
    <row r="3342" spans="13:48" x14ac:dyDescent="0.3"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17"/>
      <c r="AD3342" s="117"/>
      <c r="AE3342" s="118"/>
      <c r="AF3342" s="117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6"/>
      <c r="AV3342" s="114"/>
    </row>
    <row r="3343" spans="13:48" x14ac:dyDescent="0.3"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17"/>
      <c r="AD3343" s="117"/>
      <c r="AE3343" s="118"/>
      <c r="AF3343" s="117"/>
      <c r="AG3343" s="105"/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6"/>
      <c r="AV3343" s="114"/>
    </row>
    <row r="3344" spans="13:48" x14ac:dyDescent="0.3"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17"/>
      <c r="AD3344" s="117"/>
      <c r="AE3344" s="118"/>
      <c r="AF3344" s="117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6"/>
      <c r="AV3344" s="114"/>
    </row>
    <row r="3345" spans="13:49" x14ac:dyDescent="0.3"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17"/>
      <c r="AD3345" s="117"/>
      <c r="AE3345" s="118"/>
      <c r="AF3345" s="117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6"/>
      <c r="AV3345" s="114"/>
    </row>
    <row r="3346" spans="13:49" x14ac:dyDescent="0.3"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17"/>
      <c r="AD3346" s="117"/>
      <c r="AE3346" s="118"/>
      <c r="AF3346" s="117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6"/>
      <c r="AV3346" s="114"/>
    </row>
    <row r="3347" spans="13:49" x14ac:dyDescent="0.3"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17"/>
      <c r="AD3347" s="117"/>
      <c r="AE3347" s="118"/>
      <c r="AF3347" s="117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6"/>
      <c r="AV3347" s="114"/>
    </row>
    <row r="3348" spans="13:49" x14ac:dyDescent="0.3"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17"/>
      <c r="AD3348" s="117"/>
      <c r="AE3348" s="118"/>
      <c r="AF3348" s="117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6"/>
      <c r="AV3348" s="114"/>
    </row>
    <row r="3349" spans="13:49" x14ac:dyDescent="0.3"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17"/>
      <c r="AD3349" s="117"/>
      <c r="AE3349" s="118"/>
      <c r="AF3349" s="117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6"/>
      <c r="AV3349" s="122"/>
    </row>
    <row r="3350" spans="13:49" x14ac:dyDescent="0.3"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17"/>
      <c r="AD3350" s="117"/>
      <c r="AE3350" s="118"/>
      <c r="AF3350" s="117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6"/>
      <c r="AV3350" s="122"/>
      <c r="AW3350" s="123"/>
    </row>
    <row r="3351" spans="13:49" x14ac:dyDescent="0.3"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17"/>
      <c r="AD3351" s="117"/>
      <c r="AE3351" s="118"/>
      <c r="AF3351" s="117"/>
      <c r="AG3351" s="105"/>
      <c r="AH3351" s="105"/>
      <c r="AI3351" s="105"/>
      <c r="AJ3351" s="105"/>
      <c r="AK3351" s="105"/>
      <c r="AL3351" s="105"/>
      <c r="AM3351" s="105"/>
      <c r="AN3351" s="105"/>
      <c r="AO3351" s="105"/>
      <c r="AP3351" s="105"/>
      <c r="AQ3351" s="105"/>
      <c r="AR3351" s="105"/>
      <c r="AS3351" s="105"/>
      <c r="AT3351" s="105"/>
      <c r="AU3351" s="106"/>
      <c r="AV3351" s="122"/>
      <c r="AW3351" s="123"/>
    </row>
    <row r="3352" spans="13:49" x14ac:dyDescent="0.3"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17"/>
      <c r="AD3352" s="117"/>
      <c r="AE3352" s="118"/>
      <c r="AF3352" s="117"/>
      <c r="AG3352" s="105"/>
      <c r="AH3352" s="105"/>
      <c r="AI3352" s="105"/>
      <c r="AJ3352" s="105"/>
      <c r="AK3352" s="105"/>
      <c r="AL3352" s="105"/>
      <c r="AM3352" s="105"/>
      <c r="AN3352" s="105"/>
      <c r="AO3352" s="105"/>
      <c r="AP3352" s="105"/>
      <c r="AQ3352" s="105"/>
      <c r="AR3352" s="105"/>
      <c r="AS3352" s="105"/>
      <c r="AT3352" s="105"/>
      <c r="AU3352" s="106"/>
      <c r="AV3352" s="122"/>
      <c r="AW3352" s="123"/>
    </row>
    <row r="3353" spans="13:49" x14ac:dyDescent="0.3"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17"/>
      <c r="AD3353" s="117"/>
      <c r="AE3353" s="118"/>
      <c r="AF3353" s="117"/>
      <c r="AG3353" s="105"/>
      <c r="AH3353" s="105"/>
      <c r="AI3353" s="105"/>
      <c r="AJ3353" s="105"/>
      <c r="AK3353" s="105"/>
      <c r="AL3353" s="105"/>
      <c r="AM3353" s="105"/>
      <c r="AN3353" s="105"/>
      <c r="AO3353" s="105"/>
      <c r="AP3353" s="105"/>
      <c r="AQ3353" s="105"/>
      <c r="AR3353" s="105"/>
      <c r="AS3353" s="105"/>
      <c r="AT3353" s="105"/>
      <c r="AU3353" s="106"/>
      <c r="AV3353" s="122"/>
      <c r="AW3353" s="123"/>
    </row>
    <row r="3354" spans="13:49" x14ac:dyDescent="0.3"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17"/>
      <c r="AD3354" s="117"/>
      <c r="AE3354" s="118"/>
      <c r="AF3354" s="117"/>
      <c r="AG3354" s="105"/>
      <c r="AH3354" s="105"/>
      <c r="AI3354" s="105"/>
      <c r="AJ3354" s="105"/>
      <c r="AK3354" s="105"/>
      <c r="AL3354" s="105"/>
      <c r="AM3354" s="105"/>
      <c r="AN3354" s="105"/>
      <c r="AO3354" s="105"/>
      <c r="AP3354" s="105"/>
      <c r="AQ3354" s="105"/>
      <c r="AR3354" s="105"/>
      <c r="AS3354" s="105"/>
      <c r="AT3354" s="105"/>
      <c r="AU3354" s="106"/>
      <c r="AV3354" s="122"/>
      <c r="AW3354" s="123"/>
    </row>
    <row r="3355" spans="13:49" x14ac:dyDescent="0.3"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17"/>
      <c r="AD3355" s="117"/>
      <c r="AE3355" s="118"/>
      <c r="AF3355" s="117"/>
      <c r="AG3355" s="105"/>
      <c r="AH3355" s="105"/>
      <c r="AI3355" s="105"/>
      <c r="AJ3355" s="105"/>
      <c r="AK3355" s="105"/>
      <c r="AL3355" s="105"/>
      <c r="AM3355" s="105"/>
      <c r="AN3355" s="105"/>
      <c r="AO3355" s="105"/>
      <c r="AP3355" s="105"/>
      <c r="AQ3355" s="105"/>
      <c r="AR3355" s="105"/>
      <c r="AS3355" s="105"/>
      <c r="AT3355" s="105"/>
      <c r="AU3355" s="106"/>
      <c r="AV3355" s="122"/>
      <c r="AW3355" s="123"/>
    </row>
    <row r="3356" spans="13:49" x14ac:dyDescent="0.3"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17"/>
      <c r="AD3356" s="117"/>
      <c r="AE3356" s="118"/>
      <c r="AF3356" s="117"/>
      <c r="AG3356" s="105"/>
      <c r="AH3356" s="105"/>
      <c r="AI3356" s="105"/>
      <c r="AJ3356" s="105"/>
      <c r="AK3356" s="105"/>
      <c r="AL3356" s="105"/>
      <c r="AM3356" s="105"/>
      <c r="AN3356" s="105"/>
      <c r="AO3356" s="105"/>
      <c r="AP3356" s="105"/>
      <c r="AQ3356" s="105"/>
      <c r="AR3356" s="105"/>
      <c r="AS3356" s="105"/>
      <c r="AT3356" s="105"/>
      <c r="AU3356" s="106"/>
      <c r="AV3356" s="122"/>
      <c r="AW3356" s="123"/>
    </row>
    <row r="3357" spans="13:49" x14ac:dyDescent="0.3"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17"/>
      <c r="AD3357" s="117"/>
      <c r="AE3357" s="118"/>
      <c r="AF3357" s="117"/>
      <c r="AG3357" s="105"/>
      <c r="AH3357" s="105"/>
      <c r="AI3357" s="105"/>
      <c r="AJ3357" s="105"/>
      <c r="AK3357" s="105"/>
      <c r="AL3357" s="105"/>
      <c r="AM3357" s="105"/>
      <c r="AN3357" s="105"/>
      <c r="AO3357" s="105"/>
      <c r="AP3357" s="105"/>
      <c r="AQ3357" s="105"/>
      <c r="AR3357" s="105"/>
      <c r="AS3357" s="105"/>
      <c r="AT3357" s="105"/>
      <c r="AU3357" s="106"/>
      <c r="AV3357" s="122"/>
      <c r="AW3357" s="123"/>
    </row>
    <row r="3358" spans="13:49" x14ac:dyDescent="0.3"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17"/>
      <c r="AD3358" s="117"/>
      <c r="AE3358" s="118"/>
      <c r="AF3358" s="117"/>
      <c r="AG3358" s="105"/>
      <c r="AH3358" s="105"/>
      <c r="AI3358" s="105"/>
      <c r="AJ3358" s="105"/>
      <c r="AK3358" s="105"/>
      <c r="AL3358" s="105"/>
      <c r="AM3358" s="105"/>
      <c r="AN3358" s="105"/>
      <c r="AO3358" s="105"/>
      <c r="AP3358" s="105"/>
      <c r="AQ3358" s="105"/>
      <c r="AR3358" s="105"/>
      <c r="AS3358" s="105"/>
      <c r="AT3358" s="105"/>
      <c r="AU3358" s="106"/>
      <c r="AV3358" s="122"/>
      <c r="AW3358" s="123"/>
    </row>
    <row r="3359" spans="13:49" x14ac:dyDescent="0.3"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17"/>
      <c r="AD3359" s="117"/>
      <c r="AE3359" s="118"/>
      <c r="AF3359" s="117"/>
      <c r="AG3359" s="105"/>
      <c r="AH3359" s="105"/>
      <c r="AI3359" s="105"/>
      <c r="AJ3359" s="105"/>
      <c r="AK3359" s="105"/>
      <c r="AL3359" s="105"/>
      <c r="AM3359" s="105"/>
      <c r="AN3359" s="105"/>
      <c r="AO3359" s="105"/>
      <c r="AP3359" s="105"/>
      <c r="AQ3359" s="105"/>
      <c r="AR3359" s="105"/>
      <c r="AS3359" s="105"/>
      <c r="AT3359" s="105"/>
      <c r="AU3359" s="106"/>
      <c r="AV3359" s="122"/>
      <c r="AW3359" s="123"/>
    </row>
    <row r="3360" spans="13:49" x14ac:dyDescent="0.3"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17"/>
      <c r="AD3360" s="117"/>
      <c r="AE3360" s="118"/>
      <c r="AF3360" s="117"/>
      <c r="AG3360" s="105"/>
      <c r="AH3360" s="105"/>
      <c r="AI3360" s="105"/>
      <c r="AJ3360" s="105"/>
      <c r="AK3360" s="105"/>
      <c r="AL3360" s="105"/>
      <c r="AM3360" s="105"/>
      <c r="AN3360" s="105"/>
      <c r="AO3360" s="105"/>
      <c r="AP3360" s="105"/>
      <c r="AQ3360" s="105"/>
      <c r="AR3360" s="105"/>
      <c r="AS3360" s="105"/>
      <c r="AT3360" s="105"/>
      <c r="AU3360" s="106"/>
      <c r="AV3360" s="122"/>
      <c r="AW3360" s="123"/>
    </row>
    <row r="3361" spans="13:49" x14ac:dyDescent="0.3"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17"/>
      <c r="AD3361" s="117"/>
      <c r="AE3361" s="118"/>
      <c r="AF3361" s="117"/>
      <c r="AG3361" s="105"/>
      <c r="AH3361" s="105"/>
      <c r="AI3361" s="105"/>
      <c r="AJ3361" s="105"/>
      <c r="AK3361" s="105"/>
      <c r="AL3361" s="105"/>
      <c r="AM3361" s="105"/>
      <c r="AN3361" s="105"/>
      <c r="AO3361" s="105"/>
      <c r="AP3361" s="105"/>
      <c r="AQ3361" s="105"/>
      <c r="AR3361" s="105"/>
      <c r="AS3361" s="105"/>
      <c r="AT3361" s="105"/>
      <c r="AU3361" s="106"/>
      <c r="AV3361" s="122"/>
      <c r="AW3361" s="123"/>
    </row>
    <row r="3362" spans="13:49" x14ac:dyDescent="0.3"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17"/>
      <c r="AD3362" s="117"/>
      <c r="AE3362" s="118"/>
      <c r="AF3362" s="117"/>
      <c r="AG3362" s="105"/>
      <c r="AH3362" s="105"/>
      <c r="AI3362" s="105"/>
      <c r="AJ3362" s="105"/>
      <c r="AK3362" s="105"/>
      <c r="AL3362" s="105"/>
      <c r="AM3362" s="105"/>
      <c r="AN3362" s="105"/>
      <c r="AO3362" s="105"/>
      <c r="AP3362" s="105"/>
      <c r="AQ3362" s="105"/>
      <c r="AR3362" s="105"/>
      <c r="AS3362" s="105"/>
      <c r="AT3362" s="105"/>
      <c r="AU3362" s="106"/>
      <c r="AV3362" s="122"/>
      <c r="AW3362" s="123"/>
    </row>
    <row r="3363" spans="13:49" x14ac:dyDescent="0.3"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17"/>
      <c r="AD3363" s="117"/>
      <c r="AE3363" s="118"/>
      <c r="AF3363" s="117"/>
      <c r="AG3363" s="105"/>
      <c r="AH3363" s="105"/>
      <c r="AI3363" s="105"/>
      <c r="AJ3363" s="105"/>
      <c r="AK3363" s="105"/>
      <c r="AL3363" s="105"/>
      <c r="AM3363" s="105"/>
      <c r="AN3363" s="105"/>
      <c r="AO3363" s="105"/>
      <c r="AP3363" s="105"/>
      <c r="AQ3363" s="105"/>
      <c r="AR3363" s="105"/>
      <c r="AS3363" s="105"/>
      <c r="AT3363" s="105"/>
      <c r="AU3363" s="106"/>
      <c r="AV3363" s="122"/>
      <c r="AW3363" s="123"/>
    </row>
    <row r="3364" spans="13:49" x14ac:dyDescent="0.3"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17"/>
      <c r="AD3364" s="117"/>
      <c r="AE3364" s="118"/>
      <c r="AF3364" s="117"/>
      <c r="AG3364" s="105"/>
      <c r="AH3364" s="105"/>
      <c r="AI3364" s="105"/>
      <c r="AJ3364" s="105"/>
      <c r="AK3364" s="105"/>
      <c r="AL3364" s="105"/>
      <c r="AM3364" s="105"/>
      <c r="AN3364" s="105"/>
      <c r="AO3364" s="105"/>
      <c r="AP3364" s="105"/>
      <c r="AQ3364" s="105"/>
      <c r="AR3364" s="105"/>
      <c r="AS3364" s="105"/>
      <c r="AT3364" s="105"/>
      <c r="AU3364" s="106"/>
      <c r="AV3364" s="122"/>
      <c r="AW3364" s="123"/>
    </row>
    <row r="3365" spans="13:49" x14ac:dyDescent="0.3"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17"/>
      <c r="AD3365" s="117"/>
      <c r="AE3365" s="118"/>
      <c r="AF3365" s="117"/>
      <c r="AG3365" s="105"/>
      <c r="AH3365" s="105"/>
      <c r="AI3365" s="105"/>
      <c r="AJ3365" s="105"/>
      <c r="AK3365" s="105"/>
      <c r="AL3365" s="105"/>
      <c r="AM3365" s="105"/>
      <c r="AN3365" s="105"/>
      <c r="AO3365" s="105"/>
      <c r="AP3365" s="105"/>
      <c r="AQ3365" s="105"/>
      <c r="AR3365" s="105"/>
      <c r="AS3365" s="105"/>
      <c r="AT3365" s="105"/>
      <c r="AU3365" s="106"/>
      <c r="AV3365" s="122"/>
      <c r="AW3365" s="123"/>
    </row>
    <row r="3366" spans="13:49" x14ac:dyDescent="0.3"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17"/>
      <c r="AD3366" s="117"/>
      <c r="AE3366" s="118"/>
      <c r="AF3366" s="117"/>
      <c r="AG3366" s="105"/>
      <c r="AH3366" s="105"/>
      <c r="AI3366" s="105"/>
      <c r="AJ3366" s="105"/>
      <c r="AK3366" s="105"/>
      <c r="AL3366" s="105"/>
      <c r="AM3366" s="105"/>
      <c r="AN3366" s="105"/>
      <c r="AO3366" s="105"/>
      <c r="AP3366" s="105"/>
      <c r="AQ3366" s="105"/>
      <c r="AR3366" s="105"/>
      <c r="AS3366" s="105"/>
      <c r="AT3366" s="105"/>
      <c r="AU3366" s="106"/>
      <c r="AV3366" s="122"/>
      <c r="AW3366" s="123"/>
    </row>
    <row r="3367" spans="13:49" x14ac:dyDescent="0.3"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17"/>
      <c r="AD3367" s="117"/>
      <c r="AE3367" s="118"/>
      <c r="AF3367" s="117"/>
      <c r="AG3367" s="105"/>
      <c r="AH3367" s="105"/>
      <c r="AI3367" s="105"/>
      <c r="AJ3367" s="105"/>
      <c r="AK3367" s="105"/>
      <c r="AL3367" s="105"/>
      <c r="AM3367" s="105"/>
      <c r="AN3367" s="105"/>
      <c r="AO3367" s="105"/>
      <c r="AP3367" s="105"/>
      <c r="AQ3367" s="105"/>
      <c r="AR3367" s="105"/>
      <c r="AS3367" s="105"/>
      <c r="AT3367" s="105"/>
      <c r="AU3367" s="106"/>
      <c r="AV3367" s="122"/>
      <c r="AW3367" s="123"/>
    </row>
    <row r="3368" spans="13:49" x14ac:dyDescent="0.3"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17"/>
      <c r="AD3368" s="117"/>
      <c r="AE3368" s="118"/>
      <c r="AF3368" s="117"/>
      <c r="AG3368" s="105"/>
      <c r="AH3368" s="105"/>
      <c r="AI3368" s="105"/>
      <c r="AJ3368" s="105"/>
      <c r="AK3368" s="105"/>
      <c r="AL3368" s="105"/>
      <c r="AM3368" s="105"/>
      <c r="AN3368" s="105"/>
      <c r="AO3368" s="105"/>
      <c r="AP3368" s="105"/>
      <c r="AQ3368" s="105"/>
      <c r="AR3368" s="105"/>
      <c r="AS3368" s="105"/>
      <c r="AT3368" s="105"/>
      <c r="AU3368" s="106"/>
      <c r="AV3368" s="122"/>
      <c r="AW3368" s="123"/>
    </row>
    <row r="3369" spans="13:49" x14ac:dyDescent="0.3"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17"/>
      <c r="AD3369" s="117"/>
      <c r="AE3369" s="118"/>
      <c r="AF3369" s="117"/>
      <c r="AG3369" s="105"/>
      <c r="AH3369" s="105"/>
      <c r="AI3369" s="105"/>
      <c r="AJ3369" s="105"/>
      <c r="AK3369" s="105"/>
      <c r="AL3369" s="105"/>
      <c r="AM3369" s="105"/>
      <c r="AN3369" s="105"/>
      <c r="AO3369" s="105"/>
      <c r="AP3369" s="105"/>
      <c r="AQ3369" s="105"/>
      <c r="AR3369" s="105"/>
      <c r="AS3369" s="105"/>
      <c r="AT3369" s="105"/>
      <c r="AU3369" s="106"/>
      <c r="AV3369" s="122"/>
      <c r="AW3369" s="123"/>
    </row>
    <row r="3370" spans="13:49" x14ac:dyDescent="0.3"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17"/>
      <c r="AD3370" s="117"/>
      <c r="AE3370" s="118"/>
      <c r="AF3370" s="117"/>
      <c r="AG3370" s="105"/>
      <c r="AH3370" s="105"/>
      <c r="AI3370" s="105"/>
      <c r="AJ3370" s="105"/>
      <c r="AK3370" s="105"/>
      <c r="AL3370" s="105"/>
      <c r="AM3370" s="105"/>
      <c r="AN3370" s="105"/>
      <c r="AO3370" s="105"/>
      <c r="AP3370" s="105"/>
      <c r="AQ3370" s="105"/>
      <c r="AR3370" s="105"/>
      <c r="AS3370" s="105"/>
      <c r="AT3370" s="105"/>
      <c r="AU3370" s="106"/>
      <c r="AV3370" s="122"/>
      <c r="AW3370" s="123"/>
    </row>
    <row r="3371" spans="13:49" x14ac:dyDescent="0.3"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17"/>
      <c r="AD3371" s="117"/>
      <c r="AE3371" s="118"/>
      <c r="AF3371" s="117"/>
      <c r="AG3371" s="105"/>
      <c r="AH3371" s="105"/>
      <c r="AI3371" s="105"/>
      <c r="AJ3371" s="105"/>
      <c r="AK3371" s="105"/>
      <c r="AL3371" s="105"/>
      <c r="AM3371" s="105"/>
      <c r="AN3371" s="105"/>
      <c r="AO3371" s="105"/>
      <c r="AP3371" s="105"/>
      <c r="AQ3371" s="105"/>
      <c r="AR3371" s="105"/>
      <c r="AS3371" s="105"/>
      <c r="AT3371" s="105"/>
      <c r="AU3371" s="106"/>
      <c r="AV3371" s="122"/>
      <c r="AW3371" s="123"/>
    </row>
    <row r="3372" spans="13:49" x14ac:dyDescent="0.3"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17"/>
      <c r="AD3372" s="117"/>
      <c r="AE3372" s="118"/>
      <c r="AF3372" s="117"/>
      <c r="AG3372" s="105"/>
      <c r="AH3372" s="105"/>
      <c r="AI3372" s="105"/>
      <c r="AJ3372" s="105"/>
      <c r="AK3372" s="105"/>
      <c r="AL3372" s="105"/>
      <c r="AM3372" s="105"/>
      <c r="AN3372" s="105"/>
      <c r="AO3372" s="105"/>
      <c r="AP3372" s="105"/>
      <c r="AQ3372" s="105"/>
      <c r="AR3372" s="105"/>
      <c r="AS3372" s="105"/>
      <c r="AT3372" s="105"/>
      <c r="AU3372" s="106"/>
      <c r="AV3372" s="122"/>
      <c r="AW3372" s="123"/>
    </row>
    <row r="3373" spans="13:49" x14ac:dyDescent="0.3"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17"/>
      <c r="AD3373" s="117"/>
      <c r="AE3373" s="118"/>
      <c r="AF3373" s="117"/>
      <c r="AG3373" s="105"/>
      <c r="AH3373" s="105"/>
      <c r="AI3373" s="105"/>
      <c r="AJ3373" s="105"/>
      <c r="AK3373" s="105"/>
      <c r="AL3373" s="105"/>
      <c r="AM3373" s="105"/>
      <c r="AN3373" s="105"/>
      <c r="AO3373" s="105"/>
      <c r="AP3373" s="105"/>
      <c r="AQ3373" s="105"/>
      <c r="AR3373" s="105"/>
      <c r="AS3373" s="105"/>
      <c r="AT3373" s="105"/>
      <c r="AU3373" s="106"/>
      <c r="AV3373" s="122"/>
      <c r="AW3373" s="123"/>
    </row>
    <row r="3374" spans="13:49" x14ac:dyDescent="0.3"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17"/>
      <c r="AD3374" s="117"/>
      <c r="AE3374" s="118"/>
      <c r="AF3374" s="117"/>
      <c r="AG3374" s="105"/>
      <c r="AH3374" s="105"/>
      <c r="AI3374" s="105"/>
      <c r="AJ3374" s="105"/>
      <c r="AK3374" s="105"/>
      <c r="AL3374" s="105"/>
      <c r="AM3374" s="105"/>
      <c r="AN3374" s="105"/>
      <c r="AO3374" s="105"/>
      <c r="AP3374" s="105"/>
      <c r="AQ3374" s="105"/>
      <c r="AR3374" s="105"/>
      <c r="AS3374" s="105"/>
      <c r="AT3374" s="105"/>
      <c r="AU3374" s="106"/>
      <c r="AV3374" s="122"/>
      <c r="AW3374" s="123"/>
    </row>
    <row r="3375" spans="13:49" x14ac:dyDescent="0.3"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17"/>
      <c r="AD3375" s="117"/>
      <c r="AE3375" s="118"/>
      <c r="AF3375" s="117"/>
      <c r="AG3375" s="105"/>
      <c r="AH3375" s="105"/>
      <c r="AI3375" s="105"/>
      <c r="AJ3375" s="105"/>
      <c r="AK3375" s="105"/>
      <c r="AL3375" s="105"/>
      <c r="AM3375" s="105"/>
      <c r="AN3375" s="105"/>
      <c r="AO3375" s="105"/>
      <c r="AP3375" s="105"/>
      <c r="AQ3375" s="105"/>
      <c r="AR3375" s="105"/>
      <c r="AS3375" s="105"/>
      <c r="AT3375" s="105"/>
      <c r="AU3375" s="106"/>
      <c r="AV3375" s="122"/>
      <c r="AW3375" s="123"/>
    </row>
    <row r="3376" spans="13:49" x14ac:dyDescent="0.3"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17"/>
      <c r="AD3376" s="117"/>
      <c r="AE3376" s="118"/>
      <c r="AF3376" s="117"/>
      <c r="AG3376" s="105"/>
      <c r="AH3376" s="105"/>
      <c r="AI3376" s="105"/>
      <c r="AJ3376" s="105"/>
      <c r="AK3376" s="105"/>
      <c r="AL3376" s="105"/>
      <c r="AM3376" s="105"/>
      <c r="AN3376" s="105"/>
      <c r="AO3376" s="105"/>
      <c r="AP3376" s="105"/>
      <c r="AQ3376" s="105"/>
      <c r="AR3376" s="105"/>
      <c r="AS3376" s="105"/>
      <c r="AT3376" s="105"/>
      <c r="AU3376" s="106"/>
      <c r="AV3376" s="122"/>
      <c r="AW3376" s="123"/>
    </row>
    <row r="3377" spans="13:49" x14ac:dyDescent="0.3"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17"/>
      <c r="AD3377" s="117"/>
      <c r="AE3377" s="118"/>
      <c r="AF3377" s="117"/>
      <c r="AG3377" s="105"/>
      <c r="AH3377" s="105"/>
      <c r="AI3377" s="105"/>
      <c r="AJ3377" s="105"/>
      <c r="AK3377" s="105"/>
      <c r="AL3377" s="105"/>
      <c r="AM3377" s="105"/>
      <c r="AN3377" s="105"/>
      <c r="AO3377" s="105"/>
      <c r="AP3377" s="105"/>
      <c r="AQ3377" s="105"/>
      <c r="AR3377" s="105"/>
      <c r="AS3377" s="105"/>
      <c r="AT3377" s="105"/>
      <c r="AU3377" s="106"/>
      <c r="AV3377" s="122"/>
      <c r="AW3377" s="123"/>
    </row>
    <row r="3378" spans="13:49" x14ac:dyDescent="0.3"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17"/>
      <c r="AD3378" s="117"/>
      <c r="AE3378" s="118"/>
      <c r="AF3378" s="117"/>
      <c r="AG3378" s="105"/>
      <c r="AH3378" s="105"/>
      <c r="AI3378" s="105"/>
      <c r="AJ3378" s="105"/>
      <c r="AK3378" s="105"/>
      <c r="AL3378" s="105"/>
      <c r="AM3378" s="105"/>
      <c r="AN3378" s="105"/>
      <c r="AO3378" s="105"/>
      <c r="AP3378" s="105"/>
      <c r="AQ3378" s="105"/>
      <c r="AR3378" s="105"/>
      <c r="AS3378" s="105"/>
      <c r="AT3378" s="105"/>
      <c r="AU3378" s="106"/>
      <c r="AV3378" s="122"/>
      <c r="AW3378" s="123"/>
    </row>
    <row r="3379" spans="13:49" x14ac:dyDescent="0.3"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17"/>
      <c r="AD3379" s="117"/>
      <c r="AE3379" s="118"/>
      <c r="AF3379" s="117"/>
      <c r="AG3379" s="105"/>
      <c r="AH3379" s="105"/>
      <c r="AI3379" s="105"/>
      <c r="AJ3379" s="105"/>
      <c r="AK3379" s="105"/>
      <c r="AL3379" s="105"/>
      <c r="AM3379" s="105"/>
      <c r="AN3379" s="105"/>
      <c r="AO3379" s="105"/>
      <c r="AP3379" s="105"/>
      <c r="AQ3379" s="105"/>
      <c r="AR3379" s="105"/>
      <c r="AS3379" s="105"/>
      <c r="AT3379" s="105"/>
      <c r="AU3379" s="106"/>
      <c r="AV3379" s="122"/>
      <c r="AW3379" s="123"/>
    </row>
    <row r="3380" spans="13:49" x14ac:dyDescent="0.3"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17"/>
      <c r="AD3380" s="117"/>
      <c r="AE3380" s="118"/>
      <c r="AF3380" s="117"/>
      <c r="AG3380" s="105"/>
      <c r="AH3380" s="105"/>
      <c r="AI3380" s="105"/>
      <c r="AJ3380" s="105"/>
      <c r="AK3380" s="105"/>
      <c r="AL3380" s="105"/>
      <c r="AM3380" s="105"/>
      <c r="AN3380" s="105"/>
      <c r="AO3380" s="105"/>
      <c r="AP3380" s="105"/>
      <c r="AQ3380" s="105"/>
      <c r="AR3380" s="105"/>
      <c r="AS3380" s="105"/>
      <c r="AT3380" s="105"/>
      <c r="AU3380" s="106"/>
      <c r="AV3380" s="122"/>
      <c r="AW3380" s="124"/>
    </row>
    <row r="3381" spans="13:49" x14ac:dyDescent="0.3"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17"/>
      <c r="AD3381" s="117"/>
      <c r="AE3381" s="118"/>
      <c r="AF3381" s="117"/>
      <c r="AG3381" s="105"/>
      <c r="AH3381" s="105"/>
      <c r="AI3381" s="105"/>
      <c r="AJ3381" s="105"/>
      <c r="AK3381" s="105"/>
      <c r="AL3381" s="105"/>
      <c r="AM3381" s="105"/>
      <c r="AN3381" s="105"/>
      <c r="AO3381" s="105"/>
      <c r="AP3381" s="105"/>
      <c r="AQ3381" s="105"/>
      <c r="AR3381" s="105"/>
      <c r="AS3381" s="105"/>
      <c r="AT3381" s="105"/>
      <c r="AU3381" s="106"/>
      <c r="AV3381" s="122"/>
      <c r="AW3381" s="124"/>
    </row>
    <row r="3382" spans="13:49" x14ac:dyDescent="0.3"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17"/>
      <c r="AD3382" s="117"/>
      <c r="AE3382" s="118"/>
      <c r="AF3382" s="117"/>
      <c r="AG3382" s="105"/>
      <c r="AH3382" s="105"/>
      <c r="AI3382" s="105"/>
      <c r="AJ3382" s="105"/>
      <c r="AK3382" s="105"/>
      <c r="AL3382" s="105"/>
      <c r="AM3382" s="105"/>
      <c r="AN3382" s="105"/>
      <c r="AO3382" s="105"/>
      <c r="AP3382" s="105"/>
      <c r="AQ3382" s="105"/>
      <c r="AR3382" s="105"/>
      <c r="AS3382" s="105"/>
      <c r="AT3382" s="105"/>
      <c r="AU3382" s="106"/>
      <c r="AV3382" s="122"/>
      <c r="AW3382" s="124"/>
    </row>
    <row r="3383" spans="13:49" x14ac:dyDescent="0.3"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17"/>
      <c r="AD3383" s="117"/>
      <c r="AE3383" s="118"/>
      <c r="AF3383" s="117"/>
      <c r="AG3383" s="105"/>
      <c r="AH3383" s="105"/>
      <c r="AI3383" s="105"/>
      <c r="AJ3383" s="105"/>
      <c r="AK3383" s="105"/>
      <c r="AL3383" s="105"/>
      <c r="AM3383" s="105"/>
      <c r="AN3383" s="105"/>
      <c r="AO3383" s="105"/>
      <c r="AP3383" s="105"/>
      <c r="AQ3383" s="105"/>
      <c r="AR3383" s="105"/>
      <c r="AS3383" s="105"/>
      <c r="AT3383" s="105"/>
      <c r="AU3383" s="106"/>
      <c r="AV3383" s="122"/>
      <c r="AW3383" s="124"/>
    </row>
    <row r="3384" spans="13:49" x14ac:dyDescent="0.3"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17"/>
      <c r="AD3384" s="117"/>
      <c r="AE3384" s="118"/>
      <c r="AF3384" s="117"/>
      <c r="AG3384" s="105"/>
      <c r="AH3384" s="105"/>
      <c r="AI3384" s="105"/>
      <c r="AJ3384" s="105"/>
      <c r="AK3384" s="105"/>
      <c r="AL3384" s="105"/>
      <c r="AM3384" s="105"/>
      <c r="AN3384" s="105"/>
      <c r="AO3384" s="105"/>
      <c r="AP3384" s="105"/>
      <c r="AQ3384" s="105"/>
      <c r="AR3384" s="105"/>
      <c r="AS3384" s="105"/>
      <c r="AT3384" s="105"/>
      <c r="AU3384" s="106"/>
      <c r="AV3384" s="122"/>
      <c r="AW3384" s="124"/>
    </row>
    <row r="3385" spans="13:49" x14ac:dyDescent="0.3"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17"/>
      <c r="AD3385" s="117"/>
      <c r="AE3385" s="118"/>
      <c r="AF3385" s="117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6"/>
      <c r="AV3385" s="122"/>
      <c r="AW3385" s="124"/>
    </row>
    <row r="3386" spans="13:49" x14ac:dyDescent="0.3"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17"/>
      <c r="AD3386" s="117"/>
      <c r="AE3386" s="118"/>
      <c r="AF3386" s="117"/>
      <c r="AG3386" s="105"/>
      <c r="AH3386" s="105"/>
      <c r="AI3386" s="105"/>
      <c r="AJ3386" s="105"/>
      <c r="AK3386" s="105"/>
      <c r="AL3386" s="105"/>
      <c r="AM3386" s="105"/>
      <c r="AN3386" s="105"/>
      <c r="AO3386" s="105"/>
      <c r="AP3386" s="105"/>
      <c r="AQ3386" s="105"/>
      <c r="AR3386" s="105"/>
      <c r="AS3386" s="105"/>
      <c r="AT3386" s="105"/>
      <c r="AU3386" s="106"/>
      <c r="AV3386" s="122"/>
      <c r="AW3386" s="124"/>
    </row>
    <row r="3387" spans="13:49" x14ac:dyDescent="0.3"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17"/>
      <c r="AD3387" s="117"/>
      <c r="AE3387" s="118"/>
      <c r="AF3387" s="117"/>
      <c r="AG3387" s="105"/>
      <c r="AH3387" s="105"/>
      <c r="AI3387" s="105"/>
      <c r="AJ3387" s="105"/>
      <c r="AK3387" s="105"/>
      <c r="AL3387" s="105"/>
      <c r="AM3387" s="105"/>
      <c r="AN3387" s="105"/>
      <c r="AO3387" s="105"/>
      <c r="AP3387" s="105"/>
      <c r="AQ3387" s="105"/>
      <c r="AR3387" s="105"/>
      <c r="AS3387" s="105"/>
      <c r="AT3387" s="105"/>
      <c r="AU3387" s="106"/>
      <c r="AV3387" s="122"/>
      <c r="AW3387" s="124"/>
    </row>
    <row r="3388" spans="13:49" x14ac:dyDescent="0.3"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17"/>
      <c r="AD3388" s="117"/>
      <c r="AE3388" s="118"/>
      <c r="AF3388" s="117"/>
      <c r="AG3388" s="105"/>
      <c r="AH3388" s="105"/>
      <c r="AI3388" s="105"/>
      <c r="AJ3388" s="105"/>
      <c r="AK3388" s="105"/>
      <c r="AL3388" s="105"/>
      <c r="AM3388" s="105"/>
      <c r="AN3388" s="105"/>
      <c r="AO3388" s="105"/>
      <c r="AP3388" s="105"/>
      <c r="AQ3388" s="105"/>
      <c r="AR3388" s="105"/>
      <c r="AS3388" s="105"/>
      <c r="AT3388" s="105"/>
      <c r="AU3388" s="106"/>
      <c r="AV3388" s="122"/>
      <c r="AW3388" s="124"/>
    </row>
    <row r="3389" spans="13:49" x14ac:dyDescent="0.3"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17"/>
      <c r="AD3389" s="117"/>
      <c r="AE3389" s="118"/>
      <c r="AF3389" s="117"/>
      <c r="AG3389" s="105"/>
      <c r="AH3389" s="105"/>
      <c r="AI3389" s="105"/>
      <c r="AJ3389" s="105"/>
      <c r="AK3389" s="105"/>
      <c r="AL3389" s="105"/>
      <c r="AM3389" s="105"/>
      <c r="AN3389" s="105"/>
      <c r="AO3389" s="105"/>
      <c r="AP3389" s="105"/>
      <c r="AQ3389" s="105"/>
      <c r="AR3389" s="105"/>
      <c r="AS3389" s="105"/>
      <c r="AT3389" s="105"/>
      <c r="AU3389" s="106"/>
      <c r="AV3389" s="122"/>
      <c r="AW3389" s="124"/>
    </row>
    <row r="3390" spans="13:49" x14ac:dyDescent="0.3"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17"/>
      <c r="AD3390" s="117"/>
      <c r="AE3390" s="118"/>
      <c r="AF3390" s="117"/>
      <c r="AG3390" s="105"/>
      <c r="AH3390" s="105"/>
      <c r="AI3390" s="105"/>
      <c r="AJ3390" s="105"/>
      <c r="AK3390" s="105"/>
      <c r="AL3390" s="105"/>
      <c r="AM3390" s="105"/>
      <c r="AN3390" s="105"/>
      <c r="AO3390" s="105"/>
      <c r="AP3390" s="105"/>
      <c r="AQ3390" s="105"/>
      <c r="AR3390" s="105"/>
      <c r="AS3390" s="105"/>
      <c r="AT3390" s="105"/>
      <c r="AU3390" s="106"/>
      <c r="AV3390" s="122"/>
      <c r="AW3390" s="124"/>
    </row>
    <row r="3391" spans="13:49" x14ac:dyDescent="0.3"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17"/>
      <c r="AD3391" s="117"/>
      <c r="AE3391" s="118"/>
      <c r="AF3391" s="117"/>
      <c r="AG3391" s="105"/>
      <c r="AH3391" s="105"/>
      <c r="AI3391" s="105"/>
      <c r="AJ3391" s="105"/>
      <c r="AK3391" s="105"/>
      <c r="AL3391" s="105"/>
      <c r="AM3391" s="105"/>
      <c r="AN3391" s="105"/>
      <c r="AO3391" s="105"/>
      <c r="AP3391" s="105"/>
      <c r="AQ3391" s="105"/>
      <c r="AR3391" s="105"/>
      <c r="AS3391" s="105"/>
      <c r="AT3391" s="105"/>
      <c r="AU3391" s="106"/>
      <c r="AV3391" s="122"/>
      <c r="AW3391" s="124"/>
    </row>
    <row r="3392" spans="13:49" x14ac:dyDescent="0.3"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17"/>
      <c r="AD3392" s="117"/>
      <c r="AE3392" s="118"/>
      <c r="AF3392" s="117"/>
      <c r="AG3392" s="105"/>
      <c r="AH3392" s="105"/>
      <c r="AI3392" s="105"/>
      <c r="AJ3392" s="105"/>
      <c r="AK3392" s="105"/>
      <c r="AL3392" s="105"/>
      <c r="AM3392" s="105"/>
      <c r="AN3392" s="105"/>
      <c r="AO3392" s="105"/>
      <c r="AP3392" s="105"/>
      <c r="AQ3392" s="105"/>
      <c r="AR3392" s="105"/>
      <c r="AS3392" s="105"/>
      <c r="AT3392" s="105"/>
      <c r="AU3392" s="106"/>
      <c r="AV3392" s="122"/>
      <c r="AW3392" s="124"/>
    </row>
    <row r="3393" spans="13:49" x14ac:dyDescent="0.3"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17"/>
      <c r="AD3393" s="117"/>
      <c r="AE3393" s="118"/>
      <c r="AF3393" s="117"/>
      <c r="AG3393" s="105"/>
      <c r="AH3393" s="105"/>
      <c r="AI3393" s="105"/>
      <c r="AJ3393" s="105"/>
      <c r="AK3393" s="105"/>
      <c r="AL3393" s="105"/>
      <c r="AM3393" s="105"/>
      <c r="AN3393" s="105"/>
      <c r="AO3393" s="105"/>
      <c r="AP3393" s="105"/>
      <c r="AQ3393" s="105"/>
      <c r="AR3393" s="105"/>
      <c r="AS3393" s="105"/>
      <c r="AT3393" s="105"/>
      <c r="AU3393" s="106"/>
      <c r="AV3393" s="122"/>
      <c r="AW3393" s="124"/>
    </row>
    <row r="3394" spans="13:49" x14ac:dyDescent="0.3"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17"/>
      <c r="AD3394" s="117"/>
      <c r="AE3394" s="118"/>
      <c r="AF3394" s="117"/>
      <c r="AG3394" s="105"/>
      <c r="AH3394" s="105"/>
      <c r="AI3394" s="105"/>
      <c r="AJ3394" s="105"/>
      <c r="AK3394" s="105"/>
      <c r="AL3394" s="105"/>
      <c r="AM3394" s="105"/>
      <c r="AN3394" s="105"/>
      <c r="AO3394" s="105"/>
      <c r="AP3394" s="105"/>
      <c r="AQ3394" s="105"/>
      <c r="AR3394" s="105"/>
      <c r="AS3394" s="105"/>
      <c r="AT3394" s="105"/>
      <c r="AU3394" s="106"/>
      <c r="AV3394" s="122"/>
    </row>
    <row r="3395" spans="13:49" x14ac:dyDescent="0.3"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17"/>
      <c r="AD3395" s="117"/>
      <c r="AE3395" s="118"/>
      <c r="AF3395" s="117"/>
      <c r="AG3395" s="105"/>
      <c r="AH3395" s="105"/>
      <c r="AI3395" s="105"/>
      <c r="AJ3395" s="105"/>
      <c r="AK3395" s="105"/>
      <c r="AL3395" s="105"/>
      <c r="AM3395" s="105"/>
      <c r="AN3395" s="105"/>
      <c r="AO3395" s="105"/>
      <c r="AP3395" s="105"/>
      <c r="AQ3395" s="105"/>
      <c r="AR3395" s="105"/>
      <c r="AS3395" s="105"/>
      <c r="AT3395" s="105"/>
      <c r="AU3395" s="106"/>
      <c r="AV3395" s="122"/>
    </row>
    <row r="3396" spans="13:49" x14ac:dyDescent="0.3"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17"/>
      <c r="AD3396" s="117"/>
      <c r="AE3396" s="118"/>
      <c r="AF3396" s="117"/>
      <c r="AG3396" s="105"/>
      <c r="AH3396" s="105"/>
      <c r="AI3396" s="105"/>
      <c r="AJ3396" s="105"/>
      <c r="AK3396" s="105"/>
      <c r="AL3396" s="105"/>
      <c r="AM3396" s="105"/>
      <c r="AN3396" s="105"/>
      <c r="AO3396" s="105"/>
      <c r="AP3396" s="105"/>
      <c r="AQ3396" s="105"/>
      <c r="AR3396" s="105"/>
      <c r="AS3396" s="105"/>
      <c r="AT3396" s="105"/>
      <c r="AU3396" s="106"/>
      <c r="AV3396" s="122"/>
    </row>
    <row r="3397" spans="13:49" x14ac:dyDescent="0.3"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17"/>
      <c r="AD3397" s="117"/>
      <c r="AE3397" s="118"/>
      <c r="AF3397" s="117"/>
      <c r="AG3397" s="105"/>
      <c r="AH3397" s="105"/>
      <c r="AI3397" s="105"/>
      <c r="AJ3397" s="105"/>
      <c r="AK3397" s="105"/>
      <c r="AL3397" s="105"/>
      <c r="AM3397" s="105"/>
      <c r="AN3397" s="105"/>
      <c r="AO3397" s="105"/>
      <c r="AP3397" s="105"/>
      <c r="AQ3397" s="105"/>
      <c r="AR3397" s="105"/>
      <c r="AS3397" s="105"/>
      <c r="AT3397" s="105"/>
      <c r="AU3397" s="106"/>
      <c r="AV3397" s="122"/>
    </row>
    <row r="3398" spans="13:49" x14ac:dyDescent="0.3"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17"/>
      <c r="AD3398" s="117"/>
      <c r="AE3398" s="118"/>
      <c r="AF3398" s="117"/>
      <c r="AG3398" s="105"/>
      <c r="AH3398" s="105"/>
      <c r="AI3398" s="105"/>
      <c r="AJ3398" s="105"/>
      <c r="AK3398" s="105"/>
      <c r="AL3398" s="105"/>
      <c r="AM3398" s="105"/>
      <c r="AN3398" s="105"/>
      <c r="AO3398" s="105"/>
      <c r="AP3398" s="105"/>
      <c r="AQ3398" s="105"/>
      <c r="AR3398" s="105"/>
      <c r="AS3398" s="105"/>
      <c r="AT3398" s="105"/>
      <c r="AU3398" s="106"/>
      <c r="AV3398" s="122"/>
    </row>
    <row r="3399" spans="13:49" x14ac:dyDescent="0.3"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17"/>
      <c r="AD3399" s="117"/>
      <c r="AE3399" s="118"/>
      <c r="AF3399" s="117"/>
      <c r="AG3399" s="105"/>
      <c r="AH3399" s="105"/>
      <c r="AI3399" s="105"/>
      <c r="AJ3399" s="105"/>
      <c r="AK3399" s="105"/>
      <c r="AL3399" s="105"/>
      <c r="AM3399" s="105"/>
      <c r="AN3399" s="105"/>
      <c r="AO3399" s="105"/>
      <c r="AP3399" s="105"/>
      <c r="AQ3399" s="105"/>
      <c r="AR3399" s="105"/>
      <c r="AS3399" s="105"/>
      <c r="AT3399" s="105"/>
      <c r="AU3399" s="106"/>
      <c r="AV3399" s="122"/>
    </row>
    <row r="3400" spans="13:49" x14ac:dyDescent="0.3"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17"/>
      <c r="AD3400" s="117"/>
      <c r="AE3400" s="118"/>
      <c r="AF3400" s="117"/>
      <c r="AG3400" s="105"/>
      <c r="AH3400" s="105"/>
      <c r="AI3400" s="105"/>
      <c r="AJ3400" s="105"/>
      <c r="AK3400" s="105"/>
      <c r="AL3400" s="105"/>
      <c r="AM3400" s="105"/>
      <c r="AN3400" s="105"/>
      <c r="AO3400" s="105"/>
      <c r="AP3400" s="105"/>
      <c r="AQ3400" s="105"/>
      <c r="AR3400" s="105"/>
      <c r="AS3400" s="105"/>
      <c r="AT3400" s="105"/>
      <c r="AU3400" s="106"/>
      <c r="AV3400" s="122"/>
    </row>
    <row r="3401" spans="13:49" x14ac:dyDescent="0.3"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17"/>
      <c r="AD3401" s="117"/>
      <c r="AE3401" s="118"/>
      <c r="AF3401" s="117"/>
      <c r="AG3401" s="105"/>
      <c r="AH3401" s="105"/>
      <c r="AI3401" s="105"/>
      <c r="AJ3401" s="105"/>
      <c r="AK3401" s="105"/>
      <c r="AL3401" s="105"/>
      <c r="AM3401" s="105"/>
      <c r="AN3401" s="105"/>
      <c r="AO3401" s="105"/>
      <c r="AP3401" s="105"/>
      <c r="AQ3401" s="105"/>
      <c r="AR3401" s="105"/>
      <c r="AS3401" s="105"/>
      <c r="AT3401" s="105"/>
      <c r="AU3401" s="106"/>
      <c r="AV3401" s="122"/>
    </row>
    <row r="3402" spans="13:49" x14ac:dyDescent="0.3"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17"/>
      <c r="AD3402" s="117"/>
      <c r="AE3402" s="118"/>
      <c r="AF3402" s="117"/>
      <c r="AG3402" s="105"/>
      <c r="AH3402" s="105"/>
      <c r="AI3402" s="105"/>
      <c r="AJ3402" s="105"/>
      <c r="AK3402" s="105"/>
      <c r="AL3402" s="105"/>
      <c r="AM3402" s="105"/>
      <c r="AN3402" s="105"/>
      <c r="AO3402" s="105"/>
      <c r="AP3402" s="105"/>
      <c r="AQ3402" s="105"/>
      <c r="AR3402" s="105"/>
      <c r="AS3402" s="105"/>
      <c r="AT3402" s="105"/>
      <c r="AU3402" s="106"/>
      <c r="AV3402" s="122"/>
    </row>
    <row r="3403" spans="13:49" x14ac:dyDescent="0.3"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17"/>
      <c r="AD3403" s="117"/>
      <c r="AE3403" s="118"/>
      <c r="AF3403" s="117"/>
      <c r="AG3403" s="105"/>
      <c r="AH3403" s="105"/>
      <c r="AI3403" s="105"/>
      <c r="AJ3403" s="105"/>
      <c r="AK3403" s="105"/>
      <c r="AL3403" s="105"/>
      <c r="AM3403" s="105"/>
      <c r="AN3403" s="105"/>
      <c r="AO3403" s="105"/>
      <c r="AP3403" s="105"/>
      <c r="AQ3403" s="105"/>
      <c r="AR3403" s="105"/>
      <c r="AS3403" s="105"/>
      <c r="AT3403" s="105"/>
      <c r="AU3403" s="106"/>
      <c r="AV3403" s="122"/>
    </row>
    <row r="3404" spans="13:49" x14ac:dyDescent="0.3"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17"/>
      <c r="AD3404" s="117"/>
      <c r="AE3404" s="118"/>
      <c r="AF3404" s="117"/>
      <c r="AG3404" s="105"/>
      <c r="AH3404" s="105"/>
      <c r="AI3404" s="105"/>
      <c r="AJ3404" s="105"/>
      <c r="AK3404" s="105"/>
      <c r="AL3404" s="105"/>
      <c r="AM3404" s="105"/>
      <c r="AN3404" s="105"/>
      <c r="AO3404" s="105"/>
      <c r="AP3404" s="105"/>
      <c r="AQ3404" s="105"/>
      <c r="AR3404" s="105"/>
      <c r="AS3404" s="105"/>
      <c r="AT3404" s="105"/>
      <c r="AU3404" s="106"/>
      <c r="AV3404" s="122"/>
    </row>
    <row r="3405" spans="13:49" x14ac:dyDescent="0.3"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17"/>
      <c r="AD3405" s="117"/>
      <c r="AE3405" s="118"/>
      <c r="AF3405" s="117"/>
      <c r="AG3405" s="105"/>
      <c r="AH3405" s="105"/>
      <c r="AI3405" s="105"/>
      <c r="AJ3405" s="105"/>
      <c r="AK3405" s="105"/>
      <c r="AL3405" s="105"/>
      <c r="AM3405" s="105"/>
      <c r="AN3405" s="105"/>
      <c r="AO3405" s="105"/>
      <c r="AP3405" s="105"/>
      <c r="AQ3405" s="105"/>
      <c r="AR3405" s="105"/>
      <c r="AS3405" s="105"/>
      <c r="AT3405" s="105"/>
      <c r="AU3405" s="106"/>
      <c r="AV3405" s="122"/>
    </row>
    <row r="3406" spans="13:49" x14ac:dyDescent="0.3"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17"/>
      <c r="AD3406" s="117"/>
      <c r="AE3406" s="118"/>
      <c r="AF3406" s="117"/>
      <c r="AG3406" s="105"/>
      <c r="AH3406" s="105"/>
      <c r="AI3406" s="105"/>
      <c r="AJ3406" s="105"/>
      <c r="AK3406" s="105"/>
      <c r="AL3406" s="105"/>
      <c r="AM3406" s="105"/>
      <c r="AN3406" s="105"/>
      <c r="AO3406" s="105"/>
      <c r="AP3406" s="105"/>
      <c r="AQ3406" s="105"/>
      <c r="AR3406" s="105"/>
      <c r="AS3406" s="105"/>
      <c r="AT3406" s="105"/>
      <c r="AU3406" s="106"/>
      <c r="AV3406" s="122"/>
    </row>
    <row r="3407" spans="13:49" x14ac:dyDescent="0.3"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17"/>
      <c r="AD3407" s="117"/>
      <c r="AE3407" s="118"/>
      <c r="AF3407" s="117"/>
      <c r="AG3407" s="105"/>
      <c r="AH3407" s="105"/>
      <c r="AI3407" s="105"/>
      <c r="AJ3407" s="105"/>
      <c r="AK3407" s="105"/>
      <c r="AL3407" s="105"/>
      <c r="AM3407" s="105"/>
      <c r="AN3407" s="105"/>
      <c r="AO3407" s="105"/>
      <c r="AP3407" s="105"/>
      <c r="AQ3407" s="105"/>
      <c r="AR3407" s="105"/>
      <c r="AS3407" s="105"/>
      <c r="AT3407" s="105"/>
      <c r="AU3407" s="106"/>
      <c r="AV3407" s="122"/>
    </row>
    <row r="3408" spans="13:49" x14ac:dyDescent="0.3"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17"/>
      <c r="AD3408" s="117"/>
      <c r="AE3408" s="118"/>
      <c r="AF3408" s="117"/>
      <c r="AG3408" s="105"/>
      <c r="AH3408" s="105"/>
      <c r="AI3408" s="105"/>
      <c r="AJ3408" s="105"/>
      <c r="AK3408" s="105"/>
      <c r="AL3408" s="105"/>
      <c r="AM3408" s="105"/>
      <c r="AN3408" s="105"/>
      <c r="AO3408" s="105"/>
      <c r="AP3408" s="105"/>
      <c r="AQ3408" s="105"/>
      <c r="AR3408" s="105"/>
      <c r="AS3408" s="105"/>
      <c r="AT3408" s="105"/>
      <c r="AU3408" s="106"/>
      <c r="AV3408" s="122"/>
    </row>
    <row r="3409" spans="13:48" x14ac:dyDescent="0.3"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17"/>
      <c r="AD3409" s="117"/>
      <c r="AE3409" s="118"/>
      <c r="AF3409" s="117"/>
      <c r="AG3409" s="105"/>
      <c r="AH3409" s="105"/>
      <c r="AI3409" s="105"/>
      <c r="AJ3409" s="105"/>
      <c r="AK3409" s="105"/>
      <c r="AL3409" s="105"/>
      <c r="AM3409" s="105"/>
      <c r="AN3409" s="105"/>
      <c r="AO3409" s="105"/>
      <c r="AP3409" s="105"/>
      <c r="AQ3409" s="105"/>
      <c r="AR3409" s="105"/>
      <c r="AS3409" s="105"/>
      <c r="AT3409" s="105"/>
      <c r="AU3409" s="106"/>
      <c r="AV3409" s="122"/>
    </row>
    <row r="3410" spans="13:48" x14ac:dyDescent="0.3"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17"/>
      <c r="AD3410" s="117"/>
      <c r="AE3410" s="118"/>
      <c r="AF3410" s="117"/>
      <c r="AG3410" s="105"/>
      <c r="AH3410" s="105"/>
      <c r="AI3410" s="105"/>
      <c r="AJ3410" s="105"/>
      <c r="AK3410" s="105"/>
      <c r="AL3410" s="105"/>
      <c r="AM3410" s="105"/>
      <c r="AN3410" s="105"/>
      <c r="AO3410" s="105"/>
      <c r="AP3410" s="105"/>
      <c r="AQ3410" s="105"/>
      <c r="AR3410" s="105"/>
      <c r="AS3410" s="105"/>
      <c r="AT3410" s="105"/>
      <c r="AU3410" s="106"/>
      <c r="AV3410" s="122"/>
    </row>
    <row r="3411" spans="13:48" x14ac:dyDescent="0.3"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17"/>
      <c r="AD3411" s="117"/>
      <c r="AE3411" s="118"/>
      <c r="AF3411" s="117"/>
      <c r="AG3411" s="105"/>
      <c r="AH3411" s="105"/>
      <c r="AI3411" s="105"/>
      <c r="AJ3411" s="105"/>
      <c r="AK3411" s="105"/>
      <c r="AL3411" s="105"/>
      <c r="AM3411" s="105"/>
      <c r="AN3411" s="105"/>
      <c r="AO3411" s="105"/>
      <c r="AP3411" s="105"/>
      <c r="AQ3411" s="105"/>
      <c r="AR3411" s="105"/>
      <c r="AS3411" s="105"/>
      <c r="AT3411" s="105"/>
      <c r="AU3411" s="106"/>
      <c r="AV3411" s="122"/>
    </row>
    <row r="3412" spans="13:48" x14ac:dyDescent="0.3"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17"/>
      <c r="AD3412" s="117"/>
      <c r="AE3412" s="118"/>
      <c r="AF3412" s="117"/>
      <c r="AG3412" s="105"/>
      <c r="AH3412" s="105"/>
      <c r="AI3412" s="105"/>
      <c r="AJ3412" s="105"/>
      <c r="AK3412" s="105"/>
      <c r="AL3412" s="105"/>
      <c r="AM3412" s="105"/>
      <c r="AN3412" s="105"/>
      <c r="AO3412" s="105"/>
      <c r="AP3412" s="105"/>
      <c r="AQ3412" s="105"/>
      <c r="AR3412" s="105"/>
      <c r="AS3412" s="105"/>
      <c r="AT3412" s="105"/>
      <c r="AU3412" s="106"/>
      <c r="AV3412" s="122"/>
    </row>
    <row r="3413" spans="13:48" x14ac:dyDescent="0.3"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17"/>
      <c r="AD3413" s="117"/>
      <c r="AE3413" s="118"/>
      <c r="AF3413" s="117"/>
      <c r="AG3413" s="105"/>
      <c r="AH3413" s="105"/>
      <c r="AI3413" s="105"/>
      <c r="AJ3413" s="105"/>
      <c r="AK3413" s="105"/>
      <c r="AL3413" s="105"/>
      <c r="AM3413" s="105"/>
      <c r="AN3413" s="105"/>
      <c r="AO3413" s="105"/>
      <c r="AP3413" s="105"/>
      <c r="AQ3413" s="105"/>
      <c r="AR3413" s="105"/>
      <c r="AS3413" s="105"/>
      <c r="AT3413" s="105"/>
      <c r="AU3413" s="106"/>
      <c r="AV3413" s="122"/>
    </row>
    <row r="3414" spans="13:48" x14ac:dyDescent="0.3"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17"/>
      <c r="AD3414" s="117"/>
      <c r="AE3414" s="118"/>
      <c r="AF3414" s="117"/>
      <c r="AG3414" s="105"/>
      <c r="AH3414" s="105"/>
      <c r="AI3414" s="105"/>
      <c r="AJ3414" s="105"/>
      <c r="AK3414" s="105"/>
      <c r="AL3414" s="105"/>
      <c r="AM3414" s="105"/>
      <c r="AN3414" s="105"/>
      <c r="AO3414" s="105"/>
      <c r="AP3414" s="105"/>
      <c r="AQ3414" s="105"/>
      <c r="AR3414" s="105"/>
      <c r="AS3414" s="105"/>
      <c r="AT3414" s="105"/>
      <c r="AU3414" s="106"/>
      <c r="AV3414" s="122"/>
    </row>
    <row r="3415" spans="13:48" x14ac:dyDescent="0.3"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17"/>
      <c r="AD3415" s="117"/>
      <c r="AE3415" s="118"/>
      <c r="AF3415" s="117"/>
      <c r="AG3415" s="105"/>
      <c r="AH3415" s="105"/>
      <c r="AI3415" s="105"/>
      <c r="AJ3415" s="105"/>
      <c r="AK3415" s="105"/>
      <c r="AL3415" s="105"/>
      <c r="AM3415" s="105"/>
      <c r="AN3415" s="105"/>
      <c r="AO3415" s="105"/>
      <c r="AP3415" s="105"/>
      <c r="AQ3415" s="105"/>
      <c r="AR3415" s="105"/>
      <c r="AS3415" s="105"/>
      <c r="AT3415" s="105"/>
      <c r="AU3415" s="106"/>
      <c r="AV3415" s="122"/>
    </row>
    <row r="3416" spans="13:48" x14ac:dyDescent="0.3"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17"/>
      <c r="AD3416" s="117"/>
      <c r="AE3416" s="118"/>
      <c r="AF3416" s="117"/>
      <c r="AG3416" s="105"/>
      <c r="AH3416" s="105"/>
      <c r="AI3416" s="105"/>
      <c r="AJ3416" s="105"/>
      <c r="AK3416" s="105"/>
      <c r="AL3416" s="105"/>
      <c r="AM3416" s="105"/>
      <c r="AN3416" s="105"/>
      <c r="AO3416" s="105"/>
      <c r="AP3416" s="105"/>
      <c r="AQ3416" s="105"/>
      <c r="AR3416" s="105"/>
      <c r="AS3416" s="105"/>
      <c r="AT3416" s="105"/>
      <c r="AU3416" s="106"/>
      <c r="AV3416" s="122"/>
    </row>
    <row r="3417" spans="13:48" x14ac:dyDescent="0.3"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17"/>
      <c r="AD3417" s="117"/>
      <c r="AE3417" s="118"/>
      <c r="AF3417" s="117"/>
      <c r="AG3417" s="105"/>
      <c r="AH3417" s="105"/>
      <c r="AI3417" s="105"/>
      <c r="AJ3417" s="105"/>
      <c r="AK3417" s="105"/>
      <c r="AL3417" s="105"/>
      <c r="AM3417" s="105"/>
      <c r="AN3417" s="105"/>
      <c r="AO3417" s="105"/>
      <c r="AP3417" s="105"/>
      <c r="AQ3417" s="105"/>
      <c r="AR3417" s="105"/>
      <c r="AS3417" s="105"/>
      <c r="AT3417" s="105"/>
      <c r="AU3417" s="106"/>
      <c r="AV3417" s="122"/>
    </row>
    <row r="3418" spans="13:48" x14ac:dyDescent="0.3"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17"/>
      <c r="AD3418" s="117"/>
      <c r="AE3418" s="118"/>
      <c r="AF3418" s="117"/>
      <c r="AG3418" s="105"/>
      <c r="AH3418" s="105"/>
      <c r="AI3418" s="105"/>
      <c r="AJ3418" s="105"/>
      <c r="AK3418" s="105"/>
      <c r="AL3418" s="105"/>
      <c r="AM3418" s="105"/>
      <c r="AN3418" s="105"/>
      <c r="AO3418" s="105"/>
      <c r="AP3418" s="105"/>
      <c r="AQ3418" s="105"/>
      <c r="AR3418" s="105"/>
      <c r="AS3418" s="105"/>
      <c r="AT3418" s="105"/>
      <c r="AU3418" s="106"/>
      <c r="AV3418" s="122"/>
    </row>
    <row r="3419" spans="13:48" x14ac:dyDescent="0.3"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17"/>
      <c r="AD3419" s="117"/>
      <c r="AE3419" s="118"/>
      <c r="AF3419" s="117"/>
      <c r="AG3419" s="105"/>
      <c r="AH3419" s="105"/>
      <c r="AI3419" s="105"/>
      <c r="AJ3419" s="105"/>
      <c r="AK3419" s="105"/>
      <c r="AL3419" s="105"/>
      <c r="AM3419" s="105"/>
      <c r="AN3419" s="105"/>
      <c r="AO3419" s="105"/>
      <c r="AP3419" s="105"/>
      <c r="AQ3419" s="105"/>
      <c r="AR3419" s="105"/>
      <c r="AS3419" s="105"/>
      <c r="AT3419" s="105"/>
      <c r="AU3419" s="106"/>
      <c r="AV3419" s="122"/>
    </row>
    <row r="3420" spans="13:48" x14ac:dyDescent="0.3"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17"/>
      <c r="AD3420" s="117"/>
      <c r="AE3420" s="118"/>
      <c r="AF3420" s="117"/>
      <c r="AG3420" s="105"/>
      <c r="AH3420" s="105"/>
      <c r="AI3420" s="105"/>
      <c r="AJ3420" s="105"/>
      <c r="AK3420" s="105"/>
      <c r="AL3420" s="105"/>
      <c r="AM3420" s="105"/>
      <c r="AN3420" s="105"/>
      <c r="AO3420" s="105"/>
      <c r="AP3420" s="105"/>
      <c r="AQ3420" s="105"/>
      <c r="AR3420" s="105"/>
      <c r="AS3420" s="105"/>
      <c r="AT3420" s="105"/>
      <c r="AU3420" s="106"/>
      <c r="AV3420" s="122"/>
    </row>
    <row r="3421" spans="13:48" x14ac:dyDescent="0.3"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17"/>
      <c r="AD3421" s="117"/>
      <c r="AE3421" s="118"/>
      <c r="AF3421" s="117"/>
      <c r="AG3421" s="105"/>
      <c r="AH3421" s="105"/>
      <c r="AI3421" s="105"/>
      <c r="AJ3421" s="105"/>
      <c r="AK3421" s="105"/>
      <c r="AL3421" s="105"/>
      <c r="AM3421" s="105"/>
      <c r="AN3421" s="105"/>
      <c r="AO3421" s="105"/>
      <c r="AP3421" s="105"/>
      <c r="AQ3421" s="105"/>
      <c r="AR3421" s="105"/>
      <c r="AS3421" s="105"/>
      <c r="AT3421" s="105"/>
      <c r="AU3421" s="106"/>
      <c r="AV3421" s="122"/>
    </row>
    <row r="3422" spans="13:48" x14ac:dyDescent="0.3"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17"/>
      <c r="AD3422" s="117"/>
      <c r="AE3422" s="118"/>
      <c r="AF3422" s="117"/>
      <c r="AG3422" s="105"/>
      <c r="AH3422" s="105"/>
      <c r="AI3422" s="105"/>
      <c r="AJ3422" s="105"/>
      <c r="AK3422" s="105"/>
      <c r="AL3422" s="105"/>
      <c r="AM3422" s="105"/>
      <c r="AN3422" s="105"/>
      <c r="AO3422" s="105"/>
      <c r="AP3422" s="105"/>
      <c r="AQ3422" s="105"/>
      <c r="AR3422" s="105"/>
      <c r="AS3422" s="105"/>
      <c r="AT3422" s="105"/>
      <c r="AU3422" s="106"/>
      <c r="AV3422" s="122"/>
    </row>
    <row r="3423" spans="13:48" x14ac:dyDescent="0.3"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17"/>
      <c r="AD3423" s="117"/>
      <c r="AE3423" s="118"/>
      <c r="AF3423" s="117"/>
      <c r="AG3423" s="105"/>
      <c r="AH3423" s="105"/>
      <c r="AI3423" s="105"/>
      <c r="AJ3423" s="105"/>
      <c r="AK3423" s="105"/>
      <c r="AL3423" s="105"/>
      <c r="AM3423" s="105"/>
      <c r="AN3423" s="105"/>
      <c r="AO3423" s="105"/>
      <c r="AP3423" s="105"/>
      <c r="AQ3423" s="105"/>
      <c r="AR3423" s="105"/>
      <c r="AS3423" s="105"/>
      <c r="AT3423" s="105"/>
      <c r="AU3423" s="106"/>
      <c r="AV3423" s="122"/>
    </row>
    <row r="3424" spans="13:48" x14ac:dyDescent="0.3"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17"/>
      <c r="AD3424" s="117"/>
      <c r="AE3424" s="118"/>
      <c r="AF3424" s="117"/>
      <c r="AG3424" s="105"/>
      <c r="AH3424" s="105"/>
      <c r="AI3424" s="105"/>
      <c r="AJ3424" s="105"/>
      <c r="AK3424" s="105"/>
      <c r="AL3424" s="105"/>
      <c r="AM3424" s="105"/>
      <c r="AN3424" s="105"/>
      <c r="AO3424" s="105"/>
      <c r="AP3424" s="105"/>
      <c r="AQ3424" s="105"/>
      <c r="AR3424" s="105"/>
      <c r="AS3424" s="105"/>
      <c r="AT3424" s="105"/>
      <c r="AU3424" s="106"/>
      <c r="AV3424" s="122"/>
    </row>
    <row r="3425" spans="13:48" x14ac:dyDescent="0.3"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17"/>
      <c r="AD3425" s="117"/>
      <c r="AE3425" s="118"/>
      <c r="AF3425" s="117"/>
      <c r="AG3425" s="105"/>
      <c r="AH3425" s="105"/>
      <c r="AI3425" s="105"/>
      <c r="AJ3425" s="105"/>
      <c r="AK3425" s="105"/>
      <c r="AL3425" s="105"/>
      <c r="AM3425" s="105"/>
      <c r="AN3425" s="105"/>
      <c r="AO3425" s="105"/>
      <c r="AP3425" s="105"/>
      <c r="AQ3425" s="105"/>
      <c r="AR3425" s="105"/>
      <c r="AS3425" s="105"/>
      <c r="AT3425" s="105"/>
      <c r="AU3425" s="106"/>
      <c r="AV3425" s="122"/>
    </row>
    <row r="3426" spans="13:48" x14ac:dyDescent="0.3"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17"/>
      <c r="AD3426" s="117"/>
      <c r="AE3426" s="118"/>
      <c r="AF3426" s="117"/>
      <c r="AG3426" s="105"/>
      <c r="AH3426" s="105"/>
      <c r="AI3426" s="105"/>
      <c r="AJ3426" s="105"/>
      <c r="AK3426" s="105"/>
      <c r="AL3426" s="105"/>
      <c r="AM3426" s="105"/>
      <c r="AN3426" s="105"/>
      <c r="AO3426" s="105"/>
      <c r="AP3426" s="105"/>
      <c r="AQ3426" s="105"/>
      <c r="AR3426" s="105"/>
      <c r="AS3426" s="105"/>
      <c r="AT3426" s="105"/>
      <c r="AU3426" s="106"/>
      <c r="AV3426" s="122"/>
    </row>
    <row r="3427" spans="13:48" x14ac:dyDescent="0.3"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17"/>
      <c r="AD3427" s="117"/>
      <c r="AE3427" s="118"/>
      <c r="AF3427" s="117"/>
      <c r="AG3427" s="105"/>
      <c r="AH3427" s="105"/>
      <c r="AI3427" s="105"/>
      <c r="AJ3427" s="105"/>
      <c r="AK3427" s="105"/>
      <c r="AL3427" s="105"/>
      <c r="AM3427" s="105"/>
      <c r="AN3427" s="105"/>
      <c r="AO3427" s="105"/>
      <c r="AP3427" s="105"/>
      <c r="AQ3427" s="105"/>
      <c r="AR3427" s="105"/>
      <c r="AS3427" s="105"/>
      <c r="AT3427" s="105"/>
      <c r="AU3427" s="106"/>
      <c r="AV3427" s="122"/>
    </row>
    <row r="3428" spans="13:48" x14ac:dyDescent="0.3"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17"/>
      <c r="AD3428" s="117"/>
      <c r="AE3428" s="118"/>
      <c r="AF3428" s="117"/>
      <c r="AG3428" s="105"/>
      <c r="AH3428" s="105"/>
      <c r="AI3428" s="105"/>
      <c r="AJ3428" s="105"/>
      <c r="AK3428" s="105"/>
      <c r="AL3428" s="105"/>
      <c r="AM3428" s="105"/>
      <c r="AN3428" s="105"/>
      <c r="AO3428" s="105"/>
      <c r="AP3428" s="105"/>
      <c r="AQ3428" s="105"/>
      <c r="AR3428" s="105"/>
      <c r="AS3428" s="105"/>
      <c r="AT3428" s="105"/>
      <c r="AU3428" s="106"/>
      <c r="AV3428" s="122"/>
    </row>
    <row r="3429" spans="13:48" x14ac:dyDescent="0.3"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17"/>
      <c r="AD3429" s="117"/>
      <c r="AE3429" s="118"/>
      <c r="AF3429" s="117"/>
      <c r="AG3429" s="105"/>
      <c r="AH3429" s="105"/>
      <c r="AI3429" s="105"/>
      <c r="AJ3429" s="105"/>
      <c r="AK3429" s="105"/>
      <c r="AL3429" s="105"/>
      <c r="AM3429" s="105"/>
      <c r="AN3429" s="105"/>
      <c r="AO3429" s="105"/>
      <c r="AP3429" s="105"/>
      <c r="AQ3429" s="105"/>
      <c r="AR3429" s="105"/>
      <c r="AS3429" s="105"/>
      <c r="AT3429" s="105"/>
      <c r="AU3429" s="106"/>
      <c r="AV3429" s="122"/>
    </row>
    <row r="3430" spans="13:48" x14ac:dyDescent="0.3"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17"/>
      <c r="AD3430" s="117"/>
      <c r="AE3430" s="118"/>
      <c r="AF3430" s="117"/>
      <c r="AG3430" s="105"/>
      <c r="AH3430" s="105"/>
      <c r="AI3430" s="105"/>
      <c r="AJ3430" s="105"/>
      <c r="AK3430" s="105"/>
      <c r="AL3430" s="105"/>
      <c r="AM3430" s="105"/>
      <c r="AN3430" s="105"/>
      <c r="AO3430" s="105"/>
      <c r="AP3430" s="105"/>
      <c r="AQ3430" s="105"/>
      <c r="AR3430" s="105"/>
      <c r="AS3430" s="105"/>
      <c r="AT3430" s="105"/>
      <c r="AU3430" s="106"/>
      <c r="AV3430" s="122"/>
    </row>
    <row r="3431" spans="13:48" x14ac:dyDescent="0.3"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17"/>
      <c r="AD3431" s="117"/>
      <c r="AE3431" s="118"/>
      <c r="AF3431" s="117"/>
      <c r="AG3431" s="105"/>
      <c r="AH3431" s="105"/>
      <c r="AI3431" s="105"/>
      <c r="AJ3431" s="105"/>
      <c r="AK3431" s="105"/>
      <c r="AL3431" s="105"/>
      <c r="AM3431" s="105"/>
      <c r="AN3431" s="105"/>
      <c r="AO3431" s="105"/>
      <c r="AP3431" s="105"/>
      <c r="AQ3431" s="105"/>
      <c r="AR3431" s="105"/>
      <c r="AS3431" s="105"/>
      <c r="AT3431" s="105"/>
      <c r="AU3431" s="106"/>
      <c r="AV3431" s="122"/>
    </row>
    <row r="3432" spans="13:48" x14ac:dyDescent="0.3"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17"/>
      <c r="AD3432" s="117"/>
      <c r="AE3432" s="118"/>
      <c r="AF3432" s="117"/>
      <c r="AG3432" s="105"/>
      <c r="AH3432" s="105"/>
      <c r="AI3432" s="105"/>
      <c r="AJ3432" s="105"/>
      <c r="AK3432" s="105"/>
      <c r="AL3432" s="105"/>
      <c r="AM3432" s="105"/>
      <c r="AN3432" s="105"/>
      <c r="AO3432" s="105"/>
      <c r="AP3432" s="105"/>
      <c r="AQ3432" s="105"/>
      <c r="AR3432" s="105"/>
      <c r="AS3432" s="105"/>
      <c r="AT3432" s="105"/>
      <c r="AU3432" s="106"/>
      <c r="AV3432" s="122"/>
    </row>
    <row r="3433" spans="13:48" x14ac:dyDescent="0.3"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17"/>
      <c r="AD3433" s="117"/>
      <c r="AE3433" s="118"/>
      <c r="AF3433" s="117"/>
      <c r="AG3433" s="105"/>
      <c r="AH3433" s="105"/>
      <c r="AI3433" s="105"/>
      <c r="AJ3433" s="105"/>
      <c r="AK3433" s="105"/>
      <c r="AL3433" s="105"/>
      <c r="AM3433" s="105"/>
      <c r="AN3433" s="105"/>
      <c r="AO3433" s="105"/>
      <c r="AP3433" s="105"/>
      <c r="AQ3433" s="105"/>
      <c r="AR3433" s="105"/>
      <c r="AS3433" s="105"/>
      <c r="AT3433" s="105"/>
      <c r="AU3433" s="106"/>
      <c r="AV3433" s="122"/>
    </row>
    <row r="3434" spans="13:48" x14ac:dyDescent="0.3"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17"/>
      <c r="AD3434" s="117"/>
      <c r="AE3434" s="118"/>
      <c r="AF3434" s="117"/>
      <c r="AG3434" s="105"/>
      <c r="AH3434" s="105"/>
      <c r="AI3434" s="105"/>
      <c r="AJ3434" s="105"/>
      <c r="AK3434" s="105"/>
      <c r="AL3434" s="105"/>
      <c r="AM3434" s="105"/>
      <c r="AN3434" s="105"/>
      <c r="AO3434" s="105"/>
      <c r="AP3434" s="105"/>
      <c r="AQ3434" s="105"/>
      <c r="AR3434" s="105"/>
      <c r="AS3434" s="105"/>
      <c r="AT3434" s="105"/>
      <c r="AU3434" s="106"/>
      <c r="AV3434" s="122"/>
    </row>
    <row r="3435" spans="13:48" x14ac:dyDescent="0.3"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17"/>
      <c r="AD3435" s="117"/>
      <c r="AE3435" s="118"/>
      <c r="AF3435" s="117"/>
      <c r="AG3435" s="105"/>
      <c r="AH3435" s="105"/>
      <c r="AI3435" s="105"/>
      <c r="AJ3435" s="105"/>
      <c r="AK3435" s="105"/>
      <c r="AL3435" s="105"/>
      <c r="AM3435" s="105"/>
      <c r="AN3435" s="105"/>
      <c r="AO3435" s="105"/>
      <c r="AP3435" s="105"/>
      <c r="AQ3435" s="105"/>
      <c r="AR3435" s="105"/>
      <c r="AS3435" s="105"/>
      <c r="AT3435" s="105"/>
      <c r="AU3435" s="106"/>
      <c r="AV3435" s="122"/>
    </row>
    <row r="3436" spans="13:48" x14ac:dyDescent="0.3"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17"/>
      <c r="AD3436" s="117"/>
      <c r="AE3436" s="118"/>
      <c r="AF3436" s="117"/>
      <c r="AG3436" s="105"/>
      <c r="AH3436" s="105"/>
      <c r="AI3436" s="105"/>
      <c r="AJ3436" s="105"/>
      <c r="AK3436" s="105"/>
      <c r="AL3436" s="105"/>
      <c r="AM3436" s="105"/>
      <c r="AN3436" s="105"/>
      <c r="AO3436" s="105"/>
      <c r="AP3436" s="105"/>
      <c r="AQ3436" s="105"/>
      <c r="AR3436" s="105"/>
      <c r="AS3436" s="105"/>
      <c r="AT3436" s="105"/>
      <c r="AU3436" s="106"/>
      <c r="AV3436" s="122"/>
    </row>
    <row r="3437" spans="13:48" x14ac:dyDescent="0.3"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17"/>
      <c r="AD3437" s="117"/>
      <c r="AE3437" s="118"/>
      <c r="AF3437" s="117"/>
      <c r="AG3437" s="105"/>
      <c r="AH3437" s="105"/>
      <c r="AI3437" s="105"/>
      <c r="AJ3437" s="105"/>
      <c r="AK3437" s="105"/>
      <c r="AL3437" s="105"/>
      <c r="AM3437" s="105"/>
      <c r="AN3437" s="105"/>
      <c r="AO3437" s="105"/>
      <c r="AP3437" s="105"/>
      <c r="AQ3437" s="105"/>
      <c r="AR3437" s="105"/>
      <c r="AS3437" s="105"/>
      <c r="AT3437" s="105"/>
      <c r="AU3437" s="106"/>
      <c r="AV3437" s="122"/>
    </row>
    <row r="3438" spans="13:48" x14ac:dyDescent="0.3"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17"/>
      <c r="AD3438" s="117"/>
      <c r="AE3438" s="118"/>
      <c r="AF3438" s="117"/>
      <c r="AG3438" s="105"/>
      <c r="AH3438" s="105"/>
      <c r="AI3438" s="105"/>
      <c r="AJ3438" s="105"/>
      <c r="AK3438" s="105"/>
      <c r="AL3438" s="105"/>
      <c r="AM3438" s="105"/>
      <c r="AN3438" s="105"/>
      <c r="AO3438" s="105"/>
      <c r="AP3438" s="105"/>
      <c r="AQ3438" s="105"/>
      <c r="AR3438" s="105"/>
      <c r="AS3438" s="105"/>
      <c r="AT3438" s="105"/>
      <c r="AU3438" s="106"/>
      <c r="AV3438" s="122"/>
    </row>
    <row r="3439" spans="13:48" x14ac:dyDescent="0.3"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17"/>
      <c r="AD3439" s="117"/>
      <c r="AE3439" s="118"/>
      <c r="AF3439" s="117"/>
      <c r="AG3439" s="105"/>
      <c r="AH3439" s="105"/>
      <c r="AI3439" s="105"/>
      <c r="AJ3439" s="105"/>
      <c r="AK3439" s="105"/>
      <c r="AL3439" s="105"/>
      <c r="AM3439" s="105"/>
      <c r="AN3439" s="105"/>
      <c r="AO3439" s="105"/>
      <c r="AP3439" s="105"/>
      <c r="AQ3439" s="105"/>
      <c r="AR3439" s="105"/>
      <c r="AS3439" s="105"/>
      <c r="AT3439" s="105"/>
      <c r="AU3439" s="106"/>
      <c r="AV3439" s="122"/>
    </row>
    <row r="3440" spans="13:48" x14ac:dyDescent="0.3"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17"/>
      <c r="AD3440" s="117"/>
      <c r="AE3440" s="118"/>
      <c r="AF3440" s="117"/>
      <c r="AG3440" s="105"/>
      <c r="AH3440" s="105"/>
      <c r="AI3440" s="105"/>
      <c r="AJ3440" s="105"/>
      <c r="AK3440" s="105"/>
      <c r="AL3440" s="105"/>
      <c r="AM3440" s="105"/>
      <c r="AN3440" s="105"/>
      <c r="AO3440" s="105"/>
      <c r="AP3440" s="105"/>
      <c r="AQ3440" s="105"/>
      <c r="AR3440" s="105"/>
      <c r="AS3440" s="105"/>
      <c r="AT3440" s="105"/>
      <c r="AU3440" s="106"/>
      <c r="AV3440" s="122"/>
    </row>
    <row r="3441" spans="13:48" x14ac:dyDescent="0.3"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17"/>
      <c r="AD3441" s="117"/>
      <c r="AE3441" s="118"/>
      <c r="AF3441" s="117"/>
      <c r="AG3441" s="105"/>
      <c r="AH3441" s="105"/>
      <c r="AI3441" s="105"/>
      <c r="AJ3441" s="105"/>
      <c r="AK3441" s="105"/>
      <c r="AL3441" s="105"/>
      <c r="AM3441" s="105"/>
      <c r="AN3441" s="105"/>
      <c r="AO3441" s="105"/>
      <c r="AP3441" s="105"/>
      <c r="AQ3441" s="105"/>
      <c r="AR3441" s="105"/>
      <c r="AS3441" s="105"/>
      <c r="AT3441" s="105"/>
      <c r="AU3441" s="106"/>
      <c r="AV3441" s="122"/>
    </row>
    <row r="3442" spans="13:48" x14ac:dyDescent="0.3"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17"/>
      <c r="AD3442" s="117"/>
      <c r="AE3442" s="118"/>
      <c r="AF3442" s="117"/>
      <c r="AG3442" s="105"/>
      <c r="AH3442" s="105"/>
      <c r="AI3442" s="105"/>
      <c r="AJ3442" s="105"/>
      <c r="AK3442" s="105"/>
      <c r="AL3442" s="105"/>
      <c r="AM3442" s="105"/>
      <c r="AN3442" s="105"/>
      <c r="AO3442" s="105"/>
      <c r="AP3442" s="105"/>
      <c r="AQ3442" s="105"/>
      <c r="AR3442" s="105"/>
      <c r="AS3442" s="105"/>
      <c r="AT3442" s="105"/>
      <c r="AU3442" s="106"/>
      <c r="AV3442" s="122"/>
    </row>
    <row r="3443" spans="13:48" x14ac:dyDescent="0.3"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17"/>
      <c r="AD3443" s="117"/>
      <c r="AE3443" s="118"/>
      <c r="AF3443" s="117"/>
      <c r="AG3443" s="105"/>
      <c r="AH3443" s="105"/>
      <c r="AI3443" s="105"/>
      <c r="AJ3443" s="105"/>
      <c r="AK3443" s="105"/>
      <c r="AL3443" s="105"/>
      <c r="AM3443" s="105"/>
      <c r="AN3443" s="105"/>
      <c r="AO3443" s="105"/>
      <c r="AP3443" s="105"/>
      <c r="AQ3443" s="105"/>
      <c r="AR3443" s="105"/>
      <c r="AS3443" s="105"/>
      <c r="AT3443" s="105"/>
      <c r="AU3443" s="106"/>
      <c r="AV3443" s="122"/>
    </row>
    <row r="3444" spans="13:48" x14ac:dyDescent="0.3"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17"/>
      <c r="AD3444" s="117"/>
      <c r="AE3444" s="118"/>
      <c r="AF3444" s="117"/>
      <c r="AG3444" s="105"/>
      <c r="AH3444" s="105"/>
      <c r="AI3444" s="105"/>
      <c r="AJ3444" s="105"/>
      <c r="AK3444" s="105"/>
      <c r="AL3444" s="105"/>
      <c r="AM3444" s="105"/>
      <c r="AN3444" s="105"/>
      <c r="AO3444" s="105"/>
      <c r="AP3444" s="105"/>
      <c r="AQ3444" s="105"/>
      <c r="AR3444" s="105"/>
      <c r="AS3444" s="105"/>
      <c r="AT3444" s="105"/>
      <c r="AU3444" s="106"/>
      <c r="AV3444" s="122"/>
    </row>
    <row r="3445" spans="13:48" x14ac:dyDescent="0.3"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17"/>
      <c r="AD3445" s="117"/>
      <c r="AE3445" s="118"/>
      <c r="AF3445" s="117"/>
      <c r="AG3445" s="105"/>
      <c r="AH3445" s="105"/>
      <c r="AI3445" s="105"/>
      <c r="AJ3445" s="105"/>
      <c r="AK3445" s="105"/>
      <c r="AL3445" s="105"/>
      <c r="AM3445" s="105"/>
      <c r="AN3445" s="105"/>
      <c r="AO3445" s="105"/>
      <c r="AP3445" s="105"/>
      <c r="AQ3445" s="105"/>
      <c r="AR3445" s="105"/>
      <c r="AS3445" s="105"/>
      <c r="AT3445" s="105"/>
      <c r="AU3445" s="106"/>
      <c r="AV3445" s="122"/>
    </row>
    <row r="3446" spans="13:48" x14ac:dyDescent="0.3"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17"/>
      <c r="AD3446" s="117"/>
      <c r="AE3446" s="118"/>
      <c r="AF3446" s="117"/>
      <c r="AG3446" s="105"/>
      <c r="AH3446" s="105"/>
      <c r="AI3446" s="105"/>
      <c r="AJ3446" s="105"/>
      <c r="AK3446" s="105"/>
      <c r="AL3446" s="105"/>
      <c r="AM3446" s="105"/>
      <c r="AN3446" s="105"/>
      <c r="AO3446" s="105"/>
      <c r="AP3446" s="105"/>
      <c r="AQ3446" s="105"/>
      <c r="AR3446" s="105"/>
      <c r="AS3446" s="105"/>
      <c r="AT3446" s="105"/>
      <c r="AU3446" s="106"/>
      <c r="AV3446" s="122"/>
    </row>
    <row r="3447" spans="13:48" x14ac:dyDescent="0.3"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17"/>
      <c r="AD3447" s="117"/>
      <c r="AE3447" s="118"/>
      <c r="AF3447" s="117"/>
      <c r="AG3447" s="105"/>
      <c r="AH3447" s="105"/>
      <c r="AI3447" s="105"/>
      <c r="AJ3447" s="105"/>
      <c r="AK3447" s="105"/>
      <c r="AL3447" s="105"/>
      <c r="AM3447" s="105"/>
      <c r="AN3447" s="105"/>
      <c r="AO3447" s="105"/>
      <c r="AP3447" s="105"/>
      <c r="AQ3447" s="105"/>
      <c r="AR3447" s="105"/>
      <c r="AS3447" s="105"/>
      <c r="AT3447" s="105"/>
      <c r="AU3447" s="106"/>
      <c r="AV3447" s="122"/>
    </row>
    <row r="3448" spans="13:48" x14ac:dyDescent="0.3"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17"/>
      <c r="AD3448" s="117"/>
      <c r="AE3448" s="118"/>
      <c r="AF3448" s="117"/>
      <c r="AG3448" s="105"/>
      <c r="AH3448" s="105"/>
      <c r="AI3448" s="105"/>
      <c r="AJ3448" s="105"/>
      <c r="AK3448" s="105"/>
      <c r="AL3448" s="105"/>
      <c r="AM3448" s="105"/>
      <c r="AN3448" s="105"/>
      <c r="AO3448" s="105"/>
      <c r="AP3448" s="105"/>
      <c r="AQ3448" s="105"/>
      <c r="AR3448" s="105"/>
      <c r="AS3448" s="105"/>
      <c r="AT3448" s="105"/>
      <c r="AU3448" s="106"/>
      <c r="AV3448" s="122"/>
    </row>
    <row r="3449" spans="13:48" x14ac:dyDescent="0.3"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17"/>
      <c r="AD3449" s="117"/>
      <c r="AE3449" s="118"/>
      <c r="AF3449" s="117"/>
      <c r="AG3449" s="105"/>
      <c r="AH3449" s="105"/>
      <c r="AI3449" s="105"/>
      <c r="AJ3449" s="105"/>
      <c r="AK3449" s="105"/>
      <c r="AL3449" s="105"/>
      <c r="AM3449" s="105"/>
      <c r="AN3449" s="105"/>
      <c r="AO3449" s="105"/>
      <c r="AP3449" s="105"/>
      <c r="AQ3449" s="105"/>
      <c r="AR3449" s="105"/>
      <c r="AS3449" s="105"/>
      <c r="AT3449" s="105"/>
      <c r="AU3449" s="106"/>
      <c r="AV3449" s="122"/>
    </row>
    <row r="3450" spans="13:48" x14ac:dyDescent="0.3"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17"/>
      <c r="AD3450" s="117"/>
      <c r="AE3450" s="118"/>
      <c r="AF3450" s="117"/>
      <c r="AG3450" s="105"/>
      <c r="AH3450" s="105"/>
      <c r="AI3450" s="105"/>
      <c r="AJ3450" s="105"/>
      <c r="AK3450" s="105"/>
      <c r="AL3450" s="105"/>
      <c r="AM3450" s="105"/>
      <c r="AN3450" s="105"/>
      <c r="AO3450" s="105"/>
      <c r="AP3450" s="105"/>
      <c r="AQ3450" s="105"/>
      <c r="AR3450" s="105"/>
      <c r="AS3450" s="105"/>
      <c r="AT3450" s="105"/>
      <c r="AU3450" s="106"/>
      <c r="AV3450" s="122"/>
    </row>
    <row r="3451" spans="13:48" x14ac:dyDescent="0.3"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17"/>
      <c r="AD3451" s="117"/>
      <c r="AE3451" s="118"/>
      <c r="AF3451" s="117"/>
      <c r="AG3451" s="105"/>
      <c r="AH3451" s="105"/>
      <c r="AI3451" s="105"/>
      <c r="AJ3451" s="105"/>
      <c r="AK3451" s="105"/>
      <c r="AL3451" s="105"/>
      <c r="AM3451" s="105"/>
      <c r="AN3451" s="105"/>
      <c r="AO3451" s="105"/>
      <c r="AP3451" s="105"/>
      <c r="AQ3451" s="105"/>
      <c r="AR3451" s="105"/>
      <c r="AS3451" s="105"/>
      <c r="AT3451" s="105"/>
      <c r="AU3451" s="106"/>
      <c r="AV3451" s="122"/>
    </row>
    <row r="3452" spans="13:48" x14ac:dyDescent="0.3"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17"/>
      <c r="AD3452" s="117"/>
      <c r="AE3452" s="118"/>
      <c r="AF3452" s="117"/>
      <c r="AG3452" s="105"/>
      <c r="AH3452" s="105"/>
      <c r="AI3452" s="105"/>
      <c r="AJ3452" s="105"/>
      <c r="AK3452" s="105"/>
      <c r="AL3452" s="105"/>
      <c r="AM3452" s="105"/>
      <c r="AN3452" s="105"/>
      <c r="AO3452" s="105"/>
      <c r="AP3452" s="105"/>
      <c r="AQ3452" s="105"/>
      <c r="AR3452" s="105"/>
      <c r="AS3452" s="105"/>
      <c r="AT3452" s="105"/>
      <c r="AU3452" s="106"/>
      <c r="AV3452" s="122"/>
    </row>
    <row r="3453" spans="13:48" x14ac:dyDescent="0.3"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17"/>
      <c r="AD3453" s="117"/>
      <c r="AE3453" s="118"/>
      <c r="AF3453" s="117"/>
      <c r="AG3453" s="105"/>
      <c r="AH3453" s="105"/>
      <c r="AI3453" s="105"/>
      <c r="AJ3453" s="105"/>
      <c r="AK3453" s="105"/>
      <c r="AL3453" s="105"/>
      <c r="AM3453" s="105"/>
      <c r="AN3453" s="105"/>
      <c r="AO3453" s="105"/>
      <c r="AP3453" s="105"/>
      <c r="AQ3453" s="105"/>
      <c r="AR3453" s="105"/>
      <c r="AS3453" s="105"/>
      <c r="AT3453" s="105"/>
      <c r="AU3453" s="106"/>
      <c r="AV3453" s="122"/>
    </row>
    <row r="3454" spans="13:48" x14ac:dyDescent="0.3"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17"/>
      <c r="AD3454" s="117"/>
      <c r="AE3454" s="118"/>
      <c r="AF3454" s="117"/>
      <c r="AG3454" s="105"/>
      <c r="AH3454" s="105"/>
      <c r="AI3454" s="105"/>
      <c r="AJ3454" s="105"/>
      <c r="AK3454" s="105"/>
      <c r="AL3454" s="105"/>
      <c r="AM3454" s="105"/>
      <c r="AN3454" s="105"/>
      <c r="AO3454" s="105"/>
      <c r="AP3454" s="105"/>
      <c r="AQ3454" s="105"/>
      <c r="AR3454" s="105"/>
      <c r="AS3454" s="105"/>
      <c r="AT3454" s="105"/>
      <c r="AU3454" s="106"/>
      <c r="AV3454" s="122"/>
    </row>
    <row r="3455" spans="13:48" x14ac:dyDescent="0.3"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17"/>
      <c r="AD3455" s="117"/>
      <c r="AE3455" s="118"/>
      <c r="AF3455" s="117"/>
      <c r="AG3455" s="105"/>
      <c r="AH3455" s="105"/>
      <c r="AI3455" s="105"/>
      <c r="AJ3455" s="105"/>
      <c r="AK3455" s="105"/>
      <c r="AL3455" s="105"/>
      <c r="AM3455" s="105"/>
      <c r="AN3455" s="105"/>
      <c r="AO3455" s="105"/>
      <c r="AP3455" s="105"/>
      <c r="AQ3455" s="105"/>
      <c r="AR3455" s="105"/>
      <c r="AS3455" s="105"/>
      <c r="AT3455" s="105"/>
      <c r="AU3455" s="106"/>
      <c r="AV3455" s="122"/>
    </row>
    <row r="3456" spans="13:48" x14ac:dyDescent="0.3"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17"/>
      <c r="AD3456" s="117"/>
      <c r="AE3456" s="118"/>
      <c r="AF3456" s="117"/>
      <c r="AG3456" s="105"/>
      <c r="AH3456" s="105"/>
      <c r="AI3456" s="105"/>
      <c r="AJ3456" s="105"/>
      <c r="AK3456" s="105"/>
      <c r="AL3456" s="105"/>
      <c r="AM3456" s="105"/>
      <c r="AN3456" s="105"/>
      <c r="AO3456" s="105"/>
      <c r="AP3456" s="105"/>
      <c r="AQ3456" s="105"/>
      <c r="AR3456" s="105"/>
      <c r="AS3456" s="105"/>
      <c r="AT3456" s="105"/>
      <c r="AU3456" s="106"/>
      <c r="AV3456" s="122"/>
    </row>
    <row r="3457" spans="13:48" x14ac:dyDescent="0.3"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17"/>
      <c r="AD3457" s="117"/>
      <c r="AE3457" s="118"/>
      <c r="AF3457" s="117"/>
      <c r="AG3457" s="105"/>
      <c r="AH3457" s="105"/>
      <c r="AI3457" s="105"/>
      <c r="AJ3457" s="105"/>
      <c r="AK3457" s="105"/>
      <c r="AL3457" s="105"/>
      <c r="AM3457" s="105"/>
      <c r="AN3457" s="105"/>
      <c r="AO3457" s="105"/>
      <c r="AP3457" s="105"/>
      <c r="AQ3457" s="105"/>
      <c r="AR3457" s="105"/>
      <c r="AS3457" s="105"/>
      <c r="AT3457" s="105"/>
      <c r="AU3457" s="106"/>
      <c r="AV3457" s="122"/>
    </row>
    <row r="3458" spans="13:48" x14ac:dyDescent="0.3"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17"/>
      <c r="AD3458" s="117"/>
      <c r="AE3458" s="118"/>
      <c r="AF3458" s="117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6"/>
      <c r="AV3458" s="122"/>
    </row>
    <row r="3459" spans="13:48" x14ac:dyDescent="0.3"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17"/>
      <c r="AD3459" s="117"/>
      <c r="AE3459" s="118"/>
      <c r="AF3459" s="117"/>
      <c r="AG3459" s="105"/>
      <c r="AH3459" s="105"/>
      <c r="AI3459" s="105"/>
      <c r="AJ3459" s="105"/>
      <c r="AK3459" s="105"/>
      <c r="AL3459" s="105"/>
      <c r="AM3459" s="105"/>
      <c r="AN3459" s="105"/>
      <c r="AO3459" s="105"/>
      <c r="AP3459" s="105"/>
      <c r="AQ3459" s="105"/>
      <c r="AR3459" s="105"/>
      <c r="AS3459" s="105"/>
      <c r="AT3459" s="105"/>
      <c r="AU3459" s="106"/>
      <c r="AV3459" s="122"/>
    </row>
    <row r="3460" spans="13:48" x14ac:dyDescent="0.3"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17"/>
      <c r="AD3460" s="117"/>
      <c r="AE3460" s="118"/>
      <c r="AF3460" s="117"/>
      <c r="AG3460" s="105"/>
      <c r="AH3460" s="105"/>
      <c r="AI3460" s="105"/>
      <c r="AJ3460" s="105"/>
      <c r="AK3460" s="105"/>
      <c r="AL3460" s="105"/>
      <c r="AM3460" s="105"/>
      <c r="AN3460" s="105"/>
      <c r="AO3460" s="105"/>
      <c r="AP3460" s="105"/>
      <c r="AQ3460" s="105"/>
      <c r="AR3460" s="105"/>
      <c r="AS3460" s="105"/>
      <c r="AT3460" s="105"/>
      <c r="AU3460" s="106"/>
      <c r="AV3460" s="122"/>
    </row>
    <row r="3461" spans="13:48" x14ac:dyDescent="0.3"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17"/>
      <c r="AD3461" s="117"/>
      <c r="AE3461" s="118"/>
      <c r="AF3461" s="117"/>
      <c r="AG3461" s="105"/>
      <c r="AH3461" s="105"/>
      <c r="AI3461" s="105"/>
      <c r="AJ3461" s="105"/>
      <c r="AK3461" s="105"/>
      <c r="AL3461" s="105"/>
      <c r="AM3461" s="105"/>
      <c r="AN3461" s="105"/>
      <c r="AO3461" s="105"/>
      <c r="AP3461" s="105"/>
      <c r="AQ3461" s="105"/>
      <c r="AR3461" s="105"/>
      <c r="AS3461" s="105"/>
      <c r="AT3461" s="105"/>
      <c r="AU3461" s="106"/>
      <c r="AV3461" s="122"/>
    </row>
    <row r="3462" spans="13:48" x14ac:dyDescent="0.3"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17"/>
      <c r="AD3462" s="117"/>
      <c r="AE3462" s="118"/>
      <c r="AF3462" s="117"/>
      <c r="AG3462" s="105"/>
      <c r="AH3462" s="105"/>
      <c r="AI3462" s="105"/>
      <c r="AJ3462" s="105"/>
      <c r="AK3462" s="105"/>
      <c r="AL3462" s="105"/>
      <c r="AM3462" s="105"/>
      <c r="AN3462" s="105"/>
      <c r="AO3462" s="105"/>
      <c r="AP3462" s="105"/>
      <c r="AQ3462" s="105"/>
      <c r="AR3462" s="105"/>
      <c r="AS3462" s="105"/>
      <c r="AT3462" s="105"/>
      <c r="AU3462" s="106"/>
      <c r="AV3462" s="122"/>
    </row>
    <row r="3463" spans="13:48" x14ac:dyDescent="0.3"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17"/>
      <c r="AD3463" s="117"/>
      <c r="AE3463" s="118"/>
      <c r="AF3463" s="117"/>
      <c r="AG3463" s="105"/>
      <c r="AH3463" s="105"/>
      <c r="AI3463" s="105"/>
      <c r="AJ3463" s="105"/>
      <c r="AK3463" s="105"/>
      <c r="AL3463" s="105"/>
      <c r="AM3463" s="105"/>
      <c r="AN3463" s="105"/>
      <c r="AO3463" s="105"/>
      <c r="AP3463" s="105"/>
      <c r="AQ3463" s="105"/>
      <c r="AR3463" s="105"/>
      <c r="AS3463" s="105"/>
      <c r="AT3463" s="105"/>
      <c r="AU3463" s="106"/>
      <c r="AV3463" s="122"/>
    </row>
    <row r="3464" spans="13:48" x14ac:dyDescent="0.3"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17"/>
      <c r="AD3464" s="117"/>
      <c r="AE3464" s="118"/>
      <c r="AF3464" s="117"/>
      <c r="AG3464" s="105"/>
      <c r="AH3464" s="105"/>
      <c r="AI3464" s="105"/>
      <c r="AJ3464" s="105"/>
      <c r="AK3464" s="105"/>
      <c r="AL3464" s="105"/>
      <c r="AM3464" s="105"/>
      <c r="AN3464" s="105"/>
      <c r="AO3464" s="105"/>
      <c r="AP3464" s="105"/>
      <c r="AQ3464" s="105"/>
      <c r="AR3464" s="105"/>
      <c r="AS3464" s="105"/>
      <c r="AT3464" s="105"/>
      <c r="AU3464" s="106"/>
      <c r="AV3464" s="122"/>
    </row>
    <row r="3465" spans="13:48" x14ac:dyDescent="0.3"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17"/>
      <c r="AD3465" s="117"/>
      <c r="AE3465" s="118"/>
      <c r="AF3465" s="117"/>
      <c r="AG3465" s="105"/>
      <c r="AH3465" s="105"/>
      <c r="AI3465" s="105"/>
      <c r="AJ3465" s="105"/>
      <c r="AK3465" s="105"/>
      <c r="AL3465" s="105"/>
      <c r="AM3465" s="105"/>
      <c r="AN3465" s="105"/>
      <c r="AO3465" s="105"/>
      <c r="AP3465" s="105"/>
      <c r="AQ3465" s="105"/>
      <c r="AR3465" s="105"/>
      <c r="AS3465" s="105"/>
      <c r="AT3465" s="105"/>
      <c r="AU3465" s="106"/>
      <c r="AV3465" s="122"/>
    </row>
    <row r="3466" spans="13:48" x14ac:dyDescent="0.3"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17"/>
      <c r="AD3466" s="117"/>
      <c r="AE3466" s="118"/>
      <c r="AF3466" s="117"/>
      <c r="AG3466" s="105"/>
      <c r="AH3466" s="105"/>
      <c r="AI3466" s="105"/>
      <c r="AJ3466" s="105"/>
      <c r="AK3466" s="105"/>
      <c r="AL3466" s="105"/>
      <c r="AM3466" s="105"/>
      <c r="AN3466" s="105"/>
      <c r="AO3466" s="105"/>
      <c r="AP3466" s="105"/>
      <c r="AQ3466" s="105"/>
      <c r="AR3466" s="105"/>
      <c r="AS3466" s="105"/>
      <c r="AT3466" s="105"/>
      <c r="AU3466" s="106"/>
      <c r="AV3466" s="122"/>
    </row>
    <row r="3467" spans="13:48" x14ac:dyDescent="0.3"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17"/>
      <c r="AD3467" s="117"/>
      <c r="AE3467" s="118"/>
      <c r="AF3467" s="117"/>
      <c r="AG3467" s="105"/>
      <c r="AH3467" s="105"/>
      <c r="AI3467" s="105"/>
      <c r="AJ3467" s="105"/>
      <c r="AK3467" s="105"/>
      <c r="AL3467" s="105"/>
      <c r="AM3467" s="105"/>
      <c r="AN3467" s="105"/>
      <c r="AO3467" s="105"/>
      <c r="AP3467" s="105"/>
      <c r="AQ3467" s="105"/>
      <c r="AR3467" s="105"/>
      <c r="AS3467" s="105"/>
      <c r="AT3467" s="105"/>
      <c r="AU3467" s="106"/>
      <c r="AV3467" s="122"/>
    </row>
    <row r="3468" spans="13:48" x14ac:dyDescent="0.3"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17"/>
      <c r="AD3468" s="117"/>
      <c r="AE3468" s="118"/>
      <c r="AF3468" s="117"/>
      <c r="AG3468" s="105"/>
      <c r="AH3468" s="105"/>
      <c r="AI3468" s="105"/>
      <c r="AJ3468" s="105"/>
      <c r="AK3468" s="105"/>
      <c r="AL3468" s="105"/>
      <c r="AM3468" s="105"/>
      <c r="AN3468" s="105"/>
      <c r="AO3468" s="105"/>
      <c r="AP3468" s="105"/>
      <c r="AQ3468" s="105"/>
      <c r="AR3468" s="105"/>
      <c r="AS3468" s="105"/>
      <c r="AT3468" s="105"/>
      <c r="AU3468" s="106"/>
      <c r="AV3468" s="122"/>
    </row>
    <row r="3469" spans="13:48" x14ac:dyDescent="0.3"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17"/>
      <c r="AD3469" s="117"/>
      <c r="AE3469" s="118"/>
      <c r="AF3469" s="117"/>
      <c r="AG3469" s="105"/>
      <c r="AH3469" s="105"/>
      <c r="AI3469" s="105"/>
      <c r="AJ3469" s="105"/>
      <c r="AK3469" s="105"/>
      <c r="AL3469" s="105"/>
      <c r="AM3469" s="105"/>
      <c r="AN3469" s="105"/>
      <c r="AO3469" s="105"/>
      <c r="AP3469" s="105"/>
      <c r="AQ3469" s="105"/>
      <c r="AR3469" s="105"/>
      <c r="AS3469" s="105"/>
      <c r="AT3469" s="105"/>
      <c r="AU3469" s="106"/>
      <c r="AV3469" s="122"/>
    </row>
    <row r="3470" spans="13:48" x14ac:dyDescent="0.3"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17"/>
      <c r="AD3470" s="117"/>
      <c r="AE3470" s="118"/>
      <c r="AF3470" s="117"/>
      <c r="AG3470" s="105"/>
      <c r="AH3470" s="105"/>
      <c r="AI3470" s="105"/>
      <c r="AJ3470" s="105"/>
      <c r="AK3470" s="105"/>
      <c r="AL3470" s="105"/>
      <c r="AM3470" s="105"/>
      <c r="AN3470" s="105"/>
      <c r="AO3470" s="105"/>
      <c r="AP3470" s="105"/>
      <c r="AQ3470" s="105"/>
      <c r="AR3470" s="105"/>
      <c r="AS3470" s="105"/>
      <c r="AT3470" s="105"/>
      <c r="AU3470" s="106"/>
      <c r="AV3470" s="122"/>
    </row>
    <row r="3471" spans="13:48" x14ac:dyDescent="0.3"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17"/>
      <c r="AD3471" s="117"/>
      <c r="AE3471" s="118"/>
      <c r="AF3471" s="117"/>
      <c r="AG3471" s="105"/>
      <c r="AH3471" s="105"/>
      <c r="AI3471" s="105"/>
      <c r="AJ3471" s="105"/>
      <c r="AK3471" s="105"/>
      <c r="AL3471" s="105"/>
      <c r="AM3471" s="105"/>
      <c r="AN3471" s="105"/>
      <c r="AO3471" s="105"/>
      <c r="AP3471" s="105"/>
      <c r="AQ3471" s="105"/>
      <c r="AR3471" s="105"/>
      <c r="AS3471" s="105"/>
      <c r="AT3471" s="105"/>
      <c r="AU3471" s="106"/>
      <c r="AV3471" s="122"/>
    </row>
    <row r="3472" spans="13:48" x14ac:dyDescent="0.3"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17"/>
      <c r="AD3472" s="117"/>
      <c r="AE3472" s="118"/>
      <c r="AF3472" s="117"/>
      <c r="AG3472" s="105"/>
      <c r="AH3472" s="105"/>
      <c r="AI3472" s="105"/>
      <c r="AJ3472" s="105"/>
      <c r="AK3472" s="105"/>
      <c r="AL3472" s="105"/>
      <c r="AM3472" s="105"/>
      <c r="AN3472" s="105"/>
      <c r="AO3472" s="105"/>
      <c r="AP3472" s="105"/>
      <c r="AQ3472" s="105"/>
      <c r="AR3472" s="105"/>
      <c r="AS3472" s="105"/>
      <c r="AT3472" s="105"/>
      <c r="AU3472" s="106"/>
      <c r="AV3472" s="122"/>
    </row>
    <row r="3473" spans="13:48" x14ac:dyDescent="0.3"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17"/>
      <c r="AD3473" s="117"/>
      <c r="AE3473" s="118"/>
      <c r="AF3473" s="117"/>
      <c r="AG3473" s="105"/>
      <c r="AH3473" s="105"/>
      <c r="AI3473" s="105"/>
      <c r="AJ3473" s="105"/>
      <c r="AK3473" s="105"/>
      <c r="AL3473" s="105"/>
      <c r="AM3473" s="105"/>
      <c r="AN3473" s="105"/>
      <c r="AO3473" s="105"/>
      <c r="AP3473" s="105"/>
      <c r="AQ3473" s="105"/>
      <c r="AR3473" s="105"/>
      <c r="AS3473" s="105"/>
      <c r="AT3473" s="105"/>
      <c r="AU3473" s="106"/>
      <c r="AV3473" s="122"/>
    </row>
    <row r="3474" spans="13:48" x14ac:dyDescent="0.3"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17"/>
      <c r="AD3474" s="117"/>
      <c r="AE3474" s="118"/>
      <c r="AF3474" s="117"/>
      <c r="AG3474" s="105"/>
      <c r="AH3474" s="105"/>
      <c r="AI3474" s="105"/>
      <c r="AJ3474" s="105"/>
      <c r="AK3474" s="105"/>
      <c r="AL3474" s="105"/>
      <c r="AM3474" s="105"/>
      <c r="AN3474" s="105"/>
      <c r="AO3474" s="105"/>
      <c r="AP3474" s="105"/>
      <c r="AQ3474" s="105"/>
      <c r="AR3474" s="105"/>
      <c r="AS3474" s="105"/>
      <c r="AT3474" s="105"/>
      <c r="AU3474" s="106"/>
      <c r="AV3474" s="122"/>
    </row>
    <row r="3475" spans="13:48" x14ac:dyDescent="0.3"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17"/>
      <c r="AD3475" s="117"/>
      <c r="AE3475" s="118"/>
      <c r="AF3475" s="117"/>
      <c r="AG3475" s="105"/>
      <c r="AH3475" s="105"/>
      <c r="AI3475" s="105"/>
      <c r="AJ3475" s="105"/>
      <c r="AK3475" s="105"/>
      <c r="AL3475" s="105"/>
      <c r="AM3475" s="105"/>
      <c r="AN3475" s="105"/>
      <c r="AO3475" s="105"/>
      <c r="AP3475" s="105"/>
      <c r="AQ3475" s="105"/>
      <c r="AR3475" s="105"/>
      <c r="AS3475" s="105"/>
      <c r="AT3475" s="105"/>
      <c r="AU3475" s="106"/>
      <c r="AV3475" s="122"/>
    </row>
    <row r="3476" spans="13:48" x14ac:dyDescent="0.3"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17"/>
      <c r="AD3476" s="117"/>
      <c r="AE3476" s="118"/>
      <c r="AF3476" s="117"/>
      <c r="AG3476" s="105"/>
      <c r="AH3476" s="105"/>
      <c r="AI3476" s="105"/>
      <c r="AJ3476" s="105"/>
      <c r="AK3476" s="105"/>
      <c r="AL3476" s="105"/>
      <c r="AM3476" s="105"/>
      <c r="AN3476" s="105"/>
      <c r="AO3476" s="105"/>
      <c r="AP3476" s="105"/>
      <c r="AQ3476" s="105"/>
      <c r="AR3476" s="105"/>
      <c r="AS3476" s="105"/>
      <c r="AT3476" s="105"/>
      <c r="AU3476" s="106"/>
      <c r="AV3476" s="122"/>
    </row>
    <row r="3477" spans="13:48" x14ac:dyDescent="0.3"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17"/>
      <c r="AD3477" s="117"/>
      <c r="AE3477" s="118"/>
      <c r="AF3477" s="117"/>
      <c r="AG3477" s="105"/>
      <c r="AH3477" s="105"/>
      <c r="AI3477" s="105"/>
      <c r="AJ3477" s="105"/>
      <c r="AK3477" s="105"/>
      <c r="AL3477" s="105"/>
      <c r="AM3477" s="105"/>
      <c r="AN3477" s="105"/>
      <c r="AO3477" s="105"/>
      <c r="AP3477" s="105"/>
      <c r="AQ3477" s="105"/>
      <c r="AR3477" s="105"/>
      <c r="AS3477" s="105"/>
      <c r="AT3477" s="105"/>
      <c r="AU3477" s="106"/>
      <c r="AV3477" s="122"/>
    </row>
    <row r="3478" spans="13:48" x14ac:dyDescent="0.3"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17"/>
      <c r="AD3478" s="117"/>
      <c r="AE3478" s="118"/>
      <c r="AF3478" s="117"/>
      <c r="AG3478" s="105"/>
      <c r="AH3478" s="105"/>
      <c r="AI3478" s="105"/>
      <c r="AJ3478" s="105"/>
      <c r="AK3478" s="105"/>
      <c r="AL3478" s="105"/>
      <c r="AM3478" s="105"/>
      <c r="AN3478" s="105"/>
      <c r="AO3478" s="105"/>
      <c r="AP3478" s="105"/>
      <c r="AQ3478" s="105"/>
      <c r="AR3478" s="105"/>
      <c r="AS3478" s="105"/>
      <c r="AT3478" s="105"/>
      <c r="AU3478" s="106"/>
      <c r="AV3478" s="122"/>
    </row>
    <row r="3479" spans="13:48" x14ac:dyDescent="0.3"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17"/>
      <c r="AD3479" s="117"/>
      <c r="AE3479" s="118"/>
      <c r="AF3479" s="117"/>
      <c r="AG3479" s="105"/>
      <c r="AH3479" s="105"/>
      <c r="AI3479" s="105"/>
      <c r="AJ3479" s="105"/>
      <c r="AK3479" s="105"/>
      <c r="AL3479" s="105"/>
      <c r="AM3479" s="105"/>
      <c r="AN3479" s="105"/>
      <c r="AO3479" s="105"/>
      <c r="AP3479" s="105"/>
      <c r="AQ3479" s="105"/>
      <c r="AR3479" s="105"/>
      <c r="AS3479" s="105"/>
      <c r="AT3479" s="105"/>
      <c r="AU3479" s="106"/>
      <c r="AV3479" s="122"/>
    </row>
    <row r="3480" spans="13:48" x14ac:dyDescent="0.3"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17"/>
      <c r="AD3480" s="117"/>
      <c r="AE3480" s="118"/>
      <c r="AF3480" s="117"/>
      <c r="AG3480" s="105"/>
      <c r="AH3480" s="105"/>
      <c r="AI3480" s="105"/>
      <c r="AJ3480" s="105"/>
      <c r="AK3480" s="105"/>
      <c r="AL3480" s="105"/>
      <c r="AM3480" s="105"/>
      <c r="AN3480" s="105"/>
      <c r="AO3480" s="105"/>
      <c r="AP3480" s="105"/>
      <c r="AQ3480" s="105"/>
      <c r="AR3480" s="105"/>
      <c r="AS3480" s="105"/>
      <c r="AT3480" s="105"/>
      <c r="AU3480" s="106"/>
      <c r="AV3480" s="122"/>
    </row>
    <row r="3481" spans="13:48" x14ac:dyDescent="0.3"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17"/>
      <c r="AD3481" s="117"/>
      <c r="AE3481" s="118"/>
      <c r="AF3481" s="117"/>
      <c r="AG3481" s="105"/>
      <c r="AH3481" s="105"/>
      <c r="AI3481" s="105"/>
      <c r="AJ3481" s="105"/>
      <c r="AK3481" s="105"/>
      <c r="AL3481" s="105"/>
      <c r="AM3481" s="105"/>
      <c r="AN3481" s="105"/>
      <c r="AO3481" s="105"/>
      <c r="AP3481" s="105"/>
      <c r="AQ3481" s="105"/>
      <c r="AR3481" s="105"/>
      <c r="AS3481" s="105"/>
      <c r="AT3481" s="105"/>
      <c r="AU3481" s="106"/>
      <c r="AV3481" s="122"/>
    </row>
    <row r="3482" spans="13:48" x14ac:dyDescent="0.3"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17"/>
      <c r="AD3482" s="117"/>
      <c r="AE3482" s="118"/>
      <c r="AF3482" s="117"/>
      <c r="AG3482" s="105"/>
      <c r="AH3482" s="105"/>
      <c r="AI3482" s="105"/>
      <c r="AJ3482" s="105"/>
      <c r="AK3482" s="105"/>
      <c r="AL3482" s="105"/>
      <c r="AM3482" s="105"/>
      <c r="AN3482" s="105"/>
      <c r="AO3482" s="105"/>
      <c r="AP3482" s="105"/>
      <c r="AQ3482" s="105"/>
      <c r="AR3482" s="105"/>
      <c r="AS3482" s="105"/>
      <c r="AT3482" s="105"/>
      <c r="AU3482" s="106"/>
      <c r="AV3482" s="122"/>
    </row>
    <row r="3483" spans="13:48" x14ac:dyDescent="0.3"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17"/>
      <c r="AD3483" s="117"/>
      <c r="AE3483" s="118"/>
      <c r="AF3483" s="117"/>
      <c r="AG3483" s="105"/>
      <c r="AH3483" s="105"/>
      <c r="AI3483" s="105"/>
      <c r="AJ3483" s="105"/>
      <c r="AK3483" s="105"/>
      <c r="AL3483" s="105"/>
      <c r="AM3483" s="105"/>
      <c r="AN3483" s="105"/>
      <c r="AO3483" s="105"/>
      <c r="AP3483" s="105"/>
      <c r="AQ3483" s="105"/>
      <c r="AR3483" s="105"/>
      <c r="AS3483" s="105"/>
      <c r="AT3483" s="105"/>
      <c r="AU3483" s="106"/>
      <c r="AV3483" s="122"/>
    </row>
    <row r="3484" spans="13:48" x14ac:dyDescent="0.3"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17"/>
      <c r="AD3484" s="117"/>
      <c r="AE3484" s="118"/>
      <c r="AF3484" s="117"/>
      <c r="AG3484" s="105"/>
      <c r="AH3484" s="105"/>
      <c r="AI3484" s="105"/>
      <c r="AJ3484" s="105"/>
      <c r="AK3484" s="105"/>
      <c r="AL3484" s="105"/>
      <c r="AM3484" s="105"/>
      <c r="AN3484" s="105"/>
      <c r="AO3484" s="105"/>
      <c r="AP3484" s="105"/>
      <c r="AQ3484" s="105"/>
      <c r="AR3484" s="105"/>
      <c r="AS3484" s="105"/>
      <c r="AT3484" s="105"/>
      <c r="AU3484" s="106"/>
      <c r="AV3484" s="122"/>
    </row>
    <row r="3485" spans="13:48" x14ac:dyDescent="0.3"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17"/>
      <c r="AD3485" s="117"/>
      <c r="AE3485" s="118"/>
      <c r="AF3485" s="117"/>
      <c r="AG3485" s="105"/>
      <c r="AH3485" s="105"/>
      <c r="AI3485" s="105"/>
      <c r="AJ3485" s="105"/>
      <c r="AK3485" s="105"/>
      <c r="AL3485" s="105"/>
      <c r="AM3485" s="105"/>
      <c r="AN3485" s="105"/>
      <c r="AO3485" s="105"/>
      <c r="AP3485" s="105"/>
      <c r="AQ3485" s="105"/>
      <c r="AR3485" s="105"/>
      <c r="AS3485" s="105"/>
      <c r="AT3485" s="105"/>
      <c r="AU3485" s="106"/>
      <c r="AV3485" s="122"/>
    </row>
    <row r="3486" spans="13:48" x14ac:dyDescent="0.3"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17"/>
      <c r="AD3486" s="117"/>
      <c r="AE3486" s="118"/>
      <c r="AF3486" s="117"/>
      <c r="AG3486" s="105"/>
      <c r="AH3486" s="105"/>
      <c r="AI3486" s="105"/>
      <c r="AJ3486" s="105"/>
      <c r="AK3486" s="105"/>
      <c r="AL3486" s="105"/>
      <c r="AM3486" s="105"/>
      <c r="AN3486" s="105"/>
      <c r="AO3486" s="105"/>
      <c r="AP3486" s="105"/>
      <c r="AQ3486" s="105"/>
      <c r="AR3486" s="105"/>
      <c r="AS3486" s="105"/>
      <c r="AT3486" s="105"/>
      <c r="AU3486" s="106"/>
      <c r="AV3486" s="122"/>
    </row>
    <row r="3487" spans="13:48" x14ac:dyDescent="0.3"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17"/>
      <c r="AD3487" s="117"/>
      <c r="AE3487" s="118"/>
      <c r="AF3487" s="117"/>
      <c r="AG3487" s="105"/>
      <c r="AH3487" s="105"/>
      <c r="AI3487" s="105"/>
      <c r="AJ3487" s="105"/>
      <c r="AK3487" s="105"/>
      <c r="AL3487" s="105"/>
      <c r="AM3487" s="105"/>
      <c r="AN3487" s="105"/>
      <c r="AO3487" s="105"/>
      <c r="AP3487" s="105"/>
      <c r="AQ3487" s="105"/>
      <c r="AR3487" s="105"/>
      <c r="AS3487" s="105"/>
      <c r="AT3487" s="105"/>
      <c r="AU3487" s="106"/>
      <c r="AV3487" s="122"/>
    </row>
    <row r="3488" spans="13:48" x14ac:dyDescent="0.3"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17"/>
      <c r="AD3488" s="117"/>
      <c r="AE3488" s="118"/>
      <c r="AF3488" s="117"/>
      <c r="AG3488" s="105"/>
      <c r="AH3488" s="105"/>
      <c r="AI3488" s="105"/>
      <c r="AJ3488" s="105"/>
      <c r="AK3488" s="105"/>
      <c r="AL3488" s="105"/>
      <c r="AM3488" s="105"/>
      <c r="AN3488" s="105"/>
      <c r="AO3488" s="105"/>
      <c r="AP3488" s="105"/>
      <c r="AQ3488" s="105"/>
      <c r="AR3488" s="105"/>
      <c r="AS3488" s="105"/>
      <c r="AT3488" s="105"/>
      <c r="AU3488" s="106"/>
      <c r="AV3488" s="122"/>
    </row>
    <row r="3489" spans="13:48" x14ac:dyDescent="0.3"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17"/>
      <c r="AD3489" s="117"/>
      <c r="AE3489" s="118"/>
      <c r="AF3489" s="117"/>
      <c r="AG3489" s="105"/>
      <c r="AH3489" s="105"/>
      <c r="AI3489" s="105"/>
      <c r="AJ3489" s="105"/>
      <c r="AK3489" s="105"/>
      <c r="AL3489" s="105"/>
      <c r="AM3489" s="105"/>
      <c r="AN3489" s="105"/>
      <c r="AO3489" s="105"/>
      <c r="AP3489" s="105"/>
      <c r="AQ3489" s="105"/>
      <c r="AR3489" s="105"/>
      <c r="AS3489" s="105"/>
      <c r="AT3489" s="105"/>
      <c r="AU3489" s="106"/>
      <c r="AV3489" s="122"/>
    </row>
    <row r="3490" spans="13:48" x14ac:dyDescent="0.3"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17"/>
      <c r="AD3490" s="117"/>
      <c r="AE3490" s="118"/>
      <c r="AF3490" s="117"/>
      <c r="AG3490" s="105"/>
      <c r="AH3490" s="105"/>
      <c r="AI3490" s="105"/>
      <c r="AJ3490" s="105"/>
      <c r="AK3490" s="105"/>
      <c r="AL3490" s="105"/>
      <c r="AM3490" s="105"/>
      <c r="AN3490" s="105"/>
      <c r="AO3490" s="105"/>
      <c r="AP3490" s="105"/>
      <c r="AQ3490" s="105"/>
      <c r="AR3490" s="105"/>
      <c r="AS3490" s="105"/>
      <c r="AT3490" s="105"/>
      <c r="AU3490" s="106"/>
      <c r="AV3490" s="122"/>
    </row>
    <row r="3491" spans="13:48" x14ac:dyDescent="0.3"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17"/>
      <c r="AD3491" s="117"/>
      <c r="AE3491" s="118"/>
      <c r="AF3491" s="117"/>
      <c r="AG3491" s="105"/>
      <c r="AH3491" s="105"/>
      <c r="AI3491" s="105"/>
      <c r="AJ3491" s="105"/>
      <c r="AK3491" s="105"/>
      <c r="AL3491" s="105"/>
      <c r="AM3491" s="105"/>
      <c r="AN3491" s="105"/>
      <c r="AO3491" s="105"/>
      <c r="AP3491" s="105"/>
      <c r="AQ3491" s="105"/>
      <c r="AR3491" s="105"/>
      <c r="AS3491" s="105"/>
      <c r="AT3491" s="105"/>
      <c r="AU3491" s="106"/>
      <c r="AV3491" s="122"/>
    </row>
    <row r="3492" spans="13:48" x14ac:dyDescent="0.3"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17"/>
      <c r="AD3492" s="117"/>
      <c r="AE3492" s="118"/>
      <c r="AF3492" s="117"/>
      <c r="AG3492" s="105"/>
      <c r="AH3492" s="105"/>
      <c r="AI3492" s="105"/>
      <c r="AJ3492" s="105"/>
      <c r="AK3492" s="105"/>
      <c r="AL3492" s="105"/>
      <c r="AM3492" s="105"/>
      <c r="AN3492" s="105"/>
      <c r="AO3492" s="105"/>
      <c r="AP3492" s="105"/>
      <c r="AQ3492" s="105"/>
      <c r="AR3492" s="105"/>
      <c r="AS3492" s="105"/>
      <c r="AT3492" s="105"/>
      <c r="AU3492" s="106"/>
      <c r="AV3492" s="122"/>
    </row>
    <row r="3493" spans="13:48" x14ac:dyDescent="0.3"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17"/>
      <c r="AD3493" s="117"/>
      <c r="AE3493" s="118"/>
      <c r="AF3493" s="117"/>
      <c r="AG3493" s="105"/>
      <c r="AH3493" s="105"/>
      <c r="AI3493" s="105"/>
      <c r="AJ3493" s="105"/>
      <c r="AK3493" s="105"/>
      <c r="AL3493" s="105"/>
      <c r="AM3493" s="105"/>
      <c r="AN3493" s="105"/>
      <c r="AO3493" s="105"/>
      <c r="AP3493" s="105"/>
      <c r="AQ3493" s="105"/>
      <c r="AR3493" s="105"/>
      <c r="AS3493" s="105"/>
      <c r="AT3493" s="105"/>
      <c r="AU3493" s="106"/>
      <c r="AV3493" s="122"/>
    </row>
    <row r="3494" spans="13:48" x14ac:dyDescent="0.3"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17"/>
      <c r="AD3494" s="117"/>
      <c r="AE3494" s="118"/>
      <c r="AF3494" s="117"/>
      <c r="AG3494" s="105"/>
      <c r="AH3494" s="105"/>
      <c r="AI3494" s="105"/>
      <c r="AJ3494" s="105"/>
      <c r="AK3494" s="105"/>
      <c r="AL3494" s="105"/>
      <c r="AM3494" s="105"/>
      <c r="AN3494" s="105"/>
      <c r="AO3494" s="105"/>
      <c r="AP3494" s="105"/>
      <c r="AQ3494" s="105"/>
      <c r="AR3494" s="105"/>
      <c r="AS3494" s="105"/>
      <c r="AT3494" s="105"/>
      <c r="AU3494" s="106"/>
      <c r="AV3494" s="122"/>
    </row>
    <row r="3495" spans="13:48" x14ac:dyDescent="0.3"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17"/>
      <c r="AD3495" s="117"/>
      <c r="AE3495" s="118"/>
      <c r="AF3495" s="117"/>
      <c r="AG3495" s="105"/>
      <c r="AH3495" s="105"/>
      <c r="AI3495" s="105"/>
      <c r="AJ3495" s="105"/>
      <c r="AK3495" s="105"/>
      <c r="AL3495" s="105"/>
      <c r="AM3495" s="105"/>
      <c r="AN3495" s="105"/>
      <c r="AO3495" s="105"/>
      <c r="AP3495" s="105"/>
      <c r="AQ3495" s="105"/>
      <c r="AR3495" s="105"/>
      <c r="AS3495" s="105"/>
      <c r="AT3495" s="105"/>
      <c r="AU3495" s="106"/>
      <c r="AV3495" s="122"/>
    </row>
    <row r="3496" spans="13:48" x14ac:dyDescent="0.3"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17"/>
      <c r="AD3496" s="117"/>
      <c r="AE3496" s="118"/>
      <c r="AF3496" s="117"/>
      <c r="AG3496" s="105"/>
      <c r="AH3496" s="105"/>
      <c r="AI3496" s="105"/>
      <c r="AJ3496" s="105"/>
      <c r="AK3496" s="105"/>
      <c r="AL3496" s="105"/>
      <c r="AM3496" s="105"/>
      <c r="AN3496" s="105"/>
      <c r="AO3496" s="105"/>
      <c r="AP3496" s="105"/>
      <c r="AQ3496" s="105"/>
      <c r="AR3496" s="105"/>
      <c r="AS3496" s="105"/>
      <c r="AT3496" s="105"/>
      <c r="AU3496" s="106"/>
      <c r="AV3496" s="122"/>
    </row>
    <row r="3497" spans="13:48" x14ac:dyDescent="0.3"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17"/>
      <c r="AD3497" s="117"/>
      <c r="AE3497" s="118"/>
      <c r="AF3497" s="117"/>
      <c r="AG3497" s="105"/>
      <c r="AH3497" s="105"/>
      <c r="AI3497" s="105"/>
      <c r="AJ3497" s="105"/>
      <c r="AK3497" s="105"/>
      <c r="AL3497" s="105"/>
      <c r="AM3497" s="105"/>
      <c r="AN3497" s="105"/>
      <c r="AO3497" s="105"/>
      <c r="AP3497" s="105"/>
      <c r="AQ3497" s="105"/>
      <c r="AR3497" s="105"/>
      <c r="AS3497" s="105"/>
      <c r="AT3497" s="105"/>
      <c r="AU3497" s="106"/>
      <c r="AV3497" s="122"/>
    </row>
    <row r="3498" spans="13:48" x14ac:dyDescent="0.3"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17"/>
      <c r="AD3498" s="117"/>
      <c r="AE3498" s="118"/>
      <c r="AF3498" s="117"/>
      <c r="AG3498" s="105"/>
      <c r="AH3498" s="105"/>
      <c r="AI3498" s="105"/>
      <c r="AJ3498" s="105"/>
      <c r="AK3498" s="105"/>
      <c r="AL3498" s="105"/>
      <c r="AM3498" s="105"/>
      <c r="AN3498" s="105"/>
      <c r="AO3498" s="105"/>
      <c r="AP3498" s="105"/>
      <c r="AQ3498" s="105"/>
      <c r="AR3498" s="105"/>
      <c r="AS3498" s="105"/>
      <c r="AT3498" s="105"/>
      <c r="AU3498" s="106"/>
      <c r="AV3498" s="122"/>
    </row>
    <row r="3499" spans="13:48" x14ac:dyDescent="0.3"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17"/>
      <c r="AD3499" s="117"/>
      <c r="AE3499" s="118"/>
      <c r="AF3499" s="117"/>
      <c r="AG3499" s="105"/>
      <c r="AH3499" s="105"/>
      <c r="AI3499" s="105"/>
      <c r="AJ3499" s="105"/>
      <c r="AK3499" s="105"/>
      <c r="AL3499" s="105"/>
      <c r="AM3499" s="105"/>
      <c r="AN3499" s="105"/>
      <c r="AO3499" s="105"/>
      <c r="AP3499" s="105"/>
      <c r="AQ3499" s="105"/>
      <c r="AR3499" s="105"/>
      <c r="AS3499" s="105"/>
      <c r="AT3499" s="105"/>
      <c r="AU3499" s="106"/>
      <c r="AV3499" s="122"/>
    </row>
    <row r="3500" spans="13:48" x14ac:dyDescent="0.3"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17"/>
      <c r="AD3500" s="117"/>
      <c r="AE3500" s="118"/>
      <c r="AF3500" s="117"/>
      <c r="AG3500" s="105"/>
      <c r="AH3500" s="105"/>
      <c r="AI3500" s="105"/>
      <c r="AJ3500" s="105"/>
      <c r="AK3500" s="105"/>
      <c r="AL3500" s="105"/>
      <c r="AM3500" s="105"/>
      <c r="AN3500" s="105"/>
      <c r="AO3500" s="105"/>
      <c r="AP3500" s="105"/>
      <c r="AQ3500" s="105"/>
      <c r="AR3500" s="105"/>
      <c r="AS3500" s="105"/>
      <c r="AT3500" s="105"/>
      <c r="AU3500" s="106"/>
      <c r="AV3500" s="122"/>
    </row>
    <row r="3501" spans="13:48" x14ac:dyDescent="0.3"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17"/>
      <c r="AD3501" s="117"/>
      <c r="AE3501" s="118"/>
      <c r="AF3501" s="117"/>
      <c r="AG3501" s="105"/>
      <c r="AH3501" s="105"/>
      <c r="AI3501" s="105"/>
      <c r="AJ3501" s="105"/>
      <c r="AK3501" s="105"/>
      <c r="AL3501" s="105"/>
      <c r="AM3501" s="105"/>
      <c r="AN3501" s="105"/>
      <c r="AO3501" s="105"/>
      <c r="AP3501" s="105"/>
      <c r="AQ3501" s="105"/>
      <c r="AR3501" s="105"/>
      <c r="AS3501" s="105"/>
      <c r="AT3501" s="105"/>
      <c r="AU3501" s="106"/>
      <c r="AV3501" s="122"/>
    </row>
    <row r="3502" spans="13:48" x14ac:dyDescent="0.3"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17"/>
      <c r="AD3502" s="117"/>
      <c r="AE3502" s="118"/>
      <c r="AF3502" s="117"/>
      <c r="AG3502" s="105"/>
      <c r="AH3502" s="105"/>
      <c r="AI3502" s="105"/>
      <c r="AJ3502" s="105"/>
      <c r="AK3502" s="105"/>
      <c r="AL3502" s="105"/>
      <c r="AM3502" s="105"/>
      <c r="AN3502" s="105"/>
      <c r="AO3502" s="105"/>
      <c r="AP3502" s="105"/>
      <c r="AQ3502" s="105"/>
      <c r="AR3502" s="105"/>
      <c r="AS3502" s="105"/>
      <c r="AT3502" s="105"/>
      <c r="AU3502" s="106"/>
      <c r="AV3502" s="122"/>
    </row>
    <row r="3503" spans="13:48" x14ac:dyDescent="0.3"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17"/>
      <c r="AD3503" s="117"/>
      <c r="AE3503" s="118"/>
      <c r="AF3503" s="117"/>
      <c r="AG3503" s="105"/>
      <c r="AH3503" s="105"/>
      <c r="AI3503" s="105"/>
      <c r="AJ3503" s="105"/>
      <c r="AK3503" s="105"/>
      <c r="AL3503" s="105"/>
      <c r="AM3503" s="105"/>
      <c r="AN3503" s="105"/>
      <c r="AO3503" s="105"/>
      <c r="AP3503" s="105"/>
      <c r="AQ3503" s="105"/>
      <c r="AR3503" s="105"/>
      <c r="AS3503" s="105"/>
      <c r="AT3503" s="105"/>
      <c r="AU3503" s="106"/>
      <c r="AV3503" s="122"/>
    </row>
    <row r="3504" spans="13:48" x14ac:dyDescent="0.3"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17"/>
      <c r="AD3504" s="117"/>
      <c r="AE3504" s="118"/>
      <c r="AF3504" s="117"/>
      <c r="AG3504" s="105"/>
      <c r="AH3504" s="105"/>
      <c r="AI3504" s="105"/>
      <c r="AJ3504" s="105"/>
      <c r="AK3504" s="105"/>
      <c r="AL3504" s="105"/>
      <c r="AM3504" s="105"/>
      <c r="AN3504" s="105"/>
      <c r="AO3504" s="105"/>
      <c r="AP3504" s="105"/>
      <c r="AQ3504" s="105"/>
      <c r="AR3504" s="105"/>
      <c r="AS3504" s="105"/>
      <c r="AT3504" s="105"/>
      <c r="AU3504" s="106"/>
      <c r="AV3504" s="122"/>
    </row>
    <row r="3505" spans="13:48" x14ac:dyDescent="0.3"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17"/>
      <c r="AD3505" s="117"/>
      <c r="AE3505" s="118"/>
      <c r="AF3505" s="117"/>
      <c r="AG3505" s="105"/>
      <c r="AH3505" s="105"/>
      <c r="AI3505" s="105"/>
      <c r="AJ3505" s="105"/>
      <c r="AK3505" s="105"/>
      <c r="AL3505" s="105"/>
      <c r="AM3505" s="105"/>
      <c r="AN3505" s="105"/>
      <c r="AO3505" s="105"/>
      <c r="AP3505" s="105"/>
      <c r="AQ3505" s="105"/>
      <c r="AR3505" s="105"/>
      <c r="AS3505" s="105"/>
      <c r="AT3505" s="105"/>
      <c r="AU3505" s="106"/>
      <c r="AV3505" s="122"/>
    </row>
    <row r="3506" spans="13:48" x14ac:dyDescent="0.3"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17"/>
      <c r="AD3506" s="117"/>
      <c r="AE3506" s="118"/>
      <c r="AF3506" s="117"/>
      <c r="AG3506" s="105"/>
      <c r="AH3506" s="105"/>
      <c r="AI3506" s="105"/>
      <c r="AJ3506" s="105"/>
      <c r="AK3506" s="105"/>
      <c r="AL3506" s="105"/>
      <c r="AM3506" s="105"/>
      <c r="AN3506" s="105"/>
      <c r="AO3506" s="105"/>
      <c r="AP3506" s="105"/>
      <c r="AQ3506" s="105"/>
      <c r="AR3506" s="105"/>
      <c r="AS3506" s="105"/>
      <c r="AT3506" s="105"/>
      <c r="AU3506" s="106"/>
      <c r="AV3506" s="122"/>
    </row>
    <row r="3507" spans="13:48" x14ac:dyDescent="0.3"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17"/>
      <c r="AD3507" s="117"/>
      <c r="AE3507" s="118"/>
      <c r="AF3507" s="117"/>
      <c r="AG3507" s="105"/>
      <c r="AH3507" s="105"/>
      <c r="AI3507" s="105"/>
      <c r="AJ3507" s="105"/>
      <c r="AK3507" s="105"/>
      <c r="AL3507" s="105"/>
      <c r="AM3507" s="105"/>
      <c r="AN3507" s="105"/>
      <c r="AO3507" s="105"/>
      <c r="AP3507" s="105"/>
      <c r="AQ3507" s="105"/>
      <c r="AR3507" s="105"/>
      <c r="AS3507" s="105"/>
      <c r="AT3507" s="105"/>
      <c r="AU3507" s="106"/>
      <c r="AV3507" s="122"/>
    </row>
    <row r="3508" spans="13:48" x14ac:dyDescent="0.3"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17"/>
      <c r="AD3508" s="117"/>
      <c r="AE3508" s="118"/>
      <c r="AF3508" s="117"/>
      <c r="AG3508" s="105"/>
      <c r="AH3508" s="105"/>
      <c r="AI3508" s="105"/>
      <c r="AJ3508" s="105"/>
      <c r="AK3508" s="105"/>
      <c r="AL3508" s="105"/>
      <c r="AM3508" s="105"/>
      <c r="AN3508" s="105"/>
      <c r="AO3508" s="105"/>
      <c r="AP3508" s="105"/>
      <c r="AQ3508" s="105"/>
      <c r="AR3508" s="105"/>
      <c r="AS3508" s="105"/>
      <c r="AT3508" s="105"/>
      <c r="AU3508" s="106"/>
      <c r="AV3508" s="122"/>
    </row>
    <row r="3509" spans="13:48" x14ac:dyDescent="0.3"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17"/>
      <c r="AD3509" s="117"/>
      <c r="AE3509" s="118"/>
      <c r="AF3509" s="117"/>
      <c r="AG3509" s="105"/>
      <c r="AH3509" s="105"/>
      <c r="AI3509" s="105"/>
      <c r="AJ3509" s="105"/>
      <c r="AK3509" s="105"/>
      <c r="AL3509" s="105"/>
      <c r="AM3509" s="105"/>
      <c r="AN3509" s="105"/>
      <c r="AO3509" s="105"/>
      <c r="AP3509" s="105"/>
      <c r="AQ3509" s="105"/>
      <c r="AR3509" s="105"/>
      <c r="AS3509" s="105"/>
      <c r="AT3509" s="105"/>
      <c r="AU3509" s="106"/>
      <c r="AV3509" s="122"/>
    </row>
    <row r="3510" spans="13:48" x14ac:dyDescent="0.3"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17"/>
      <c r="AD3510" s="117"/>
      <c r="AE3510" s="118"/>
      <c r="AF3510" s="117"/>
      <c r="AG3510" s="105"/>
      <c r="AH3510" s="105"/>
      <c r="AI3510" s="105"/>
      <c r="AJ3510" s="105"/>
      <c r="AK3510" s="105"/>
      <c r="AL3510" s="105"/>
      <c r="AM3510" s="105"/>
      <c r="AN3510" s="105"/>
      <c r="AO3510" s="105"/>
      <c r="AP3510" s="105"/>
      <c r="AQ3510" s="105"/>
      <c r="AR3510" s="105"/>
      <c r="AS3510" s="105"/>
      <c r="AT3510" s="105"/>
      <c r="AU3510" s="106"/>
      <c r="AV3510" s="122"/>
    </row>
    <row r="3511" spans="13:48" x14ac:dyDescent="0.3"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17"/>
      <c r="AD3511" s="117"/>
      <c r="AE3511" s="118"/>
      <c r="AF3511" s="117"/>
      <c r="AG3511" s="105"/>
      <c r="AH3511" s="105"/>
      <c r="AI3511" s="105"/>
      <c r="AJ3511" s="105"/>
      <c r="AK3511" s="105"/>
      <c r="AL3511" s="105"/>
      <c r="AM3511" s="105"/>
      <c r="AN3511" s="105"/>
      <c r="AO3511" s="105"/>
      <c r="AP3511" s="105"/>
      <c r="AQ3511" s="105"/>
      <c r="AR3511" s="105"/>
      <c r="AS3511" s="105"/>
      <c r="AT3511" s="105"/>
      <c r="AU3511" s="106"/>
      <c r="AV3511" s="122"/>
    </row>
    <row r="3512" spans="13:48" x14ac:dyDescent="0.3"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17"/>
      <c r="AD3512" s="117"/>
      <c r="AE3512" s="118"/>
      <c r="AF3512" s="117"/>
      <c r="AG3512" s="105"/>
      <c r="AH3512" s="105"/>
      <c r="AI3512" s="105"/>
      <c r="AJ3512" s="105"/>
      <c r="AK3512" s="105"/>
      <c r="AL3512" s="105"/>
      <c r="AM3512" s="105"/>
      <c r="AN3512" s="105"/>
      <c r="AO3512" s="105"/>
      <c r="AP3512" s="105"/>
      <c r="AQ3512" s="105"/>
      <c r="AR3512" s="105"/>
      <c r="AS3512" s="105"/>
      <c r="AT3512" s="105"/>
      <c r="AU3512" s="106"/>
      <c r="AV3512" s="122"/>
    </row>
    <row r="3513" spans="13:48" x14ac:dyDescent="0.3"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17"/>
      <c r="AD3513" s="117"/>
      <c r="AE3513" s="118"/>
      <c r="AF3513" s="117"/>
      <c r="AG3513" s="105"/>
      <c r="AH3513" s="105"/>
      <c r="AI3513" s="105"/>
      <c r="AJ3513" s="105"/>
      <c r="AK3513" s="105"/>
      <c r="AL3513" s="105"/>
      <c r="AM3513" s="105"/>
      <c r="AN3513" s="105"/>
      <c r="AO3513" s="105"/>
      <c r="AP3513" s="105"/>
      <c r="AQ3513" s="105"/>
      <c r="AR3513" s="105"/>
      <c r="AS3513" s="105"/>
      <c r="AT3513" s="105"/>
      <c r="AU3513" s="106"/>
      <c r="AV3513" s="122"/>
    </row>
    <row r="3514" spans="13:48" x14ac:dyDescent="0.3"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17"/>
      <c r="AD3514" s="117"/>
      <c r="AE3514" s="118"/>
      <c r="AF3514" s="117"/>
      <c r="AG3514" s="105"/>
      <c r="AH3514" s="105"/>
      <c r="AI3514" s="105"/>
      <c r="AJ3514" s="105"/>
      <c r="AK3514" s="105"/>
      <c r="AL3514" s="105"/>
      <c r="AM3514" s="105"/>
      <c r="AN3514" s="105"/>
      <c r="AO3514" s="105"/>
      <c r="AP3514" s="105"/>
      <c r="AQ3514" s="105"/>
      <c r="AR3514" s="105"/>
      <c r="AS3514" s="105"/>
      <c r="AT3514" s="105"/>
      <c r="AU3514" s="106"/>
      <c r="AV3514" s="122"/>
    </row>
    <row r="3515" spans="13:48" x14ac:dyDescent="0.3"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17"/>
      <c r="AD3515" s="117"/>
      <c r="AE3515" s="118"/>
      <c r="AF3515" s="117"/>
      <c r="AG3515" s="105"/>
      <c r="AH3515" s="105"/>
      <c r="AI3515" s="105"/>
      <c r="AJ3515" s="105"/>
      <c r="AK3515" s="105"/>
      <c r="AL3515" s="105"/>
      <c r="AM3515" s="105"/>
      <c r="AN3515" s="105"/>
      <c r="AO3515" s="105"/>
      <c r="AP3515" s="105"/>
      <c r="AQ3515" s="105"/>
      <c r="AR3515" s="105"/>
      <c r="AS3515" s="105"/>
      <c r="AT3515" s="105"/>
      <c r="AU3515" s="106"/>
      <c r="AV3515" s="122"/>
    </row>
    <row r="3516" spans="13:48" x14ac:dyDescent="0.3"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17"/>
      <c r="AD3516" s="117"/>
      <c r="AE3516" s="118"/>
      <c r="AF3516" s="117"/>
      <c r="AG3516" s="105"/>
      <c r="AH3516" s="105"/>
      <c r="AI3516" s="105"/>
      <c r="AJ3516" s="105"/>
      <c r="AK3516" s="105"/>
      <c r="AL3516" s="105"/>
      <c r="AM3516" s="105"/>
      <c r="AN3516" s="105"/>
      <c r="AO3516" s="105"/>
      <c r="AP3516" s="105"/>
      <c r="AQ3516" s="105"/>
      <c r="AR3516" s="105"/>
      <c r="AS3516" s="105"/>
      <c r="AT3516" s="105"/>
      <c r="AU3516" s="106"/>
      <c r="AV3516" s="122"/>
    </row>
    <row r="3517" spans="13:48" x14ac:dyDescent="0.3"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17"/>
      <c r="AD3517" s="117"/>
      <c r="AE3517" s="118"/>
      <c r="AF3517" s="117"/>
      <c r="AG3517" s="105"/>
      <c r="AH3517" s="105"/>
      <c r="AI3517" s="105"/>
      <c r="AJ3517" s="105"/>
      <c r="AK3517" s="105"/>
      <c r="AL3517" s="105"/>
      <c r="AM3517" s="105"/>
      <c r="AN3517" s="105"/>
      <c r="AO3517" s="105"/>
      <c r="AP3517" s="105"/>
      <c r="AQ3517" s="105"/>
      <c r="AR3517" s="105"/>
      <c r="AS3517" s="105"/>
      <c r="AT3517" s="105"/>
      <c r="AU3517" s="106"/>
      <c r="AV3517" s="122"/>
    </row>
    <row r="3518" spans="13:48" x14ac:dyDescent="0.3"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17"/>
      <c r="AD3518" s="117"/>
      <c r="AE3518" s="118"/>
      <c r="AF3518" s="117"/>
      <c r="AG3518" s="105"/>
      <c r="AH3518" s="105"/>
      <c r="AI3518" s="105"/>
      <c r="AJ3518" s="105"/>
      <c r="AK3518" s="105"/>
      <c r="AL3518" s="105"/>
      <c r="AM3518" s="105"/>
      <c r="AN3518" s="105"/>
      <c r="AO3518" s="105"/>
      <c r="AP3518" s="105"/>
      <c r="AQ3518" s="105"/>
      <c r="AR3518" s="105"/>
      <c r="AS3518" s="105"/>
      <c r="AT3518" s="105"/>
      <c r="AU3518" s="106"/>
      <c r="AV3518" s="122"/>
    </row>
    <row r="3519" spans="13:48" x14ac:dyDescent="0.3"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17"/>
      <c r="AD3519" s="117"/>
      <c r="AE3519" s="118"/>
      <c r="AF3519" s="117"/>
      <c r="AG3519" s="105"/>
      <c r="AH3519" s="105"/>
      <c r="AI3519" s="105"/>
      <c r="AJ3519" s="105"/>
      <c r="AK3519" s="105"/>
      <c r="AL3519" s="105"/>
      <c r="AM3519" s="105"/>
      <c r="AN3519" s="105"/>
      <c r="AO3519" s="105"/>
      <c r="AP3519" s="105"/>
      <c r="AQ3519" s="105"/>
      <c r="AR3519" s="105"/>
      <c r="AS3519" s="105"/>
      <c r="AT3519" s="105"/>
      <c r="AU3519" s="106"/>
      <c r="AV3519" s="122"/>
    </row>
    <row r="3520" spans="13:48" x14ac:dyDescent="0.3"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17"/>
      <c r="AD3520" s="117"/>
      <c r="AE3520" s="118"/>
      <c r="AF3520" s="117"/>
      <c r="AG3520" s="105"/>
      <c r="AH3520" s="105"/>
      <c r="AI3520" s="105"/>
      <c r="AJ3520" s="105"/>
      <c r="AK3520" s="105"/>
      <c r="AL3520" s="105"/>
      <c r="AM3520" s="105"/>
      <c r="AN3520" s="105"/>
      <c r="AO3520" s="105"/>
      <c r="AP3520" s="105"/>
      <c r="AQ3520" s="105"/>
      <c r="AR3520" s="105"/>
      <c r="AS3520" s="105"/>
      <c r="AT3520" s="105"/>
      <c r="AU3520" s="106"/>
      <c r="AV3520" s="122"/>
    </row>
    <row r="3521" spans="13:48" x14ac:dyDescent="0.3"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17"/>
      <c r="AD3521" s="117"/>
      <c r="AE3521" s="118"/>
      <c r="AF3521" s="117"/>
      <c r="AG3521" s="105"/>
      <c r="AH3521" s="105"/>
      <c r="AI3521" s="105"/>
      <c r="AJ3521" s="105"/>
      <c r="AK3521" s="105"/>
      <c r="AL3521" s="105"/>
      <c r="AM3521" s="105"/>
      <c r="AN3521" s="105"/>
      <c r="AO3521" s="105"/>
      <c r="AP3521" s="105"/>
      <c r="AQ3521" s="105"/>
      <c r="AR3521" s="105"/>
      <c r="AS3521" s="105"/>
      <c r="AT3521" s="105"/>
      <c r="AU3521" s="106"/>
      <c r="AV3521" s="122"/>
    </row>
    <row r="3522" spans="13:48" x14ac:dyDescent="0.3"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17"/>
      <c r="AD3522" s="117"/>
      <c r="AE3522" s="118"/>
      <c r="AF3522" s="117"/>
      <c r="AG3522" s="105"/>
      <c r="AH3522" s="105"/>
      <c r="AI3522" s="105"/>
      <c r="AJ3522" s="105"/>
      <c r="AK3522" s="105"/>
      <c r="AL3522" s="105"/>
      <c r="AM3522" s="105"/>
      <c r="AN3522" s="105"/>
      <c r="AO3522" s="105"/>
      <c r="AP3522" s="105"/>
      <c r="AQ3522" s="105"/>
      <c r="AR3522" s="105"/>
      <c r="AS3522" s="105"/>
      <c r="AT3522" s="105"/>
      <c r="AU3522" s="106"/>
      <c r="AV3522" s="122"/>
    </row>
    <row r="3523" spans="13:48" x14ac:dyDescent="0.3"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17"/>
      <c r="AD3523" s="117"/>
      <c r="AE3523" s="118"/>
      <c r="AF3523" s="117"/>
      <c r="AG3523" s="105"/>
      <c r="AH3523" s="105"/>
      <c r="AI3523" s="105"/>
      <c r="AJ3523" s="105"/>
      <c r="AK3523" s="105"/>
      <c r="AL3523" s="105"/>
      <c r="AM3523" s="105"/>
      <c r="AN3523" s="105"/>
      <c r="AO3523" s="105"/>
      <c r="AP3523" s="105"/>
      <c r="AQ3523" s="105"/>
      <c r="AR3523" s="105"/>
      <c r="AS3523" s="105"/>
      <c r="AT3523" s="105"/>
      <c r="AU3523" s="106"/>
      <c r="AV3523" s="122"/>
    </row>
    <row r="3524" spans="13:48" x14ac:dyDescent="0.3"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17"/>
      <c r="AD3524" s="117"/>
      <c r="AE3524" s="118"/>
      <c r="AF3524" s="117"/>
      <c r="AG3524" s="105"/>
      <c r="AH3524" s="105"/>
      <c r="AI3524" s="105"/>
      <c r="AJ3524" s="105"/>
      <c r="AK3524" s="105"/>
      <c r="AL3524" s="105"/>
      <c r="AM3524" s="105"/>
      <c r="AN3524" s="105"/>
      <c r="AO3524" s="105"/>
      <c r="AP3524" s="105"/>
      <c r="AQ3524" s="105"/>
      <c r="AR3524" s="105"/>
      <c r="AS3524" s="105"/>
      <c r="AT3524" s="105"/>
      <c r="AU3524" s="106"/>
      <c r="AV3524" s="122"/>
    </row>
    <row r="3525" spans="13:48" x14ac:dyDescent="0.3"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17"/>
      <c r="AD3525" s="117"/>
      <c r="AE3525" s="118"/>
      <c r="AF3525" s="117"/>
      <c r="AG3525" s="105"/>
      <c r="AH3525" s="105"/>
      <c r="AI3525" s="105"/>
      <c r="AJ3525" s="105"/>
      <c r="AK3525" s="105"/>
      <c r="AL3525" s="105"/>
      <c r="AM3525" s="105"/>
      <c r="AN3525" s="105"/>
      <c r="AO3525" s="105"/>
      <c r="AP3525" s="105"/>
      <c r="AQ3525" s="105"/>
      <c r="AR3525" s="105"/>
      <c r="AS3525" s="105"/>
      <c r="AT3525" s="105"/>
      <c r="AU3525" s="106"/>
      <c r="AV3525" s="122"/>
    </row>
    <row r="3526" spans="13:48" x14ac:dyDescent="0.3"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17"/>
      <c r="AD3526" s="117"/>
      <c r="AE3526" s="118"/>
      <c r="AF3526" s="117"/>
      <c r="AG3526" s="105"/>
      <c r="AH3526" s="105"/>
      <c r="AI3526" s="105"/>
      <c r="AJ3526" s="105"/>
      <c r="AK3526" s="105"/>
      <c r="AL3526" s="105"/>
      <c r="AM3526" s="105"/>
      <c r="AN3526" s="105"/>
      <c r="AO3526" s="105"/>
      <c r="AP3526" s="105"/>
      <c r="AQ3526" s="105"/>
      <c r="AR3526" s="105"/>
      <c r="AS3526" s="105"/>
      <c r="AT3526" s="105"/>
      <c r="AU3526" s="106"/>
      <c r="AV3526" s="122"/>
    </row>
    <row r="3527" spans="13:48" x14ac:dyDescent="0.3"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17"/>
      <c r="AD3527" s="117"/>
      <c r="AE3527" s="118"/>
      <c r="AF3527" s="117"/>
      <c r="AG3527" s="105"/>
      <c r="AH3527" s="105"/>
      <c r="AI3527" s="105"/>
      <c r="AJ3527" s="105"/>
      <c r="AK3527" s="105"/>
      <c r="AL3527" s="105"/>
      <c r="AM3527" s="105"/>
      <c r="AN3527" s="105"/>
      <c r="AO3527" s="105"/>
      <c r="AP3527" s="105"/>
      <c r="AQ3527" s="105"/>
      <c r="AR3527" s="105"/>
      <c r="AS3527" s="105"/>
      <c r="AT3527" s="105"/>
      <c r="AU3527" s="106"/>
      <c r="AV3527" s="122"/>
    </row>
    <row r="3528" spans="13:48" x14ac:dyDescent="0.3"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17"/>
      <c r="AD3528" s="117"/>
      <c r="AE3528" s="118"/>
      <c r="AF3528" s="117"/>
      <c r="AG3528" s="105"/>
      <c r="AH3528" s="105"/>
      <c r="AI3528" s="105"/>
      <c r="AJ3528" s="105"/>
      <c r="AK3528" s="105"/>
      <c r="AL3528" s="105"/>
      <c r="AM3528" s="105"/>
      <c r="AN3528" s="105"/>
      <c r="AO3528" s="105"/>
      <c r="AP3528" s="105"/>
      <c r="AQ3528" s="105"/>
      <c r="AR3528" s="105"/>
      <c r="AS3528" s="105"/>
      <c r="AT3528" s="105"/>
      <c r="AU3528" s="106"/>
      <c r="AV3528" s="122"/>
    </row>
    <row r="3529" spans="13:48" x14ac:dyDescent="0.3"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17"/>
      <c r="AD3529" s="117"/>
      <c r="AE3529" s="118"/>
      <c r="AF3529" s="117"/>
      <c r="AG3529" s="105"/>
      <c r="AH3529" s="105"/>
      <c r="AI3529" s="105"/>
      <c r="AJ3529" s="105"/>
      <c r="AK3529" s="105"/>
      <c r="AL3529" s="105"/>
      <c r="AM3529" s="105"/>
      <c r="AN3529" s="105"/>
      <c r="AO3529" s="105"/>
      <c r="AP3529" s="105"/>
      <c r="AQ3529" s="105"/>
      <c r="AR3529" s="105"/>
      <c r="AS3529" s="105"/>
      <c r="AT3529" s="105"/>
      <c r="AU3529" s="106"/>
      <c r="AV3529" s="122"/>
    </row>
    <row r="3530" spans="13:48" x14ac:dyDescent="0.3"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17"/>
      <c r="AD3530" s="117"/>
      <c r="AE3530" s="118"/>
      <c r="AF3530" s="117"/>
      <c r="AG3530" s="105"/>
      <c r="AH3530" s="105"/>
      <c r="AI3530" s="105"/>
      <c r="AJ3530" s="105"/>
      <c r="AK3530" s="105"/>
      <c r="AL3530" s="105"/>
      <c r="AM3530" s="105"/>
      <c r="AN3530" s="105"/>
      <c r="AO3530" s="105"/>
      <c r="AP3530" s="105"/>
      <c r="AQ3530" s="105"/>
      <c r="AR3530" s="105"/>
      <c r="AS3530" s="105"/>
      <c r="AT3530" s="105"/>
      <c r="AU3530" s="106"/>
      <c r="AV3530" s="122"/>
    </row>
    <row r="3531" spans="13:48" x14ac:dyDescent="0.3"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17"/>
      <c r="AD3531" s="117"/>
      <c r="AE3531" s="118"/>
      <c r="AF3531" s="117"/>
      <c r="AG3531" s="105"/>
      <c r="AH3531" s="105"/>
      <c r="AI3531" s="105"/>
      <c r="AJ3531" s="105"/>
      <c r="AK3531" s="105"/>
      <c r="AL3531" s="105"/>
      <c r="AM3531" s="105"/>
      <c r="AN3531" s="105"/>
      <c r="AO3531" s="105"/>
      <c r="AP3531" s="105"/>
      <c r="AQ3531" s="105"/>
      <c r="AR3531" s="105"/>
      <c r="AS3531" s="105"/>
      <c r="AT3531" s="105"/>
      <c r="AU3531" s="106"/>
      <c r="AV3531" s="122"/>
    </row>
    <row r="3532" spans="13:48" x14ac:dyDescent="0.3"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17"/>
      <c r="AD3532" s="117"/>
      <c r="AE3532" s="118"/>
      <c r="AF3532" s="117"/>
      <c r="AG3532" s="105"/>
      <c r="AH3532" s="105"/>
      <c r="AI3532" s="105"/>
      <c r="AJ3532" s="105"/>
      <c r="AK3532" s="105"/>
      <c r="AL3532" s="105"/>
      <c r="AM3532" s="105"/>
      <c r="AN3532" s="105"/>
      <c r="AO3532" s="105"/>
      <c r="AP3532" s="105"/>
      <c r="AQ3532" s="105"/>
      <c r="AR3532" s="105"/>
      <c r="AS3532" s="105"/>
      <c r="AT3532" s="105"/>
      <c r="AU3532" s="106"/>
      <c r="AV3532" s="122"/>
    </row>
    <row r="3533" spans="13:48" x14ac:dyDescent="0.3"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17"/>
      <c r="AD3533" s="117"/>
      <c r="AE3533" s="118"/>
      <c r="AF3533" s="117"/>
      <c r="AG3533" s="105"/>
      <c r="AH3533" s="105"/>
      <c r="AI3533" s="105"/>
      <c r="AJ3533" s="105"/>
      <c r="AK3533" s="105"/>
      <c r="AL3533" s="105"/>
      <c r="AM3533" s="105"/>
      <c r="AN3533" s="105"/>
      <c r="AO3533" s="105"/>
      <c r="AP3533" s="105"/>
      <c r="AQ3533" s="105"/>
      <c r="AR3533" s="105"/>
      <c r="AS3533" s="105"/>
      <c r="AT3533" s="105"/>
      <c r="AU3533" s="106"/>
      <c r="AV3533" s="122"/>
    </row>
    <row r="3534" spans="13:48" x14ac:dyDescent="0.3"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17"/>
      <c r="AD3534" s="117"/>
      <c r="AE3534" s="118"/>
      <c r="AF3534" s="117"/>
      <c r="AG3534" s="105"/>
      <c r="AH3534" s="105"/>
      <c r="AI3534" s="105"/>
      <c r="AJ3534" s="105"/>
      <c r="AK3534" s="105"/>
      <c r="AL3534" s="105"/>
      <c r="AM3534" s="105"/>
      <c r="AN3534" s="105"/>
      <c r="AO3534" s="105"/>
      <c r="AP3534" s="105"/>
      <c r="AQ3534" s="105"/>
      <c r="AR3534" s="105"/>
      <c r="AS3534" s="105"/>
      <c r="AT3534" s="105"/>
      <c r="AU3534" s="106"/>
      <c r="AV3534" s="122"/>
    </row>
    <row r="3535" spans="13:48" x14ac:dyDescent="0.3"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17"/>
      <c r="AD3535" s="117"/>
      <c r="AE3535" s="118"/>
      <c r="AF3535" s="117"/>
      <c r="AG3535" s="105"/>
      <c r="AH3535" s="105"/>
      <c r="AI3535" s="105"/>
      <c r="AJ3535" s="105"/>
      <c r="AK3535" s="105"/>
      <c r="AL3535" s="105"/>
      <c r="AM3535" s="105"/>
      <c r="AN3535" s="105"/>
      <c r="AO3535" s="105"/>
      <c r="AP3535" s="105"/>
      <c r="AQ3535" s="105"/>
      <c r="AR3535" s="105"/>
      <c r="AS3535" s="105"/>
      <c r="AT3535" s="105"/>
      <c r="AU3535" s="106"/>
      <c r="AV3535" s="122"/>
    </row>
    <row r="3536" spans="13:48" x14ac:dyDescent="0.3"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17"/>
      <c r="AD3536" s="117"/>
      <c r="AE3536" s="118"/>
      <c r="AF3536" s="117"/>
      <c r="AG3536" s="105"/>
      <c r="AH3536" s="105"/>
      <c r="AI3536" s="105"/>
      <c r="AJ3536" s="105"/>
      <c r="AK3536" s="105"/>
      <c r="AL3536" s="105"/>
      <c r="AM3536" s="105"/>
      <c r="AN3536" s="105"/>
      <c r="AO3536" s="105"/>
      <c r="AP3536" s="105"/>
      <c r="AQ3536" s="105"/>
      <c r="AR3536" s="105"/>
      <c r="AS3536" s="105"/>
      <c r="AT3536" s="105"/>
      <c r="AU3536" s="106"/>
      <c r="AV3536" s="122"/>
    </row>
    <row r="3537" spans="13:48" x14ac:dyDescent="0.3"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17"/>
      <c r="AD3537" s="117"/>
      <c r="AE3537" s="118"/>
      <c r="AF3537" s="117"/>
      <c r="AG3537" s="105"/>
      <c r="AH3537" s="105"/>
      <c r="AI3537" s="105"/>
      <c r="AJ3537" s="105"/>
      <c r="AK3537" s="105"/>
      <c r="AL3537" s="105"/>
      <c r="AM3537" s="105"/>
      <c r="AN3537" s="105"/>
      <c r="AO3537" s="105"/>
      <c r="AP3537" s="105"/>
      <c r="AQ3537" s="105"/>
      <c r="AR3537" s="105"/>
      <c r="AS3537" s="105"/>
      <c r="AT3537" s="105"/>
      <c r="AU3537" s="106"/>
      <c r="AV3537" s="122"/>
    </row>
    <row r="3538" spans="13:48" x14ac:dyDescent="0.3"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17"/>
      <c r="AD3538" s="117"/>
      <c r="AE3538" s="118"/>
      <c r="AF3538" s="117"/>
      <c r="AG3538" s="105"/>
      <c r="AH3538" s="105"/>
      <c r="AI3538" s="105"/>
      <c r="AJ3538" s="105"/>
      <c r="AK3538" s="105"/>
      <c r="AL3538" s="105"/>
      <c r="AM3538" s="105"/>
      <c r="AN3538" s="105"/>
      <c r="AO3538" s="105"/>
      <c r="AP3538" s="105"/>
      <c r="AQ3538" s="105"/>
      <c r="AR3538" s="105"/>
      <c r="AS3538" s="105"/>
      <c r="AT3538" s="105"/>
      <c r="AU3538" s="106"/>
      <c r="AV3538" s="122"/>
    </row>
    <row r="3539" spans="13:48" x14ac:dyDescent="0.3"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17"/>
      <c r="AD3539" s="117"/>
      <c r="AE3539" s="118"/>
      <c r="AF3539" s="117"/>
      <c r="AG3539" s="105"/>
      <c r="AH3539" s="105"/>
      <c r="AI3539" s="105"/>
      <c r="AJ3539" s="105"/>
      <c r="AK3539" s="105"/>
      <c r="AL3539" s="105"/>
      <c r="AM3539" s="105"/>
      <c r="AN3539" s="105"/>
      <c r="AO3539" s="105"/>
      <c r="AP3539" s="105"/>
      <c r="AQ3539" s="105"/>
      <c r="AR3539" s="105"/>
      <c r="AS3539" s="105"/>
      <c r="AT3539" s="105"/>
      <c r="AU3539" s="106"/>
      <c r="AV3539" s="122"/>
    </row>
    <row r="3540" spans="13:48" x14ac:dyDescent="0.3"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17"/>
      <c r="AD3540" s="117"/>
      <c r="AE3540" s="118"/>
      <c r="AF3540" s="117"/>
      <c r="AG3540" s="105"/>
      <c r="AH3540" s="105"/>
      <c r="AI3540" s="105"/>
      <c r="AJ3540" s="105"/>
      <c r="AK3540" s="105"/>
      <c r="AL3540" s="105"/>
      <c r="AM3540" s="105"/>
      <c r="AN3540" s="105"/>
      <c r="AO3540" s="105"/>
      <c r="AP3540" s="105"/>
      <c r="AQ3540" s="105"/>
      <c r="AR3540" s="105"/>
      <c r="AS3540" s="105"/>
      <c r="AT3540" s="105"/>
      <c r="AU3540" s="106"/>
      <c r="AV3540" s="122"/>
    </row>
    <row r="3541" spans="13:48" x14ac:dyDescent="0.3"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17"/>
      <c r="AD3541" s="117"/>
      <c r="AE3541" s="118"/>
      <c r="AF3541" s="117"/>
      <c r="AG3541" s="105"/>
      <c r="AH3541" s="105"/>
      <c r="AI3541" s="105"/>
      <c r="AJ3541" s="105"/>
      <c r="AK3541" s="105"/>
      <c r="AL3541" s="105"/>
      <c r="AM3541" s="105"/>
      <c r="AN3541" s="105"/>
      <c r="AO3541" s="105"/>
      <c r="AP3541" s="105"/>
      <c r="AQ3541" s="105"/>
      <c r="AR3541" s="105"/>
      <c r="AS3541" s="105"/>
      <c r="AT3541" s="105"/>
      <c r="AU3541" s="106"/>
      <c r="AV3541" s="122"/>
    </row>
    <row r="3542" spans="13:48" x14ac:dyDescent="0.3"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17"/>
      <c r="AD3542" s="117"/>
      <c r="AE3542" s="118"/>
      <c r="AF3542" s="117"/>
      <c r="AG3542" s="105"/>
      <c r="AH3542" s="105"/>
      <c r="AI3542" s="105"/>
      <c r="AJ3542" s="105"/>
      <c r="AK3542" s="105"/>
      <c r="AL3542" s="105"/>
      <c r="AM3542" s="105"/>
      <c r="AN3542" s="105"/>
      <c r="AO3542" s="105"/>
      <c r="AP3542" s="105"/>
      <c r="AQ3542" s="105"/>
      <c r="AR3542" s="105"/>
      <c r="AS3542" s="105"/>
      <c r="AT3542" s="105"/>
      <c r="AU3542" s="106"/>
      <c r="AV3542" s="122"/>
    </row>
    <row r="3543" spans="13:48" x14ac:dyDescent="0.3"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17"/>
      <c r="AD3543" s="117"/>
      <c r="AE3543" s="118"/>
      <c r="AF3543" s="117"/>
      <c r="AG3543" s="105"/>
      <c r="AH3543" s="105"/>
      <c r="AI3543" s="105"/>
      <c r="AJ3543" s="105"/>
      <c r="AK3543" s="105"/>
      <c r="AL3543" s="105"/>
      <c r="AM3543" s="105"/>
      <c r="AN3543" s="105"/>
      <c r="AO3543" s="105"/>
      <c r="AP3543" s="105"/>
      <c r="AQ3543" s="105"/>
      <c r="AR3543" s="105"/>
      <c r="AS3543" s="105"/>
      <c r="AT3543" s="105"/>
      <c r="AU3543" s="106"/>
      <c r="AV3543" s="122"/>
    </row>
    <row r="3544" spans="13:48" x14ac:dyDescent="0.3"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17"/>
      <c r="AD3544" s="117"/>
      <c r="AE3544" s="118"/>
      <c r="AF3544" s="117"/>
      <c r="AG3544" s="105"/>
      <c r="AH3544" s="105"/>
      <c r="AI3544" s="105"/>
      <c r="AJ3544" s="105"/>
      <c r="AK3544" s="105"/>
      <c r="AL3544" s="105"/>
      <c r="AM3544" s="105"/>
      <c r="AN3544" s="105"/>
      <c r="AO3544" s="105"/>
      <c r="AP3544" s="105"/>
      <c r="AQ3544" s="105"/>
      <c r="AR3544" s="105"/>
      <c r="AS3544" s="105"/>
      <c r="AT3544" s="105"/>
      <c r="AU3544" s="106"/>
      <c r="AV3544" s="122"/>
    </row>
    <row r="3545" spans="13:48" x14ac:dyDescent="0.3"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17"/>
      <c r="AD3545" s="117"/>
      <c r="AE3545" s="118"/>
      <c r="AF3545" s="117"/>
      <c r="AG3545" s="105"/>
      <c r="AH3545" s="105"/>
      <c r="AI3545" s="105"/>
      <c r="AJ3545" s="105"/>
      <c r="AK3545" s="105"/>
      <c r="AL3545" s="105"/>
      <c r="AM3545" s="105"/>
      <c r="AN3545" s="105"/>
      <c r="AO3545" s="105"/>
      <c r="AP3545" s="105"/>
      <c r="AQ3545" s="105"/>
      <c r="AR3545" s="105"/>
      <c r="AS3545" s="105"/>
      <c r="AT3545" s="105"/>
      <c r="AU3545" s="106"/>
      <c r="AV3545" s="122"/>
    </row>
    <row r="3546" spans="13:48" x14ac:dyDescent="0.3"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17"/>
      <c r="AD3546" s="117"/>
      <c r="AE3546" s="118"/>
      <c r="AF3546" s="117"/>
      <c r="AG3546" s="105"/>
      <c r="AH3546" s="105"/>
      <c r="AI3546" s="105"/>
      <c r="AJ3546" s="105"/>
      <c r="AK3546" s="105"/>
      <c r="AL3546" s="105"/>
      <c r="AM3546" s="105"/>
      <c r="AN3546" s="105"/>
      <c r="AO3546" s="105"/>
      <c r="AP3546" s="105"/>
      <c r="AQ3546" s="105"/>
      <c r="AR3546" s="105"/>
      <c r="AS3546" s="105"/>
      <c r="AT3546" s="105"/>
      <c r="AU3546" s="106"/>
      <c r="AV3546" s="122"/>
    </row>
    <row r="3547" spans="13:48" x14ac:dyDescent="0.3"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17"/>
      <c r="AD3547" s="117"/>
      <c r="AE3547" s="118"/>
      <c r="AF3547" s="117"/>
      <c r="AG3547" s="105"/>
      <c r="AH3547" s="105"/>
      <c r="AI3547" s="105"/>
      <c r="AJ3547" s="105"/>
      <c r="AK3547" s="105"/>
      <c r="AL3547" s="105"/>
      <c r="AM3547" s="105"/>
      <c r="AN3547" s="105"/>
      <c r="AO3547" s="105"/>
      <c r="AP3547" s="105"/>
      <c r="AQ3547" s="105"/>
      <c r="AR3547" s="105"/>
      <c r="AS3547" s="105"/>
      <c r="AT3547" s="105"/>
      <c r="AU3547" s="106"/>
      <c r="AV3547" s="122"/>
    </row>
    <row r="3548" spans="13:48" x14ac:dyDescent="0.3"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17"/>
      <c r="AD3548" s="117"/>
      <c r="AE3548" s="118"/>
      <c r="AF3548" s="117"/>
      <c r="AG3548" s="105"/>
      <c r="AH3548" s="105"/>
      <c r="AI3548" s="105"/>
      <c r="AJ3548" s="105"/>
      <c r="AK3548" s="105"/>
      <c r="AL3548" s="105"/>
      <c r="AM3548" s="105"/>
      <c r="AN3548" s="105"/>
      <c r="AO3548" s="105"/>
      <c r="AP3548" s="105"/>
      <c r="AQ3548" s="105"/>
      <c r="AR3548" s="105"/>
      <c r="AS3548" s="105"/>
      <c r="AT3548" s="105"/>
      <c r="AU3548" s="106"/>
      <c r="AV3548" s="122"/>
    </row>
    <row r="3549" spans="13:48" x14ac:dyDescent="0.3"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17"/>
      <c r="AD3549" s="117"/>
      <c r="AE3549" s="118"/>
      <c r="AF3549" s="117"/>
      <c r="AG3549" s="105"/>
      <c r="AH3549" s="105"/>
      <c r="AI3549" s="105"/>
      <c r="AJ3549" s="105"/>
      <c r="AK3549" s="105"/>
      <c r="AL3549" s="105"/>
      <c r="AM3549" s="105"/>
      <c r="AN3549" s="105"/>
      <c r="AO3549" s="105"/>
      <c r="AP3549" s="105"/>
      <c r="AQ3549" s="105"/>
      <c r="AR3549" s="105"/>
      <c r="AS3549" s="105"/>
      <c r="AT3549" s="105"/>
      <c r="AU3549" s="106"/>
      <c r="AV3549" s="122"/>
    </row>
    <row r="3550" spans="13:48" x14ac:dyDescent="0.3"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17"/>
      <c r="AD3550" s="117"/>
      <c r="AE3550" s="118"/>
      <c r="AF3550" s="117"/>
      <c r="AG3550" s="105"/>
      <c r="AH3550" s="105"/>
      <c r="AI3550" s="105"/>
      <c r="AJ3550" s="105"/>
      <c r="AK3550" s="105"/>
      <c r="AL3550" s="105"/>
      <c r="AM3550" s="105"/>
      <c r="AN3550" s="105"/>
      <c r="AO3550" s="105"/>
      <c r="AP3550" s="105"/>
      <c r="AQ3550" s="105"/>
      <c r="AR3550" s="105"/>
      <c r="AS3550" s="105"/>
      <c r="AT3550" s="105"/>
      <c r="AU3550" s="106"/>
      <c r="AV3550" s="122"/>
    </row>
    <row r="3551" spans="13:48" x14ac:dyDescent="0.3"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17"/>
      <c r="AD3551" s="117"/>
      <c r="AE3551" s="118"/>
      <c r="AF3551" s="117"/>
      <c r="AG3551" s="105"/>
      <c r="AH3551" s="105"/>
      <c r="AI3551" s="105"/>
      <c r="AJ3551" s="105"/>
      <c r="AK3551" s="105"/>
      <c r="AL3551" s="105"/>
      <c r="AM3551" s="105"/>
      <c r="AN3551" s="105"/>
      <c r="AO3551" s="105"/>
      <c r="AP3551" s="105"/>
      <c r="AQ3551" s="105"/>
      <c r="AR3551" s="105"/>
      <c r="AS3551" s="105"/>
      <c r="AT3551" s="105"/>
      <c r="AU3551" s="106"/>
      <c r="AV3551" s="122"/>
    </row>
    <row r="3552" spans="13:48" x14ac:dyDescent="0.3"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17"/>
      <c r="AD3552" s="117"/>
      <c r="AE3552" s="118"/>
      <c r="AF3552" s="117"/>
      <c r="AG3552" s="105"/>
      <c r="AH3552" s="105"/>
      <c r="AI3552" s="105"/>
      <c r="AJ3552" s="105"/>
      <c r="AK3552" s="105"/>
      <c r="AL3552" s="105"/>
      <c r="AM3552" s="105"/>
      <c r="AN3552" s="105"/>
      <c r="AO3552" s="105"/>
      <c r="AP3552" s="105"/>
      <c r="AQ3552" s="105"/>
      <c r="AR3552" s="105"/>
      <c r="AS3552" s="105"/>
      <c r="AT3552" s="105"/>
      <c r="AU3552" s="106"/>
      <c r="AV3552" s="122"/>
    </row>
    <row r="3553" spans="13:48" x14ac:dyDescent="0.3"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17"/>
      <c r="AD3553" s="117"/>
      <c r="AE3553" s="118"/>
      <c r="AF3553" s="117"/>
      <c r="AG3553" s="105"/>
      <c r="AH3553" s="105"/>
      <c r="AI3553" s="105"/>
      <c r="AJ3553" s="105"/>
      <c r="AK3553" s="105"/>
      <c r="AL3553" s="105"/>
      <c r="AM3553" s="105"/>
      <c r="AN3553" s="105"/>
      <c r="AO3553" s="105"/>
      <c r="AP3553" s="105"/>
      <c r="AQ3553" s="105"/>
      <c r="AR3553" s="105"/>
      <c r="AS3553" s="105"/>
      <c r="AT3553" s="105"/>
      <c r="AU3553" s="106"/>
      <c r="AV3553" s="122"/>
    </row>
    <row r="3554" spans="13:48" x14ac:dyDescent="0.3"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17"/>
      <c r="AD3554" s="117"/>
      <c r="AE3554" s="118"/>
      <c r="AF3554" s="117"/>
      <c r="AG3554" s="105"/>
      <c r="AH3554" s="105"/>
      <c r="AI3554" s="105"/>
      <c r="AJ3554" s="105"/>
      <c r="AK3554" s="105"/>
      <c r="AL3554" s="105"/>
      <c r="AM3554" s="105"/>
      <c r="AN3554" s="105"/>
      <c r="AO3554" s="105"/>
      <c r="AP3554" s="105"/>
      <c r="AQ3554" s="105"/>
      <c r="AR3554" s="105"/>
      <c r="AS3554" s="105"/>
      <c r="AT3554" s="105"/>
      <c r="AU3554" s="106"/>
      <c r="AV3554" s="122"/>
    </row>
    <row r="3555" spans="13:48" x14ac:dyDescent="0.3"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17"/>
      <c r="AD3555" s="117"/>
      <c r="AE3555" s="118"/>
      <c r="AF3555" s="117"/>
      <c r="AG3555" s="105"/>
      <c r="AH3555" s="105"/>
      <c r="AI3555" s="105"/>
      <c r="AJ3555" s="105"/>
      <c r="AK3555" s="105"/>
      <c r="AL3555" s="105"/>
      <c r="AM3555" s="105"/>
      <c r="AN3555" s="105"/>
      <c r="AO3555" s="105"/>
      <c r="AP3555" s="105"/>
      <c r="AQ3555" s="105"/>
      <c r="AR3555" s="105"/>
      <c r="AS3555" s="105"/>
      <c r="AT3555" s="105"/>
      <c r="AU3555" s="106"/>
      <c r="AV3555" s="122"/>
    </row>
    <row r="3556" spans="13:48" x14ac:dyDescent="0.3"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17"/>
      <c r="AD3556" s="117"/>
      <c r="AE3556" s="118"/>
      <c r="AF3556" s="117"/>
      <c r="AG3556" s="105"/>
      <c r="AH3556" s="105"/>
      <c r="AI3556" s="105"/>
      <c r="AJ3556" s="105"/>
      <c r="AK3556" s="105"/>
      <c r="AL3556" s="105"/>
      <c r="AM3556" s="105"/>
      <c r="AN3556" s="105"/>
      <c r="AO3556" s="105"/>
      <c r="AP3556" s="105"/>
      <c r="AQ3556" s="105"/>
      <c r="AR3556" s="105"/>
      <c r="AS3556" s="105"/>
      <c r="AT3556" s="105"/>
      <c r="AU3556" s="106"/>
      <c r="AV3556" s="122"/>
    </row>
    <row r="3557" spans="13:48" x14ac:dyDescent="0.3"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17"/>
      <c r="AD3557" s="117"/>
      <c r="AE3557" s="118"/>
      <c r="AF3557" s="117"/>
      <c r="AG3557" s="105"/>
      <c r="AH3557" s="105"/>
      <c r="AI3557" s="105"/>
      <c r="AJ3557" s="105"/>
      <c r="AK3557" s="105"/>
      <c r="AL3557" s="105"/>
      <c r="AM3557" s="105"/>
      <c r="AN3557" s="105"/>
      <c r="AO3557" s="105"/>
      <c r="AP3557" s="105"/>
      <c r="AQ3557" s="105"/>
      <c r="AR3557" s="105"/>
      <c r="AS3557" s="105"/>
      <c r="AT3557" s="105"/>
      <c r="AU3557" s="106"/>
      <c r="AV3557" s="122"/>
    </row>
    <row r="3558" spans="13:48" x14ac:dyDescent="0.3"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17"/>
      <c r="AD3558" s="117"/>
      <c r="AE3558" s="118"/>
      <c r="AF3558" s="117"/>
      <c r="AG3558" s="105"/>
      <c r="AH3558" s="105"/>
      <c r="AI3558" s="105"/>
      <c r="AJ3558" s="105"/>
      <c r="AK3558" s="105"/>
      <c r="AL3558" s="105"/>
      <c r="AM3558" s="105"/>
      <c r="AN3558" s="105"/>
      <c r="AO3558" s="105"/>
      <c r="AP3558" s="105"/>
      <c r="AQ3558" s="105"/>
      <c r="AR3558" s="105"/>
      <c r="AS3558" s="105"/>
      <c r="AT3558" s="105"/>
      <c r="AU3558" s="106"/>
      <c r="AV3558" s="122"/>
    </row>
    <row r="3559" spans="13:48" x14ac:dyDescent="0.3"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17"/>
      <c r="AD3559" s="117"/>
      <c r="AE3559" s="118"/>
      <c r="AF3559" s="117"/>
      <c r="AG3559" s="105"/>
      <c r="AH3559" s="105"/>
      <c r="AI3559" s="105"/>
      <c r="AJ3559" s="105"/>
      <c r="AK3559" s="105"/>
      <c r="AL3559" s="105"/>
      <c r="AM3559" s="105"/>
      <c r="AN3559" s="105"/>
      <c r="AO3559" s="105"/>
      <c r="AP3559" s="105"/>
      <c r="AQ3559" s="105"/>
      <c r="AR3559" s="105"/>
      <c r="AS3559" s="105"/>
      <c r="AT3559" s="105"/>
      <c r="AU3559" s="106"/>
      <c r="AV3559" s="122"/>
    </row>
    <row r="3560" spans="13:48" x14ac:dyDescent="0.3"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17"/>
      <c r="AD3560" s="117"/>
      <c r="AE3560" s="118"/>
      <c r="AF3560" s="117"/>
      <c r="AG3560" s="105"/>
      <c r="AH3560" s="105"/>
      <c r="AI3560" s="105"/>
      <c r="AJ3560" s="105"/>
      <c r="AK3560" s="105"/>
      <c r="AL3560" s="105"/>
      <c r="AM3560" s="105"/>
      <c r="AN3560" s="105"/>
      <c r="AO3560" s="105"/>
      <c r="AP3560" s="105"/>
      <c r="AQ3560" s="105"/>
      <c r="AR3560" s="105"/>
      <c r="AS3560" s="105"/>
      <c r="AT3560" s="105"/>
      <c r="AU3560" s="106"/>
      <c r="AV3560" s="122"/>
    </row>
    <row r="3561" spans="13:48" x14ac:dyDescent="0.3"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17"/>
      <c r="AD3561" s="117"/>
      <c r="AE3561" s="118"/>
      <c r="AF3561" s="117"/>
      <c r="AG3561" s="105"/>
      <c r="AH3561" s="105"/>
      <c r="AI3561" s="105"/>
      <c r="AJ3561" s="105"/>
      <c r="AK3561" s="105"/>
      <c r="AL3561" s="105"/>
      <c r="AM3561" s="105"/>
      <c r="AN3561" s="105"/>
      <c r="AO3561" s="105"/>
      <c r="AP3561" s="105"/>
      <c r="AQ3561" s="105"/>
      <c r="AR3561" s="105"/>
      <c r="AS3561" s="105"/>
      <c r="AT3561" s="105"/>
      <c r="AU3561" s="106"/>
      <c r="AV3561" s="122"/>
    </row>
    <row r="3562" spans="13:48" x14ac:dyDescent="0.3"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17"/>
      <c r="AD3562" s="117"/>
      <c r="AE3562" s="118"/>
      <c r="AF3562" s="117"/>
      <c r="AG3562" s="105"/>
      <c r="AH3562" s="105"/>
      <c r="AI3562" s="105"/>
      <c r="AJ3562" s="105"/>
      <c r="AK3562" s="105"/>
      <c r="AL3562" s="105"/>
      <c r="AM3562" s="105"/>
      <c r="AN3562" s="105"/>
      <c r="AO3562" s="105"/>
      <c r="AP3562" s="105"/>
      <c r="AQ3562" s="105"/>
      <c r="AR3562" s="105"/>
      <c r="AS3562" s="105"/>
      <c r="AT3562" s="105"/>
      <c r="AU3562" s="106"/>
      <c r="AV3562" s="122"/>
    </row>
    <row r="3563" spans="13:48" x14ac:dyDescent="0.3"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17"/>
      <c r="AD3563" s="117"/>
      <c r="AE3563" s="118"/>
      <c r="AF3563" s="117"/>
      <c r="AG3563" s="105"/>
      <c r="AH3563" s="105"/>
      <c r="AI3563" s="105"/>
      <c r="AJ3563" s="105"/>
      <c r="AK3563" s="105"/>
      <c r="AL3563" s="105"/>
      <c r="AM3563" s="105"/>
      <c r="AN3563" s="105"/>
      <c r="AO3563" s="105"/>
      <c r="AP3563" s="105"/>
      <c r="AQ3563" s="105"/>
      <c r="AR3563" s="105"/>
      <c r="AS3563" s="105"/>
      <c r="AT3563" s="105"/>
      <c r="AU3563" s="106"/>
      <c r="AV3563" s="122"/>
    </row>
    <row r="3564" spans="13:48" x14ac:dyDescent="0.3"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17"/>
      <c r="AD3564" s="117"/>
      <c r="AE3564" s="118"/>
      <c r="AF3564" s="117"/>
      <c r="AG3564" s="105"/>
      <c r="AH3564" s="105"/>
      <c r="AI3564" s="105"/>
      <c r="AJ3564" s="105"/>
      <c r="AK3564" s="105"/>
      <c r="AL3564" s="105"/>
      <c r="AM3564" s="105"/>
      <c r="AN3564" s="105"/>
      <c r="AO3564" s="105"/>
      <c r="AP3564" s="105"/>
      <c r="AQ3564" s="105"/>
      <c r="AR3564" s="105"/>
      <c r="AS3564" s="105"/>
      <c r="AT3564" s="105"/>
      <c r="AU3564" s="106"/>
      <c r="AV3564" s="122"/>
    </row>
    <row r="3565" spans="13:48" x14ac:dyDescent="0.3"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17"/>
      <c r="AD3565" s="117"/>
      <c r="AE3565" s="118"/>
      <c r="AF3565" s="117"/>
      <c r="AG3565" s="105"/>
      <c r="AH3565" s="105"/>
      <c r="AI3565" s="105"/>
      <c r="AJ3565" s="105"/>
      <c r="AK3565" s="105"/>
      <c r="AL3565" s="105"/>
      <c r="AM3565" s="105"/>
      <c r="AN3565" s="105"/>
      <c r="AO3565" s="105"/>
      <c r="AP3565" s="105"/>
      <c r="AQ3565" s="105"/>
      <c r="AR3565" s="105"/>
      <c r="AS3565" s="105"/>
      <c r="AT3565" s="105"/>
      <c r="AU3565" s="106"/>
      <c r="AV3565" s="122"/>
    </row>
    <row r="3566" spans="13:48" x14ac:dyDescent="0.3"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17"/>
      <c r="AD3566" s="117"/>
      <c r="AE3566" s="118"/>
      <c r="AF3566" s="117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6"/>
      <c r="AV3566" s="122"/>
    </row>
    <row r="3567" spans="13:48" x14ac:dyDescent="0.3"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17"/>
      <c r="AD3567" s="117"/>
      <c r="AE3567" s="118"/>
      <c r="AF3567" s="117"/>
      <c r="AG3567" s="105"/>
      <c r="AH3567" s="105"/>
      <c r="AI3567" s="105"/>
      <c r="AJ3567" s="105"/>
      <c r="AK3567" s="105"/>
      <c r="AL3567" s="105"/>
      <c r="AM3567" s="105"/>
      <c r="AN3567" s="105"/>
      <c r="AO3567" s="105"/>
      <c r="AP3567" s="105"/>
      <c r="AQ3567" s="105"/>
      <c r="AR3567" s="105"/>
      <c r="AS3567" s="105"/>
      <c r="AT3567" s="105"/>
      <c r="AU3567" s="106"/>
      <c r="AV3567" s="122"/>
    </row>
    <row r="3568" spans="13:48" x14ac:dyDescent="0.3"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17"/>
      <c r="AD3568" s="117"/>
      <c r="AE3568" s="118"/>
      <c r="AF3568" s="117"/>
      <c r="AG3568" s="105"/>
      <c r="AH3568" s="105"/>
      <c r="AI3568" s="105"/>
      <c r="AJ3568" s="105"/>
      <c r="AK3568" s="105"/>
      <c r="AL3568" s="105"/>
      <c r="AM3568" s="105"/>
      <c r="AN3568" s="105"/>
      <c r="AO3568" s="105"/>
      <c r="AP3568" s="105"/>
      <c r="AQ3568" s="105"/>
      <c r="AR3568" s="105"/>
      <c r="AS3568" s="105"/>
      <c r="AT3568" s="105"/>
      <c r="AU3568" s="106"/>
      <c r="AV3568" s="122"/>
    </row>
    <row r="3569" spans="13:48" x14ac:dyDescent="0.3"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17"/>
      <c r="AD3569" s="117"/>
      <c r="AE3569" s="118"/>
      <c r="AF3569" s="117"/>
      <c r="AG3569" s="105"/>
      <c r="AH3569" s="105"/>
      <c r="AI3569" s="105"/>
      <c r="AJ3569" s="105"/>
      <c r="AK3569" s="105"/>
      <c r="AL3569" s="105"/>
      <c r="AM3569" s="105"/>
      <c r="AN3569" s="105"/>
      <c r="AO3569" s="105"/>
      <c r="AP3569" s="105"/>
      <c r="AQ3569" s="105"/>
      <c r="AR3569" s="105"/>
      <c r="AS3569" s="105"/>
      <c r="AT3569" s="105"/>
      <c r="AU3569" s="106"/>
      <c r="AV3569" s="122"/>
    </row>
    <row r="3570" spans="13:48" x14ac:dyDescent="0.3"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17"/>
      <c r="AD3570" s="117"/>
      <c r="AE3570" s="118"/>
      <c r="AF3570" s="117"/>
      <c r="AG3570" s="105"/>
      <c r="AH3570" s="105"/>
      <c r="AI3570" s="105"/>
      <c r="AJ3570" s="105"/>
      <c r="AK3570" s="105"/>
      <c r="AL3570" s="105"/>
      <c r="AM3570" s="105"/>
      <c r="AN3570" s="105"/>
      <c r="AO3570" s="105"/>
      <c r="AP3570" s="105"/>
      <c r="AQ3570" s="105"/>
      <c r="AR3570" s="105"/>
      <c r="AS3570" s="105"/>
      <c r="AT3570" s="105"/>
      <c r="AU3570" s="106"/>
      <c r="AV3570" s="122"/>
    </row>
    <row r="3571" spans="13:48" x14ac:dyDescent="0.3"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17"/>
      <c r="AD3571" s="117"/>
      <c r="AE3571" s="118"/>
      <c r="AF3571" s="117"/>
      <c r="AG3571" s="105"/>
      <c r="AH3571" s="105"/>
      <c r="AI3571" s="105"/>
      <c r="AJ3571" s="105"/>
      <c r="AK3571" s="105"/>
      <c r="AL3571" s="105"/>
      <c r="AM3571" s="105"/>
      <c r="AN3571" s="105"/>
      <c r="AO3571" s="105"/>
      <c r="AP3571" s="105"/>
      <c r="AQ3571" s="105"/>
      <c r="AR3571" s="105"/>
      <c r="AS3571" s="105"/>
      <c r="AT3571" s="105"/>
      <c r="AU3571" s="106"/>
      <c r="AV3571" s="122"/>
    </row>
    <row r="3572" spans="13:48" x14ac:dyDescent="0.3"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17"/>
      <c r="AD3572" s="117"/>
      <c r="AE3572" s="118"/>
      <c r="AF3572" s="117"/>
      <c r="AG3572" s="105"/>
      <c r="AH3572" s="105"/>
      <c r="AI3572" s="105"/>
      <c r="AJ3572" s="105"/>
      <c r="AK3572" s="105"/>
      <c r="AL3572" s="105"/>
      <c r="AM3572" s="105"/>
      <c r="AN3572" s="105"/>
      <c r="AO3572" s="105"/>
      <c r="AP3572" s="105"/>
      <c r="AQ3572" s="105"/>
      <c r="AR3572" s="105"/>
      <c r="AS3572" s="105"/>
      <c r="AT3572" s="105"/>
      <c r="AU3572" s="106"/>
      <c r="AV3572" s="122"/>
    </row>
    <row r="3573" spans="13:48" x14ac:dyDescent="0.3"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17"/>
      <c r="AD3573" s="117"/>
      <c r="AE3573" s="118"/>
      <c r="AF3573" s="117"/>
      <c r="AG3573" s="105"/>
      <c r="AH3573" s="105"/>
      <c r="AI3573" s="105"/>
      <c r="AJ3573" s="105"/>
      <c r="AK3573" s="105"/>
      <c r="AL3573" s="105"/>
      <c r="AM3573" s="105"/>
      <c r="AN3573" s="105"/>
      <c r="AO3573" s="105"/>
      <c r="AP3573" s="105"/>
      <c r="AQ3573" s="105"/>
      <c r="AR3573" s="105"/>
      <c r="AS3573" s="105"/>
      <c r="AT3573" s="105"/>
      <c r="AU3573" s="106"/>
      <c r="AV3573" s="122"/>
    </row>
    <row r="3574" spans="13:48" x14ac:dyDescent="0.3"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17"/>
      <c r="AD3574" s="117"/>
      <c r="AE3574" s="118"/>
      <c r="AF3574" s="117"/>
      <c r="AG3574" s="105"/>
      <c r="AH3574" s="105"/>
      <c r="AI3574" s="105"/>
      <c r="AJ3574" s="105"/>
      <c r="AK3574" s="105"/>
      <c r="AL3574" s="105"/>
      <c r="AM3574" s="105"/>
      <c r="AN3574" s="105"/>
      <c r="AO3574" s="105"/>
      <c r="AP3574" s="105"/>
      <c r="AQ3574" s="105"/>
      <c r="AR3574" s="105"/>
      <c r="AS3574" s="105"/>
      <c r="AT3574" s="105"/>
      <c r="AU3574" s="106"/>
      <c r="AV3574" s="122"/>
    </row>
    <row r="3575" spans="13:48" x14ac:dyDescent="0.3"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17"/>
      <c r="AD3575" s="117"/>
      <c r="AE3575" s="118"/>
      <c r="AF3575" s="117"/>
      <c r="AG3575" s="105"/>
      <c r="AH3575" s="105"/>
      <c r="AI3575" s="105"/>
      <c r="AJ3575" s="105"/>
      <c r="AK3575" s="105"/>
      <c r="AL3575" s="105"/>
      <c r="AM3575" s="105"/>
      <c r="AN3575" s="105"/>
      <c r="AO3575" s="105"/>
      <c r="AP3575" s="105"/>
      <c r="AQ3575" s="105"/>
      <c r="AR3575" s="105"/>
      <c r="AS3575" s="105"/>
      <c r="AT3575" s="105"/>
      <c r="AU3575" s="106"/>
      <c r="AV3575" s="122"/>
    </row>
    <row r="3576" spans="13:48" x14ac:dyDescent="0.3"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17"/>
      <c r="AD3576" s="117"/>
      <c r="AE3576" s="118"/>
      <c r="AF3576" s="117"/>
      <c r="AG3576" s="105"/>
      <c r="AH3576" s="105"/>
      <c r="AI3576" s="105"/>
      <c r="AJ3576" s="105"/>
      <c r="AK3576" s="105"/>
      <c r="AL3576" s="105"/>
      <c r="AM3576" s="105"/>
      <c r="AN3576" s="105"/>
      <c r="AO3576" s="105"/>
      <c r="AP3576" s="105"/>
      <c r="AQ3576" s="105"/>
      <c r="AR3576" s="105"/>
      <c r="AS3576" s="105"/>
      <c r="AT3576" s="105"/>
      <c r="AU3576" s="106"/>
      <c r="AV3576" s="122"/>
    </row>
    <row r="3577" spans="13:48" x14ac:dyDescent="0.3"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17"/>
      <c r="AD3577" s="117"/>
      <c r="AE3577" s="118"/>
      <c r="AF3577" s="117"/>
      <c r="AG3577" s="105"/>
      <c r="AH3577" s="105"/>
      <c r="AI3577" s="105"/>
      <c r="AJ3577" s="105"/>
      <c r="AK3577" s="105"/>
      <c r="AL3577" s="105"/>
      <c r="AM3577" s="105"/>
      <c r="AN3577" s="105"/>
      <c r="AO3577" s="105"/>
      <c r="AP3577" s="105"/>
      <c r="AQ3577" s="105"/>
      <c r="AR3577" s="105"/>
      <c r="AS3577" s="105"/>
      <c r="AT3577" s="105"/>
      <c r="AU3577" s="106"/>
      <c r="AV3577" s="122"/>
    </row>
    <row r="3578" spans="13:48" x14ac:dyDescent="0.3"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17"/>
      <c r="AD3578" s="117"/>
      <c r="AE3578" s="118"/>
      <c r="AF3578" s="117"/>
      <c r="AG3578" s="105"/>
      <c r="AH3578" s="105"/>
      <c r="AI3578" s="105"/>
      <c r="AJ3578" s="105"/>
      <c r="AK3578" s="105"/>
      <c r="AL3578" s="105"/>
      <c r="AM3578" s="105"/>
      <c r="AN3578" s="105"/>
      <c r="AO3578" s="105"/>
      <c r="AP3578" s="105"/>
      <c r="AQ3578" s="105"/>
      <c r="AR3578" s="105"/>
      <c r="AS3578" s="105"/>
      <c r="AT3578" s="105"/>
      <c r="AU3578" s="106"/>
      <c r="AV3578" s="122"/>
    </row>
    <row r="3579" spans="13:48" x14ac:dyDescent="0.3"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17"/>
      <c r="AD3579" s="117"/>
      <c r="AE3579" s="118"/>
      <c r="AF3579" s="117"/>
      <c r="AG3579" s="105"/>
      <c r="AH3579" s="105"/>
      <c r="AI3579" s="105"/>
      <c r="AJ3579" s="105"/>
      <c r="AK3579" s="105"/>
      <c r="AL3579" s="105"/>
      <c r="AM3579" s="105"/>
      <c r="AN3579" s="105"/>
      <c r="AO3579" s="105"/>
      <c r="AP3579" s="105"/>
      <c r="AQ3579" s="105"/>
      <c r="AR3579" s="105"/>
      <c r="AS3579" s="105"/>
      <c r="AT3579" s="105"/>
      <c r="AU3579" s="106"/>
      <c r="AV3579" s="122"/>
    </row>
    <row r="3580" spans="13:48" x14ac:dyDescent="0.3"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17"/>
      <c r="AD3580" s="117"/>
      <c r="AE3580" s="118"/>
      <c r="AF3580" s="117"/>
      <c r="AG3580" s="105"/>
      <c r="AH3580" s="105"/>
      <c r="AI3580" s="105"/>
      <c r="AJ3580" s="105"/>
      <c r="AK3580" s="105"/>
      <c r="AL3580" s="105"/>
      <c r="AM3580" s="105"/>
      <c r="AN3580" s="105"/>
      <c r="AO3580" s="105"/>
      <c r="AP3580" s="105"/>
      <c r="AQ3580" s="105"/>
      <c r="AR3580" s="105"/>
      <c r="AS3580" s="105"/>
      <c r="AT3580" s="105"/>
      <c r="AU3580" s="106"/>
      <c r="AV3580" s="122"/>
    </row>
    <row r="3581" spans="13:48" x14ac:dyDescent="0.3"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17"/>
      <c r="AD3581" s="117"/>
      <c r="AE3581" s="118"/>
      <c r="AF3581" s="117"/>
      <c r="AG3581" s="105"/>
      <c r="AH3581" s="105"/>
      <c r="AI3581" s="105"/>
      <c r="AJ3581" s="105"/>
      <c r="AK3581" s="105"/>
      <c r="AL3581" s="105"/>
      <c r="AM3581" s="105"/>
      <c r="AN3581" s="105"/>
      <c r="AO3581" s="105"/>
      <c r="AP3581" s="105"/>
      <c r="AQ3581" s="105"/>
      <c r="AR3581" s="105"/>
      <c r="AS3581" s="105"/>
      <c r="AT3581" s="105"/>
      <c r="AU3581" s="106"/>
      <c r="AV3581" s="122"/>
    </row>
    <row r="3582" spans="13:48" x14ac:dyDescent="0.3"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17"/>
      <c r="AD3582" s="117"/>
      <c r="AE3582" s="118"/>
      <c r="AF3582" s="117"/>
      <c r="AG3582" s="105"/>
      <c r="AH3582" s="105"/>
      <c r="AI3582" s="105"/>
      <c r="AJ3582" s="105"/>
      <c r="AK3582" s="105"/>
      <c r="AL3582" s="105"/>
      <c r="AM3582" s="105"/>
      <c r="AN3582" s="105"/>
      <c r="AO3582" s="105"/>
      <c r="AP3582" s="105"/>
      <c r="AQ3582" s="105"/>
      <c r="AR3582" s="105"/>
      <c r="AS3582" s="105"/>
      <c r="AT3582" s="105"/>
      <c r="AU3582" s="106"/>
      <c r="AV3582" s="122"/>
    </row>
    <row r="3583" spans="13:48" x14ac:dyDescent="0.3"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17"/>
      <c r="AD3583" s="117"/>
      <c r="AE3583" s="118"/>
      <c r="AF3583" s="117"/>
      <c r="AG3583" s="105"/>
      <c r="AH3583" s="105"/>
      <c r="AI3583" s="105"/>
      <c r="AJ3583" s="105"/>
      <c r="AK3583" s="105"/>
      <c r="AL3583" s="105"/>
      <c r="AM3583" s="105"/>
      <c r="AN3583" s="105"/>
      <c r="AO3583" s="105"/>
      <c r="AP3583" s="105"/>
      <c r="AQ3583" s="105"/>
      <c r="AR3583" s="105"/>
      <c r="AS3583" s="105"/>
      <c r="AT3583" s="105"/>
      <c r="AU3583" s="106"/>
      <c r="AV3583" s="122"/>
    </row>
    <row r="3584" spans="13:48" x14ac:dyDescent="0.3"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17"/>
      <c r="AD3584" s="117"/>
      <c r="AE3584" s="118"/>
      <c r="AF3584" s="117"/>
      <c r="AG3584" s="105"/>
      <c r="AH3584" s="105"/>
      <c r="AI3584" s="105"/>
      <c r="AJ3584" s="105"/>
      <c r="AK3584" s="105"/>
      <c r="AL3584" s="105"/>
      <c r="AM3584" s="105"/>
      <c r="AN3584" s="105"/>
      <c r="AO3584" s="105"/>
      <c r="AP3584" s="105"/>
      <c r="AQ3584" s="105"/>
      <c r="AR3584" s="105"/>
      <c r="AS3584" s="105"/>
      <c r="AT3584" s="105"/>
      <c r="AU3584" s="106"/>
      <c r="AV3584" s="122"/>
    </row>
    <row r="3585" spans="6:48" x14ac:dyDescent="0.3"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17"/>
      <c r="AD3585" s="117"/>
      <c r="AE3585" s="118"/>
      <c r="AF3585" s="117"/>
      <c r="AG3585" s="105"/>
      <c r="AH3585" s="105"/>
      <c r="AI3585" s="105"/>
      <c r="AJ3585" s="105"/>
      <c r="AK3585" s="105"/>
      <c r="AL3585" s="105"/>
      <c r="AM3585" s="105"/>
      <c r="AN3585" s="105"/>
      <c r="AO3585" s="105"/>
      <c r="AP3585" s="105"/>
      <c r="AQ3585" s="105"/>
      <c r="AR3585" s="105"/>
      <c r="AS3585" s="105"/>
      <c r="AT3585" s="105"/>
      <c r="AU3585" s="106"/>
      <c r="AV3585" s="122"/>
    </row>
    <row r="3586" spans="6:48" x14ac:dyDescent="0.3"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17"/>
      <c r="AD3586" s="117"/>
      <c r="AE3586" s="118"/>
      <c r="AF3586" s="117"/>
      <c r="AG3586" s="105"/>
      <c r="AH3586" s="105"/>
      <c r="AI3586" s="105"/>
      <c r="AJ3586" s="105"/>
      <c r="AK3586" s="105"/>
      <c r="AL3586" s="105"/>
      <c r="AM3586" s="105"/>
      <c r="AN3586" s="105"/>
      <c r="AO3586" s="105"/>
      <c r="AP3586" s="105"/>
      <c r="AQ3586" s="105"/>
      <c r="AR3586" s="105"/>
      <c r="AS3586" s="105"/>
      <c r="AT3586" s="105"/>
      <c r="AU3586" s="106"/>
      <c r="AV3586" s="122"/>
    </row>
    <row r="3587" spans="6:48" x14ac:dyDescent="0.3"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17"/>
      <c r="AD3587" s="117"/>
      <c r="AE3587" s="118"/>
      <c r="AF3587" s="117"/>
      <c r="AG3587" s="105"/>
      <c r="AH3587" s="105"/>
      <c r="AI3587" s="105"/>
      <c r="AJ3587" s="105"/>
      <c r="AK3587" s="105"/>
      <c r="AL3587" s="105"/>
      <c r="AM3587" s="105"/>
      <c r="AN3587" s="105"/>
      <c r="AO3587" s="105"/>
      <c r="AP3587" s="105"/>
      <c r="AQ3587" s="105"/>
      <c r="AR3587" s="105"/>
      <c r="AS3587" s="105"/>
      <c r="AT3587" s="105"/>
      <c r="AU3587" s="106"/>
      <c r="AV3587" s="122"/>
    </row>
    <row r="3588" spans="6:48" x14ac:dyDescent="0.3"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17"/>
      <c r="AD3588" s="117"/>
      <c r="AE3588" s="118"/>
      <c r="AF3588" s="117"/>
      <c r="AG3588" s="105"/>
      <c r="AH3588" s="105"/>
      <c r="AI3588" s="105"/>
      <c r="AJ3588" s="105"/>
      <c r="AK3588" s="105"/>
      <c r="AL3588" s="105"/>
      <c r="AM3588" s="105"/>
      <c r="AN3588" s="105"/>
      <c r="AO3588" s="105"/>
      <c r="AP3588" s="105"/>
      <c r="AQ3588" s="105"/>
      <c r="AR3588" s="105"/>
      <c r="AS3588" s="105"/>
      <c r="AT3588" s="105"/>
      <c r="AU3588" s="106"/>
      <c r="AV3588" s="122"/>
    </row>
    <row r="3589" spans="6:48" x14ac:dyDescent="0.3"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17"/>
      <c r="AD3589" s="117"/>
      <c r="AE3589" s="118"/>
      <c r="AF3589" s="117"/>
      <c r="AG3589" s="105"/>
      <c r="AH3589" s="105"/>
      <c r="AI3589" s="105"/>
      <c r="AJ3589" s="105"/>
      <c r="AK3589" s="105"/>
      <c r="AL3589" s="105"/>
      <c r="AM3589" s="105"/>
      <c r="AN3589" s="105"/>
      <c r="AO3589" s="105"/>
      <c r="AP3589" s="105"/>
      <c r="AQ3589" s="105"/>
      <c r="AR3589" s="105"/>
      <c r="AS3589" s="105"/>
      <c r="AT3589" s="105"/>
      <c r="AU3589" s="106"/>
      <c r="AV3589" s="122"/>
    </row>
    <row r="3590" spans="6:48" x14ac:dyDescent="0.3"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17"/>
      <c r="AD3590" s="117"/>
      <c r="AE3590" s="118"/>
      <c r="AF3590" s="117"/>
      <c r="AG3590" s="105"/>
      <c r="AH3590" s="105"/>
      <c r="AI3590" s="105"/>
      <c r="AJ3590" s="105"/>
      <c r="AK3590" s="105"/>
      <c r="AL3590" s="105"/>
      <c r="AM3590" s="105"/>
      <c r="AN3590" s="105"/>
      <c r="AO3590" s="105"/>
      <c r="AP3590" s="105"/>
      <c r="AQ3590" s="105"/>
      <c r="AR3590" s="105"/>
      <c r="AS3590" s="105"/>
      <c r="AT3590" s="105"/>
      <c r="AU3590" s="106"/>
      <c r="AV3590" s="122"/>
    </row>
    <row r="3591" spans="6:48" x14ac:dyDescent="0.3"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17"/>
      <c r="AD3591" s="117"/>
      <c r="AE3591" s="118"/>
      <c r="AF3591" s="117"/>
      <c r="AG3591" s="105"/>
      <c r="AH3591" s="105"/>
      <c r="AI3591" s="105"/>
      <c r="AJ3591" s="105"/>
      <c r="AK3591" s="105"/>
      <c r="AL3591" s="105"/>
      <c r="AM3591" s="105"/>
      <c r="AN3591" s="105"/>
      <c r="AO3591" s="105"/>
      <c r="AP3591" s="105"/>
      <c r="AQ3591" s="105"/>
      <c r="AR3591" s="105"/>
      <c r="AS3591" s="105"/>
      <c r="AT3591" s="105"/>
      <c r="AU3591" s="106"/>
      <c r="AV3591" s="122"/>
    </row>
    <row r="3592" spans="6:48" x14ac:dyDescent="0.3"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17"/>
      <c r="AD3592" s="117"/>
      <c r="AE3592" s="118"/>
      <c r="AF3592" s="117"/>
      <c r="AG3592" s="105"/>
      <c r="AH3592" s="105"/>
      <c r="AI3592" s="105"/>
      <c r="AJ3592" s="105"/>
      <c r="AK3592" s="105"/>
      <c r="AL3592" s="105"/>
      <c r="AM3592" s="105"/>
      <c r="AN3592" s="105"/>
      <c r="AO3592" s="105"/>
      <c r="AP3592" s="105"/>
      <c r="AQ3592" s="105"/>
      <c r="AR3592" s="105"/>
      <c r="AS3592" s="105"/>
      <c r="AT3592" s="105"/>
      <c r="AU3592" s="106"/>
      <c r="AV3592" s="122"/>
    </row>
    <row r="3593" spans="6:48" x14ac:dyDescent="0.3"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17"/>
      <c r="AD3593" s="117"/>
      <c r="AE3593" s="118"/>
      <c r="AF3593" s="117"/>
      <c r="AG3593" s="105"/>
      <c r="AH3593" s="105"/>
      <c r="AI3593" s="105"/>
      <c r="AJ3593" s="105"/>
      <c r="AK3593" s="105"/>
      <c r="AL3593" s="105"/>
      <c r="AM3593" s="105"/>
      <c r="AN3593" s="105"/>
      <c r="AO3593" s="105"/>
      <c r="AP3593" s="105"/>
      <c r="AQ3593" s="105"/>
      <c r="AR3593" s="105"/>
      <c r="AS3593" s="105"/>
      <c r="AT3593" s="105"/>
      <c r="AU3593" s="106"/>
      <c r="AV3593" s="122"/>
    </row>
    <row r="3594" spans="6:48" x14ac:dyDescent="0.3"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17"/>
      <c r="AD3594" s="117"/>
      <c r="AE3594" s="118"/>
      <c r="AF3594" s="117"/>
      <c r="AG3594" s="105"/>
      <c r="AH3594" s="105"/>
      <c r="AI3594" s="105"/>
      <c r="AJ3594" s="105"/>
      <c r="AK3594" s="105"/>
      <c r="AL3594" s="105"/>
      <c r="AM3594" s="105"/>
      <c r="AN3594" s="105"/>
      <c r="AO3594" s="105"/>
      <c r="AP3594" s="105"/>
      <c r="AQ3594" s="105"/>
      <c r="AR3594" s="105"/>
      <c r="AS3594" s="105"/>
      <c r="AT3594" s="105"/>
      <c r="AU3594" s="106"/>
      <c r="AV3594" s="122"/>
    </row>
    <row r="3595" spans="6:48" x14ac:dyDescent="0.3"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17"/>
      <c r="AD3595" s="117"/>
      <c r="AE3595" s="118"/>
      <c r="AF3595" s="117"/>
      <c r="AG3595" s="105"/>
      <c r="AH3595" s="105"/>
      <c r="AI3595" s="105"/>
      <c r="AJ3595" s="105"/>
      <c r="AK3595" s="105"/>
      <c r="AL3595" s="105"/>
      <c r="AM3595" s="105"/>
      <c r="AN3595" s="105"/>
      <c r="AO3595" s="105"/>
      <c r="AP3595" s="105"/>
      <c r="AQ3595" s="105"/>
      <c r="AR3595" s="105"/>
      <c r="AS3595" s="105"/>
      <c r="AT3595" s="105"/>
      <c r="AU3595" s="106"/>
      <c r="AV3595" s="122"/>
    </row>
    <row r="3596" spans="6:48" x14ac:dyDescent="0.3"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17"/>
      <c r="AD3596" s="117"/>
      <c r="AE3596" s="118"/>
      <c r="AF3596" s="117"/>
      <c r="AG3596" s="105"/>
      <c r="AH3596" s="105"/>
      <c r="AI3596" s="105"/>
      <c r="AJ3596" s="105"/>
      <c r="AK3596" s="105"/>
      <c r="AL3596" s="105"/>
      <c r="AM3596" s="105"/>
      <c r="AN3596" s="105"/>
      <c r="AO3596" s="105"/>
      <c r="AP3596" s="105"/>
      <c r="AQ3596" s="105"/>
      <c r="AR3596" s="105"/>
      <c r="AS3596" s="105"/>
      <c r="AT3596" s="105"/>
      <c r="AU3596" s="106"/>
      <c r="AV3596" s="122"/>
    </row>
    <row r="3597" spans="6:48" x14ac:dyDescent="0.3"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17"/>
      <c r="AD3597" s="117"/>
      <c r="AE3597" s="118"/>
      <c r="AF3597" s="117"/>
      <c r="AG3597" s="105"/>
      <c r="AH3597" s="105"/>
      <c r="AI3597" s="105"/>
      <c r="AJ3597" s="105"/>
      <c r="AK3597" s="105"/>
      <c r="AL3597" s="105"/>
      <c r="AM3597" s="105"/>
      <c r="AN3597" s="105"/>
      <c r="AO3597" s="105"/>
      <c r="AP3597" s="105"/>
      <c r="AQ3597" s="105"/>
      <c r="AR3597" s="105"/>
      <c r="AS3597" s="105"/>
      <c r="AT3597" s="105"/>
      <c r="AU3597" s="106"/>
      <c r="AV3597" s="122"/>
    </row>
    <row r="3598" spans="6:48" x14ac:dyDescent="0.3">
      <c r="F3598" s="125"/>
      <c r="G3598" s="126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17"/>
      <c r="AD3598" s="117"/>
      <c r="AE3598" s="118"/>
      <c r="AF3598" s="117"/>
      <c r="AG3598" s="105"/>
      <c r="AH3598" s="105"/>
      <c r="AI3598" s="105"/>
      <c r="AJ3598" s="105"/>
      <c r="AK3598" s="105"/>
      <c r="AL3598" s="105"/>
      <c r="AM3598" s="105"/>
      <c r="AN3598" s="105"/>
      <c r="AO3598" s="105"/>
      <c r="AP3598" s="105"/>
      <c r="AQ3598" s="105"/>
      <c r="AR3598" s="105"/>
      <c r="AS3598" s="105"/>
      <c r="AT3598" s="105"/>
      <c r="AU3598" s="106"/>
      <c r="AV3598" s="122"/>
    </row>
    <row r="3599" spans="6:48" x14ac:dyDescent="0.3">
      <c r="F3599" s="125"/>
      <c r="G3599" s="126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17"/>
      <c r="AD3599" s="117"/>
      <c r="AE3599" s="118"/>
      <c r="AF3599" s="117"/>
      <c r="AG3599" s="105"/>
      <c r="AH3599" s="105"/>
      <c r="AI3599" s="105"/>
      <c r="AJ3599" s="105"/>
      <c r="AK3599" s="105"/>
      <c r="AL3599" s="105"/>
      <c r="AM3599" s="105"/>
      <c r="AN3599" s="105"/>
      <c r="AO3599" s="105"/>
      <c r="AP3599" s="105"/>
      <c r="AQ3599" s="105"/>
      <c r="AR3599" s="105"/>
      <c r="AS3599" s="105"/>
      <c r="AT3599" s="105"/>
      <c r="AU3599" s="106"/>
      <c r="AV3599" s="122"/>
    </row>
    <row r="3600" spans="6:48" x14ac:dyDescent="0.3">
      <c r="F3600" s="125"/>
      <c r="G3600" s="126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17"/>
      <c r="AD3600" s="117"/>
      <c r="AE3600" s="118"/>
      <c r="AF3600" s="117"/>
      <c r="AG3600" s="105"/>
      <c r="AH3600" s="105"/>
      <c r="AI3600" s="105"/>
      <c r="AJ3600" s="105"/>
      <c r="AK3600" s="105"/>
      <c r="AL3600" s="105"/>
      <c r="AM3600" s="105"/>
      <c r="AN3600" s="105"/>
      <c r="AO3600" s="105"/>
      <c r="AP3600" s="105"/>
      <c r="AQ3600" s="105"/>
      <c r="AR3600" s="105"/>
      <c r="AS3600" s="105"/>
      <c r="AT3600" s="105"/>
      <c r="AU3600" s="106"/>
      <c r="AV3600" s="122"/>
    </row>
    <row r="3601" spans="6:48" x14ac:dyDescent="0.3">
      <c r="F3601" s="125"/>
      <c r="G3601" s="126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17"/>
      <c r="AD3601" s="117"/>
      <c r="AE3601" s="118"/>
      <c r="AF3601" s="117"/>
      <c r="AG3601" s="105"/>
      <c r="AH3601" s="105"/>
      <c r="AI3601" s="105"/>
      <c r="AJ3601" s="105"/>
      <c r="AK3601" s="105"/>
      <c r="AL3601" s="105"/>
      <c r="AM3601" s="105"/>
      <c r="AN3601" s="105"/>
      <c r="AO3601" s="105"/>
      <c r="AP3601" s="105"/>
      <c r="AQ3601" s="105"/>
      <c r="AR3601" s="105"/>
      <c r="AS3601" s="105"/>
      <c r="AT3601" s="105"/>
      <c r="AU3601" s="106"/>
      <c r="AV3601" s="122"/>
    </row>
    <row r="3602" spans="6:48" x14ac:dyDescent="0.3">
      <c r="F3602" s="125"/>
      <c r="G3602" s="126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17"/>
      <c r="AD3602" s="117"/>
      <c r="AE3602" s="118"/>
      <c r="AF3602" s="117"/>
      <c r="AG3602" s="105"/>
      <c r="AH3602" s="105"/>
      <c r="AI3602" s="105"/>
      <c r="AJ3602" s="105"/>
      <c r="AK3602" s="105"/>
      <c r="AL3602" s="105"/>
      <c r="AM3602" s="105"/>
      <c r="AN3602" s="105"/>
      <c r="AO3602" s="105"/>
      <c r="AP3602" s="105"/>
      <c r="AQ3602" s="105"/>
      <c r="AR3602" s="105"/>
      <c r="AS3602" s="105"/>
      <c r="AT3602" s="105"/>
      <c r="AU3602" s="106"/>
      <c r="AV3602" s="122"/>
    </row>
    <row r="3603" spans="6:48" x14ac:dyDescent="0.3">
      <c r="F3603" s="125"/>
      <c r="G3603" s="126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17"/>
      <c r="AD3603" s="117"/>
      <c r="AE3603" s="118"/>
      <c r="AF3603" s="117"/>
      <c r="AG3603" s="105"/>
      <c r="AH3603" s="105"/>
      <c r="AI3603" s="105"/>
      <c r="AJ3603" s="105"/>
      <c r="AK3603" s="105"/>
      <c r="AL3603" s="105"/>
      <c r="AM3603" s="105"/>
      <c r="AN3603" s="105"/>
      <c r="AO3603" s="105"/>
      <c r="AP3603" s="105"/>
      <c r="AQ3603" s="105"/>
      <c r="AR3603" s="105"/>
      <c r="AS3603" s="105"/>
      <c r="AT3603" s="105"/>
      <c r="AU3603" s="106"/>
      <c r="AV3603" s="122"/>
    </row>
    <row r="3604" spans="6:48" x14ac:dyDescent="0.3">
      <c r="F3604" s="125"/>
      <c r="G3604" s="126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17"/>
      <c r="AD3604" s="117"/>
      <c r="AE3604" s="118"/>
      <c r="AF3604" s="117"/>
      <c r="AG3604" s="105"/>
      <c r="AH3604" s="105"/>
      <c r="AI3604" s="105"/>
      <c r="AJ3604" s="105"/>
      <c r="AK3604" s="105"/>
      <c r="AL3604" s="105"/>
      <c r="AM3604" s="105"/>
      <c r="AN3604" s="105"/>
      <c r="AO3604" s="105"/>
      <c r="AP3604" s="105"/>
      <c r="AQ3604" s="105"/>
      <c r="AR3604" s="105"/>
      <c r="AS3604" s="105"/>
      <c r="AT3604" s="105"/>
      <c r="AU3604" s="106"/>
      <c r="AV3604" s="122"/>
    </row>
    <row r="3605" spans="6:48" x14ac:dyDescent="0.3">
      <c r="F3605" s="125"/>
      <c r="G3605" s="126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17"/>
      <c r="AD3605" s="117"/>
      <c r="AE3605" s="118"/>
      <c r="AF3605" s="117"/>
      <c r="AG3605" s="105"/>
      <c r="AH3605" s="105"/>
      <c r="AI3605" s="105"/>
      <c r="AJ3605" s="105"/>
      <c r="AK3605" s="105"/>
      <c r="AL3605" s="105"/>
      <c r="AM3605" s="105"/>
      <c r="AN3605" s="105"/>
      <c r="AO3605" s="105"/>
      <c r="AP3605" s="105"/>
      <c r="AQ3605" s="105"/>
      <c r="AR3605" s="105"/>
      <c r="AS3605" s="105"/>
      <c r="AT3605" s="105"/>
      <c r="AU3605" s="106"/>
      <c r="AV3605" s="122"/>
    </row>
    <row r="3606" spans="6:48" x14ac:dyDescent="0.3">
      <c r="F3606" s="125"/>
      <c r="G3606" s="126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17"/>
      <c r="AD3606" s="117"/>
      <c r="AE3606" s="118"/>
      <c r="AF3606" s="117"/>
      <c r="AG3606" s="105"/>
      <c r="AH3606" s="105"/>
      <c r="AI3606" s="105"/>
      <c r="AJ3606" s="105"/>
      <c r="AK3606" s="105"/>
      <c r="AL3606" s="105"/>
      <c r="AM3606" s="105"/>
      <c r="AN3606" s="105"/>
      <c r="AO3606" s="105"/>
      <c r="AP3606" s="105"/>
      <c r="AQ3606" s="105"/>
      <c r="AR3606" s="105"/>
      <c r="AS3606" s="105"/>
      <c r="AT3606" s="105"/>
      <c r="AU3606" s="106"/>
      <c r="AV3606" s="122"/>
    </row>
    <row r="3607" spans="6:48" x14ac:dyDescent="0.3">
      <c r="F3607" s="125"/>
      <c r="G3607" s="126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17"/>
      <c r="AD3607" s="117"/>
      <c r="AE3607" s="118"/>
      <c r="AF3607" s="117"/>
      <c r="AG3607" s="105"/>
      <c r="AH3607" s="105"/>
      <c r="AI3607" s="105"/>
      <c r="AJ3607" s="105"/>
      <c r="AK3607" s="105"/>
      <c r="AL3607" s="105"/>
      <c r="AM3607" s="105"/>
      <c r="AN3607" s="105"/>
      <c r="AO3607" s="105"/>
      <c r="AP3607" s="105"/>
      <c r="AQ3607" s="105"/>
      <c r="AR3607" s="105"/>
      <c r="AS3607" s="105"/>
      <c r="AT3607" s="105"/>
      <c r="AU3607" s="106"/>
      <c r="AV3607" s="122"/>
    </row>
    <row r="3608" spans="6:48" x14ac:dyDescent="0.3">
      <c r="F3608" s="125"/>
      <c r="G3608" s="126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17"/>
      <c r="AD3608" s="117"/>
      <c r="AE3608" s="118"/>
      <c r="AF3608" s="117"/>
      <c r="AG3608" s="105"/>
      <c r="AH3608" s="105"/>
      <c r="AI3608" s="105"/>
      <c r="AJ3608" s="105"/>
      <c r="AK3608" s="105"/>
      <c r="AL3608" s="105"/>
      <c r="AM3608" s="105"/>
      <c r="AN3608" s="105"/>
      <c r="AO3608" s="105"/>
      <c r="AP3608" s="105"/>
      <c r="AQ3608" s="105"/>
      <c r="AR3608" s="105"/>
      <c r="AS3608" s="105"/>
      <c r="AT3608" s="105"/>
      <c r="AU3608" s="106"/>
      <c r="AV3608" s="122"/>
    </row>
    <row r="3609" spans="6:48" x14ac:dyDescent="0.3">
      <c r="F3609" s="125"/>
      <c r="G3609" s="126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17"/>
      <c r="AD3609" s="117"/>
      <c r="AE3609" s="118"/>
      <c r="AF3609" s="117"/>
      <c r="AG3609" s="105"/>
      <c r="AH3609" s="105"/>
      <c r="AI3609" s="105"/>
      <c r="AJ3609" s="105"/>
      <c r="AK3609" s="105"/>
      <c r="AL3609" s="105"/>
      <c r="AM3609" s="105"/>
      <c r="AN3609" s="105"/>
      <c r="AO3609" s="105"/>
      <c r="AP3609" s="105"/>
      <c r="AQ3609" s="105"/>
      <c r="AR3609" s="105"/>
      <c r="AS3609" s="105"/>
      <c r="AT3609" s="105"/>
      <c r="AU3609" s="106"/>
      <c r="AV3609" s="122"/>
    </row>
    <row r="3610" spans="6:48" x14ac:dyDescent="0.3">
      <c r="F3610" s="125"/>
      <c r="G3610" s="126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17"/>
      <c r="AD3610" s="117"/>
      <c r="AE3610" s="118"/>
      <c r="AF3610" s="117"/>
      <c r="AG3610" s="105"/>
      <c r="AH3610" s="105"/>
      <c r="AI3610" s="105"/>
      <c r="AJ3610" s="105"/>
      <c r="AK3610" s="105"/>
      <c r="AL3610" s="105"/>
      <c r="AM3610" s="105"/>
      <c r="AN3610" s="105"/>
      <c r="AO3610" s="105"/>
      <c r="AP3610" s="105"/>
      <c r="AQ3610" s="105"/>
      <c r="AR3610" s="105"/>
      <c r="AS3610" s="105"/>
      <c r="AT3610" s="105"/>
      <c r="AU3610" s="106"/>
      <c r="AV3610" s="122"/>
    </row>
    <row r="3611" spans="6:48" x14ac:dyDescent="0.3">
      <c r="F3611" s="125"/>
      <c r="G3611" s="126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17"/>
      <c r="AD3611" s="117"/>
      <c r="AE3611" s="118"/>
      <c r="AF3611" s="117"/>
      <c r="AG3611" s="105"/>
      <c r="AH3611" s="105"/>
      <c r="AI3611" s="105"/>
      <c r="AJ3611" s="105"/>
      <c r="AK3611" s="105"/>
      <c r="AL3611" s="105"/>
      <c r="AM3611" s="105"/>
      <c r="AN3611" s="105"/>
      <c r="AO3611" s="105"/>
      <c r="AP3611" s="105"/>
      <c r="AQ3611" s="105"/>
      <c r="AR3611" s="105"/>
      <c r="AS3611" s="105"/>
      <c r="AT3611" s="105"/>
      <c r="AU3611" s="106"/>
      <c r="AV3611" s="122"/>
    </row>
    <row r="3612" spans="6:48" x14ac:dyDescent="0.3">
      <c r="F3612" s="125"/>
      <c r="G3612" s="126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17"/>
      <c r="AD3612" s="117"/>
      <c r="AE3612" s="118"/>
      <c r="AF3612" s="117"/>
      <c r="AG3612" s="105"/>
      <c r="AH3612" s="105"/>
      <c r="AI3612" s="105"/>
      <c r="AJ3612" s="105"/>
      <c r="AK3612" s="105"/>
      <c r="AL3612" s="105"/>
      <c r="AM3612" s="105"/>
      <c r="AN3612" s="105"/>
      <c r="AO3612" s="105"/>
      <c r="AP3612" s="105"/>
      <c r="AQ3612" s="105"/>
      <c r="AR3612" s="105"/>
      <c r="AS3612" s="105"/>
      <c r="AT3612" s="105"/>
      <c r="AU3612" s="106"/>
      <c r="AV3612" s="122"/>
    </row>
    <row r="3613" spans="6:48" x14ac:dyDescent="0.3">
      <c r="F3613" s="125"/>
      <c r="G3613" s="126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17"/>
      <c r="AD3613" s="117"/>
      <c r="AE3613" s="118"/>
      <c r="AF3613" s="117"/>
      <c r="AG3613" s="105"/>
      <c r="AH3613" s="105"/>
      <c r="AI3613" s="105"/>
      <c r="AJ3613" s="105"/>
      <c r="AK3613" s="105"/>
      <c r="AL3613" s="105"/>
      <c r="AM3613" s="105"/>
      <c r="AN3613" s="105"/>
      <c r="AO3613" s="105"/>
      <c r="AP3613" s="105"/>
      <c r="AQ3613" s="105"/>
      <c r="AR3613" s="105"/>
      <c r="AS3613" s="105"/>
      <c r="AT3613" s="105"/>
      <c r="AU3613" s="106"/>
      <c r="AV3613" s="122"/>
    </row>
    <row r="3614" spans="6:48" x14ac:dyDescent="0.3">
      <c r="F3614" s="125"/>
      <c r="G3614" s="126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17"/>
      <c r="AD3614" s="117"/>
      <c r="AE3614" s="118"/>
      <c r="AF3614" s="117"/>
      <c r="AG3614" s="105"/>
      <c r="AH3614" s="105"/>
      <c r="AI3614" s="105"/>
      <c r="AJ3614" s="105"/>
      <c r="AK3614" s="105"/>
      <c r="AL3614" s="105"/>
      <c r="AM3614" s="105"/>
      <c r="AN3614" s="105"/>
      <c r="AO3614" s="105"/>
      <c r="AP3614" s="105"/>
      <c r="AQ3614" s="105"/>
      <c r="AR3614" s="105"/>
      <c r="AS3614" s="105"/>
      <c r="AT3614" s="105"/>
      <c r="AU3614" s="106"/>
      <c r="AV3614" s="122"/>
    </row>
    <row r="3615" spans="6:48" x14ac:dyDescent="0.3">
      <c r="F3615" s="125"/>
      <c r="G3615" s="126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17"/>
      <c r="AD3615" s="117"/>
      <c r="AE3615" s="118"/>
      <c r="AF3615" s="117"/>
      <c r="AG3615" s="105"/>
      <c r="AH3615" s="105"/>
      <c r="AI3615" s="105"/>
      <c r="AJ3615" s="105"/>
      <c r="AK3615" s="105"/>
      <c r="AL3615" s="105"/>
      <c r="AM3615" s="105"/>
      <c r="AN3615" s="105"/>
      <c r="AO3615" s="105"/>
      <c r="AP3615" s="105"/>
      <c r="AQ3615" s="105"/>
      <c r="AR3615" s="105"/>
      <c r="AS3615" s="105"/>
      <c r="AT3615" s="105"/>
      <c r="AU3615" s="106"/>
      <c r="AV3615" s="122"/>
    </row>
    <row r="3616" spans="6:48" x14ac:dyDescent="0.3">
      <c r="F3616" s="125"/>
      <c r="G3616" s="126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17"/>
      <c r="AD3616" s="117"/>
      <c r="AE3616" s="118"/>
      <c r="AF3616" s="117"/>
      <c r="AG3616" s="105"/>
      <c r="AH3616" s="105"/>
      <c r="AI3616" s="105"/>
      <c r="AJ3616" s="105"/>
      <c r="AK3616" s="105"/>
      <c r="AL3616" s="105"/>
      <c r="AM3616" s="105"/>
      <c r="AN3616" s="105"/>
      <c r="AO3616" s="105"/>
      <c r="AP3616" s="105"/>
      <c r="AQ3616" s="105"/>
      <c r="AR3616" s="105"/>
      <c r="AS3616" s="105"/>
      <c r="AT3616" s="105"/>
      <c r="AU3616" s="106"/>
      <c r="AV3616" s="122"/>
    </row>
    <row r="3617" spans="6:48" x14ac:dyDescent="0.3">
      <c r="F3617" s="125"/>
      <c r="G3617" s="126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17"/>
      <c r="AD3617" s="117"/>
      <c r="AE3617" s="118"/>
      <c r="AF3617" s="117"/>
      <c r="AG3617" s="105"/>
      <c r="AH3617" s="105"/>
      <c r="AI3617" s="105"/>
      <c r="AJ3617" s="105"/>
      <c r="AK3617" s="105"/>
      <c r="AL3617" s="105"/>
      <c r="AM3617" s="105"/>
      <c r="AN3617" s="105"/>
      <c r="AO3617" s="105"/>
      <c r="AP3617" s="105"/>
      <c r="AQ3617" s="105"/>
      <c r="AR3617" s="105"/>
      <c r="AS3617" s="105"/>
      <c r="AT3617" s="105"/>
      <c r="AU3617" s="106"/>
      <c r="AV3617" s="122"/>
    </row>
    <row r="3618" spans="6:48" x14ac:dyDescent="0.3">
      <c r="F3618" s="125"/>
      <c r="G3618" s="126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17"/>
      <c r="AD3618" s="117"/>
      <c r="AE3618" s="118"/>
      <c r="AF3618" s="117"/>
      <c r="AG3618" s="105"/>
      <c r="AH3618" s="105"/>
      <c r="AI3618" s="105"/>
      <c r="AJ3618" s="105"/>
      <c r="AK3618" s="105"/>
      <c r="AL3618" s="105"/>
      <c r="AM3618" s="105"/>
      <c r="AN3618" s="105"/>
      <c r="AO3618" s="105"/>
      <c r="AP3618" s="105"/>
      <c r="AQ3618" s="105"/>
      <c r="AR3618" s="105"/>
      <c r="AS3618" s="105"/>
      <c r="AT3618" s="105"/>
      <c r="AU3618" s="106"/>
      <c r="AV3618" s="122"/>
    </row>
    <row r="3619" spans="6:48" x14ac:dyDescent="0.3">
      <c r="F3619" s="125"/>
      <c r="G3619" s="126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17"/>
      <c r="AD3619" s="117"/>
      <c r="AE3619" s="118"/>
      <c r="AF3619" s="117"/>
      <c r="AG3619" s="105"/>
      <c r="AH3619" s="105"/>
      <c r="AI3619" s="105"/>
      <c r="AJ3619" s="105"/>
      <c r="AK3619" s="105"/>
      <c r="AL3619" s="105"/>
      <c r="AM3619" s="105"/>
      <c r="AN3619" s="105"/>
      <c r="AO3619" s="105"/>
      <c r="AP3619" s="105"/>
      <c r="AQ3619" s="105"/>
      <c r="AR3619" s="105"/>
      <c r="AS3619" s="105"/>
      <c r="AT3619" s="105"/>
      <c r="AU3619" s="106"/>
      <c r="AV3619" s="122"/>
    </row>
    <row r="3620" spans="6:48" x14ac:dyDescent="0.3">
      <c r="F3620" s="125"/>
      <c r="G3620" s="126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17"/>
      <c r="AD3620" s="117"/>
      <c r="AE3620" s="118"/>
      <c r="AF3620" s="117"/>
      <c r="AG3620" s="105"/>
      <c r="AH3620" s="105"/>
      <c r="AI3620" s="105"/>
      <c r="AJ3620" s="105"/>
      <c r="AK3620" s="105"/>
      <c r="AL3620" s="105"/>
      <c r="AM3620" s="105"/>
      <c r="AN3620" s="105"/>
      <c r="AO3620" s="105"/>
      <c r="AP3620" s="105"/>
      <c r="AQ3620" s="105"/>
      <c r="AR3620" s="105"/>
      <c r="AS3620" s="105"/>
      <c r="AT3620" s="105"/>
      <c r="AU3620" s="106"/>
      <c r="AV3620" s="122"/>
    </row>
    <row r="3621" spans="6:48" x14ac:dyDescent="0.3">
      <c r="F3621" s="125"/>
      <c r="G3621" s="126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17"/>
      <c r="AD3621" s="117"/>
      <c r="AE3621" s="118"/>
      <c r="AF3621" s="117"/>
      <c r="AG3621" s="105"/>
      <c r="AH3621" s="105"/>
      <c r="AI3621" s="105"/>
      <c r="AJ3621" s="105"/>
      <c r="AK3621" s="105"/>
      <c r="AL3621" s="105"/>
      <c r="AM3621" s="105"/>
      <c r="AN3621" s="105"/>
      <c r="AO3621" s="105"/>
      <c r="AP3621" s="105"/>
      <c r="AQ3621" s="105"/>
      <c r="AR3621" s="105"/>
      <c r="AS3621" s="105"/>
      <c r="AT3621" s="105"/>
      <c r="AU3621" s="106"/>
      <c r="AV3621" s="122"/>
    </row>
    <row r="3622" spans="6:48" x14ac:dyDescent="0.3">
      <c r="F3622" s="125"/>
      <c r="G3622" s="126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17"/>
      <c r="AD3622" s="117"/>
      <c r="AE3622" s="118"/>
      <c r="AF3622" s="117"/>
      <c r="AG3622" s="105"/>
      <c r="AH3622" s="105"/>
      <c r="AI3622" s="105"/>
      <c r="AJ3622" s="105"/>
      <c r="AK3622" s="105"/>
      <c r="AL3622" s="105"/>
      <c r="AM3622" s="105"/>
      <c r="AN3622" s="105"/>
      <c r="AO3622" s="105"/>
      <c r="AP3622" s="105"/>
      <c r="AQ3622" s="105"/>
      <c r="AR3622" s="105"/>
      <c r="AS3622" s="105"/>
      <c r="AT3622" s="105"/>
      <c r="AU3622" s="106"/>
      <c r="AV3622" s="122"/>
    </row>
    <row r="3623" spans="6:48" x14ac:dyDescent="0.3">
      <c r="F3623" s="125"/>
      <c r="G3623" s="126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17"/>
      <c r="AD3623" s="117"/>
      <c r="AE3623" s="118"/>
      <c r="AF3623" s="117"/>
      <c r="AG3623" s="105"/>
      <c r="AH3623" s="105"/>
      <c r="AI3623" s="105"/>
      <c r="AJ3623" s="105"/>
      <c r="AK3623" s="105"/>
      <c r="AL3623" s="105"/>
      <c r="AM3623" s="105"/>
      <c r="AN3623" s="105"/>
      <c r="AO3623" s="105"/>
      <c r="AP3623" s="105"/>
      <c r="AQ3623" s="105"/>
      <c r="AR3623" s="105"/>
      <c r="AS3623" s="105"/>
      <c r="AT3623" s="105"/>
      <c r="AU3623" s="106"/>
      <c r="AV3623" s="122"/>
    </row>
    <row r="3624" spans="6:48" x14ac:dyDescent="0.3">
      <c r="F3624" s="125"/>
      <c r="G3624" s="126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17"/>
      <c r="AD3624" s="117"/>
      <c r="AE3624" s="118"/>
      <c r="AF3624" s="117"/>
      <c r="AG3624" s="105"/>
      <c r="AH3624" s="105"/>
      <c r="AI3624" s="105"/>
      <c r="AJ3624" s="105"/>
      <c r="AK3624" s="105"/>
      <c r="AL3624" s="105"/>
      <c r="AM3624" s="105"/>
      <c r="AN3624" s="105"/>
      <c r="AO3624" s="105"/>
      <c r="AP3624" s="105"/>
      <c r="AQ3624" s="105"/>
      <c r="AR3624" s="105"/>
      <c r="AS3624" s="105"/>
      <c r="AT3624" s="105"/>
      <c r="AU3624" s="106"/>
      <c r="AV3624" s="122"/>
    </row>
    <row r="3625" spans="6:48" x14ac:dyDescent="0.3">
      <c r="F3625" s="125"/>
      <c r="G3625" s="126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17"/>
      <c r="AD3625" s="117"/>
      <c r="AE3625" s="118"/>
      <c r="AF3625" s="117"/>
      <c r="AG3625" s="105"/>
      <c r="AH3625" s="105"/>
      <c r="AI3625" s="105"/>
      <c r="AJ3625" s="105"/>
      <c r="AK3625" s="105"/>
      <c r="AL3625" s="105"/>
      <c r="AM3625" s="105"/>
      <c r="AN3625" s="105"/>
      <c r="AO3625" s="105"/>
      <c r="AP3625" s="105"/>
      <c r="AQ3625" s="105"/>
      <c r="AR3625" s="105"/>
      <c r="AS3625" s="105"/>
      <c r="AT3625" s="105"/>
      <c r="AU3625" s="106"/>
      <c r="AV3625" s="122"/>
    </row>
    <row r="3626" spans="6:48" x14ac:dyDescent="0.3">
      <c r="F3626" s="125"/>
      <c r="G3626" s="126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17"/>
      <c r="AD3626" s="117"/>
      <c r="AE3626" s="118"/>
      <c r="AF3626" s="117"/>
      <c r="AG3626" s="105"/>
      <c r="AH3626" s="105"/>
      <c r="AI3626" s="105"/>
      <c r="AJ3626" s="105"/>
      <c r="AK3626" s="105"/>
      <c r="AL3626" s="105"/>
      <c r="AM3626" s="105"/>
      <c r="AN3626" s="105"/>
      <c r="AO3626" s="105"/>
      <c r="AP3626" s="105"/>
      <c r="AQ3626" s="105"/>
      <c r="AR3626" s="105"/>
      <c r="AS3626" s="105"/>
      <c r="AT3626" s="105"/>
      <c r="AU3626" s="106"/>
      <c r="AV3626" s="122"/>
    </row>
    <row r="3627" spans="6:48" x14ac:dyDescent="0.3">
      <c r="F3627" s="125"/>
      <c r="G3627" s="126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17"/>
      <c r="AD3627" s="117"/>
      <c r="AE3627" s="118"/>
      <c r="AF3627" s="117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6"/>
      <c r="AV3627" s="122"/>
    </row>
    <row r="3628" spans="6:48" x14ac:dyDescent="0.3">
      <c r="F3628" s="125"/>
      <c r="G3628" s="126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17"/>
      <c r="AD3628" s="117"/>
      <c r="AE3628" s="118"/>
      <c r="AF3628" s="117"/>
      <c r="AG3628" s="105"/>
      <c r="AH3628" s="105"/>
      <c r="AI3628" s="105"/>
      <c r="AJ3628" s="105"/>
      <c r="AK3628" s="105"/>
      <c r="AL3628" s="105"/>
      <c r="AM3628" s="105"/>
      <c r="AN3628" s="105"/>
      <c r="AO3628" s="105"/>
      <c r="AP3628" s="105"/>
      <c r="AQ3628" s="105"/>
      <c r="AR3628" s="105"/>
      <c r="AS3628" s="105"/>
      <c r="AT3628" s="105"/>
      <c r="AU3628" s="106"/>
      <c r="AV3628" s="122"/>
    </row>
    <row r="3629" spans="6:48" x14ac:dyDescent="0.3">
      <c r="F3629" s="125"/>
      <c r="G3629" s="126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17"/>
      <c r="AD3629" s="117"/>
      <c r="AE3629" s="118"/>
      <c r="AF3629" s="117"/>
      <c r="AG3629" s="105"/>
      <c r="AH3629" s="105"/>
      <c r="AI3629" s="105"/>
      <c r="AJ3629" s="105"/>
      <c r="AK3629" s="105"/>
      <c r="AL3629" s="105"/>
      <c r="AM3629" s="105"/>
      <c r="AN3629" s="105"/>
      <c r="AO3629" s="105"/>
      <c r="AP3629" s="105"/>
      <c r="AQ3629" s="105"/>
      <c r="AR3629" s="105"/>
      <c r="AS3629" s="105"/>
      <c r="AT3629" s="105"/>
      <c r="AU3629" s="106"/>
      <c r="AV3629" s="122"/>
    </row>
    <row r="3630" spans="6:48" x14ac:dyDescent="0.3">
      <c r="F3630" s="125"/>
      <c r="G3630" s="126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17"/>
      <c r="AD3630" s="117"/>
      <c r="AE3630" s="118"/>
      <c r="AF3630" s="117"/>
      <c r="AG3630" s="105"/>
      <c r="AH3630" s="105"/>
      <c r="AI3630" s="105"/>
      <c r="AJ3630" s="105"/>
      <c r="AK3630" s="105"/>
      <c r="AL3630" s="105"/>
      <c r="AM3630" s="105"/>
      <c r="AN3630" s="105"/>
      <c r="AO3630" s="105"/>
      <c r="AP3630" s="105"/>
      <c r="AQ3630" s="105"/>
      <c r="AR3630" s="105"/>
      <c r="AS3630" s="105"/>
      <c r="AT3630" s="105"/>
      <c r="AU3630" s="106"/>
      <c r="AV3630" s="122"/>
    </row>
    <row r="3631" spans="6:48" x14ac:dyDescent="0.3">
      <c r="F3631" s="125"/>
      <c r="G3631" s="126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17"/>
      <c r="AD3631" s="117"/>
      <c r="AE3631" s="118"/>
      <c r="AF3631" s="117"/>
      <c r="AG3631" s="105"/>
      <c r="AH3631" s="105"/>
      <c r="AI3631" s="105"/>
      <c r="AJ3631" s="105"/>
      <c r="AK3631" s="105"/>
      <c r="AL3631" s="105"/>
      <c r="AM3631" s="105"/>
      <c r="AN3631" s="105"/>
      <c r="AO3631" s="105"/>
      <c r="AP3631" s="105"/>
      <c r="AQ3631" s="105"/>
      <c r="AR3631" s="105"/>
      <c r="AS3631" s="105"/>
      <c r="AT3631" s="105"/>
      <c r="AU3631" s="106"/>
      <c r="AV3631" s="122"/>
    </row>
    <row r="3632" spans="6:48" x14ac:dyDescent="0.3">
      <c r="F3632" s="125"/>
      <c r="G3632" s="126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17"/>
      <c r="AD3632" s="117"/>
      <c r="AE3632" s="118"/>
      <c r="AF3632" s="117"/>
      <c r="AG3632" s="105"/>
      <c r="AH3632" s="105"/>
      <c r="AI3632" s="105"/>
      <c r="AJ3632" s="105"/>
      <c r="AK3632" s="105"/>
      <c r="AL3632" s="105"/>
      <c r="AM3632" s="105"/>
      <c r="AN3632" s="105"/>
      <c r="AO3632" s="105"/>
      <c r="AP3632" s="105"/>
      <c r="AQ3632" s="105"/>
      <c r="AR3632" s="105"/>
      <c r="AS3632" s="105"/>
      <c r="AT3632" s="105"/>
      <c r="AU3632" s="106"/>
      <c r="AV3632" s="122"/>
    </row>
    <row r="3633" spans="6:48" x14ac:dyDescent="0.3">
      <c r="F3633" s="125"/>
      <c r="G3633" s="126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17"/>
      <c r="AD3633" s="117"/>
      <c r="AE3633" s="118"/>
      <c r="AF3633" s="117"/>
      <c r="AG3633" s="105"/>
      <c r="AH3633" s="105"/>
      <c r="AI3633" s="105"/>
      <c r="AJ3633" s="105"/>
      <c r="AK3633" s="105"/>
      <c r="AL3633" s="105"/>
      <c r="AM3633" s="105"/>
      <c r="AN3633" s="105"/>
      <c r="AO3633" s="105"/>
      <c r="AP3633" s="105"/>
      <c r="AQ3633" s="105"/>
      <c r="AR3633" s="105"/>
      <c r="AS3633" s="105"/>
      <c r="AT3633" s="105"/>
      <c r="AU3633" s="106"/>
      <c r="AV3633" s="122"/>
    </row>
    <row r="3634" spans="6:48" x14ac:dyDescent="0.3">
      <c r="F3634" s="125"/>
      <c r="G3634" s="126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17"/>
      <c r="AD3634" s="117"/>
      <c r="AE3634" s="118"/>
      <c r="AF3634" s="117"/>
      <c r="AG3634" s="105"/>
      <c r="AH3634" s="105"/>
      <c r="AI3634" s="105"/>
      <c r="AJ3634" s="105"/>
      <c r="AK3634" s="105"/>
      <c r="AL3634" s="105"/>
      <c r="AM3634" s="105"/>
      <c r="AN3634" s="105"/>
      <c r="AO3634" s="105"/>
      <c r="AP3634" s="105"/>
      <c r="AQ3634" s="105"/>
      <c r="AR3634" s="105"/>
      <c r="AS3634" s="105"/>
      <c r="AT3634" s="105"/>
      <c r="AU3634" s="106"/>
      <c r="AV3634" s="122"/>
    </row>
    <row r="3635" spans="6:48" x14ac:dyDescent="0.3">
      <c r="F3635" s="125"/>
      <c r="G3635" s="126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17"/>
      <c r="AD3635" s="117"/>
      <c r="AE3635" s="118"/>
      <c r="AF3635" s="117"/>
      <c r="AG3635" s="105"/>
      <c r="AH3635" s="105"/>
      <c r="AI3635" s="105"/>
      <c r="AJ3635" s="105"/>
      <c r="AK3635" s="105"/>
      <c r="AL3635" s="105"/>
      <c r="AM3635" s="105"/>
      <c r="AN3635" s="105"/>
      <c r="AO3635" s="105"/>
      <c r="AP3635" s="105"/>
      <c r="AQ3635" s="105"/>
      <c r="AR3635" s="105"/>
      <c r="AS3635" s="105"/>
      <c r="AT3635" s="105"/>
      <c r="AU3635" s="106"/>
      <c r="AV3635" s="122"/>
    </row>
    <row r="3636" spans="6:48" x14ac:dyDescent="0.3">
      <c r="F3636" s="125"/>
      <c r="G3636" s="126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17"/>
      <c r="AD3636" s="117"/>
      <c r="AE3636" s="118"/>
      <c r="AF3636" s="117"/>
      <c r="AG3636" s="105"/>
      <c r="AH3636" s="105"/>
      <c r="AI3636" s="105"/>
      <c r="AJ3636" s="105"/>
      <c r="AK3636" s="105"/>
      <c r="AL3636" s="105"/>
      <c r="AM3636" s="105"/>
      <c r="AN3636" s="105"/>
      <c r="AO3636" s="105"/>
      <c r="AP3636" s="105"/>
      <c r="AQ3636" s="105"/>
      <c r="AR3636" s="105"/>
      <c r="AS3636" s="105"/>
      <c r="AT3636" s="105"/>
      <c r="AU3636" s="106"/>
      <c r="AV3636" s="122"/>
    </row>
    <row r="3637" spans="6:48" x14ac:dyDescent="0.3">
      <c r="F3637" s="125"/>
      <c r="G3637" s="126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17"/>
      <c r="AD3637" s="117"/>
      <c r="AE3637" s="118"/>
      <c r="AF3637" s="117"/>
      <c r="AG3637" s="105"/>
      <c r="AH3637" s="105"/>
      <c r="AI3637" s="105"/>
      <c r="AJ3637" s="105"/>
      <c r="AK3637" s="105"/>
      <c r="AL3637" s="105"/>
      <c r="AM3637" s="105"/>
      <c r="AN3637" s="105"/>
      <c r="AO3637" s="105"/>
      <c r="AP3637" s="105"/>
      <c r="AQ3637" s="105"/>
      <c r="AR3637" s="105"/>
      <c r="AS3637" s="105"/>
      <c r="AT3637" s="105"/>
      <c r="AU3637" s="106"/>
      <c r="AV3637" s="122"/>
    </row>
    <row r="3638" spans="6:48" x14ac:dyDescent="0.3">
      <c r="F3638" s="125"/>
      <c r="G3638" s="126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17"/>
      <c r="AD3638" s="117"/>
      <c r="AE3638" s="118"/>
      <c r="AF3638" s="117"/>
      <c r="AG3638" s="105"/>
      <c r="AH3638" s="105"/>
      <c r="AI3638" s="105"/>
      <c r="AJ3638" s="105"/>
      <c r="AK3638" s="105"/>
      <c r="AL3638" s="105"/>
      <c r="AM3638" s="105"/>
      <c r="AN3638" s="105"/>
      <c r="AO3638" s="105"/>
      <c r="AP3638" s="105"/>
      <c r="AQ3638" s="105"/>
      <c r="AR3638" s="105"/>
      <c r="AS3638" s="105"/>
      <c r="AT3638" s="105"/>
      <c r="AU3638" s="106"/>
      <c r="AV3638" s="122"/>
    </row>
    <row r="3639" spans="6:48" x14ac:dyDescent="0.3">
      <c r="F3639" s="125"/>
      <c r="G3639" s="126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17"/>
      <c r="AD3639" s="117"/>
      <c r="AE3639" s="118"/>
      <c r="AF3639" s="117"/>
      <c r="AG3639" s="105"/>
      <c r="AH3639" s="105"/>
      <c r="AI3639" s="105"/>
      <c r="AJ3639" s="105"/>
      <c r="AK3639" s="105"/>
      <c r="AL3639" s="105"/>
      <c r="AM3639" s="105"/>
      <c r="AN3639" s="105"/>
      <c r="AO3639" s="105"/>
      <c r="AP3639" s="105"/>
      <c r="AQ3639" s="105"/>
      <c r="AR3639" s="105"/>
      <c r="AS3639" s="105"/>
      <c r="AT3639" s="105"/>
      <c r="AU3639" s="106"/>
      <c r="AV3639" s="122"/>
    </row>
    <row r="3640" spans="6:48" x14ac:dyDescent="0.3">
      <c r="F3640" s="125"/>
      <c r="G3640" s="126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17"/>
      <c r="AD3640" s="117"/>
      <c r="AE3640" s="118"/>
      <c r="AF3640" s="117"/>
      <c r="AG3640" s="105"/>
      <c r="AH3640" s="105"/>
      <c r="AI3640" s="105"/>
      <c r="AJ3640" s="105"/>
      <c r="AK3640" s="105"/>
      <c r="AL3640" s="105"/>
      <c r="AM3640" s="105"/>
      <c r="AN3640" s="105"/>
      <c r="AO3640" s="105"/>
      <c r="AP3640" s="105"/>
      <c r="AQ3640" s="105"/>
      <c r="AR3640" s="105"/>
      <c r="AS3640" s="105"/>
      <c r="AT3640" s="105"/>
      <c r="AU3640" s="106"/>
      <c r="AV3640" s="122"/>
    </row>
    <row r="3641" spans="6:48" x14ac:dyDescent="0.3">
      <c r="F3641" s="125"/>
      <c r="G3641" s="126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17"/>
      <c r="AD3641" s="117"/>
      <c r="AE3641" s="118"/>
      <c r="AF3641" s="117"/>
      <c r="AG3641" s="105"/>
      <c r="AH3641" s="105"/>
      <c r="AI3641" s="105"/>
      <c r="AJ3641" s="105"/>
      <c r="AK3641" s="105"/>
      <c r="AL3641" s="105"/>
      <c r="AM3641" s="105"/>
      <c r="AN3641" s="105"/>
      <c r="AO3641" s="105"/>
      <c r="AP3641" s="105"/>
      <c r="AQ3641" s="105"/>
      <c r="AR3641" s="105"/>
      <c r="AS3641" s="105"/>
      <c r="AT3641" s="105"/>
      <c r="AU3641" s="106"/>
      <c r="AV3641" s="122"/>
    </row>
    <row r="3642" spans="6:48" x14ac:dyDescent="0.3">
      <c r="F3642" s="125"/>
      <c r="G3642" s="126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17"/>
      <c r="AD3642" s="117"/>
      <c r="AE3642" s="118"/>
      <c r="AF3642" s="117"/>
      <c r="AG3642" s="105"/>
      <c r="AH3642" s="105"/>
      <c r="AI3642" s="105"/>
      <c r="AJ3642" s="105"/>
      <c r="AK3642" s="105"/>
      <c r="AL3642" s="105"/>
      <c r="AM3642" s="105"/>
      <c r="AN3642" s="105"/>
      <c r="AO3642" s="105"/>
      <c r="AP3642" s="105"/>
      <c r="AQ3642" s="105"/>
      <c r="AR3642" s="105"/>
      <c r="AS3642" s="105"/>
      <c r="AT3642" s="105"/>
      <c r="AU3642" s="106"/>
      <c r="AV3642" s="122"/>
    </row>
    <row r="3643" spans="6:48" x14ac:dyDescent="0.3">
      <c r="F3643" s="125"/>
      <c r="G3643" s="126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17"/>
      <c r="AD3643" s="117"/>
      <c r="AE3643" s="118"/>
      <c r="AF3643" s="117"/>
      <c r="AG3643" s="105"/>
      <c r="AH3643" s="105"/>
      <c r="AI3643" s="105"/>
      <c r="AJ3643" s="105"/>
      <c r="AK3643" s="105"/>
      <c r="AL3643" s="105"/>
      <c r="AM3643" s="105"/>
      <c r="AN3643" s="105"/>
      <c r="AO3643" s="105"/>
      <c r="AP3643" s="105"/>
      <c r="AQ3643" s="105"/>
      <c r="AR3643" s="105"/>
      <c r="AS3643" s="105"/>
      <c r="AT3643" s="105"/>
      <c r="AU3643" s="106"/>
      <c r="AV3643" s="122"/>
    </row>
    <row r="3644" spans="6:48" x14ac:dyDescent="0.3">
      <c r="F3644" s="125"/>
      <c r="G3644" s="126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17"/>
      <c r="AD3644" s="117"/>
      <c r="AE3644" s="118"/>
      <c r="AF3644" s="117"/>
      <c r="AG3644" s="105"/>
      <c r="AH3644" s="105"/>
      <c r="AI3644" s="105"/>
      <c r="AJ3644" s="105"/>
      <c r="AK3644" s="105"/>
      <c r="AL3644" s="105"/>
      <c r="AM3644" s="105"/>
      <c r="AN3644" s="105"/>
      <c r="AO3644" s="105"/>
      <c r="AP3644" s="105"/>
      <c r="AQ3644" s="105"/>
      <c r="AR3644" s="105"/>
      <c r="AS3644" s="105"/>
      <c r="AT3644" s="105"/>
      <c r="AU3644" s="106"/>
      <c r="AV3644" s="122"/>
    </row>
    <row r="3645" spans="6:48" x14ac:dyDescent="0.3">
      <c r="F3645" s="125"/>
      <c r="G3645" s="126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17"/>
      <c r="AD3645" s="117"/>
      <c r="AE3645" s="118"/>
      <c r="AF3645" s="117"/>
      <c r="AG3645" s="105"/>
      <c r="AH3645" s="105"/>
      <c r="AI3645" s="105"/>
      <c r="AJ3645" s="105"/>
      <c r="AK3645" s="105"/>
      <c r="AL3645" s="105"/>
      <c r="AM3645" s="105"/>
      <c r="AN3645" s="105"/>
      <c r="AO3645" s="105"/>
      <c r="AP3645" s="105"/>
      <c r="AQ3645" s="105"/>
      <c r="AR3645" s="105"/>
      <c r="AS3645" s="105"/>
      <c r="AT3645" s="105"/>
      <c r="AU3645" s="106"/>
      <c r="AV3645" s="122"/>
    </row>
    <row r="3646" spans="6:48" x14ac:dyDescent="0.3">
      <c r="F3646" s="125"/>
      <c r="G3646" s="126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17"/>
      <c r="AD3646" s="117"/>
      <c r="AE3646" s="118"/>
      <c r="AF3646" s="117"/>
      <c r="AG3646" s="105"/>
      <c r="AH3646" s="105"/>
      <c r="AI3646" s="105"/>
      <c r="AJ3646" s="105"/>
      <c r="AK3646" s="105"/>
      <c r="AL3646" s="105"/>
      <c r="AM3646" s="105"/>
      <c r="AN3646" s="105"/>
      <c r="AO3646" s="105"/>
      <c r="AP3646" s="105"/>
      <c r="AQ3646" s="105"/>
      <c r="AR3646" s="105"/>
      <c r="AS3646" s="105"/>
      <c r="AT3646" s="105"/>
      <c r="AU3646" s="106"/>
      <c r="AV3646" s="122"/>
    </row>
    <row r="3647" spans="6:48" x14ac:dyDescent="0.3">
      <c r="F3647" s="125"/>
      <c r="G3647" s="126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17"/>
      <c r="AD3647" s="117"/>
      <c r="AE3647" s="118"/>
      <c r="AF3647" s="117"/>
      <c r="AG3647" s="105"/>
      <c r="AH3647" s="105"/>
      <c r="AI3647" s="105"/>
      <c r="AJ3647" s="105"/>
      <c r="AK3647" s="105"/>
      <c r="AL3647" s="105"/>
      <c r="AM3647" s="105"/>
      <c r="AN3647" s="105"/>
      <c r="AO3647" s="105"/>
      <c r="AP3647" s="105"/>
      <c r="AQ3647" s="105"/>
      <c r="AR3647" s="105"/>
      <c r="AS3647" s="105"/>
      <c r="AT3647" s="105"/>
      <c r="AU3647" s="106"/>
      <c r="AV3647" s="122"/>
    </row>
    <row r="3648" spans="6:48" x14ac:dyDescent="0.3">
      <c r="F3648" s="125"/>
      <c r="G3648" s="126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17"/>
      <c r="AD3648" s="117"/>
      <c r="AE3648" s="118"/>
      <c r="AF3648" s="117"/>
      <c r="AG3648" s="105"/>
      <c r="AH3648" s="105"/>
      <c r="AI3648" s="105"/>
      <c r="AJ3648" s="105"/>
      <c r="AK3648" s="105"/>
      <c r="AL3648" s="105"/>
      <c r="AM3648" s="105"/>
      <c r="AN3648" s="105"/>
      <c r="AO3648" s="105"/>
      <c r="AP3648" s="105"/>
      <c r="AQ3648" s="105"/>
      <c r="AR3648" s="105"/>
      <c r="AS3648" s="105"/>
      <c r="AT3648" s="105"/>
      <c r="AU3648" s="106"/>
      <c r="AV3648" s="122"/>
    </row>
    <row r="3649" spans="6:48" x14ac:dyDescent="0.3">
      <c r="F3649" s="125"/>
      <c r="G3649" s="126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17"/>
      <c r="AD3649" s="117"/>
      <c r="AE3649" s="118"/>
      <c r="AF3649" s="117"/>
      <c r="AG3649" s="105"/>
      <c r="AH3649" s="105"/>
      <c r="AI3649" s="105"/>
      <c r="AJ3649" s="105"/>
      <c r="AK3649" s="105"/>
      <c r="AL3649" s="105"/>
      <c r="AM3649" s="105"/>
      <c r="AN3649" s="105"/>
      <c r="AO3649" s="105"/>
      <c r="AP3649" s="105"/>
      <c r="AQ3649" s="105"/>
      <c r="AR3649" s="105"/>
      <c r="AS3649" s="105"/>
      <c r="AT3649" s="105"/>
      <c r="AU3649" s="106"/>
      <c r="AV3649" s="122"/>
    </row>
    <row r="3650" spans="6:48" x14ac:dyDescent="0.3">
      <c r="F3650" s="125"/>
      <c r="G3650" s="126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17"/>
      <c r="AD3650" s="117"/>
      <c r="AE3650" s="118"/>
      <c r="AF3650" s="117"/>
      <c r="AG3650" s="105"/>
      <c r="AH3650" s="105"/>
      <c r="AI3650" s="105"/>
      <c r="AJ3650" s="105"/>
      <c r="AK3650" s="105"/>
      <c r="AL3650" s="105"/>
      <c r="AM3650" s="105"/>
      <c r="AN3650" s="105"/>
      <c r="AO3650" s="105"/>
      <c r="AP3650" s="105"/>
      <c r="AQ3650" s="105"/>
      <c r="AR3650" s="105"/>
      <c r="AS3650" s="105"/>
      <c r="AT3650" s="105"/>
      <c r="AU3650" s="106"/>
      <c r="AV3650" s="122"/>
    </row>
    <row r="3651" spans="6:48" x14ac:dyDescent="0.3">
      <c r="F3651" s="125"/>
      <c r="G3651" s="126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17"/>
      <c r="AD3651" s="117"/>
      <c r="AE3651" s="118"/>
      <c r="AF3651" s="117"/>
      <c r="AG3651" s="105"/>
      <c r="AH3651" s="105"/>
      <c r="AI3651" s="105"/>
      <c r="AJ3651" s="105"/>
      <c r="AK3651" s="105"/>
      <c r="AL3651" s="105"/>
      <c r="AM3651" s="105"/>
      <c r="AN3651" s="105"/>
      <c r="AO3651" s="105"/>
      <c r="AP3651" s="105"/>
      <c r="AQ3651" s="105"/>
      <c r="AR3651" s="105"/>
      <c r="AS3651" s="105"/>
      <c r="AT3651" s="105"/>
      <c r="AU3651" s="106"/>
      <c r="AV3651" s="122"/>
    </row>
    <row r="3652" spans="6:48" x14ac:dyDescent="0.3">
      <c r="F3652" s="125"/>
      <c r="G3652" s="126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17"/>
      <c r="AD3652" s="117"/>
      <c r="AE3652" s="118"/>
      <c r="AF3652" s="117"/>
      <c r="AG3652" s="105"/>
      <c r="AH3652" s="105"/>
      <c r="AI3652" s="105"/>
      <c r="AJ3652" s="105"/>
      <c r="AK3652" s="105"/>
      <c r="AL3652" s="105"/>
      <c r="AM3652" s="105"/>
      <c r="AN3652" s="105"/>
      <c r="AO3652" s="105"/>
      <c r="AP3652" s="105"/>
      <c r="AQ3652" s="105"/>
      <c r="AR3652" s="105"/>
      <c r="AS3652" s="105"/>
      <c r="AT3652" s="105"/>
      <c r="AU3652" s="106"/>
      <c r="AV3652" s="122"/>
    </row>
    <row r="3653" spans="6:48" x14ac:dyDescent="0.3">
      <c r="F3653" s="125"/>
      <c r="G3653" s="126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17"/>
      <c r="AD3653" s="117"/>
      <c r="AE3653" s="118"/>
      <c r="AF3653" s="117"/>
      <c r="AG3653" s="105"/>
      <c r="AH3653" s="105"/>
      <c r="AI3653" s="105"/>
      <c r="AJ3653" s="105"/>
      <c r="AK3653" s="105"/>
      <c r="AL3653" s="105"/>
      <c r="AM3653" s="105"/>
      <c r="AN3653" s="105"/>
      <c r="AO3653" s="105"/>
      <c r="AP3653" s="105"/>
      <c r="AQ3653" s="105"/>
      <c r="AR3653" s="105"/>
      <c r="AS3653" s="105"/>
      <c r="AT3653" s="105"/>
      <c r="AU3653" s="106"/>
      <c r="AV3653" s="122"/>
    </row>
    <row r="3654" spans="6:48" x14ac:dyDescent="0.3">
      <c r="F3654" s="125"/>
      <c r="G3654" s="126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17"/>
      <c r="AD3654" s="117"/>
      <c r="AE3654" s="118"/>
      <c r="AF3654" s="117"/>
      <c r="AG3654" s="105"/>
      <c r="AH3654" s="105"/>
      <c r="AI3654" s="105"/>
      <c r="AJ3654" s="105"/>
      <c r="AK3654" s="105"/>
      <c r="AL3654" s="105"/>
      <c r="AM3654" s="105"/>
      <c r="AN3654" s="105"/>
      <c r="AO3654" s="105"/>
      <c r="AP3654" s="105"/>
      <c r="AQ3654" s="105"/>
      <c r="AR3654" s="105"/>
      <c r="AS3654" s="105"/>
      <c r="AT3654" s="105"/>
      <c r="AU3654" s="106"/>
      <c r="AV3654" s="122"/>
    </row>
    <row r="3655" spans="6:48" x14ac:dyDescent="0.3">
      <c r="F3655" s="125"/>
      <c r="G3655" s="126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17"/>
      <c r="AD3655" s="117"/>
      <c r="AE3655" s="118"/>
      <c r="AF3655" s="117"/>
      <c r="AG3655" s="105"/>
      <c r="AH3655" s="105"/>
      <c r="AI3655" s="105"/>
      <c r="AJ3655" s="105"/>
      <c r="AK3655" s="105"/>
      <c r="AL3655" s="105"/>
      <c r="AM3655" s="105"/>
      <c r="AN3655" s="105"/>
      <c r="AO3655" s="105"/>
      <c r="AP3655" s="105"/>
      <c r="AQ3655" s="105"/>
      <c r="AR3655" s="105"/>
      <c r="AS3655" s="105"/>
      <c r="AT3655" s="105"/>
      <c r="AU3655" s="106"/>
      <c r="AV3655" s="122"/>
    </row>
    <row r="3656" spans="6:48" x14ac:dyDescent="0.3">
      <c r="F3656" s="125"/>
      <c r="G3656" s="126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17"/>
      <c r="AD3656" s="117"/>
      <c r="AE3656" s="118"/>
      <c r="AF3656" s="117"/>
      <c r="AG3656" s="105"/>
      <c r="AH3656" s="105"/>
      <c r="AI3656" s="105"/>
      <c r="AJ3656" s="105"/>
      <c r="AK3656" s="105"/>
      <c r="AL3656" s="105"/>
      <c r="AM3656" s="105"/>
      <c r="AN3656" s="105"/>
      <c r="AO3656" s="105"/>
      <c r="AP3656" s="105"/>
      <c r="AQ3656" s="105"/>
      <c r="AR3656" s="105"/>
      <c r="AS3656" s="105"/>
      <c r="AT3656" s="105"/>
      <c r="AU3656" s="106"/>
      <c r="AV3656" s="122"/>
    </row>
    <row r="3657" spans="6:48" x14ac:dyDescent="0.3">
      <c r="F3657" s="125"/>
      <c r="G3657" s="126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17"/>
      <c r="AD3657" s="117"/>
      <c r="AE3657" s="118"/>
      <c r="AF3657" s="117"/>
      <c r="AG3657" s="105"/>
      <c r="AH3657" s="105"/>
      <c r="AI3657" s="105"/>
      <c r="AJ3657" s="105"/>
      <c r="AK3657" s="105"/>
      <c r="AL3657" s="105"/>
      <c r="AM3657" s="105"/>
      <c r="AN3657" s="105"/>
      <c r="AO3657" s="105"/>
      <c r="AP3657" s="105"/>
      <c r="AQ3657" s="105"/>
      <c r="AR3657" s="105"/>
      <c r="AS3657" s="105"/>
      <c r="AT3657" s="105"/>
      <c r="AU3657" s="106"/>
      <c r="AV3657" s="122"/>
    </row>
    <row r="3658" spans="6:48" x14ac:dyDescent="0.3">
      <c r="F3658" s="125"/>
      <c r="G3658" s="126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17"/>
      <c r="AD3658" s="117"/>
      <c r="AE3658" s="118"/>
      <c r="AF3658" s="117"/>
      <c r="AG3658" s="105"/>
      <c r="AH3658" s="105"/>
      <c r="AI3658" s="105"/>
      <c r="AJ3658" s="105"/>
      <c r="AK3658" s="105"/>
      <c r="AL3658" s="105"/>
      <c r="AM3658" s="105"/>
      <c r="AN3658" s="105"/>
      <c r="AO3658" s="105"/>
      <c r="AP3658" s="105"/>
      <c r="AQ3658" s="105"/>
      <c r="AR3658" s="105"/>
      <c r="AS3658" s="105"/>
      <c r="AT3658" s="105"/>
      <c r="AU3658" s="106"/>
      <c r="AV3658" s="122"/>
    </row>
    <row r="3659" spans="6:48" x14ac:dyDescent="0.3">
      <c r="F3659" s="125"/>
      <c r="G3659" s="126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17"/>
      <c r="AD3659" s="117"/>
      <c r="AE3659" s="118"/>
      <c r="AF3659" s="117"/>
      <c r="AG3659" s="105"/>
      <c r="AH3659" s="105"/>
      <c r="AI3659" s="105"/>
      <c r="AJ3659" s="105"/>
      <c r="AK3659" s="105"/>
      <c r="AL3659" s="105"/>
      <c r="AM3659" s="105"/>
      <c r="AN3659" s="105"/>
      <c r="AO3659" s="105"/>
      <c r="AP3659" s="105"/>
      <c r="AQ3659" s="105"/>
      <c r="AR3659" s="105"/>
      <c r="AS3659" s="105"/>
      <c r="AT3659" s="105"/>
      <c r="AU3659" s="106"/>
      <c r="AV3659" s="122"/>
    </row>
    <row r="3660" spans="6:48" x14ac:dyDescent="0.3">
      <c r="F3660" s="125"/>
      <c r="G3660" s="126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17"/>
      <c r="AD3660" s="117"/>
      <c r="AE3660" s="118"/>
      <c r="AF3660" s="117"/>
      <c r="AG3660" s="105"/>
      <c r="AH3660" s="105"/>
      <c r="AI3660" s="105"/>
      <c r="AJ3660" s="105"/>
      <c r="AK3660" s="105"/>
      <c r="AL3660" s="105"/>
      <c r="AM3660" s="105"/>
      <c r="AN3660" s="105"/>
      <c r="AO3660" s="105"/>
      <c r="AP3660" s="105"/>
      <c r="AQ3660" s="105"/>
      <c r="AR3660" s="105"/>
      <c r="AS3660" s="105"/>
      <c r="AT3660" s="105"/>
      <c r="AU3660" s="106"/>
      <c r="AV3660" s="122"/>
    </row>
    <row r="3661" spans="6:48" x14ac:dyDescent="0.3">
      <c r="F3661" s="125"/>
      <c r="G3661" s="126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17"/>
      <c r="AD3661" s="117"/>
      <c r="AE3661" s="118"/>
      <c r="AF3661" s="117"/>
      <c r="AG3661" s="105"/>
      <c r="AH3661" s="105"/>
      <c r="AI3661" s="105"/>
      <c r="AJ3661" s="105"/>
      <c r="AK3661" s="105"/>
      <c r="AL3661" s="105"/>
      <c r="AM3661" s="105"/>
      <c r="AN3661" s="105"/>
      <c r="AO3661" s="105"/>
      <c r="AP3661" s="105"/>
      <c r="AQ3661" s="105"/>
      <c r="AR3661" s="105"/>
      <c r="AS3661" s="105"/>
      <c r="AT3661" s="105"/>
      <c r="AU3661" s="106"/>
      <c r="AV3661" s="122"/>
    </row>
    <row r="3662" spans="6:48" x14ac:dyDescent="0.3">
      <c r="F3662" s="125"/>
      <c r="G3662" s="126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17"/>
      <c r="AD3662" s="117"/>
      <c r="AE3662" s="118"/>
      <c r="AF3662" s="117"/>
      <c r="AG3662" s="105"/>
      <c r="AH3662" s="105"/>
      <c r="AI3662" s="105"/>
      <c r="AJ3662" s="105"/>
      <c r="AK3662" s="105"/>
      <c r="AL3662" s="105"/>
      <c r="AM3662" s="105"/>
      <c r="AN3662" s="105"/>
      <c r="AO3662" s="105"/>
      <c r="AP3662" s="105"/>
      <c r="AQ3662" s="105"/>
      <c r="AR3662" s="105"/>
      <c r="AS3662" s="105"/>
      <c r="AT3662" s="105"/>
      <c r="AU3662" s="106"/>
      <c r="AV3662" s="122"/>
    </row>
    <row r="3663" spans="6:48" x14ac:dyDescent="0.3">
      <c r="F3663" s="125"/>
      <c r="G3663" s="126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17"/>
      <c r="AD3663" s="117"/>
      <c r="AE3663" s="118"/>
      <c r="AF3663" s="117"/>
      <c r="AG3663" s="105"/>
      <c r="AH3663" s="105"/>
      <c r="AI3663" s="105"/>
      <c r="AJ3663" s="105"/>
      <c r="AK3663" s="105"/>
      <c r="AL3663" s="105"/>
      <c r="AM3663" s="105"/>
      <c r="AN3663" s="105"/>
      <c r="AO3663" s="105"/>
      <c r="AP3663" s="105"/>
      <c r="AQ3663" s="105"/>
      <c r="AR3663" s="105"/>
      <c r="AS3663" s="105"/>
      <c r="AT3663" s="105"/>
      <c r="AU3663" s="106"/>
      <c r="AV3663" s="122"/>
    </row>
    <row r="3664" spans="6:48" x14ac:dyDescent="0.3">
      <c r="F3664" s="125"/>
      <c r="G3664" s="126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17"/>
      <c r="AD3664" s="117"/>
      <c r="AE3664" s="118"/>
      <c r="AF3664" s="117"/>
      <c r="AG3664" s="105"/>
      <c r="AH3664" s="105"/>
      <c r="AI3664" s="105"/>
      <c r="AJ3664" s="105"/>
      <c r="AK3664" s="105"/>
      <c r="AL3664" s="105"/>
      <c r="AM3664" s="105"/>
      <c r="AN3664" s="105"/>
      <c r="AO3664" s="105"/>
      <c r="AP3664" s="105"/>
      <c r="AQ3664" s="105"/>
      <c r="AR3664" s="105"/>
      <c r="AS3664" s="105"/>
      <c r="AT3664" s="105"/>
      <c r="AU3664" s="106"/>
      <c r="AV3664" s="122"/>
    </row>
    <row r="3665" spans="6:48" x14ac:dyDescent="0.3">
      <c r="F3665" s="125"/>
      <c r="G3665" s="126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17"/>
      <c r="AD3665" s="117"/>
      <c r="AE3665" s="118"/>
      <c r="AF3665" s="117"/>
      <c r="AG3665" s="105"/>
      <c r="AH3665" s="105"/>
      <c r="AI3665" s="105"/>
      <c r="AJ3665" s="105"/>
      <c r="AK3665" s="105"/>
      <c r="AL3665" s="105"/>
      <c r="AM3665" s="105"/>
      <c r="AN3665" s="105"/>
      <c r="AO3665" s="105"/>
      <c r="AP3665" s="105"/>
      <c r="AQ3665" s="105"/>
      <c r="AR3665" s="105"/>
      <c r="AS3665" s="105"/>
      <c r="AT3665" s="105"/>
      <c r="AU3665" s="106"/>
      <c r="AV3665" s="122"/>
    </row>
    <row r="3666" spans="6:48" x14ac:dyDescent="0.3">
      <c r="F3666" s="125"/>
      <c r="G3666" s="126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17"/>
      <c r="AD3666" s="117"/>
      <c r="AE3666" s="118"/>
      <c r="AF3666" s="117"/>
      <c r="AG3666" s="105"/>
      <c r="AH3666" s="105"/>
      <c r="AI3666" s="105"/>
      <c r="AJ3666" s="105"/>
      <c r="AK3666" s="105"/>
      <c r="AL3666" s="105"/>
      <c r="AM3666" s="105"/>
      <c r="AN3666" s="105"/>
      <c r="AO3666" s="105"/>
      <c r="AP3666" s="105"/>
      <c r="AQ3666" s="105"/>
      <c r="AR3666" s="105"/>
      <c r="AS3666" s="105"/>
      <c r="AT3666" s="105"/>
      <c r="AU3666" s="106"/>
      <c r="AV3666" s="122"/>
    </row>
    <row r="3667" spans="6:48" x14ac:dyDescent="0.3">
      <c r="F3667" s="125"/>
      <c r="G3667" s="126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17"/>
      <c r="AD3667" s="117"/>
      <c r="AE3667" s="118"/>
      <c r="AF3667" s="117"/>
      <c r="AG3667" s="105"/>
      <c r="AH3667" s="105"/>
      <c r="AI3667" s="105"/>
      <c r="AJ3667" s="105"/>
      <c r="AK3667" s="105"/>
      <c r="AL3667" s="105"/>
      <c r="AM3667" s="105"/>
      <c r="AN3667" s="105"/>
      <c r="AO3667" s="105"/>
      <c r="AP3667" s="105"/>
      <c r="AQ3667" s="105"/>
      <c r="AR3667" s="105"/>
      <c r="AS3667" s="105"/>
      <c r="AT3667" s="105"/>
      <c r="AU3667" s="106"/>
      <c r="AV3667" s="122"/>
    </row>
    <row r="3668" spans="6:48" x14ac:dyDescent="0.3">
      <c r="F3668" s="125"/>
      <c r="G3668" s="126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17"/>
      <c r="AD3668" s="117"/>
      <c r="AE3668" s="118"/>
      <c r="AF3668" s="117"/>
      <c r="AG3668" s="105"/>
      <c r="AH3668" s="105"/>
      <c r="AI3668" s="105"/>
      <c r="AJ3668" s="105"/>
      <c r="AK3668" s="105"/>
      <c r="AL3668" s="105"/>
      <c r="AM3668" s="105"/>
      <c r="AN3668" s="105"/>
      <c r="AO3668" s="105"/>
      <c r="AP3668" s="105"/>
      <c r="AQ3668" s="105"/>
      <c r="AR3668" s="105"/>
      <c r="AS3668" s="105"/>
      <c r="AT3668" s="105"/>
      <c r="AU3668" s="106"/>
      <c r="AV3668" s="122"/>
    </row>
    <row r="3669" spans="6:48" x14ac:dyDescent="0.3">
      <c r="F3669" s="125"/>
      <c r="G3669" s="126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17"/>
      <c r="AD3669" s="117"/>
      <c r="AE3669" s="118"/>
      <c r="AF3669" s="117"/>
      <c r="AG3669" s="105"/>
      <c r="AH3669" s="105"/>
      <c r="AI3669" s="105"/>
      <c r="AJ3669" s="105"/>
      <c r="AK3669" s="105"/>
      <c r="AL3669" s="105"/>
      <c r="AM3669" s="105"/>
      <c r="AN3669" s="105"/>
      <c r="AO3669" s="105"/>
      <c r="AP3669" s="105"/>
      <c r="AQ3669" s="105"/>
      <c r="AR3669" s="105"/>
      <c r="AS3669" s="105"/>
      <c r="AT3669" s="105"/>
      <c r="AU3669" s="106"/>
      <c r="AV3669" s="122"/>
    </row>
    <row r="3670" spans="6:48" x14ac:dyDescent="0.3">
      <c r="F3670" s="125"/>
      <c r="G3670" s="126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17"/>
      <c r="AD3670" s="117"/>
      <c r="AE3670" s="118"/>
      <c r="AF3670" s="117"/>
      <c r="AG3670" s="105"/>
      <c r="AH3670" s="105"/>
      <c r="AI3670" s="105"/>
      <c r="AJ3670" s="105"/>
      <c r="AK3670" s="105"/>
      <c r="AL3670" s="105"/>
      <c r="AM3670" s="105"/>
      <c r="AN3670" s="105"/>
      <c r="AO3670" s="105"/>
      <c r="AP3670" s="105"/>
      <c r="AQ3670" s="105"/>
      <c r="AR3670" s="105"/>
      <c r="AS3670" s="105"/>
      <c r="AT3670" s="105"/>
      <c r="AU3670" s="106"/>
      <c r="AV3670" s="122"/>
    </row>
    <row r="3671" spans="6:48" x14ac:dyDescent="0.3">
      <c r="F3671" s="125"/>
      <c r="G3671" s="126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17"/>
      <c r="AD3671" s="117"/>
      <c r="AE3671" s="118"/>
      <c r="AF3671" s="117"/>
      <c r="AG3671" s="105"/>
      <c r="AH3671" s="105"/>
      <c r="AI3671" s="105"/>
      <c r="AJ3671" s="105"/>
      <c r="AK3671" s="105"/>
      <c r="AL3671" s="105"/>
      <c r="AM3671" s="105"/>
      <c r="AN3671" s="105"/>
      <c r="AO3671" s="105"/>
      <c r="AP3671" s="105"/>
      <c r="AQ3671" s="105"/>
      <c r="AR3671" s="105"/>
      <c r="AS3671" s="105"/>
      <c r="AT3671" s="105"/>
      <c r="AU3671" s="106"/>
      <c r="AV3671" s="122"/>
    </row>
    <row r="3672" spans="6:48" x14ac:dyDescent="0.3">
      <c r="F3672" s="125"/>
      <c r="G3672" s="126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17"/>
      <c r="AD3672" s="117"/>
      <c r="AE3672" s="118"/>
      <c r="AF3672" s="117"/>
      <c r="AG3672" s="105"/>
      <c r="AH3672" s="105"/>
      <c r="AI3672" s="105"/>
      <c r="AJ3672" s="105"/>
      <c r="AK3672" s="105"/>
      <c r="AL3672" s="105"/>
      <c r="AM3672" s="105"/>
      <c r="AN3672" s="105"/>
      <c r="AO3672" s="105"/>
      <c r="AP3672" s="105"/>
      <c r="AQ3672" s="105"/>
      <c r="AR3672" s="105"/>
      <c r="AS3672" s="105"/>
      <c r="AT3672" s="105"/>
      <c r="AU3672" s="106"/>
      <c r="AV3672" s="122"/>
    </row>
    <row r="3673" spans="6:48" x14ac:dyDescent="0.3">
      <c r="F3673" s="125"/>
      <c r="G3673" s="126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17"/>
      <c r="AD3673" s="117"/>
      <c r="AE3673" s="118"/>
      <c r="AF3673" s="117"/>
      <c r="AG3673" s="105"/>
      <c r="AH3673" s="105"/>
      <c r="AI3673" s="105"/>
      <c r="AJ3673" s="105"/>
      <c r="AK3673" s="105"/>
      <c r="AL3673" s="105"/>
      <c r="AM3673" s="105"/>
      <c r="AN3673" s="105"/>
      <c r="AO3673" s="105"/>
      <c r="AP3673" s="105"/>
      <c r="AQ3673" s="105"/>
      <c r="AR3673" s="105"/>
      <c r="AS3673" s="105"/>
      <c r="AT3673" s="105"/>
      <c r="AU3673" s="106"/>
      <c r="AV3673" s="122"/>
    </row>
    <row r="3674" spans="6:48" x14ac:dyDescent="0.3">
      <c r="F3674" s="125"/>
      <c r="G3674" s="126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17"/>
      <c r="AD3674" s="117"/>
      <c r="AE3674" s="118"/>
      <c r="AF3674" s="117"/>
      <c r="AG3674" s="105"/>
      <c r="AH3674" s="105"/>
      <c r="AI3674" s="105"/>
      <c r="AJ3674" s="105"/>
      <c r="AK3674" s="105"/>
      <c r="AL3674" s="105"/>
      <c r="AM3674" s="105"/>
      <c r="AN3674" s="105"/>
      <c r="AO3674" s="105"/>
      <c r="AP3674" s="105"/>
      <c r="AQ3674" s="105"/>
      <c r="AR3674" s="105"/>
      <c r="AS3674" s="105"/>
      <c r="AT3674" s="105"/>
      <c r="AU3674" s="106"/>
      <c r="AV3674" s="122"/>
    </row>
    <row r="3675" spans="6:48" x14ac:dyDescent="0.3">
      <c r="F3675" s="125"/>
      <c r="G3675" s="126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17"/>
      <c r="AD3675" s="117"/>
      <c r="AE3675" s="118"/>
      <c r="AF3675" s="117"/>
      <c r="AG3675" s="105"/>
      <c r="AH3675" s="105"/>
      <c r="AI3675" s="105"/>
      <c r="AJ3675" s="105"/>
      <c r="AK3675" s="105"/>
      <c r="AL3675" s="105"/>
      <c r="AM3675" s="105"/>
      <c r="AN3675" s="105"/>
      <c r="AO3675" s="105"/>
      <c r="AP3675" s="105"/>
      <c r="AQ3675" s="105"/>
      <c r="AR3675" s="105"/>
      <c r="AS3675" s="105"/>
      <c r="AT3675" s="105"/>
      <c r="AU3675" s="106"/>
      <c r="AV3675" s="122"/>
    </row>
    <row r="3676" spans="6:48" x14ac:dyDescent="0.3">
      <c r="F3676" s="125"/>
      <c r="G3676" s="126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17"/>
      <c r="AD3676" s="117"/>
      <c r="AE3676" s="118"/>
      <c r="AF3676" s="117"/>
      <c r="AG3676" s="105"/>
      <c r="AH3676" s="105"/>
      <c r="AI3676" s="105"/>
      <c r="AJ3676" s="105"/>
      <c r="AK3676" s="105"/>
      <c r="AL3676" s="105"/>
      <c r="AM3676" s="105"/>
      <c r="AN3676" s="105"/>
      <c r="AO3676" s="105"/>
      <c r="AP3676" s="105"/>
      <c r="AQ3676" s="105"/>
      <c r="AR3676" s="105"/>
      <c r="AS3676" s="105"/>
      <c r="AT3676" s="105"/>
      <c r="AU3676" s="106"/>
      <c r="AV3676" s="122"/>
    </row>
    <row r="3677" spans="6:48" x14ac:dyDescent="0.3">
      <c r="F3677" s="125"/>
      <c r="G3677" s="126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17"/>
      <c r="AD3677" s="117"/>
      <c r="AE3677" s="118"/>
      <c r="AF3677" s="117"/>
      <c r="AG3677" s="105"/>
      <c r="AH3677" s="105"/>
      <c r="AI3677" s="105"/>
      <c r="AJ3677" s="105"/>
      <c r="AK3677" s="105"/>
      <c r="AL3677" s="105"/>
      <c r="AM3677" s="105"/>
      <c r="AN3677" s="105"/>
      <c r="AO3677" s="105"/>
      <c r="AP3677" s="105"/>
      <c r="AQ3677" s="105"/>
      <c r="AR3677" s="105"/>
      <c r="AS3677" s="105"/>
      <c r="AT3677" s="105"/>
      <c r="AU3677" s="106"/>
      <c r="AV3677" s="122"/>
    </row>
    <row r="3678" spans="6:48" x14ac:dyDescent="0.3">
      <c r="F3678" s="125"/>
      <c r="G3678" s="126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17"/>
      <c r="AD3678" s="117"/>
      <c r="AE3678" s="118"/>
      <c r="AF3678" s="117"/>
      <c r="AG3678" s="105"/>
      <c r="AH3678" s="105"/>
      <c r="AI3678" s="105"/>
      <c r="AJ3678" s="105"/>
      <c r="AK3678" s="105"/>
      <c r="AL3678" s="105"/>
      <c r="AM3678" s="105"/>
      <c r="AN3678" s="105"/>
      <c r="AO3678" s="105"/>
      <c r="AP3678" s="105"/>
      <c r="AQ3678" s="105"/>
      <c r="AR3678" s="105"/>
      <c r="AS3678" s="105"/>
      <c r="AT3678" s="105"/>
      <c r="AU3678" s="106"/>
      <c r="AV3678" s="122"/>
    </row>
    <row r="3679" spans="6:48" x14ac:dyDescent="0.3">
      <c r="F3679" s="125"/>
      <c r="G3679" s="126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17"/>
      <c r="AD3679" s="117"/>
      <c r="AE3679" s="118"/>
      <c r="AF3679" s="117"/>
      <c r="AG3679" s="105"/>
      <c r="AH3679" s="105"/>
      <c r="AI3679" s="105"/>
      <c r="AJ3679" s="105"/>
      <c r="AK3679" s="105"/>
      <c r="AL3679" s="105"/>
      <c r="AM3679" s="105"/>
      <c r="AN3679" s="105"/>
      <c r="AO3679" s="105"/>
      <c r="AP3679" s="105"/>
      <c r="AQ3679" s="105"/>
      <c r="AR3679" s="105"/>
      <c r="AS3679" s="105"/>
      <c r="AT3679" s="105"/>
      <c r="AU3679" s="106"/>
      <c r="AV3679" s="122"/>
    </row>
    <row r="3680" spans="6:48" x14ac:dyDescent="0.3">
      <c r="F3680" s="125"/>
      <c r="G3680" s="126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17"/>
      <c r="AD3680" s="117"/>
      <c r="AE3680" s="118"/>
      <c r="AF3680" s="117"/>
      <c r="AG3680" s="105"/>
      <c r="AH3680" s="105"/>
      <c r="AI3680" s="105"/>
      <c r="AJ3680" s="105"/>
      <c r="AK3680" s="105"/>
      <c r="AL3680" s="105"/>
      <c r="AM3680" s="105"/>
      <c r="AN3680" s="105"/>
      <c r="AO3680" s="105"/>
      <c r="AP3680" s="105"/>
      <c r="AQ3680" s="105"/>
      <c r="AR3680" s="105"/>
      <c r="AS3680" s="105"/>
      <c r="AT3680" s="105"/>
      <c r="AU3680" s="106"/>
      <c r="AV3680" s="122"/>
    </row>
    <row r="3681" spans="6:48" x14ac:dyDescent="0.3">
      <c r="F3681" s="125"/>
      <c r="G3681" s="126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17"/>
      <c r="AD3681" s="117"/>
      <c r="AE3681" s="118"/>
      <c r="AF3681" s="117"/>
      <c r="AG3681" s="105"/>
      <c r="AH3681" s="105"/>
      <c r="AI3681" s="105"/>
      <c r="AJ3681" s="105"/>
      <c r="AK3681" s="105"/>
      <c r="AL3681" s="105"/>
      <c r="AM3681" s="105"/>
      <c r="AN3681" s="105"/>
      <c r="AO3681" s="105"/>
      <c r="AP3681" s="105"/>
      <c r="AQ3681" s="105"/>
      <c r="AR3681" s="105"/>
      <c r="AS3681" s="105"/>
      <c r="AT3681" s="105"/>
      <c r="AU3681" s="106"/>
      <c r="AV3681" s="122"/>
    </row>
    <row r="3682" spans="6:48" x14ac:dyDescent="0.3">
      <c r="F3682" s="125"/>
      <c r="G3682" s="126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17"/>
      <c r="AD3682" s="117"/>
      <c r="AE3682" s="118"/>
      <c r="AF3682" s="117"/>
      <c r="AG3682" s="105"/>
      <c r="AH3682" s="105"/>
      <c r="AI3682" s="105"/>
      <c r="AJ3682" s="105"/>
      <c r="AK3682" s="105"/>
      <c r="AL3682" s="105"/>
      <c r="AM3682" s="105"/>
      <c r="AN3682" s="105"/>
      <c r="AO3682" s="105"/>
      <c r="AP3682" s="105"/>
      <c r="AQ3682" s="105"/>
      <c r="AR3682" s="105"/>
      <c r="AS3682" s="105"/>
      <c r="AT3682" s="105"/>
      <c r="AU3682" s="106"/>
      <c r="AV3682" s="122"/>
    </row>
    <row r="3683" spans="6:48" x14ac:dyDescent="0.3">
      <c r="F3683" s="125"/>
      <c r="G3683" s="126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17"/>
      <c r="AD3683" s="117"/>
      <c r="AE3683" s="118"/>
      <c r="AF3683" s="117"/>
      <c r="AG3683" s="105"/>
      <c r="AH3683" s="105"/>
      <c r="AI3683" s="105"/>
      <c r="AJ3683" s="105"/>
      <c r="AK3683" s="105"/>
      <c r="AL3683" s="105"/>
      <c r="AM3683" s="105"/>
      <c r="AN3683" s="105"/>
      <c r="AO3683" s="105"/>
      <c r="AP3683" s="105"/>
      <c r="AQ3683" s="105"/>
      <c r="AR3683" s="105"/>
      <c r="AS3683" s="105"/>
      <c r="AT3683" s="105"/>
      <c r="AU3683" s="106"/>
      <c r="AV3683" s="122"/>
    </row>
    <row r="3684" spans="6:48" x14ac:dyDescent="0.3">
      <c r="F3684" s="125"/>
      <c r="G3684" s="126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17"/>
      <c r="AD3684" s="117"/>
      <c r="AE3684" s="118"/>
      <c r="AF3684" s="117"/>
      <c r="AG3684" s="105"/>
      <c r="AH3684" s="105"/>
      <c r="AI3684" s="105"/>
      <c r="AJ3684" s="105"/>
      <c r="AK3684" s="105"/>
      <c r="AL3684" s="105"/>
      <c r="AM3684" s="105"/>
      <c r="AN3684" s="105"/>
      <c r="AO3684" s="105"/>
      <c r="AP3684" s="105"/>
      <c r="AQ3684" s="105"/>
      <c r="AR3684" s="105"/>
      <c r="AS3684" s="105"/>
      <c r="AT3684" s="105"/>
      <c r="AU3684" s="106"/>
      <c r="AV3684" s="122"/>
    </row>
    <row r="3685" spans="6:48" x14ac:dyDescent="0.3">
      <c r="F3685" s="125"/>
      <c r="G3685" s="126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17"/>
      <c r="AD3685" s="117"/>
      <c r="AE3685" s="118"/>
      <c r="AF3685" s="117"/>
      <c r="AG3685" s="105"/>
      <c r="AH3685" s="105"/>
      <c r="AI3685" s="105"/>
      <c r="AJ3685" s="105"/>
      <c r="AK3685" s="105"/>
      <c r="AL3685" s="105"/>
      <c r="AM3685" s="105"/>
      <c r="AN3685" s="105"/>
      <c r="AO3685" s="105"/>
      <c r="AP3685" s="105"/>
      <c r="AQ3685" s="105"/>
      <c r="AR3685" s="105"/>
      <c r="AS3685" s="105"/>
      <c r="AT3685" s="105"/>
      <c r="AU3685" s="106"/>
      <c r="AV3685" s="122"/>
    </row>
    <row r="3686" spans="6:48" x14ac:dyDescent="0.3">
      <c r="F3686" s="125"/>
      <c r="G3686" s="126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17"/>
      <c r="AD3686" s="117"/>
      <c r="AE3686" s="118"/>
      <c r="AF3686" s="117"/>
      <c r="AG3686" s="105"/>
      <c r="AH3686" s="105"/>
      <c r="AI3686" s="105"/>
      <c r="AJ3686" s="105"/>
      <c r="AK3686" s="105"/>
      <c r="AL3686" s="105"/>
      <c r="AM3686" s="105"/>
      <c r="AN3686" s="105"/>
      <c r="AO3686" s="105"/>
      <c r="AP3686" s="105"/>
      <c r="AQ3686" s="105"/>
      <c r="AR3686" s="105"/>
      <c r="AS3686" s="105"/>
      <c r="AT3686" s="105"/>
      <c r="AU3686" s="106"/>
      <c r="AV3686" s="122"/>
    </row>
    <row r="3687" spans="6:48" x14ac:dyDescent="0.3">
      <c r="F3687" s="125"/>
      <c r="G3687" s="126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17"/>
      <c r="AD3687" s="117"/>
      <c r="AE3687" s="118"/>
      <c r="AF3687" s="117"/>
      <c r="AG3687" s="105"/>
      <c r="AH3687" s="105"/>
      <c r="AI3687" s="105"/>
      <c r="AJ3687" s="105"/>
      <c r="AK3687" s="105"/>
      <c r="AL3687" s="105"/>
      <c r="AM3687" s="105"/>
      <c r="AN3687" s="105"/>
      <c r="AO3687" s="105"/>
      <c r="AP3687" s="105"/>
      <c r="AQ3687" s="105"/>
      <c r="AR3687" s="105"/>
      <c r="AS3687" s="105"/>
      <c r="AT3687" s="105"/>
      <c r="AU3687" s="106"/>
      <c r="AV3687" s="122"/>
    </row>
    <row r="3688" spans="6:48" x14ac:dyDescent="0.3">
      <c r="F3688" s="125"/>
      <c r="G3688" s="126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17"/>
      <c r="AD3688" s="117"/>
      <c r="AE3688" s="118"/>
      <c r="AF3688" s="117"/>
      <c r="AG3688" s="105"/>
      <c r="AH3688" s="105"/>
      <c r="AI3688" s="105"/>
      <c r="AJ3688" s="105"/>
      <c r="AK3688" s="105"/>
      <c r="AL3688" s="105"/>
      <c r="AM3688" s="105"/>
      <c r="AN3688" s="105"/>
      <c r="AO3688" s="105"/>
      <c r="AP3688" s="105"/>
      <c r="AQ3688" s="105"/>
      <c r="AR3688" s="105"/>
      <c r="AS3688" s="105"/>
      <c r="AT3688" s="105"/>
      <c r="AU3688" s="106"/>
      <c r="AV3688" s="122"/>
    </row>
    <row r="3689" spans="6:48" x14ac:dyDescent="0.3">
      <c r="F3689" s="125"/>
      <c r="G3689" s="126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17"/>
      <c r="AD3689" s="117"/>
      <c r="AE3689" s="118"/>
      <c r="AF3689" s="117"/>
      <c r="AG3689" s="105"/>
      <c r="AH3689" s="105"/>
      <c r="AI3689" s="105"/>
      <c r="AJ3689" s="105"/>
      <c r="AK3689" s="105"/>
      <c r="AL3689" s="105"/>
      <c r="AM3689" s="105"/>
      <c r="AN3689" s="105"/>
      <c r="AO3689" s="105"/>
      <c r="AP3689" s="105"/>
      <c r="AQ3689" s="105"/>
      <c r="AR3689" s="105"/>
      <c r="AS3689" s="105"/>
      <c r="AT3689" s="105"/>
      <c r="AU3689" s="106"/>
      <c r="AV3689" s="122"/>
    </row>
    <row r="3690" spans="6:48" x14ac:dyDescent="0.3">
      <c r="F3690" s="125"/>
      <c r="G3690" s="126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17"/>
      <c r="AD3690" s="117"/>
      <c r="AE3690" s="118"/>
      <c r="AF3690" s="117"/>
      <c r="AG3690" s="105"/>
      <c r="AH3690" s="105"/>
      <c r="AI3690" s="105"/>
      <c r="AJ3690" s="105"/>
      <c r="AK3690" s="105"/>
      <c r="AL3690" s="105"/>
      <c r="AM3690" s="105"/>
      <c r="AN3690" s="105"/>
      <c r="AO3690" s="105"/>
      <c r="AP3690" s="105"/>
      <c r="AQ3690" s="105"/>
      <c r="AR3690" s="105"/>
      <c r="AS3690" s="105"/>
      <c r="AT3690" s="105"/>
      <c r="AU3690" s="106"/>
      <c r="AV3690" s="122"/>
    </row>
    <row r="3691" spans="6:48" x14ac:dyDescent="0.3">
      <c r="F3691" s="125"/>
      <c r="G3691" s="126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17"/>
      <c r="AD3691" s="117"/>
      <c r="AE3691" s="118"/>
      <c r="AF3691" s="117"/>
      <c r="AG3691" s="105"/>
      <c r="AH3691" s="105"/>
      <c r="AI3691" s="105"/>
      <c r="AJ3691" s="105"/>
      <c r="AK3691" s="105"/>
      <c r="AL3691" s="105"/>
      <c r="AM3691" s="105"/>
      <c r="AN3691" s="105"/>
      <c r="AO3691" s="105"/>
      <c r="AP3691" s="105"/>
      <c r="AQ3691" s="105"/>
      <c r="AR3691" s="105"/>
      <c r="AS3691" s="105"/>
      <c r="AT3691" s="105"/>
      <c r="AU3691" s="106"/>
      <c r="AV3691" s="122"/>
    </row>
    <row r="3692" spans="6:48" x14ac:dyDescent="0.3">
      <c r="F3692" s="125"/>
      <c r="G3692" s="126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17"/>
      <c r="AD3692" s="117"/>
      <c r="AE3692" s="118"/>
      <c r="AF3692" s="117"/>
      <c r="AG3692" s="105"/>
      <c r="AH3692" s="105"/>
      <c r="AI3692" s="105"/>
      <c r="AJ3692" s="105"/>
      <c r="AK3692" s="105"/>
      <c r="AL3692" s="105"/>
      <c r="AM3692" s="105"/>
      <c r="AN3692" s="105"/>
      <c r="AO3692" s="105"/>
      <c r="AP3692" s="105"/>
      <c r="AQ3692" s="105"/>
      <c r="AR3692" s="105"/>
      <c r="AS3692" s="105"/>
      <c r="AT3692" s="105"/>
      <c r="AU3692" s="106"/>
      <c r="AV3692" s="122"/>
    </row>
    <row r="3693" spans="6:48" x14ac:dyDescent="0.3">
      <c r="F3693" s="125"/>
      <c r="G3693" s="126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17"/>
      <c r="AD3693" s="117"/>
      <c r="AE3693" s="118"/>
      <c r="AF3693" s="117"/>
      <c r="AG3693" s="105"/>
      <c r="AH3693" s="105"/>
      <c r="AI3693" s="105"/>
      <c r="AJ3693" s="105"/>
      <c r="AK3693" s="105"/>
      <c r="AL3693" s="105"/>
      <c r="AM3693" s="105"/>
      <c r="AN3693" s="105"/>
      <c r="AO3693" s="105"/>
      <c r="AP3693" s="105"/>
      <c r="AQ3693" s="105"/>
      <c r="AR3693" s="105"/>
      <c r="AS3693" s="105"/>
      <c r="AT3693" s="105"/>
      <c r="AU3693" s="106"/>
      <c r="AV3693" s="122"/>
    </row>
    <row r="3694" spans="6:48" x14ac:dyDescent="0.3">
      <c r="F3694" s="125"/>
      <c r="G3694" s="126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17"/>
      <c r="AD3694" s="117"/>
      <c r="AE3694" s="118"/>
      <c r="AF3694" s="117"/>
      <c r="AG3694" s="105"/>
      <c r="AH3694" s="105"/>
      <c r="AI3694" s="105"/>
      <c r="AJ3694" s="105"/>
      <c r="AK3694" s="105"/>
      <c r="AL3694" s="105"/>
      <c r="AM3694" s="105"/>
      <c r="AN3694" s="105"/>
      <c r="AO3694" s="105"/>
      <c r="AP3694" s="105"/>
      <c r="AQ3694" s="105"/>
      <c r="AR3694" s="105"/>
      <c r="AS3694" s="105"/>
      <c r="AT3694" s="105"/>
      <c r="AU3694" s="106"/>
      <c r="AV3694" s="122"/>
    </row>
    <row r="3695" spans="6:48" x14ac:dyDescent="0.3">
      <c r="F3695" s="125"/>
      <c r="G3695" s="126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17"/>
      <c r="AD3695" s="117"/>
      <c r="AE3695" s="118"/>
      <c r="AF3695" s="117"/>
      <c r="AG3695" s="105"/>
      <c r="AH3695" s="105"/>
      <c r="AI3695" s="105"/>
      <c r="AJ3695" s="105"/>
      <c r="AK3695" s="105"/>
      <c r="AL3695" s="105"/>
      <c r="AM3695" s="105"/>
      <c r="AN3695" s="105"/>
      <c r="AO3695" s="105"/>
      <c r="AP3695" s="105"/>
      <c r="AQ3695" s="105"/>
      <c r="AR3695" s="105"/>
      <c r="AS3695" s="105"/>
      <c r="AT3695" s="105"/>
      <c r="AU3695" s="106"/>
      <c r="AV3695" s="122"/>
    </row>
    <row r="3696" spans="6:48" x14ac:dyDescent="0.3">
      <c r="F3696" s="125"/>
      <c r="G3696" s="126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17"/>
      <c r="AD3696" s="117"/>
      <c r="AE3696" s="118"/>
      <c r="AF3696" s="117"/>
      <c r="AG3696" s="105"/>
      <c r="AH3696" s="105"/>
      <c r="AI3696" s="105"/>
      <c r="AJ3696" s="105"/>
      <c r="AK3696" s="105"/>
      <c r="AL3696" s="105"/>
      <c r="AM3696" s="105"/>
      <c r="AN3696" s="105"/>
      <c r="AO3696" s="105"/>
      <c r="AP3696" s="105"/>
      <c r="AQ3696" s="105"/>
      <c r="AR3696" s="105"/>
      <c r="AS3696" s="105"/>
      <c r="AT3696" s="105"/>
      <c r="AU3696" s="106"/>
      <c r="AV3696" s="122"/>
    </row>
    <row r="3697" spans="6:48" x14ac:dyDescent="0.3">
      <c r="F3697" s="125"/>
      <c r="G3697" s="126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17"/>
      <c r="AD3697" s="117"/>
      <c r="AE3697" s="118"/>
      <c r="AF3697" s="117"/>
      <c r="AG3697" s="105"/>
      <c r="AH3697" s="105"/>
      <c r="AI3697" s="105"/>
      <c r="AJ3697" s="105"/>
      <c r="AK3697" s="105"/>
      <c r="AL3697" s="105"/>
      <c r="AM3697" s="105"/>
      <c r="AN3697" s="105"/>
      <c r="AO3697" s="105"/>
      <c r="AP3697" s="105"/>
      <c r="AQ3697" s="105"/>
      <c r="AR3697" s="105"/>
      <c r="AS3697" s="105"/>
      <c r="AT3697" s="105"/>
      <c r="AU3697" s="106"/>
      <c r="AV3697" s="122"/>
    </row>
    <row r="3698" spans="6:48" x14ac:dyDescent="0.3">
      <c r="F3698" s="125"/>
      <c r="G3698" s="126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17"/>
      <c r="AD3698" s="117"/>
      <c r="AE3698" s="118"/>
      <c r="AF3698" s="117"/>
      <c r="AG3698" s="105"/>
      <c r="AH3698" s="105"/>
      <c r="AI3698" s="105"/>
      <c r="AJ3698" s="105"/>
      <c r="AK3698" s="105"/>
      <c r="AL3698" s="105"/>
      <c r="AM3698" s="105"/>
      <c r="AN3698" s="105"/>
      <c r="AO3698" s="105"/>
      <c r="AP3698" s="105"/>
      <c r="AQ3698" s="105"/>
      <c r="AR3698" s="105"/>
      <c r="AS3698" s="105"/>
      <c r="AT3698" s="105"/>
      <c r="AU3698" s="106"/>
      <c r="AV3698" s="122"/>
    </row>
    <row r="3699" spans="6:48" x14ac:dyDescent="0.3">
      <c r="F3699" s="125"/>
      <c r="G3699" s="126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17"/>
      <c r="AD3699" s="117"/>
      <c r="AE3699" s="118"/>
      <c r="AF3699" s="117"/>
      <c r="AG3699" s="105"/>
      <c r="AH3699" s="105"/>
      <c r="AI3699" s="105"/>
      <c r="AJ3699" s="105"/>
      <c r="AK3699" s="105"/>
      <c r="AL3699" s="105"/>
      <c r="AM3699" s="105"/>
      <c r="AN3699" s="105"/>
      <c r="AO3699" s="105"/>
      <c r="AP3699" s="105"/>
      <c r="AQ3699" s="105"/>
      <c r="AR3699" s="105"/>
      <c r="AS3699" s="105"/>
      <c r="AT3699" s="105"/>
      <c r="AU3699" s="106"/>
      <c r="AV3699" s="122"/>
    </row>
    <row r="3700" spans="6:48" x14ac:dyDescent="0.3">
      <c r="F3700" s="125"/>
      <c r="G3700" s="126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17"/>
      <c r="AD3700" s="117"/>
      <c r="AE3700" s="118"/>
      <c r="AF3700" s="117"/>
      <c r="AG3700" s="105"/>
      <c r="AH3700" s="105"/>
      <c r="AI3700" s="105"/>
      <c r="AJ3700" s="105"/>
      <c r="AK3700" s="105"/>
      <c r="AL3700" s="105"/>
      <c r="AM3700" s="105"/>
      <c r="AN3700" s="105"/>
      <c r="AO3700" s="105"/>
      <c r="AP3700" s="105"/>
      <c r="AQ3700" s="105"/>
      <c r="AR3700" s="105"/>
      <c r="AS3700" s="105"/>
      <c r="AT3700" s="105"/>
      <c r="AU3700" s="106"/>
      <c r="AV3700" s="122"/>
    </row>
    <row r="3701" spans="6:48" x14ac:dyDescent="0.3">
      <c r="F3701" s="125"/>
      <c r="G3701" s="126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17"/>
      <c r="AD3701" s="117"/>
      <c r="AE3701" s="118"/>
      <c r="AF3701" s="117"/>
      <c r="AG3701" s="105"/>
      <c r="AH3701" s="105"/>
      <c r="AI3701" s="105"/>
      <c r="AJ3701" s="105"/>
      <c r="AK3701" s="105"/>
      <c r="AL3701" s="105"/>
      <c r="AM3701" s="105"/>
      <c r="AN3701" s="105"/>
      <c r="AO3701" s="105"/>
      <c r="AP3701" s="105"/>
      <c r="AQ3701" s="105"/>
      <c r="AR3701" s="105"/>
      <c r="AS3701" s="105"/>
      <c r="AT3701" s="105"/>
      <c r="AU3701" s="106"/>
      <c r="AV3701" s="122"/>
    </row>
    <row r="3702" spans="6:48" x14ac:dyDescent="0.3">
      <c r="F3702" s="125"/>
      <c r="G3702" s="126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17"/>
      <c r="AD3702" s="117"/>
      <c r="AE3702" s="118"/>
      <c r="AF3702" s="117"/>
      <c r="AG3702" s="105"/>
      <c r="AH3702" s="105"/>
      <c r="AI3702" s="105"/>
      <c r="AJ3702" s="105"/>
      <c r="AK3702" s="105"/>
      <c r="AL3702" s="105"/>
      <c r="AM3702" s="105"/>
      <c r="AN3702" s="105"/>
      <c r="AO3702" s="105"/>
      <c r="AP3702" s="105"/>
      <c r="AQ3702" s="105"/>
      <c r="AR3702" s="105"/>
      <c r="AS3702" s="105"/>
      <c r="AT3702" s="105"/>
      <c r="AU3702" s="106"/>
      <c r="AV3702" s="122"/>
    </row>
    <row r="3703" spans="6:48" x14ac:dyDescent="0.3">
      <c r="F3703" s="125"/>
      <c r="G3703" s="126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17"/>
      <c r="AD3703" s="117"/>
      <c r="AE3703" s="118"/>
      <c r="AF3703" s="117"/>
      <c r="AG3703" s="105"/>
      <c r="AH3703" s="105"/>
      <c r="AI3703" s="105"/>
      <c r="AJ3703" s="105"/>
      <c r="AK3703" s="105"/>
      <c r="AL3703" s="105"/>
      <c r="AM3703" s="105"/>
      <c r="AN3703" s="105"/>
      <c r="AO3703" s="105"/>
      <c r="AP3703" s="105"/>
      <c r="AQ3703" s="105"/>
      <c r="AR3703" s="105"/>
      <c r="AS3703" s="105"/>
      <c r="AT3703" s="105"/>
      <c r="AU3703" s="106"/>
      <c r="AV3703" s="122"/>
    </row>
    <row r="3704" spans="6:48" x14ac:dyDescent="0.3">
      <c r="F3704" s="125"/>
      <c r="G3704" s="126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17"/>
      <c r="AD3704" s="117"/>
      <c r="AE3704" s="118"/>
      <c r="AF3704" s="117"/>
      <c r="AG3704" s="105"/>
      <c r="AH3704" s="105"/>
      <c r="AI3704" s="105"/>
      <c r="AJ3704" s="105"/>
      <c r="AK3704" s="105"/>
      <c r="AL3704" s="105"/>
      <c r="AM3704" s="105"/>
      <c r="AN3704" s="105"/>
      <c r="AO3704" s="105"/>
      <c r="AP3704" s="105"/>
      <c r="AQ3704" s="105"/>
      <c r="AR3704" s="105"/>
      <c r="AS3704" s="105"/>
      <c r="AT3704" s="105"/>
      <c r="AU3704" s="106"/>
      <c r="AV3704" s="122"/>
    </row>
    <row r="3705" spans="6:48" x14ac:dyDescent="0.3">
      <c r="F3705" s="125"/>
      <c r="G3705" s="126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17"/>
      <c r="AD3705" s="117"/>
      <c r="AE3705" s="118"/>
      <c r="AF3705" s="117"/>
      <c r="AG3705" s="105"/>
      <c r="AH3705" s="105"/>
      <c r="AI3705" s="105"/>
      <c r="AJ3705" s="105"/>
      <c r="AK3705" s="105"/>
      <c r="AL3705" s="105"/>
      <c r="AM3705" s="105"/>
      <c r="AN3705" s="105"/>
      <c r="AO3705" s="105"/>
      <c r="AP3705" s="105"/>
      <c r="AQ3705" s="105"/>
      <c r="AR3705" s="105"/>
      <c r="AS3705" s="105"/>
      <c r="AT3705" s="105"/>
      <c r="AU3705" s="106"/>
      <c r="AV3705" s="122"/>
    </row>
    <row r="3706" spans="6:48" x14ac:dyDescent="0.3">
      <c r="F3706" s="125"/>
      <c r="G3706" s="126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17"/>
      <c r="AD3706" s="117"/>
      <c r="AE3706" s="118"/>
      <c r="AF3706" s="117"/>
      <c r="AG3706" s="105"/>
      <c r="AH3706" s="105"/>
      <c r="AI3706" s="105"/>
      <c r="AJ3706" s="105"/>
      <c r="AK3706" s="105"/>
      <c r="AL3706" s="105"/>
      <c r="AM3706" s="105"/>
      <c r="AN3706" s="105"/>
      <c r="AO3706" s="105"/>
      <c r="AP3706" s="105"/>
      <c r="AQ3706" s="105"/>
      <c r="AR3706" s="105"/>
      <c r="AS3706" s="105"/>
      <c r="AT3706" s="105"/>
      <c r="AU3706" s="106"/>
      <c r="AV3706" s="122"/>
    </row>
    <row r="3707" spans="6:48" x14ac:dyDescent="0.3">
      <c r="F3707" s="125"/>
      <c r="G3707" s="126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17"/>
      <c r="AD3707" s="117"/>
      <c r="AE3707" s="118"/>
      <c r="AF3707" s="117"/>
      <c r="AG3707" s="105"/>
      <c r="AH3707" s="105"/>
      <c r="AI3707" s="105"/>
      <c r="AJ3707" s="105"/>
      <c r="AK3707" s="105"/>
      <c r="AL3707" s="105"/>
      <c r="AM3707" s="105"/>
      <c r="AN3707" s="105"/>
      <c r="AO3707" s="105"/>
      <c r="AP3707" s="105"/>
      <c r="AQ3707" s="105"/>
      <c r="AR3707" s="105"/>
      <c r="AS3707" s="105"/>
      <c r="AT3707" s="105"/>
      <c r="AU3707" s="106"/>
      <c r="AV3707" s="122"/>
    </row>
    <row r="3708" spans="6:48" x14ac:dyDescent="0.3">
      <c r="F3708" s="125"/>
      <c r="G3708" s="126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17"/>
      <c r="AD3708" s="117"/>
      <c r="AE3708" s="118"/>
      <c r="AF3708" s="117"/>
      <c r="AG3708" s="105"/>
      <c r="AH3708" s="105"/>
      <c r="AI3708" s="105"/>
      <c r="AJ3708" s="105"/>
      <c r="AK3708" s="105"/>
      <c r="AL3708" s="105"/>
      <c r="AM3708" s="105"/>
      <c r="AN3708" s="105"/>
      <c r="AO3708" s="105"/>
      <c r="AP3708" s="105"/>
      <c r="AQ3708" s="105"/>
      <c r="AR3708" s="105"/>
      <c r="AS3708" s="105"/>
      <c r="AT3708" s="105"/>
      <c r="AU3708" s="106"/>
      <c r="AV3708" s="122"/>
    </row>
    <row r="3709" spans="6:48" x14ac:dyDescent="0.3">
      <c r="F3709" s="125"/>
      <c r="G3709" s="126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17"/>
      <c r="AD3709" s="117"/>
      <c r="AE3709" s="118"/>
      <c r="AF3709" s="117"/>
      <c r="AG3709" s="105"/>
      <c r="AH3709" s="105"/>
      <c r="AI3709" s="105"/>
      <c r="AJ3709" s="105"/>
      <c r="AK3709" s="105"/>
      <c r="AL3709" s="105"/>
      <c r="AM3709" s="105"/>
      <c r="AN3709" s="105"/>
      <c r="AO3709" s="105"/>
      <c r="AP3709" s="105"/>
      <c r="AQ3709" s="105"/>
      <c r="AR3709" s="105"/>
      <c r="AS3709" s="105"/>
      <c r="AT3709" s="105"/>
      <c r="AU3709" s="106"/>
      <c r="AV3709" s="122"/>
    </row>
    <row r="3710" spans="6:48" x14ac:dyDescent="0.3">
      <c r="F3710" s="125"/>
      <c r="G3710" s="126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17"/>
      <c r="AD3710" s="117"/>
      <c r="AE3710" s="118"/>
      <c r="AF3710" s="117"/>
      <c r="AG3710" s="105"/>
      <c r="AH3710" s="105"/>
      <c r="AI3710" s="105"/>
      <c r="AJ3710" s="105"/>
      <c r="AK3710" s="105"/>
      <c r="AL3710" s="105"/>
      <c r="AM3710" s="105"/>
      <c r="AN3710" s="105"/>
      <c r="AO3710" s="105"/>
      <c r="AP3710" s="105"/>
      <c r="AQ3710" s="105"/>
      <c r="AR3710" s="105"/>
      <c r="AS3710" s="105"/>
      <c r="AT3710" s="105"/>
      <c r="AU3710" s="106"/>
      <c r="AV3710" s="122"/>
    </row>
    <row r="3711" spans="6:48" x14ac:dyDescent="0.3">
      <c r="F3711" s="125"/>
      <c r="G3711" s="126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17"/>
      <c r="AD3711" s="117"/>
      <c r="AE3711" s="118"/>
      <c r="AF3711" s="117"/>
      <c r="AG3711" s="105"/>
      <c r="AH3711" s="105"/>
      <c r="AI3711" s="105"/>
      <c r="AJ3711" s="105"/>
      <c r="AK3711" s="105"/>
      <c r="AL3711" s="105"/>
      <c r="AM3711" s="105"/>
      <c r="AN3711" s="105"/>
      <c r="AO3711" s="105"/>
      <c r="AP3711" s="105"/>
      <c r="AQ3711" s="105"/>
      <c r="AR3711" s="105"/>
      <c r="AS3711" s="105"/>
      <c r="AT3711" s="105"/>
      <c r="AU3711" s="106"/>
      <c r="AV3711" s="122"/>
    </row>
    <row r="3712" spans="6:48" x14ac:dyDescent="0.3">
      <c r="F3712" s="125"/>
      <c r="G3712" s="126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17"/>
      <c r="AD3712" s="117"/>
      <c r="AE3712" s="118"/>
      <c r="AF3712" s="117"/>
      <c r="AG3712" s="105"/>
      <c r="AH3712" s="105"/>
      <c r="AI3712" s="105"/>
      <c r="AJ3712" s="105"/>
      <c r="AK3712" s="105"/>
      <c r="AL3712" s="105"/>
      <c r="AM3712" s="105"/>
      <c r="AN3712" s="105"/>
      <c r="AO3712" s="105"/>
      <c r="AP3712" s="105"/>
      <c r="AQ3712" s="105"/>
      <c r="AR3712" s="105"/>
      <c r="AS3712" s="105"/>
      <c r="AT3712" s="105"/>
      <c r="AU3712" s="106"/>
      <c r="AV3712" s="122"/>
    </row>
    <row r="3713" spans="6:48" x14ac:dyDescent="0.3">
      <c r="F3713" s="125"/>
      <c r="G3713" s="126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17"/>
      <c r="AD3713" s="117"/>
      <c r="AE3713" s="118"/>
      <c r="AF3713" s="117"/>
      <c r="AG3713" s="105"/>
      <c r="AH3713" s="105"/>
      <c r="AI3713" s="105"/>
      <c r="AJ3713" s="105"/>
      <c r="AK3713" s="105"/>
      <c r="AL3713" s="105"/>
      <c r="AM3713" s="105"/>
      <c r="AN3713" s="105"/>
      <c r="AO3713" s="105"/>
      <c r="AP3713" s="105"/>
      <c r="AQ3713" s="105"/>
      <c r="AR3713" s="105"/>
      <c r="AS3713" s="105"/>
      <c r="AT3713" s="105"/>
      <c r="AU3713" s="106"/>
      <c r="AV3713" s="122"/>
    </row>
    <row r="3714" spans="6:48" x14ac:dyDescent="0.3">
      <c r="F3714" s="125"/>
      <c r="G3714" s="126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17"/>
      <c r="AD3714" s="117"/>
      <c r="AE3714" s="118"/>
      <c r="AF3714" s="117"/>
      <c r="AG3714" s="105"/>
      <c r="AH3714" s="105"/>
      <c r="AI3714" s="105"/>
      <c r="AJ3714" s="105"/>
      <c r="AK3714" s="105"/>
      <c r="AL3714" s="105"/>
      <c r="AM3714" s="105"/>
      <c r="AN3714" s="105"/>
      <c r="AO3714" s="105"/>
      <c r="AP3714" s="105"/>
      <c r="AQ3714" s="105"/>
      <c r="AR3714" s="105"/>
      <c r="AS3714" s="105"/>
      <c r="AT3714" s="105"/>
      <c r="AU3714" s="106"/>
      <c r="AV3714" s="122"/>
    </row>
    <row r="3715" spans="6:48" x14ac:dyDescent="0.3">
      <c r="F3715" s="125"/>
      <c r="G3715" s="126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17"/>
      <c r="AD3715" s="117"/>
      <c r="AE3715" s="118"/>
      <c r="AF3715" s="117"/>
      <c r="AG3715" s="105"/>
      <c r="AH3715" s="105"/>
      <c r="AI3715" s="105"/>
      <c r="AJ3715" s="105"/>
      <c r="AK3715" s="105"/>
      <c r="AL3715" s="105"/>
      <c r="AM3715" s="105"/>
      <c r="AN3715" s="105"/>
      <c r="AO3715" s="105"/>
      <c r="AP3715" s="105"/>
      <c r="AQ3715" s="105"/>
      <c r="AR3715" s="105"/>
      <c r="AS3715" s="105"/>
      <c r="AT3715" s="105"/>
      <c r="AU3715" s="106"/>
      <c r="AV3715" s="122"/>
    </row>
    <row r="3716" spans="6:48" x14ac:dyDescent="0.3">
      <c r="F3716" s="125"/>
      <c r="G3716" s="126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17"/>
      <c r="AD3716" s="117"/>
      <c r="AE3716" s="118"/>
      <c r="AF3716" s="117"/>
      <c r="AG3716" s="105"/>
      <c r="AH3716" s="105"/>
      <c r="AI3716" s="105"/>
      <c r="AJ3716" s="105"/>
      <c r="AK3716" s="105"/>
      <c r="AL3716" s="105"/>
      <c r="AM3716" s="105"/>
      <c r="AN3716" s="105"/>
      <c r="AO3716" s="105"/>
      <c r="AP3716" s="105"/>
      <c r="AQ3716" s="105"/>
      <c r="AR3716" s="105"/>
      <c r="AS3716" s="105"/>
      <c r="AT3716" s="105"/>
      <c r="AU3716" s="106"/>
      <c r="AV3716" s="122"/>
    </row>
    <row r="3717" spans="6:48" x14ac:dyDescent="0.3">
      <c r="F3717" s="125"/>
      <c r="G3717" s="126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17"/>
      <c r="AD3717" s="117"/>
      <c r="AE3717" s="118"/>
      <c r="AF3717" s="117"/>
      <c r="AG3717" s="105"/>
      <c r="AH3717" s="105"/>
      <c r="AI3717" s="105"/>
      <c r="AJ3717" s="105"/>
      <c r="AK3717" s="105"/>
      <c r="AL3717" s="105"/>
      <c r="AM3717" s="105"/>
      <c r="AN3717" s="105"/>
      <c r="AO3717" s="105"/>
      <c r="AP3717" s="105"/>
      <c r="AQ3717" s="105"/>
      <c r="AR3717" s="105"/>
      <c r="AS3717" s="105"/>
      <c r="AT3717" s="105"/>
      <c r="AU3717" s="106"/>
      <c r="AV3717" s="122"/>
    </row>
    <row r="3718" spans="6:48" x14ac:dyDescent="0.3">
      <c r="F3718" s="125"/>
      <c r="G3718" s="126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17"/>
      <c r="AD3718" s="117"/>
      <c r="AE3718" s="118"/>
      <c r="AF3718" s="117"/>
      <c r="AG3718" s="105"/>
      <c r="AH3718" s="105"/>
      <c r="AI3718" s="105"/>
      <c r="AJ3718" s="105"/>
      <c r="AK3718" s="105"/>
      <c r="AL3718" s="105"/>
      <c r="AM3718" s="105"/>
      <c r="AN3718" s="105"/>
      <c r="AO3718" s="105"/>
      <c r="AP3718" s="105"/>
      <c r="AQ3718" s="105"/>
      <c r="AR3718" s="105"/>
      <c r="AS3718" s="105"/>
      <c r="AT3718" s="105"/>
      <c r="AU3718" s="106"/>
      <c r="AV3718" s="122"/>
    </row>
    <row r="3719" spans="6:48" x14ac:dyDescent="0.3">
      <c r="F3719" s="125"/>
      <c r="G3719" s="126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17"/>
      <c r="AD3719" s="117"/>
      <c r="AE3719" s="118"/>
      <c r="AF3719" s="117"/>
      <c r="AG3719" s="105"/>
      <c r="AH3719" s="105"/>
      <c r="AI3719" s="105"/>
      <c r="AJ3719" s="105"/>
      <c r="AK3719" s="105"/>
      <c r="AL3719" s="105"/>
      <c r="AM3719" s="105"/>
      <c r="AN3719" s="105"/>
      <c r="AO3719" s="105"/>
      <c r="AP3719" s="105"/>
      <c r="AQ3719" s="105"/>
      <c r="AR3719" s="105"/>
      <c r="AS3719" s="105"/>
      <c r="AT3719" s="105"/>
      <c r="AU3719" s="106"/>
      <c r="AV3719" s="122"/>
    </row>
    <row r="3720" spans="6:48" x14ac:dyDescent="0.3">
      <c r="F3720" s="125"/>
      <c r="G3720" s="126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17"/>
      <c r="AD3720" s="117"/>
      <c r="AE3720" s="118"/>
      <c r="AF3720" s="117"/>
      <c r="AG3720" s="105"/>
      <c r="AH3720" s="105"/>
      <c r="AI3720" s="105"/>
      <c r="AJ3720" s="105"/>
      <c r="AK3720" s="105"/>
      <c r="AL3720" s="105"/>
      <c r="AM3720" s="105"/>
      <c r="AN3720" s="105"/>
      <c r="AO3720" s="105"/>
      <c r="AP3720" s="105"/>
      <c r="AQ3720" s="105"/>
      <c r="AR3720" s="105"/>
      <c r="AS3720" s="105"/>
      <c r="AT3720" s="105"/>
      <c r="AU3720" s="106"/>
      <c r="AV3720" s="122"/>
    </row>
    <row r="3721" spans="6:48" x14ac:dyDescent="0.3">
      <c r="F3721" s="125"/>
      <c r="G3721" s="126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17"/>
      <c r="AD3721" s="117"/>
      <c r="AE3721" s="118"/>
      <c r="AF3721" s="117"/>
      <c r="AG3721" s="105"/>
      <c r="AH3721" s="105"/>
      <c r="AI3721" s="105"/>
      <c r="AJ3721" s="105"/>
      <c r="AK3721" s="105"/>
      <c r="AL3721" s="105"/>
      <c r="AM3721" s="105"/>
      <c r="AN3721" s="105"/>
      <c r="AO3721" s="105"/>
      <c r="AP3721" s="105"/>
      <c r="AQ3721" s="105"/>
      <c r="AR3721" s="105"/>
      <c r="AS3721" s="105"/>
      <c r="AT3721" s="105"/>
      <c r="AU3721" s="106"/>
      <c r="AV3721" s="122"/>
    </row>
    <row r="3722" spans="6:48" x14ac:dyDescent="0.3">
      <c r="F3722" s="125"/>
      <c r="G3722" s="126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17"/>
      <c r="AD3722" s="117"/>
      <c r="AE3722" s="118"/>
      <c r="AF3722" s="117"/>
      <c r="AG3722" s="105"/>
      <c r="AH3722" s="105"/>
      <c r="AI3722" s="105"/>
      <c r="AJ3722" s="105"/>
      <c r="AK3722" s="105"/>
      <c r="AL3722" s="105"/>
      <c r="AM3722" s="105"/>
      <c r="AN3722" s="105"/>
      <c r="AO3722" s="105"/>
      <c r="AP3722" s="105"/>
      <c r="AQ3722" s="105"/>
      <c r="AR3722" s="105"/>
      <c r="AS3722" s="105"/>
      <c r="AT3722" s="105"/>
      <c r="AU3722" s="106"/>
      <c r="AV3722" s="122"/>
    </row>
    <row r="3723" spans="6:48" x14ac:dyDescent="0.3">
      <c r="F3723" s="125"/>
      <c r="G3723" s="126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17"/>
      <c r="AD3723" s="117"/>
      <c r="AE3723" s="118"/>
      <c r="AF3723" s="117"/>
      <c r="AG3723" s="105"/>
      <c r="AH3723" s="105"/>
      <c r="AI3723" s="105"/>
      <c r="AJ3723" s="105"/>
      <c r="AK3723" s="105"/>
      <c r="AL3723" s="105"/>
      <c r="AM3723" s="105"/>
      <c r="AN3723" s="105"/>
      <c r="AO3723" s="105"/>
      <c r="AP3723" s="105"/>
      <c r="AQ3723" s="105"/>
      <c r="AR3723" s="105"/>
      <c r="AS3723" s="105"/>
      <c r="AT3723" s="105"/>
      <c r="AU3723" s="106"/>
      <c r="AV3723" s="122"/>
    </row>
    <row r="3724" spans="6:48" x14ac:dyDescent="0.3">
      <c r="F3724" s="125"/>
      <c r="G3724" s="126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17"/>
      <c r="AD3724" s="117"/>
      <c r="AE3724" s="118"/>
      <c r="AF3724" s="117"/>
      <c r="AG3724" s="105"/>
      <c r="AH3724" s="105"/>
      <c r="AI3724" s="105"/>
      <c r="AJ3724" s="105"/>
      <c r="AK3724" s="105"/>
      <c r="AL3724" s="105"/>
      <c r="AM3724" s="105"/>
      <c r="AN3724" s="105"/>
      <c r="AO3724" s="105"/>
      <c r="AP3724" s="105"/>
      <c r="AQ3724" s="105"/>
      <c r="AR3724" s="105"/>
      <c r="AS3724" s="105"/>
      <c r="AT3724" s="105"/>
      <c r="AU3724" s="106"/>
      <c r="AV3724" s="122"/>
    </row>
    <row r="3725" spans="6:48" x14ac:dyDescent="0.3">
      <c r="F3725" s="125"/>
      <c r="G3725" s="126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17"/>
      <c r="AD3725" s="117"/>
      <c r="AE3725" s="118"/>
      <c r="AF3725" s="117"/>
      <c r="AG3725" s="105"/>
      <c r="AH3725" s="105"/>
      <c r="AI3725" s="105"/>
      <c r="AJ3725" s="105"/>
      <c r="AK3725" s="105"/>
      <c r="AL3725" s="105"/>
      <c r="AM3725" s="105"/>
      <c r="AN3725" s="105"/>
      <c r="AO3725" s="105"/>
      <c r="AP3725" s="105"/>
      <c r="AQ3725" s="105"/>
      <c r="AR3725" s="105"/>
      <c r="AS3725" s="105"/>
      <c r="AT3725" s="105"/>
      <c r="AU3725" s="106"/>
      <c r="AV3725" s="122"/>
    </row>
    <row r="3726" spans="6:48" x14ac:dyDescent="0.3">
      <c r="F3726" s="125"/>
      <c r="G3726" s="126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17"/>
      <c r="AD3726" s="117"/>
      <c r="AE3726" s="118"/>
      <c r="AF3726" s="117"/>
      <c r="AG3726" s="105"/>
      <c r="AH3726" s="105"/>
      <c r="AI3726" s="105"/>
      <c r="AJ3726" s="105"/>
      <c r="AK3726" s="105"/>
      <c r="AL3726" s="105"/>
      <c r="AM3726" s="105"/>
      <c r="AN3726" s="105"/>
      <c r="AO3726" s="105"/>
      <c r="AP3726" s="105"/>
      <c r="AQ3726" s="105"/>
      <c r="AR3726" s="105"/>
      <c r="AS3726" s="105"/>
      <c r="AT3726" s="105"/>
      <c r="AU3726" s="106"/>
      <c r="AV3726" s="122"/>
    </row>
    <row r="3727" spans="6:48" x14ac:dyDescent="0.3">
      <c r="F3727" s="125"/>
      <c r="G3727" s="126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17"/>
      <c r="AD3727" s="117"/>
      <c r="AE3727" s="118"/>
      <c r="AF3727" s="117"/>
      <c r="AG3727" s="105"/>
      <c r="AH3727" s="105"/>
      <c r="AI3727" s="105"/>
      <c r="AJ3727" s="105"/>
      <c r="AK3727" s="105"/>
      <c r="AL3727" s="105"/>
      <c r="AM3727" s="105"/>
      <c r="AN3727" s="105"/>
      <c r="AO3727" s="105"/>
      <c r="AP3727" s="105"/>
      <c r="AQ3727" s="105"/>
      <c r="AR3727" s="105"/>
      <c r="AS3727" s="105"/>
      <c r="AT3727" s="105"/>
      <c r="AU3727" s="106"/>
      <c r="AV3727" s="122"/>
    </row>
    <row r="3728" spans="6:48" x14ac:dyDescent="0.3">
      <c r="F3728" s="125"/>
      <c r="G3728" s="126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17"/>
      <c r="AD3728" s="117"/>
      <c r="AE3728" s="118"/>
      <c r="AF3728" s="117"/>
      <c r="AG3728" s="105"/>
      <c r="AH3728" s="105"/>
      <c r="AI3728" s="105"/>
      <c r="AJ3728" s="105"/>
      <c r="AK3728" s="105"/>
      <c r="AL3728" s="105"/>
      <c r="AM3728" s="105"/>
      <c r="AN3728" s="105"/>
      <c r="AO3728" s="105"/>
      <c r="AP3728" s="105"/>
      <c r="AQ3728" s="105"/>
      <c r="AR3728" s="105"/>
      <c r="AS3728" s="105"/>
      <c r="AT3728" s="105"/>
      <c r="AU3728" s="106"/>
      <c r="AV3728" s="122"/>
    </row>
    <row r="3729" spans="6:48" x14ac:dyDescent="0.3">
      <c r="F3729" s="125"/>
      <c r="G3729" s="126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17"/>
      <c r="AD3729" s="117"/>
      <c r="AE3729" s="118"/>
      <c r="AF3729" s="117"/>
      <c r="AG3729" s="105"/>
      <c r="AH3729" s="105"/>
      <c r="AI3729" s="105"/>
      <c r="AJ3729" s="105"/>
      <c r="AK3729" s="105"/>
      <c r="AL3729" s="105"/>
      <c r="AM3729" s="105"/>
      <c r="AN3729" s="105"/>
      <c r="AO3729" s="105"/>
      <c r="AP3729" s="105"/>
      <c r="AQ3729" s="105"/>
      <c r="AR3729" s="105"/>
      <c r="AS3729" s="105"/>
      <c r="AT3729" s="105"/>
      <c r="AU3729" s="106"/>
      <c r="AV3729" s="122"/>
    </row>
    <row r="3730" spans="6:48" x14ac:dyDescent="0.3">
      <c r="F3730" s="125"/>
      <c r="G3730" s="126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17"/>
      <c r="AD3730" s="117"/>
      <c r="AE3730" s="118"/>
      <c r="AF3730" s="117"/>
      <c r="AG3730" s="105"/>
      <c r="AH3730" s="105"/>
      <c r="AI3730" s="105"/>
      <c r="AJ3730" s="105"/>
      <c r="AK3730" s="105"/>
      <c r="AL3730" s="105"/>
      <c r="AM3730" s="105"/>
      <c r="AN3730" s="105"/>
      <c r="AO3730" s="105"/>
      <c r="AP3730" s="105"/>
      <c r="AQ3730" s="105"/>
      <c r="AR3730" s="105"/>
      <c r="AS3730" s="105"/>
      <c r="AT3730" s="105"/>
      <c r="AU3730" s="106"/>
      <c r="AV3730" s="122"/>
    </row>
    <row r="3731" spans="6:48" x14ac:dyDescent="0.3">
      <c r="F3731" s="125"/>
      <c r="G3731" s="126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17"/>
      <c r="AD3731" s="117"/>
      <c r="AE3731" s="118"/>
      <c r="AF3731" s="117"/>
      <c r="AG3731" s="105"/>
      <c r="AH3731" s="105"/>
      <c r="AI3731" s="105"/>
      <c r="AJ3731" s="105"/>
      <c r="AK3731" s="105"/>
      <c r="AL3731" s="105"/>
      <c r="AM3731" s="105"/>
      <c r="AN3731" s="105"/>
      <c r="AO3731" s="105"/>
      <c r="AP3731" s="105"/>
      <c r="AQ3731" s="105"/>
      <c r="AR3731" s="105"/>
      <c r="AS3731" s="105"/>
      <c r="AT3731" s="105"/>
      <c r="AU3731" s="106"/>
      <c r="AV3731" s="122"/>
    </row>
    <row r="3732" spans="6:48" x14ac:dyDescent="0.3">
      <c r="F3732" s="125"/>
      <c r="G3732" s="126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17"/>
      <c r="AD3732" s="117"/>
      <c r="AE3732" s="118"/>
      <c r="AF3732" s="117"/>
      <c r="AG3732" s="105"/>
      <c r="AH3732" s="105"/>
      <c r="AI3732" s="105"/>
      <c r="AJ3732" s="105"/>
      <c r="AK3732" s="105"/>
      <c r="AL3732" s="105"/>
      <c r="AM3732" s="105"/>
      <c r="AN3732" s="105"/>
      <c r="AO3732" s="105"/>
      <c r="AP3732" s="105"/>
      <c r="AQ3732" s="105"/>
      <c r="AR3732" s="105"/>
      <c r="AS3732" s="105"/>
      <c r="AT3732" s="105"/>
      <c r="AU3732" s="106"/>
      <c r="AV3732" s="122"/>
    </row>
    <row r="3733" spans="6:48" x14ac:dyDescent="0.3">
      <c r="F3733" s="125"/>
      <c r="G3733" s="126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17"/>
      <c r="AD3733" s="117"/>
      <c r="AE3733" s="118"/>
      <c r="AF3733" s="117"/>
      <c r="AG3733" s="105"/>
      <c r="AH3733" s="105"/>
      <c r="AI3733" s="105"/>
      <c r="AJ3733" s="105"/>
      <c r="AK3733" s="105"/>
      <c r="AL3733" s="105"/>
      <c r="AM3733" s="105"/>
      <c r="AN3733" s="105"/>
      <c r="AO3733" s="105"/>
      <c r="AP3733" s="105"/>
      <c r="AQ3733" s="105"/>
      <c r="AR3733" s="105"/>
      <c r="AS3733" s="105"/>
      <c r="AT3733" s="105"/>
      <c r="AU3733" s="106"/>
      <c r="AV3733" s="122"/>
    </row>
    <row r="3734" spans="6:48" x14ac:dyDescent="0.3">
      <c r="F3734" s="125"/>
      <c r="G3734" s="126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17"/>
      <c r="AD3734" s="117"/>
      <c r="AE3734" s="118"/>
      <c r="AF3734" s="117"/>
      <c r="AG3734" s="105"/>
      <c r="AH3734" s="105"/>
      <c r="AI3734" s="105"/>
      <c r="AJ3734" s="105"/>
      <c r="AK3734" s="105"/>
      <c r="AL3734" s="105"/>
      <c r="AM3734" s="105"/>
      <c r="AN3734" s="105"/>
      <c r="AO3734" s="105"/>
      <c r="AP3734" s="105"/>
      <c r="AQ3734" s="105"/>
      <c r="AR3734" s="105"/>
      <c r="AS3734" s="105"/>
      <c r="AT3734" s="105"/>
      <c r="AU3734" s="106"/>
      <c r="AV3734" s="122"/>
    </row>
    <row r="3735" spans="6:48" x14ac:dyDescent="0.3">
      <c r="F3735" s="125"/>
      <c r="G3735" s="126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17"/>
      <c r="AD3735" s="117"/>
      <c r="AE3735" s="118"/>
      <c r="AF3735" s="117"/>
      <c r="AG3735" s="105"/>
      <c r="AH3735" s="105"/>
      <c r="AI3735" s="105"/>
      <c r="AJ3735" s="105"/>
      <c r="AK3735" s="105"/>
      <c r="AL3735" s="105"/>
      <c r="AM3735" s="105"/>
      <c r="AN3735" s="105"/>
      <c r="AO3735" s="105"/>
      <c r="AP3735" s="105"/>
      <c r="AQ3735" s="105"/>
      <c r="AR3735" s="105"/>
      <c r="AS3735" s="105"/>
      <c r="AT3735" s="105"/>
      <c r="AU3735" s="106"/>
      <c r="AV3735" s="122"/>
    </row>
    <row r="3736" spans="6:48" x14ac:dyDescent="0.3">
      <c r="F3736" s="125"/>
      <c r="G3736" s="126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17"/>
      <c r="AD3736" s="117"/>
      <c r="AE3736" s="118"/>
      <c r="AF3736" s="117"/>
      <c r="AG3736" s="105"/>
      <c r="AH3736" s="105"/>
      <c r="AI3736" s="105"/>
      <c r="AJ3736" s="105"/>
      <c r="AK3736" s="105"/>
      <c r="AL3736" s="105"/>
      <c r="AM3736" s="105"/>
      <c r="AN3736" s="105"/>
      <c r="AO3736" s="105"/>
      <c r="AP3736" s="105"/>
      <c r="AQ3736" s="105"/>
      <c r="AR3736" s="105"/>
      <c r="AS3736" s="105"/>
      <c r="AT3736" s="105"/>
      <c r="AU3736" s="106"/>
      <c r="AV3736" s="122"/>
    </row>
    <row r="3737" spans="6:48" x14ac:dyDescent="0.3">
      <c r="F3737" s="125"/>
      <c r="G3737" s="126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17"/>
      <c r="AD3737" s="117"/>
      <c r="AE3737" s="118"/>
      <c r="AF3737" s="117"/>
      <c r="AG3737" s="105"/>
      <c r="AH3737" s="105"/>
      <c r="AI3737" s="105"/>
      <c r="AJ3737" s="105"/>
      <c r="AK3737" s="105"/>
      <c r="AL3737" s="105"/>
      <c r="AM3737" s="105"/>
      <c r="AN3737" s="105"/>
      <c r="AO3737" s="105"/>
      <c r="AP3737" s="105"/>
      <c r="AQ3737" s="105"/>
      <c r="AR3737" s="105"/>
      <c r="AS3737" s="105"/>
      <c r="AT3737" s="105"/>
      <c r="AU3737" s="106"/>
      <c r="AV3737" s="122"/>
    </row>
    <row r="3738" spans="6:48" x14ac:dyDescent="0.3">
      <c r="F3738" s="125"/>
      <c r="G3738" s="126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17"/>
      <c r="AD3738" s="117"/>
      <c r="AE3738" s="118"/>
      <c r="AF3738" s="117"/>
      <c r="AG3738" s="105"/>
      <c r="AH3738" s="105"/>
      <c r="AI3738" s="105"/>
      <c r="AJ3738" s="105"/>
      <c r="AK3738" s="105"/>
      <c r="AL3738" s="105"/>
      <c r="AM3738" s="105"/>
      <c r="AN3738" s="105"/>
      <c r="AO3738" s="105"/>
      <c r="AP3738" s="105"/>
      <c r="AQ3738" s="105"/>
      <c r="AR3738" s="105"/>
      <c r="AS3738" s="105"/>
      <c r="AT3738" s="105"/>
      <c r="AU3738" s="106"/>
      <c r="AV3738" s="122"/>
    </row>
    <row r="3739" spans="6:48" x14ac:dyDescent="0.3">
      <c r="F3739" s="125"/>
      <c r="G3739" s="126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17"/>
      <c r="AD3739" s="117"/>
      <c r="AE3739" s="118"/>
      <c r="AF3739" s="117"/>
      <c r="AG3739" s="105"/>
      <c r="AH3739" s="105"/>
      <c r="AI3739" s="105"/>
      <c r="AJ3739" s="105"/>
      <c r="AK3739" s="105"/>
      <c r="AL3739" s="105"/>
      <c r="AM3739" s="105"/>
      <c r="AN3739" s="105"/>
      <c r="AO3739" s="105"/>
      <c r="AP3739" s="105"/>
      <c r="AQ3739" s="105"/>
      <c r="AR3739" s="105"/>
      <c r="AS3739" s="105"/>
      <c r="AT3739" s="105"/>
      <c r="AU3739" s="106"/>
      <c r="AV3739" s="122"/>
    </row>
    <row r="3740" spans="6:48" x14ac:dyDescent="0.3">
      <c r="F3740" s="125"/>
      <c r="G3740" s="126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17"/>
      <c r="AD3740" s="117"/>
      <c r="AE3740" s="118"/>
      <c r="AF3740" s="117"/>
      <c r="AG3740" s="105"/>
      <c r="AH3740" s="105"/>
      <c r="AI3740" s="105"/>
      <c r="AJ3740" s="105"/>
      <c r="AK3740" s="105"/>
      <c r="AL3740" s="105"/>
      <c r="AM3740" s="105"/>
      <c r="AN3740" s="105"/>
      <c r="AO3740" s="105"/>
      <c r="AP3740" s="105"/>
      <c r="AQ3740" s="105"/>
      <c r="AR3740" s="105"/>
      <c r="AS3740" s="105"/>
      <c r="AT3740" s="105"/>
      <c r="AU3740" s="106"/>
      <c r="AV3740" s="122"/>
    </row>
    <row r="3741" spans="6:48" x14ac:dyDescent="0.3">
      <c r="F3741" s="125"/>
      <c r="G3741" s="126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17"/>
      <c r="AD3741" s="117"/>
      <c r="AE3741" s="118"/>
      <c r="AF3741" s="117"/>
      <c r="AG3741" s="105"/>
      <c r="AH3741" s="105"/>
      <c r="AI3741" s="105"/>
      <c r="AJ3741" s="105"/>
      <c r="AK3741" s="105"/>
      <c r="AL3741" s="105"/>
      <c r="AM3741" s="105"/>
      <c r="AN3741" s="105"/>
      <c r="AO3741" s="105"/>
      <c r="AP3741" s="105"/>
      <c r="AQ3741" s="105"/>
      <c r="AR3741" s="105"/>
      <c r="AS3741" s="105"/>
      <c r="AT3741" s="105"/>
      <c r="AU3741" s="106"/>
      <c r="AV3741" s="122"/>
    </row>
    <row r="3742" spans="6:48" x14ac:dyDescent="0.3">
      <c r="F3742" s="125"/>
      <c r="G3742" s="126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17"/>
      <c r="AD3742" s="117"/>
      <c r="AE3742" s="118"/>
      <c r="AF3742" s="117"/>
      <c r="AG3742" s="105"/>
      <c r="AH3742" s="105"/>
      <c r="AI3742" s="105"/>
      <c r="AJ3742" s="105"/>
      <c r="AK3742" s="105"/>
      <c r="AL3742" s="105"/>
      <c r="AM3742" s="105"/>
      <c r="AN3742" s="105"/>
      <c r="AO3742" s="105"/>
      <c r="AP3742" s="105"/>
      <c r="AQ3742" s="105"/>
      <c r="AR3742" s="105"/>
      <c r="AS3742" s="105"/>
      <c r="AT3742" s="105"/>
      <c r="AU3742" s="106"/>
      <c r="AV3742" s="122"/>
    </row>
    <row r="3743" spans="6:48" x14ac:dyDescent="0.3">
      <c r="F3743" s="125"/>
      <c r="G3743" s="126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17"/>
      <c r="AD3743" s="117"/>
      <c r="AE3743" s="118"/>
      <c r="AF3743" s="117"/>
      <c r="AG3743" s="105"/>
      <c r="AH3743" s="105"/>
      <c r="AI3743" s="105"/>
      <c r="AJ3743" s="105"/>
      <c r="AK3743" s="105"/>
      <c r="AL3743" s="105"/>
      <c r="AM3743" s="105"/>
      <c r="AN3743" s="105"/>
      <c r="AO3743" s="105"/>
      <c r="AP3743" s="105"/>
      <c r="AQ3743" s="105"/>
      <c r="AR3743" s="105"/>
      <c r="AS3743" s="105"/>
      <c r="AT3743" s="105"/>
      <c r="AU3743" s="106"/>
      <c r="AV3743" s="122"/>
    </row>
    <row r="3744" spans="6:48" x14ac:dyDescent="0.3">
      <c r="F3744" s="125"/>
      <c r="G3744" s="126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17"/>
      <c r="AD3744" s="117"/>
      <c r="AE3744" s="118"/>
      <c r="AF3744" s="117"/>
      <c r="AG3744" s="105"/>
      <c r="AH3744" s="105"/>
      <c r="AI3744" s="105"/>
      <c r="AJ3744" s="105"/>
      <c r="AK3744" s="105"/>
      <c r="AL3744" s="105"/>
      <c r="AM3744" s="105"/>
      <c r="AN3744" s="105"/>
      <c r="AO3744" s="105"/>
      <c r="AP3744" s="105"/>
      <c r="AQ3744" s="105"/>
      <c r="AR3744" s="105"/>
      <c r="AS3744" s="105"/>
      <c r="AT3744" s="105"/>
      <c r="AU3744" s="106"/>
      <c r="AV3744" s="122"/>
    </row>
    <row r="3745" spans="6:48" x14ac:dyDescent="0.3">
      <c r="F3745" s="125"/>
      <c r="G3745" s="126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17"/>
      <c r="AD3745" s="117"/>
      <c r="AE3745" s="118"/>
      <c r="AF3745" s="117"/>
      <c r="AG3745" s="105"/>
      <c r="AH3745" s="105"/>
      <c r="AI3745" s="105"/>
      <c r="AJ3745" s="105"/>
      <c r="AK3745" s="105"/>
      <c r="AL3745" s="105"/>
      <c r="AM3745" s="105"/>
      <c r="AN3745" s="105"/>
      <c r="AO3745" s="105"/>
      <c r="AP3745" s="105"/>
      <c r="AQ3745" s="105"/>
      <c r="AR3745" s="105"/>
      <c r="AS3745" s="105"/>
      <c r="AT3745" s="105"/>
      <c r="AU3745" s="106"/>
      <c r="AV3745" s="122"/>
    </row>
    <row r="3746" spans="6:48" x14ac:dyDescent="0.3">
      <c r="F3746" s="125"/>
      <c r="G3746" s="126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17"/>
      <c r="AD3746" s="117"/>
      <c r="AE3746" s="118"/>
      <c r="AF3746" s="117"/>
      <c r="AG3746" s="105"/>
      <c r="AH3746" s="105"/>
      <c r="AI3746" s="105"/>
      <c r="AJ3746" s="105"/>
      <c r="AK3746" s="105"/>
      <c r="AL3746" s="105"/>
      <c r="AM3746" s="105"/>
      <c r="AN3746" s="105"/>
      <c r="AO3746" s="105"/>
      <c r="AP3746" s="105"/>
      <c r="AQ3746" s="105"/>
      <c r="AR3746" s="105"/>
      <c r="AS3746" s="105"/>
      <c r="AT3746" s="105"/>
      <c r="AU3746" s="106"/>
      <c r="AV3746" s="122"/>
    </row>
    <row r="3747" spans="6:48" x14ac:dyDescent="0.3">
      <c r="F3747" s="125"/>
      <c r="G3747" s="126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17"/>
      <c r="AD3747" s="117"/>
      <c r="AE3747" s="118"/>
      <c r="AF3747" s="117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6"/>
      <c r="AV3747" s="122"/>
    </row>
    <row r="3748" spans="6:48" x14ac:dyDescent="0.3">
      <c r="F3748" s="125"/>
      <c r="G3748" s="126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17"/>
      <c r="AD3748" s="117"/>
      <c r="AE3748" s="118"/>
      <c r="AF3748" s="117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6"/>
      <c r="AV3748" s="122"/>
    </row>
    <row r="3749" spans="6:48" x14ac:dyDescent="0.3">
      <c r="F3749" s="125"/>
      <c r="G3749" s="126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17"/>
      <c r="AD3749" s="117"/>
      <c r="AE3749" s="118"/>
      <c r="AF3749" s="117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6"/>
      <c r="AV3749" s="122"/>
    </row>
    <row r="3750" spans="6:48" x14ac:dyDescent="0.3">
      <c r="F3750" s="125"/>
      <c r="G3750" s="126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17"/>
      <c r="AD3750" s="117"/>
      <c r="AE3750" s="118"/>
      <c r="AF3750" s="117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6"/>
      <c r="AV3750" s="122"/>
    </row>
    <row r="3751" spans="6:48" x14ac:dyDescent="0.3">
      <c r="F3751" s="125"/>
      <c r="G3751" s="126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17"/>
      <c r="AD3751" s="117"/>
      <c r="AE3751" s="118"/>
      <c r="AF3751" s="117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6"/>
      <c r="AV3751" s="122"/>
    </row>
    <row r="3752" spans="6:48" x14ac:dyDescent="0.3">
      <c r="F3752" s="125"/>
      <c r="G3752" s="126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17"/>
      <c r="AD3752" s="117"/>
      <c r="AE3752" s="118"/>
      <c r="AF3752" s="117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6"/>
      <c r="AV3752" s="122"/>
    </row>
    <row r="3753" spans="6:48" x14ac:dyDescent="0.3">
      <c r="F3753" s="125"/>
      <c r="G3753" s="126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17"/>
      <c r="AD3753" s="117"/>
      <c r="AE3753" s="118"/>
      <c r="AF3753" s="117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6"/>
      <c r="AV3753" s="122"/>
    </row>
    <row r="3754" spans="6:48" x14ac:dyDescent="0.3">
      <c r="F3754" s="125"/>
      <c r="G3754" s="126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17"/>
      <c r="AD3754" s="117"/>
      <c r="AE3754" s="118"/>
      <c r="AF3754" s="117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6"/>
      <c r="AV3754" s="122"/>
    </row>
    <row r="3755" spans="6:48" x14ac:dyDescent="0.3">
      <c r="F3755" s="125"/>
      <c r="G3755" s="126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17"/>
      <c r="AD3755" s="117"/>
      <c r="AE3755" s="118"/>
      <c r="AF3755" s="117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6"/>
      <c r="AV3755" s="122"/>
    </row>
    <row r="3756" spans="6:48" x14ac:dyDescent="0.3">
      <c r="F3756" s="125"/>
      <c r="G3756" s="126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17"/>
      <c r="AD3756" s="117"/>
      <c r="AE3756" s="118"/>
      <c r="AF3756" s="117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6"/>
      <c r="AV3756" s="122"/>
    </row>
    <row r="3757" spans="6:48" x14ac:dyDescent="0.3">
      <c r="F3757" s="125"/>
      <c r="G3757" s="126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17"/>
      <c r="AD3757" s="117"/>
      <c r="AE3757" s="118"/>
      <c r="AF3757" s="117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6"/>
      <c r="AV3757" s="122"/>
    </row>
    <row r="3758" spans="6:48" x14ac:dyDescent="0.3">
      <c r="F3758" s="125"/>
      <c r="G3758" s="126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17"/>
      <c r="AD3758" s="117"/>
      <c r="AE3758" s="118"/>
      <c r="AF3758" s="117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6"/>
      <c r="AV3758" s="122"/>
    </row>
    <row r="3759" spans="6:48" x14ac:dyDescent="0.3">
      <c r="F3759" s="125"/>
      <c r="G3759" s="126"/>
      <c r="M3759" s="101"/>
      <c r="N3759" s="101"/>
      <c r="O3759" s="101"/>
      <c r="P3759" s="101"/>
      <c r="Q3759" s="101"/>
      <c r="R3759" s="101"/>
      <c r="S3759" s="101"/>
      <c r="T3759" s="101"/>
      <c r="U3759" s="101"/>
      <c r="V3759" s="101"/>
      <c r="W3759" s="101"/>
      <c r="X3759" s="101"/>
      <c r="Y3759" s="101"/>
      <c r="Z3759" s="101"/>
      <c r="AA3759" s="101"/>
      <c r="AB3759" s="101"/>
      <c r="AC3759" s="117"/>
      <c r="AD3759" s="117"/>
      <c r="AE3759" s="118"/>
      <c r="AF3759" s="117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6"/>
      <c r="AV3759" s="122"/>
    </row>
    <row r="3760" spans="6:48" x14ac:dyDescent="0.3">
      <c r="F3760" s="125"/>
      <c r="G3760" s="126"/>
      <c r="M3760" s="101"/>
      <c r="N3760" s="101"/>
      <c r="O3760" s="101"/>
      <c r="P3760" s="101"/>
      <c r="Q3760" s="101"/>
      <c r="R3760" s="101"/>
      <c r="S3760" s="101"/>
      <c r="T3760" s="101"/>
      <c r="U3760" s="101"/>
      <c r="V3760" s="101"/>
      <c r="W3760" s="101"/>
      <c r="X3760" s="101"/>
      <c r="Y3760" s="101"/>
      <c r="Z3760" s="101"/>
      <c r="AA3760" s="101"/>
      <c r="AB3760" s="101"/>
      <c r="AC3760" s="117"/>
      <c r="AD3760" s="117"/>
      <c r="AE3760" s="118"/>
      <c r="AF3760" s="117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6"/>
      <c r="AV3760" s="122"/>
    </row>
    <row r="3761" spans="6:48" x14ac:dyDescent="0.3">
      <c r="F3761" s="125"/>
      <c r="G3761" s="126"/>
      <c r="M3761" s="101"/>
      <c r="N3761" s="101"/>
      <c r="O3761" s="101"/>
      <c r="P3761" s="101"/>
      <c r="Q3761" s="101"/>
      <c r="R3761" s="101"/>
      <c r="S3761" s="101"/>
      <c r="T3761" s="101"/>
      <c r="U3761" s="101"/>
      <c r="V3761" s="101"/>
      <c r="W3761" s="101"/>
      <c r="X3761" s="101"/>
      <c r="Y3761" s="101"/>
      <c r="Z3761" s="101"/>
      <c r="AA3761" s="101"/>
      <c r="AB3761" s="101"/>
      <c r="AC3761" s="117"/>
      <c r="AD3761" s="117"/>
      <c r="AE3761" s="118"/>
      <c r="AF3761" s="117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6"/>
      <c r="AV3761" s="122"/>
    </row>
    <row r="3762" spans="6:48" x14ac:dyDescent="0.3">
      <c r="F3762" s="125"/>
      <c r="G3762" s="126"/>
      <c r="M3762" s="101"/>
      <c r="N3762" s="101"/>
      <c r="O3762" s="101"/>
      <c r="P3762" s="101"/>
      <c r="Q3762" s="101"/>
      <c r="R3762" s="101"/>
      <c r="S3762" s="101"/>
      <c r="T3762" s="101"/>
      <c r="U3762" s="101"/>
      <c r="V3762" s="101"/>
      <c r="W3762" s="101"/>
      <c r="X3762" s="101"/>
      <c r="Y3762" s="101"/>
      <c r="Z3762" s="101"/>
      <c r="AA3762" s="101"/>
      <c r="AB3762" s="101"/>
      <c r="AC3762" s="117"/>
      <c r="AD3762" s="117"/>
      <c r="AE3762" s="118"/>
      <c r="AF3762" s="117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6"/>
      <c r="AV3762" s="122"/>
    </row>
    <row r="3763" spans="6:48" x14ac:dyDescent="0.3">
      <c r="F3763" s="125"/>
      <c r="G3763" s="126"/>
      <c r="M3763" s="101"/>
      <c r="N3763" s="101"/>
      <c r="O3763" s="101"/>
      <c r="P3763" s="101"/>
      <c r="Q3763" s="101"/>
      <c r="R3763" s="101"/>
      <c r="S3763" s="101"/>
      <c r="T3763" s="101"/>
      <c r="U3763" s="101"/>
      <c r="V3763" s="101"/>
      <c r="W3763" s="101"/>
      <c r="X3763" s="101"/>
      <c r="Y3763" s="101"/>
      <c r="Z3763" s="101"/>
      <c r="AA3763" s="101"/>
      <c r="AB3763" s="101"/>
      <c r="AC3763" s="117"/>
      <c r="AD3763" s="117"/>
      <c r="AE3763" s="118"/>
      <c r="AF3763" s="117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6"/>
      <c r="AV3763" s="122"/>
    </row>
    <row r="3764" spans="6:48" x14ac:dyDescent="0.3">
      <c r="F3764" s="125"/>
      <c r="G3764" s="126"/>
      <c r="M3764" s="101"/>
      <c r="N3764" s="101"/>
      <c r="O3764" s="101"/>
      <c r="P3764" s="101"/>
      <c r="Q3764" s="101"/>
      <c r="R3764" s="101"/>
      <c r="S3764" s="101"/>
      <c r="T3764" s="101"/>
      <c r="U3764" s="101"/>
      <c r="V3764" s="101"/>
      <c r="W3764" s="101"/>
      <c r="X3764" s="101"/>
      <c r="Y3764" s="101"/>
      <c r="Z3764" s="101"/>
      <c r="AA3764" s="101"/>
      <c r="AB3764" s="101"/>
      <c r="AC3764" s="117"/>
      <c r="AD3764" s="117"/>
      <c r="AE3764" s="118"/>
      <c r="AF3764" s="117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6"/>
      <c r="AV3764" s="122"/>
    </row>
    <row r="3765" spans="6:48" x14ac:dyDescent="0.3">
      <c r="F3765" s="125"/>
      <c r="G3765" s="126"/>
      <c r="M3765" s="101"/>
      <c r="N3765" s="101"/>
      <c r="O3765" s="101"/>
      <c r="P3765" s="101"/>
      <c r="Q3765" s="101"/>
      <c r="R3765" s="101"/>
      <c r="S3765" s="101"/>
      <c r="T3765" s="101"/>
      <c r="U3765" s="101"/>
      <c r="V3765" s="101"/>
      <c r="W3765" s="101"/>
      <c r="X3765" s="101"/>
      <c r="Y3765" s="101"/>
      <c r="Z3765" s="101"/>
      <c r="AA3765" s="101"/>
      <c r="AB3765" s="101"/>
      <c r="AC3765" s="117"/>
      <c r="AD3765" s="117"/>
      <c r="AE3765" s="118"/>
      <c r="AF3765" s="117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6"/>
      <c r="AV3765" s="122"/>
    </row>
  </sheetData>
  <autoFilter ref="A4:BC2898"/>
  <mergeCells count="21">
    <mergeCell ref="E1:K1"/>
    <mergeCell ref="K2:K4"/>
    <mergeCell ref="L2:L4"/>
    <mergeCell ref="D2:D4"/>
    <mergeCell ref="E2:E4"/>
    <mergeCell ref="A1:B1"/>
    <mergeCell ref="C1:D1"/>
    <mergeCell ref="F2:F4"/>
    <mergeCell ref="J2:J4"/>
    <mergeCell ref="A2:A4"/>
    <mergeCell ref="B2:B4"/>
    <mergeCell ref="C2:C4"/>
    <mergeCell ref="G2:G4"/>
    <mergeCell ref="H2:H4"/>
    <mergeCell ref="I2:I4"/>
    <mergeCell ref="AC3:AF3"/>
    <mergeCell ref="M1:AB1"/>
    <mergeCell ref="AC1:AV1"/>
    <mergeCell ref="AC2:AF2"/>
    <mergeCell ref="M2:AB2"/>
    <mergeCell ref="AG2:AV2"/>
  </mergeCells>
  <phoneticPr fontId="0" type="noConversion"/>
  <pageMargins left="0.33" right="0.14000000000000001" top="0.51" bottom="0.45" header="0.4921259845" footer="0.4921259845"/>
  <pageSetup paperSize="9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Tlač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 Labaš</dc:creator>
  <cp:lastModifiedBy>Asus</cp:lastModifiedBy>
  <dcterms:created xsi:type="dcterms:W3CDTF">2019-11-15T13:00:45Z</dcterms:created>
  <dcterms:modified xsi:type="dcterms:W3CDTF">2019-11-29T23:52:02Z</dcterms:modified>
</cp:coreProperties>
</file>