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elkové poradie 2018" sheetId="1" state="visible" r:id="rId2"/>
    <sheet name="Vyhodnotenie" sheetId="2" state="visible" r:id="rId3"/>
    <sheet name="Kategórie" sheetId="3" state="visible" r:id="rId4"/>
    <sheet name="Chlapci 2018" sheetId="4" state="visible" r:id="rId5"/>
    <sheet name="Dievčata 2018" sheetId="5" state="visible" r:id="rId6"/>
  </sheets>
  <definedNames>
    <definedName function="false" hidden="false" name="Excel_BuiltIn__FilterDatabase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<sst xmlns="http://schemas.openxmlformats.org/spreadsheetml/2006/main" count="1029" uniqueCount="216">
  <si>
    <t xml:space="preserve">dátum</t>
  </si>
  <si>
    <t xml:space="preserve">Výsledková listina "Behu Margecian" zo dňa 26. augusta 2018</t>
  </si>
  <si>
    <t xml:space="preserve">XVI. ročník </t>
  </si>
  <si>
    <t xml:space="preserve">  10 km</t>
  </si>
  <si>
    <r>
      <rPr>
        <b val="true"/>
        <sz val="9"/>
        <color rgb="FF000000"/>
        <rFont val="Arial"/>
        <family val="2"/>
        <charset val="238"/>
      </rPr>
      <t xml:space="preserve">   </t>
    </r>
    <r>
      <rPr>
        <b val="true"/>
        <sz val="9"/>
        <color rgb="FFFFFFFF"/>
        <rFont val="Arial"/>
        <family val="2"/>
        <charset val="238"/>
      </rPr>
      <t xml:space="preserve">.</t>
    </r>
    <r>
      <rPr>
        <b val="true"/>
        <sz val="9"/>
        <color rgb="FF000000"/>
        <rFont val="Arial"/>
        <family val="2"/>
        <charset val="238"/>
      </rPr>
      <t xml:space="preserve"> </t>
    </r>
  </si>
  <si>
    <t xml:space="preserve">Por. čís.</t>
  </si>
  <si>
    <t xml:space="preserve">Štart. čís.</t>
  </si>
  <si>
    <t xml:space="preserve">Priezvisko</t>
  </si>
  <si>
    <t xml:space="preserve">Meno</t>
  </si>
  <si>
    <t xml:space="preserve">Štát</t>
  </si>
  <si>
    <t xml:space="preserve">m/ž</t>
  </si>
  <si>
    <t xml:space="preserve">Rok nar.</t>
  </si>
  <si>
    <t xml:space="preserve">Oddiel</t>
  </si>
  <si>
    <t xml:space="preserve">Kat.</t>
  </si>
  <si>
    <t xml:space="preserve">Por. v kat.</t>
  </si>
  <si>
    <t xml:space="preserve">Čas</t>
  </si>
  <si>
    <t xml:space="preserve">Dubašák</t>
  </si>
  <si>
    <t xml:space="preserve">Jozef</t>
  </si>
  <si>
    <t xml:space="preserve">SVK</t>
  </si>
  <si>
    <t xml:space="preserve">m</t>
  </si>
  <si>
    <t xml:space="preserve">AK Teeple Poprad</t>
  </si>
  <si>
    <t xml:space="preserve">Majerčák</t>
  </si>
  <si>
    <t xml:space="preserve">Vladimír</t>
  </si>
  <si>
    <t xml:space="preserve">Harichovce</t>
  </si>
  <si>
    <t xml:space="preserve">Zimmermann</t>
  </si>
  <si>
    <t xml:space="preserve">Marián</t>
  </si>
  <si>
    <t xml:space="preserve">pro-body triatlon team Košice &amp; ZRT Kluknava</t>
  </si>
  <si>
    <t xml:space="preserve">Kamas</t>
  </si>
  <si>
    <t xml:space="preserve">Tomáš</t>
  </si>
  <si>
    <t xml:space="preserve">TJ Tatran Spišská Nová Ves</t>
  </si>
  <si>
    <t xml:space="preserve">Kaľavský</t>
  </si>
  <si>
    <t xml:space="preserve">Július</t>
  </si>
  <si>
    <t xml:space="preserve">All4Run Margecany</t>
  </si>
  <si>
    <t xml:space="preserve">Szabó</t>
  </si>
  <si>
    <t xml:space="preserve">Cyklocentrum.eu</t>
  </si>
  <si>
    <t xml:space="preserve">Onofrej</t>
  </si>
  <si>
    <t xml:space="preserve">Erik</t>
  </si>
  <si>
    <t xml:space="preserve">O5 BK Furča Košice</t>
  </si>
  <si>
    <t xml:space="preserve">Lonský</t>
  </si>
  <si>
    <t xml:space="preserve">Martin</t>
  </si>
  <si>
    <t xml:space="preserve">TDM Krompachy</t>
  </si>
  <si>
    <t xml:space="preserve">DOR</t>
  </si>
  <si>
    <t xml:space="preserve">Baluch</t>
  </si>
  <si>
    <t xml:space="preserve">Peter</t>
  </si>
  <si>
    <t xml:space="preserve">SRTG Krompachy</t>
  </si>
  <si>
    <t xml:space="preserve">Hajduk</t>
  </si>
  <si>
    <t xml:space="preserve">Ľubomír</t>
  </si>
  <si>
    <t xml:space="preserve">MDS Štrba</t>
  </si>
  <si>
    <t xml:space="preserve">Frankovič</t>
  </si>
  <si>
    <t xml:space="preserve">Chrasť nad Hornádom</t>
  </si>
  <si>
    <t xml:space="preserve">Gejdošová</t>
  </si>
  <si>
    <t xml:space="preserve">Zuzana</t>
  </si>
  <si>
    <t xml:space="preserve">ž</t>
  </si>
  <si>
    <t xml:space="preserve">Poprad</t>
  </si>
  <si>
    <t xml:space="preserve">Sciranko</t>
  </si>
  <si>
    <t xml:space="preserve">all4Run Košice</t>
  </si>
  <si>
    <t xml:space="preserve">Martonová</t>
  </si>
  <si>
    <t xml:space="preserve">Denisa</t>
  </si>
  <si>
    <t xml:space="preserve">Krompachy</t>
  </si>
  <si>
    <t xml:space="preserve">Harman</t>
  </si>
  <si>
    <t xml:space="preserve">Lukáš</t>
  </si>
  <si>
    <t xml:space="preserve">Hrušovský</t>
  </si>
  <si>
    <t xml:space="preserve">Milan</t>
  </si>
  <si>
    <t xml:space="preserve">STEZ Sp. Nová Ves</t>
  </si>
  <si>
    <t xml:space="preserve">Laporčák</t>
  </si>
  <si>
    <t xml:space="preserve">Baldi Squash Club Košice</t>
  </si>
  <si>
    <t xml:space="preserve">Karabaš</t>
  </si>
  <si>
    <t xml:space="preserve">Samuel</t>
  </si>
  <si>
    <t xml:space="preserve">Košice</t>
  </si>
  <si>
    <t xml:space="preserve">Goliaš st.</t>
  </si>
  <si>
    <t xml:space="preserve">Dušan</t>
  </si>
  <si>
    <t xml:space="preserve">Jaklovce</t>
  </si>
  <si>
    <t xml:space="preserve">Želasko</t>
  </si>
  <si>
    <t xml:space="preserve">Ondrej</t>
  </si>
  <si>
    <t xml:space="preserve">TDM klub Krompachy</t>
  </si>
  <si>
    <t xml:space="preserve">Kopčáková</t>
  </si>
  <si>
    <t xml:space="preserve">Beáta</t>
  </si>
  <si>
    <t xml:space="preserve">Metropol Košice</t>
  </si>
  <si>
    <t xml:space="preserve">Šoltýs</t>
  </si>
  <si>
    <t xml:space="preserve">Bežecký klub Poprad</t>
  </si>
  <si>
    <t xml:space="preserve">Kopčík</t>
  </si>
  <si>
    <t xml:space="preserve">Alexander</t>
  </si>
  <si>
    <t xml:space="preserve">Mackovič</t>
  </si>
  <si>
    <t xml:space="preserve">Viliam</t>
  </si>
  <si>
    <t xml:space="preserve">SC 1896 Štrbské Pleso</t>
  </si>
  <si>
    <t xml:space="preserve">Lorinc</t>
  </si>
  <si>
    <t xml:space="preserve">František</t>
  </si>
  <si>
    <t xml:space="preserve">Spišská Nová Ves</t>
  </si>
  <si>
    <t xml:space="preserve">Kluknavská</t>
  </si>
  <si>
    <t xml:space="preserve">Iveta</t>
  </si>
  <si>
    <t xml:space="preserve">Gelnica</t>
  </si>
  <si>
    <t xml:space="preserve">Karabašová</t>
  </si>
  <si>
    <t xml:space="preserve">Soňa</t>
  </si>
  <si>
    <t xml:space="preserve">Goleňová</t>
  </si>
  <si>
    <t xml:space="preserve">Žaneta</t>
  </si>
  <si>
    <t xml:space="preserve">Kozák</t>
  </si>
  <si>
    <t xml:space="preserve">D</t>
  </si>
  <si>
    <t xml:space="preserve">Opálková</t>
  </si>
  <si>
    <t xml:space="preserve">Mária</t>
  </si>
  <si>
    <t xml:space="preserve">Slávia TU Košice</t>
  </si>
  <si>
    <t xml:space="preserve">Pástor</t>
  </si>
  <si>
    <t xml:space="preserve">Imrich</t>
  </si>
  <si>
    <t xml:space="preserve">Kraus</t>
  </si>
  <si>
    <t xml:space="preserve">Karol</t>
  </si>
  <si>
    <t xml:space="preserve">Spišáková</t>
  </si>
  <si>
    <t xml:space="preserve">Helena</t>
  </si>
  <si>
    <t xml:space="preserve">Božová</t>
  </si>
  <si>
    <t xml:space="preserve">Danica</t>
  </si>
  <si>
    <t xml:space="preserve">Bežecký klub Poprad/ Svit Mierovka</t>
  </si>
  <si>
    <t xml:space="preserve">Uličná</t>
  </si>
  <si>
    <t xml:space="preserve">Slavomíra</t>
  </si>
  <si>
    <t xml:space="preserve">Majerník</t>
  </si>
  <si>
    <t xml:space="preserve">Margecany</t>
  </si>
  <si>
    <t xml:space="preserve">Hricková</t>
  </si>
  <si>
    <t xml:space="preserve">Erika</t>
  </si>
  <si>
    <t xml:space="preserve">Greško</t>
  </si>
  <si>
    <t xml:space="preserve">Miroslav</t>
  </si>
  <si>
    <t xml:space="preserve">BK Steel Košice</t>
  </si>
  <si>
    <t xml:space="preserve">Mihalik</t>
  </si>
  <si>
    <t xml:space="preserve">Štefan</t>
  </si>
  <si>
    <t xml:space="preserve">Žakarovce</t>
  </si>
  <si>
    <t xml:space="preserve">Klein</t>
  </si>
  <si>
    <t xml:space="preserve">Radoslav</t>
  </si>
  <si>
    <t xml:space="preserve">Štrompfová</t>
  </si>
  <si>
    <t xml:space="preserve">Martina</t>
  </si>
  <si>
    <t xml:space="preserve">Petrík</t>
  </si>
  <si>
    <t xml:space="preserve">Igor</t>
  </si>
  <si>
    <t xml:space="preserve">Lenka</t>
  </si>
  <si>
    <t xml:space="preserve">Gelnickí bežci</t>
  </si>
  <si>
    <t xml:space="preserve">Majláthová</t>
  </si>
  <si>
    <t xml:space="preserve">Majláth </t>
  </si>
  <si>
    <t xml:space="preserve">Ján</t>
  </si>
  <si>
    <t xml:space="preserve">Hudák</t>
  </si>
  <si>
    <t xml:space="preserve">Emil</t>
  </si>
  <si>
    <t xml:space="preserve">Kluknava</t>
  </si>
  <si>
    <t xml:space="preserve">Hajdú</t>
  </si>
  <si>
    <t xml:space="preserve">somkosican</t>
  </si>
  <si>
    <t xml:space="preserve">Byrtusová</t>
  </si>
  <si>
    <t xml:space="preserve">Majka</t>
  </si>
  <si>
    <t xml:space="preserve">Hlavný rozhodca: Peter Buc 0905299189  peter.buc59@gmail.com</t>
  </si>
  <si>
    <t xml:space="preserve">Výsledky spracovala: Anna Bucová</t>
  </si>
  <si>
    <t xml:space="preserve">muži - absolútne poradie</t>
  </si>
  <si>
    <t xml:space="preserve">muži do 39 rokov</t>
  </si>
  <si>
    <t xml:space="preserve">muži od 40 do 49 rokov</t>
  </si>
  <si>
    <t xml:space="preserve">muži od 50 do 59 rokov</t>
  </si>
  <si>
    <t xml:space="preserve">muži nad 60 rokov</t>
  </si>
  <si>
    <t xml:space="preserve">ženy - abolútne poradie</t>
  </si>
  <si>
    <t xml:space="preserve">ženy do 34 rokov</t>
  </si>
  <si>
    <t xml:space="preserve">ženy od 35 do 49 rokov</t>
  </si>
  <si>
    <t xml:space="preserve">ženy nad 50 rokov</t>
  </si>
  <si>
    <t xml:space="preserve">dorastenci</t>
  </si>
  <si>
    <t xml:space="preserve">rok</t>
  </si>
  <si>
    <t xml:space="preserve">chlapci - 50 m</t>
  </si>
  <si>
    <t xml:space="preserve">Ročnik: 2012-2017</t>
  </si>
  <si>
    <t xml:space="preserve">1-6 rokov</t>
  </si>
  <si>
    <t xml:space="preserve">Štart. číslo</t>
  </si>
  <si>
    <t xml:space="preserve">Por.v kat.</t>
  </si>
  <si>
    <t xml:space="preserve">Pribičko</t>
  </si>
  <si>
    <t xml:space="preserve">Richard</t>
  </si>
  <si>
    <t xml:space="preserve">Čarnoký</t>
  </si>
  <si>
    <t xml:space="preserve">Adam</t>
  </si>
  <si>
    <t xml:space="preserve">Bratislava</t>
  </si>
  <si>
    <t xml:space="preserve">Glovčík</t>
  </si>
  <si>
    <t xml:space="preserve">Filip</t>
  </si>
  <si>
    <t xml:space="preserve">Mladý hasič KRTKO Margecany</t>
  </si>
  <si>
    <t xml:space="preserve">Markulík</t>
  </si>
  <si>
    <t xml:space="preserve">chlapci - 200 m</t>
  </si>
  <si>
    <t xml:space="preserve">Ročnik: 2006-2011</t>
  </si>
  <si>
    <t xml:space="preserve">7-12 rokov</t>
  </si>
  <si>
    <t xml:space="preserve">Por. číslo</t>
  </si>
  <si>
    <t xml:space="preserve">Papcun</t>
  </si>
  <si>
    <t xml:space="preserve">Sauer</t>
  </si>
  <si>
    <t xml:space="preserve">Malá Ida</t>
  </si>
  <si>
    <t xml:space="preserve">Zahornacký</t>
  </si>
  <si>
    <t xml:space="preserve">Jakub</t>
  </si>
  <si>
    <t xml:space="preserve">Čudek </t>
  </si>
  <si>
    <t xml:space="preserve">Matúš</t>
  </si>
  <si>
    <t xml:space="preserve">Boris</t>
  </si>
  <si>
    <t xml:space="preserve">Hedvig</t>
  </si>
  <si>
    <t xml:space="preserve">Čegiň </t>
  </si>
  <si>
    <t xml:space="preserve">Čech</t>
  </si>
  <si>
    <t xml:space="preserve">chlapci - 1200 m</t>
  </si>
  <si>
    <t xml:space="preserve">Ročnik: 2003-2005</t>
  </si>
  <si>
    <t xml:space="preserve">13-15 rokov</t>
  </si>
  <si>
    <t xml:space="preserve">Opátka</t>
  </si>
  <si>
    <t xml:space="preserve">Lörinc</t>
  </si>
  <si>
    <t xml:space="preserve">Šimon</t>
  </si>
  <si>
    <t xml:space="preserve">Výsledková listina "Behu Margecian" zo dňa 20. augusta 2017</t>
  </si>
  <si>
    <t xml:space="preserve">XV. ročník </t>
  </si>
  <si>
    <t xml:space="preserve">dievčatá - 50 m</t>
  </si>
  <si>
    <t xml:space="preserve">Po. v kat.</t>
  </si>
  <si>
    <t xml:space="preserve">Mireková</t>
  </si>
  <si>
    <t xml:space="preserve">Dominika</t>
  </si>
  <si>
    <t xml:space="preserve">Kristína</t>
  </si>
  <si>
    <t xml:space="preserve">Glovčíková</t>
  </si>
  <si>
    <t xml:space="preserve">Laura</t>
  </si>
  <si>
    <t xml:space="preserve">Hedvigová</t>
  </si>
  <si>
    <t xml:space="preserve">Vrbovská</t>
  </si>
  <si>
    <t xml:space="preserve">Timea</t>
  </si>
  <si>
    <t xml:space="preserve">Prešov</t>
  </si>
  <si>
    <t xml:space="preserve">Čegiňová</t>
  </si>
  <si>
    <t xml:space="preserve">Alžbeta</t>
  </si>
  <si>
    <t xml:space="preserve">dievčatá - 200 m</t>
  </si>
  <si>
    <t xml:space="preserve">Zimmermannová</t>
  </si>
  <si>
    <t xml:space="preserve">Majlátová</t>
  </si>
  <si>
    <t xml:space="preserve">Janka</t>
  </si>
  <si>
    <t xml:space="preserve">Kaľavská</t>
  </si>
  <si>
    <t xml:space="preserve">Nina</t>
  </si>
  <si>
    <t xml:space="preserve">all4run Margecany</t>
  </si>
  <si>
    <t xml:space="preserve">Linda</t>
  </si>
  <si>
    <t xml:space="preserve">Miriam</t>
  </si>
  <si>
    <t xml:space="preserve">Byrtusova</t>
  </si>
  <si>
    <t xml:space="preserve">Katarína</t>
  </si>
  <si>
    <t xml:space="preserve">Alienka</t>
  </si>
  <si>
    <t xml:space="preserve">dievčatá - 1200 m</t>
  </si>
  <si>
    <t xml:space="preserve">Vidová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</si>
</sst>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:MM:SS"/>
  </numFmts>
  <fonts count="62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b val="true"/>
      <sz val="18"/>
      <color rgb="FF003366"/>
      <name val="Cambria"/>
      <family val="2"/>
      <charset val="238"/>
    </font>
    <font>
      <sz val="11"/>
      <color rgb="FFFF99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b val="true"/>
      <sz val="11"/>
      <color rgb="FFFF9900"/>
      <name val="Calibri"/>
      <family val="2"/>
      <charset val="238"/>
    </font>
    <font>
      <b val="true"/>
      <sz val="11"/>
      <color rgb="FF333333"/>
      <name val="Calibri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9"/>
      <color rgb="FFFFFFFF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9"/>
      <color rgb="FFFF0000"/>
      <name val="Arial"/>
      <family val="2"/>
      <charset val="238"/>
    </font>
    <font>
      <b val="true"/>
      <sz val="8"/>
      <color rgb="FFFF0000"/>
      <name val="Arial"/>
      <family val="2"/>
      <charset val="238"/>
    </font>
    <font>
      <b val="true"/>
      <sz val="7"/>
      <color rgb="FFFF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8"/>
      <color rgb="FF0066CC"/>
      <name val="Arial"/>
      <family val="2"/>
      <charset val="238"/>
    </font>
    <font>
      <b val="true"/>
      <sz val="9"/>
      <color rgb="FF0066CC"/>
      <name val="Arial"/>
      <family val="2"/>
      <charset val="238"/>
    </font>
    <font>
      <b val="true"/>
      <sz val="7"/>
      <color rgb="FF0066CC"/>
      <name val="Arial"/>
      <family val="2"/>
      <charset val="238"/>
    </font>
    <font>
      <b val="true"/>
      <sz val="10"/>
      <color rgb="FF0066CC"/>
      <name val="Arial"/>
      <family val="2"/>
      <charset val="238"/>
    </font>
    <font>
      <b val="true"/>
      <sz val="8"/>
      <color rgb="FF00AE00"/>
      <name val="Arial"/>
      <family val="2"/>
      <charset val="238"/>
    </font>
    <font>
      <b val="true"/>
      <sz val="9"/>
      <color rgb="FF00AE00"/>
      <name val="Arial"/>
      <family val="2"/>
      <charset val="238"/>
    </font>
    <font>
      <b val="true"/>
      <sz val="7"/>
      <color rgb="FF00AE00"/>
      <name val="Arial"/>
      <family val="2"/>
      <charset val="238"/>
    </font>
    <font>
      <b val="true"/>
      <sz val="10"/>
      <color rgb="FF00AE00"/>
      <name val="Arial"/>
      <family val="2"/>
      <charset val="238"/>
    </font>
    <font>
      <sz val="7"/>
      <name val="Arial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 val="true"/>
      <sz val="8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name val="Arial Narrow"/>
      <family val="2"/>
      <charset val="238"/>
    </font>
    <font>
      <b val="true"/>
      <sz val="12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66CC"/>
      <name val="Arial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AE00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0" borderId="1" applyFont="true" applyBorder="true" applyAlignment="false" applyProtection="false"/>
    <xf numFmtId="164" fontId="7" fillId="3" borderId="0" applyFont="true" applyBorder="false" applyAlignment="false" applyProtection="false"/>
    <xf numFmtId="164" fontId="8" fillId="16" borderId="2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17" borderId="0" applyFont="true" applyBorder="false" applyAlignment="false" applyProtection="false"/>
    <xf numFmtId="164" fontId="13" fillId="0" borderId="0" applyFont="true" applyBorder="false" applyAlignment="false" applyProtection="false"/>
    <xf numFmtId="164" fontId="0" fillId="18" borderId="6" applyFont="true" applyBorder="true" applyAlignment="false" applyProtection="false"/>
    <xf numFmtId="164" fontId="14" fillId="0" borderId="7" applyFont="true" applyBorder="true" applyAlignment="false" applyProtection="false"/>
    <xf numFmtId="164" fontId="15" fillId="4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7" borderId="8" applyFont="true" applyBorder="true" applyAlignment="false" applyProtection="false"/>
    <xf numFmtId="164" fontId="18" fillId="0" borderId="0" applyFont="true" applyBorder="false" applyAlignment="false" applyProtection="false"/>
    <xf numFmtId="164" fontId="19" fillId="19" borderId="8" applyFont="true" applyBorder="true" applyAlignment="false" applyProtection="false"/>
    <xf numFmtId="164" fontId="20" fillId="19" borderId="9" applyFont="true" applyBorder="true" applyAlignment="false" applyProtection="false"/>
    <xf numFmtId="164" fontId="5" fillId="20" borderId="0" applyFont="true" applyBorder="false" applyAlignment="false" applyProtection="false"/>
    <xf numFmtId="164" fontId="5" fillId="21" borderId="0" applyFont="true" applyBorder="false" applyAlignment="false" applyProtection="false"/>
    <xf numFmtId="164" fontId="5" fillId="22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3" borderId="0" applyFont="true" applyBorder="false" applyAlignment="false" applyProtection="false"/>
  </cellStyleXfs>
  <cellXfs count="2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3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0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3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9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8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9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9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4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24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4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24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2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0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2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1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2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9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2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5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2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4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24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5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9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4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5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6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5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7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5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4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3" fillId="2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8" fillId="2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2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8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3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2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4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7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7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1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5" fillId="2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6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2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2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2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5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5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2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7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5" fillId="2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 % – Zvýraznění1" xfId="20" builtinId="53" customBuiltin="true"/>
    <cellStyle name="20 % – Zvýraznění2" xfId="21" builtinId="53" customBuiltin="true"/>
    <cellStyle name="20 % – Zvýraznění3" xfId="22" builtinId="53" customBuiltin="true"/>
    <cellStyle name="20 % – Zvýraznění4" xfId="23" builtinId="53" customBuiltin="true"/>
    <cellStyle name="20 % – Zvýraznění5" xfId="24" builtinId="53" customBuiltin="true"/>
    <cellStyle name="20 % – Zvýraznění6" xfId="25" builtinId="53" customBuiltin="true"/>
    <cellStyle name="40 % – Zvýraznění1" xfId="26" builtinId="53" customBuiltin="true"/>
    <cellStyle name="40 % – Zvýraznění2" xfId="27" builtinId="53" customBuiltin="true"/>
    <cellStyle name="40 % – Zvýraznění3" xfId="28" builtinId="53" customBuiltin="true"/>
    <cellStyle name="40 % – Zvýraznění4" xfId="29" builtinId="53" customBuiltin="true"/>
    <cellStyle name="40 % – Zvýraznění5" xfId="30" builtinId="53" customBuiltin="true"/>
    <cellStyle name="40 % – Zvýraznění6" xfId="31" builtinId="53" customBuiltin="true"/>
    <cellStyle name="60 % – Zvýraznění1" xfId="32" builtinId="53" customBuiltin="true"/>
    <cellStyle name="60 % – Zvýraznění2" xfId="33" builtinId="53" customBuiltin="true"/>
    <cellStyle name="60 % – Zvýraznění3" xfId="34" builtinId="53" customBuiltin="true"/>
    <cellStyle name="60 % – Zvýraznění4" xfId="35" builtinId="53" customBuiltin="true"/>
    <cellStyle name="60 % – Zvýraznění5" xfId="36" builtinId="53" customBuiltin="true"/>
    <cellStyle name="60 % – Zvýraznění6" xfId="37" builtinId="53" customBuiltin="true"/>
    <cellStyle name="Celkem" xfId="38" builtinId="53" customBuiltin="true"/>
    <cellStyle name="Chybně" xfId="39" builtinId="53" customBuiltin="true"/>
    <cellStyle name="Kontrolní buňka" xfId="40" builtinId="53" customBuiltin="true"/>
    <cellStyle name="Nadpis 1" xfId="41" builtinId="53" customBuiltin="true"/>
    <cellStyle name="Nadpis 2" xfId="42" builtinId="53" customBuiltin="true"/>
    <cellStyle name="Nadpis 3" xfId="43" builtinId="53" customBuiltin="true"/>
    <cellStyle name="Nadpis 4" xfId="44" builtinId="53" customBuiltin="true"/>
    <cellStyle name="Neutrální" xfId="45" builtinId="53" customBuiltin="true"/>
    <cellStyle name="Název" xfId="46" builtinId="53" customBuiltin="true"/>
    <cellStyle name="Poznámka" xfId="47" builtinId="53" customBuiltin="true"/>
    <cellStyle name="Propojená buňka" xfId="48" builtinId="53" customBuiltin="true"/>
    <cellStyle name="Správně" xfId="49" builtinId="53" customBuiltin="true"/>
    <cellStyle name="Text upozornění" xfId="50" builtinId="53" customBuiltin="true"/>
    <cellStyle name="Vstup" xfId="51" builtinId="53" customBuiltin="true"/>
    <cellStyle name="Vysvětlující text" xfId="52" builtinId="53" customBuiltin="true"/>
    <cellStyle name="Výpočet" xfId="53" builtinId="53" customBuiltin="true"/>
    <cellStyle name="Výstup" xfId="54" builtinId="53" customBuiltin="true"/>
    <cellStyle name="Zvýraznění 1" xfId="55" builtinId="53" customBuiltin="true"/>
    <cellStyle name="Zvýraznění 2" xfId="56" builtinId="53" customBuiltin="true"/>
    <cellStyle name="Zvýraznění 3" xfId="57" builtinId="53" customBuiltin="true"/>
    <cellStyle name="Zvýraznění 4" xfId="58" builtinId="53" customBuiltin="true"/>
    <cellStyle name="Zvýraznění 5" xfId="59" builtinId="53" customBuiltin="true"/>
    <cellStyle name="Zvýraznění 6" xfId="6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E0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:K2"/>
    </sheetView>
  </sheetViews>
  <sheetFormatPr defaultRowHeight="12.75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2" width="5.41"/>
    <col collapsed="false" customWidth="true" hidden="false" outlineLevel="0" max="3" min="3" style="2" width="11.84"/>
    <col collapsed="false" customWidth="true" hidden="false" outlineLevel="0" max="4" min="4" style="3" width="8.84"/>
    <col collapsed="false" customWidth="true" hidden="false" outlineLevel="0" max="5" min="5" style="3" width="5.13"/>
    <col collapsed="false" customWidth="true" hidden="false" outlineLevel="0" max="6" min="6" style="2" width="3.98"/>
    <col collapsed="false" customWidth="true" hidden="false" outlineLevel="0" max="7" min="7" style="4" width="5.84"/>
    <col collapsed="false" customWidth="true" hidden="false" outlineLevel="0" max="8" min="8" style="5" width="33.67"/>
    <col collapsed="false" customWidth="true" hidden="false" outlineLevel="0" max="10" min="9" style="3" width="3.98"/>
    <col collapsed="false" customWidth="true" hidden="false" outlineLevel="0" max="11" min="11" style="1" width="15.68"/>
    <col collapsed="false" customWidth="true" hidden="false" outlineLevel="0" max="257" min="12" style="6" width="9.13"/>
    <col collapsed="false" customWidth="true" hidden="false" outlineLevel="0" max="1025" min="258" style="0" width="9.13"/>
  </cols>
  <sheetData>
    <row r="1" customFormat="false" ht="0.75" hidden="false" customHeight="true" outlineLevel="0" collapsed="false">
      <c r="F1" s="2" t="s">
        <v>0</v>
      </c>
      <c r="G1" s="4" t="n">
        <v>2018</v>
      </c>
    </row>
    <row r="2" s="8" customFormat="true" ht="30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0" customFormat="true" ht="20.1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10" customFormat="true" ht="20.1" hidden="false" customHeight="true" outlineLevel="0" collapsed="false">
      <c r="A4" s="11" t="s">
        <v>3</v>
      </c>
      <c r="B4" s="11"/>
      <c r="C4" s="12"/>
      <c r="D4" s="13"/>
      <c r="E4" s="13"/>
      <c r="F4" s="14" t="s">
        <v>4</v>
      </c>
      <c r="G4" s="15"/>
      <c r="H4" s="16"/>
      <c r="I4" s="13"/>
      <c r="J4" s="13"/>
      <c r="K4" s="17"/>
    </row>
    <row r="5" s="12" customFormat="true" ht="33" hidden="false" customHeight="true" outlineLevel="0" collapsed="false">
      <c r="A5" s="18" t="s">
        <v>5</v>
      </c>
      <c r="B5" s="18" t="s">
        <v>6</v>
      </c>
      <c r="C5" s="19" t="s">
        <v>7</v>
      </c>
      <c r="D5" s="20" t="s">
        <v>8</v>
      </c>
      <c r="E5" s="21" t="s">
        <v>9</v>
      </c>
      <c r="F5" s="22" t="s">
        <v>10</v>
      </c>
      <c r="G5" s="23" t="s">
        <v>11</v>
      </c>
      <c r="H5" s="20" t="s">
        <v>12</v>
      </c>
      <c r="I5" s="21" t="s">
        <v>13</v>
      </c>
      <c r="J5" s="24" t="s">
        <v>14</v>
      </c>
      <c r="K5" s="22" t="s">
        <v>15</v>
      </c>
      <c r="M5" s="25"/>
    </row>
    <row r="6" s="34" customFormat="true" ht="14.1" hidden="false" customHeight="true" outlineLevel="0" collapsed="false">
      <c r="A6" s="26" t="n">
        <v>1</v>
      </c>
      <c r="B6" s="27" t="n">
        <v>30</v>
      </c>
      <c r="C6" s="28" t="s">
        <v>16</v>
      </c>
      <c r="D6" s="29" t="s">
        <v>17</v>
      </c>
      <c r="E6" s="30" t="s">
        <v>18</v>
      </c>
      <c r="F6" s="27" t="s">
        <v>19</v>
      </c>
      <c r="G6" s="31" t="n">
        <v>1977</v>
      </c>
      <c r="H6" s="32" t="s">
        <v>20</v>
      </c>
      <c r="I6" s="26" t="str">
        <f aca="false">IF($F6="m",IF($G$1-$G6&gt;19,IF($G$1-$G6&lt;40,"A",IF($G$1-$G6&gt;49,IF($G$1-$G6&gt;59,IF($G$1-$G6&gt;69,"E","D"),"C"),"B")),"JM"),IF($G$1-$G6&gt;19,IF($G$1-$G6&lt;35,"F",IF($G$1-$G6&lt;50,"G","H")),"JŽ"))</f>
        <v>B</v>
      </c>
      <c r="J6" s="26" t="n">
        <f aca="false">COUNTIF(I$6:I6,I6)</f>
        <v>1</v>
      </c>
      <c r="K6" s="33" t="n">
        <v>0.0234490740740741</v>
      </c>
    </row>
    <row r="7" s="34" customFormat="true" ht="14.1" hidden="false" customHeight="true" outlineLevel="0" collapsed="false">
      <c r="A7" s="26" t="n">
        <v>2</v>
      </c>
      <c r="B7" s="27" t="n">
        <v>40</v>
      </c>
      <c r="C7" s="28" t="s">
        <v>21</v>
      </c>
      <c r="D7" s="29" t="s">
        <v>22</v>
      </c>
      <c r="E7" s="30" t="s">
        <v>18</v>
      </c>
      <c r="F7" s="27" t="s">
        <v>19</v>
      </c>
      <c r="G7" s="31" t="n">
        <v>1989</v>
      </c>
      <c r="H7" s="32" t="s">
        <v>23</v>
      </c>
      <c r="I7" s="26" t="str">
        <f aca="false">IF($F7="m",IF($G$1-$G7&gt;19,IF($G$1-$G7&lt;40,"A",IF($G$1-$G7&gt;49,IF($G$1-$G7&gt;59,IF($G$1-$G7&gt;69,"E","D"),"C"),"B")),"JM"),IF($G$1-$G7&gt;19,IF($G$1-$G7&lt;35,"F",IF($G$1-$G7&lt;50,"G","H")),"JŽ"))</f>
        <v>A</v>
      </c>
      <c r="J7" s="26" t="n">
        <f aca="false">COUNTIF(I$6:I7,I7)</f>
        <v>1</v>
      </c>
      <c r="K7" s="33" t="n">
        <v>0.0236226851851852</v>
      </c>
    </row>
    <row r="8" s="43" customFormat="true" ht="14.1" hidden="false" customHeight="true" outlineLevel="0" collapsed="false">
      <c r="A8" s="35" t="n">
        <v>3</v>
      </c>
      <c r="B8" s="36" t="n">
        <v>26</v>
      </c>
      <c r="C8" s="37" t="s">
        <v>24</v>
      </c>
      <c r="D8" s="38" t="s">
        <v>25</v>
      </c>
      <c r="E8" s="39" t="s">
        <v>18</v>
      </c>
      <c r="F8" s="36" t="s">
        <v>19</v>
      </c>
      <c r="G8" s="40" t="n">
        <v>1985</v>
      </c>
      <c r="H8" s="41" t="s">
        <v>26</v>
      </c>
      <c r="I8" s="35" t="str">
        <f aca="false">IF($F8="m",IF($G$1-$G8&gt;19,IF($G$1-$G8&lt;40,"A",IF($G$1-$G8&gt;49,IF($G$1-$G8&gt;59,IF($G$1-$G8&gt;69,"E","D"),"C"),"B")),"JM"),IF($G$1-$G8&gt;19,IF($G$1-$G8&lt;35,"F",IF($G$1-$G8&lt;50,"G","H")),"JŽ"))</f>
        <v>A</v>
      </c>
      <c r="J8" s="35" t="n">
        <f aca="false">COUNTIF(I$6:I8,I8)</f>
        <v>2</v>
      </c>
      <c r="K8" s="42" t="n">
        <v>0.0244907407407407</v>
      </c>
    </row>
    <row r="9" s="43" customFormat="true" ht="14.1" hidden="false" customHeight="true" outlineLevel="0" collapsed="false">
      <c r="A9" s="35" t="n">
        <v>4</v>
      </c>
      <c r="B9" s="36" t="n">
        <v>25</v>
      </c>
      <c r="C9" s="44" t="s">
        <v>27</v>
      </c>
      <c r="D9" s="45" t="s">
        <v>28</v>
      </c>
      <c r="E9" s="39" t="s">
        <v>18</v>
      </c>
      <c r="F9" s="36" t="s">
        <v>19</v>
      </c>
      <c r="G9" s="46" t="n">
        <v>1976</v>
      </c>
      <c r="H9" s="47" t="s">
        <v>29</v>
      </c>
      <c r="I9" s="35" t="str">
        <f aca="false">IF($F9="m",IF($G$1-$G9&gt;19,IF($G$1-$G9&lt;40,"A",IF($G$1-$G9&gt;49,IF($G$1-$G9&gt;59,IF($G$1-$G9&gt;69,"E","D"),"C"),"B")),"JM"),IF($G$1-$G9&gt;19,IF($G$1-$G9&lt;35,"F",IF($G$1-$G9&lt;50,"G","H")),"JŽ"))</f>
        <v>B</v>
      </c>
      <c r="J9" s="35" t="n">
        <f aca="false">COUNTIF(I$6:I9,I9)</f>
        <v>2</v>
      </c>
      <c r="K9" s="42" t="n">
        <v>0.024849537037037</v>
      </c>
    </row>
    <row r="10" s="56" customFormat="true" ht="14.1" hidden="false" customHeight="true" outlineLevel="0" collapsed="false">
      <c r="A10" s="48" t="n">
        <v>5</v>
      </c>
      <c r="B10" s="49" t="n">
        <v>16</v>
      </c>
      <c r="C10" s="50" t="s">
        <v>30</v>
      </c>
      <c r="D10" s="51" t="s">
        <v>31</v>
      </c>
      <c r="E10" s="52" t="s">
        <v>18</v>
      </c>
      <c r="F10" s="49" t="s">
        <v>19</v>
      </c>
      <c r="G10" s="53" t="n">
        <v>1976</v>
      </c>
      <c r="H10" s="54" t="s">
        <v>32</v>
      </c>
      <c r="I10" s="48" t="str">
        <f aca="false">IF($F10="m",IF($G$1-$G10&gt;19,IF($G$1-$G10&lt;40,"A",IF($G$1-$G10&gt;49,IF($G$1-$G10&gt;59,IF($G$1-$G10&gt;69,"E","D"),"C"),"B")),"JM"),IF($G$1-$G10&gt;19,IF($G$1-$G10&lt;35,"F",IF($G$1-$G10&lt;50,"G","H")),"JŽ"))</f>
        <v>B</v>
      </c>
      <c r="J10" s="48" t="n">
        <f aca="false">COUNTIF(I$6:I10,I10)</f>
        <v>3</v>
      </c>
      <c r="K10" s="55" t="n">
        <v>0.0250115740740741</v>
      </c>
    </row>
    <row r="11" customFormat="false" ht="14.1" hidden="false" customHeight="true" outlineLevel="0" collapsed="false">
      <c r="A11" s="57" t="n">
        <v>6</v>
      </c>
      <c r="B11" s="58" t="n">
        <v>7</v>
      </c>
      <c r="C11" s="59" t="s">
        <v>33</v>
      </c>
      <c r="D11" s="60" t="s">
        <v>17</v>
      </c>
      <c r="E11" s="61" t="s">
        <v>18</v>
      </c>
      <c r="F11" s="58" t="s">
        <v>19</v>
      </c>
      <c r="G11" s="62" t="n">
        <v>1977</v>
      </c>
      <c r="H11" s="63" t="s">
        <v>34</v>
      </c>
      <c r="I11" s="57" t="str">
        <f aca="false">IF($F11="m",IF($G$1-$G11&gt;19,IF($G$1-$G11&lt;40,"A",IF($G$1-$G11&gt;49,IF($G$1-$G11&gt;59,IF($G$1-$G11&gt;69,"E","D"),"C"),"B")),"JM"),IF($G$1-$G11&gt;19,IF($G$1-$G11&lt;35,"F",IF($G$1-$G11&lt;50,"G","H")),"JŽ"))</f>
        <v>B</v>
      </c>
      <c r="J11" s="57" t="n">
        <f aca="false">COUNTIF(I$6:I11,I11)</f>
        <v>4</v>
      </c>
      <c r="K11" s="64" t="n">
        <v>0.0254861111111111</v>
      </c>
    </row>
    <row r="12" s="56" customFormat="true" ht="14.1" hidden="false" customHeight="true" outlineLevel="0" collapsed="false">
      <c r="A12" s="48" t="n">
        <v>7</v>
      </c>
      <c r="B12" s="49" t="n">
        <v>17</v>
      </c>
      <c r="C12" s="50" t="s">
        <v>35</v>
      </c>
      <c r="D12" s="51" t="s">
        <v>36</v>
      </c>
      <c r="E12" s="52" t="s">
        <v>18</v>
      </c>
      <c r="F12" s="49" t="s">
        <v>19</v>
      </c>
      <c r="G12" s="53" t="n">
        <v>1981</v>
      </c>
      <c r="H12" s="54" t="s">
        <v>37</v>
      </c>
      <c r="I12" s="48" t="str">
        <f aca="false">IF($F12="m",IF($G$1-$G12&gt;19,IF($G$1-$G12&lt;40,"A",IF($G$1-$G12&gt;49,IF($G$1-$G12&gt;59,IF($G$1-$G12&gt;69,"E","D"),"C"),"B")),"JM"),IF($G$1-$G12&gt;19,IF($G$1-$G12&lt;35,"F",IF($G$1-$G12&lt;50,"G","H")),"JŽ"))</f>
        <v>A</v>
      </c>
      <c r="J12" s="48" t="n">
        <f aca="false">COUNTIF(I$6:I12,I12)</f>
        <v>3</v>
      </c>
      <c r="K12" s="55" t="n">
        <v>0.0267361111111111</v>
      </c>
    </row>
    <row r="13" s="34" customFormat="true" ht="14.1" hidden="false" customHeight="true" outlineLevel="0" collapsed="false">
      <c r="A13" s="26" t="n">
        <v>8</v>
      </c>
      <c r="B13" s="65" t="n">
        <v>48</v>
      </c>
      <c r="C13" s="66" t="s">
        <v>38</v>
      </c>
      <c r="D13" s="67" t="s">
        <v>39</v>
      </c>
      <c r="E13" s="30" t="s">
        <v>18</v>
      </c>
      <c r="F13" s="27" t="s">
        <v>19</v>
      </c>
      <c r="G13" s="68" t="n">
        <v>2001</v>
      </c>
      <c r="H13" s="67" t="s">
        <v>40</v>
      </c>
      <c r="I13" s="26" t="s">
        <v>41</v>
      </c>
      <c r="J13" s="26" t="n">
        <v>1</v>
      </c>
      <c r="K13" s="69" t="n">
        <v>0.0276157407407407</v>
      </c>
    </row>
    <row r="14" customFormat="false" ht="14.1" hidden="false" customHeight="true" outlineLevel="0" collapsed="false">
      <c r="A14" s="57" t="n">
        <v>9</v>
      </c>
      <c r="B14" s="58" t="n">
        <v>43</v>
      </c>
      <c r="C14" s="59" t="s">
        <v>42</v>
      </c>
      <c r="D14" s="60" t="s">
        <v>43</v>
      </c>
      <c r="E14" s="61" t="s">
        <v>18</v>
      </c>
      <c r="F14" s="58" t="s">
        <v>19</v>
      </c>
      <c r="G14" s="62" t="n">
        <v>1990</v>
      </c>
      <c r="H14" s="70" t="s">
        <v>44</v>
      </c>
      <c r="I14" s="57" t="str">
        <f aca="false">IF($F14="m",IF($G$1-$G14&gt;19,IF($G$1-$G14&lt;40,"A",IF($G$1-$G14&gt;49,IF($G$1-$G14&gt;59,IF($G$1-$G14&gt;69,"E","D"),"C"),"B")),"JM"),IF($G$1-$G14&gt;19,IF($G$1-$G14&lt;35,"F",IF($G$1-$G14&lt;50,"G","H")),"JŽ"))</f>
        <v>A</v>
      </c>
      <c r="J14" s="57" t="n">
        <f aca="false">COUNTIF(I$6:I14,I14)</f>
        <v>4</v>
      </c>
      <c r="K14" s="64" t="n">
        <v>0.0276273148148148</v>
      </c>
    </row>
    <row r="15" s="34" customFormat="true" ht="14.1" hidden="false" customHeight="true" outlineLevel="0" collapsed="false">
      <c r="A15" s="26" t="n">
        <v>10</v>
      </c>
      <c r="B15" s="27" t="n">
        <v>10</v>
      </c>
      <c r="C15" s="71" t="s">
        <v>45</v>
      </c>
      <c r="D15" s="72" t="s">
        <v>46</v>
      </c>
      <c r="E15" s="30" t="s">
        <v>18</v>
      </c>
      <c r="F15" s="27" t="s">
        <v>19</v>
      </c>
      <c r="G15" s="73" t="n">
        <v>1962</v>
      </c>
      <c r="H15" s="74" t="s">
        <v>47</v>
      </c>
      <c r="I15" s="26" t="str">
        <f aca="false">IF($F15="m",IF($G$1-$G15&gt;19,IF($G$1-$G15&lt;40,"A",IF($G$1-$G15&gt;49,IF($G$1-$G15&gt;59,IF($G$1-$G15&gt;69,"E","D"),"C"),"B")),"JM"),IF($G$1-$G15&gt;19,IF($G$1-$G15&lt;35,"F",IF($G$1-$G15&lt;50,"G","H")),"JŽ"))</f>
        <v>C</v>
      </c>
      <c r="J15" s="26" t="n">
        <f aca="false">COUNTIF(I$6:I15,I15)</f>
        <v>1</v>
      </c>
      <c r="K15" s="33" t="n">
        <v>0.027974537037037</v>
      </c>
    </row>
    <row r="16" customFormat="false" ht="14.1" hidden="false" customHeight="true" outlineLevel="0" collapsed="false">
      <c r="A16" s="57" t="n">
        <v>11</v>
      </c>
      <c r="B16" s="58" t="n">
        <v>37</v>
      </c>
      <c r="C16" s="75" t="s">
        <v>48</v>
      </c>
      <c r="D16" s="76" t="s">
        <v>39</v>
      </c>
      <c r="E16" s="61" t="s">
        <v>18</v>
      </c>
      <c r="F16" s="58" t="s">
        <v>19</v>
      </c>
      <c r="G16" s="77" t="n">
        <v>1975</v>
      </c>
      <c r="H16" s="78" t="s">
        <v>49</v>
      </c>
      <c r="I16" s="57" t="str">
        <f aca="false">IF($F16="m",IF($G$1-$G16&gt;19,IF($G$1-$G16&lt;40,"A",IF($G$1-$G16&gt;49,IF($G$1-$G16&gt;59,IF($G$1-$G16&gt;69,"E","D"),"C"),"B")),"JM"),IF($G$1-$G16&gt;19,IF($G$1-$G16&lt;35,"F",IF($G$1-$G16&lt;50,"G","H")),"JŽ"))</f>
        <v>B</v>
      </c>
      <c r="J16" s="57" t="n">
        <f aca="false">COUNTIF(I$6:I16,I16)</f>
        <v>5</v>
      </c>
      <c r="K16" s="64" t="n">
        <v>0.0280555555555556</v>
      </c>
    </row>
    <row r="17" s="34" customFormat="true" ht="14.1" hidden="false" customHeight="true" outlineLevel="0" collapsed="false">
      <c r="A17" s="26" t="n">
        <v>12</v>
      </c>
      <c r="B17" s="27" t="n">
        <v>50</v>
      </c>
      <c r="C17" s="28" t="s">
        <v>50</v>
      </c>
      <c r="D17" s="29" t="s">
        <v>51</v>
      </c>
      <c r="E17" s="30" t="s">
        <v>18</v>
      </c>
      <c r="F17" s="27" t="s">
        <v>52</v>
      </c>
      <c r="G17" s="31" t="n">
        <v>1994</v>
      </c>
      <c r="H17" s="32" t="s">
        <v>53</v>
      </c>
      <c r="I17" s="26" t="str">
        <f aca="false">IF($F17="m",IF($G$1-$G17&gt;19,IF($G$1-$G17&lt;40,"A",IF($G$1-$G17&gt;49,IF($G$1-$G17&gt;59,IF($G$1-$G17&gt;69,"E","D"),"C"),"B")),"JM"),IF($G$1-$G17&gt;19,IF($G$1-$G17&lt;35,"F",IF($G$1-$G17&lt;50,"G","H")),"JŽ"))</f>
        <v>F</v>
      </c>
      <c r="J17" s="26" t="n">
        <f aca="false">COUNTIF(I$6:I17,I17)</f>
        <v>1</v>
      </c>
      <c r="K17" s="33" t="n">
        <v>0.0282060185185185</v>
      </c>
    </row>
    <row r="18" s="43" customFormat="true" ht="14.1" hidden="false" customHeight="true" outlineLevel="0" collapsed="false">
      <c r="A18" s="35" t="n">
        <v>13</v>
      </c>
      <c r="B18" s="36" t="n">
        <v>18</v>
      </c>
      <c r="C18" s="44" t="s">
        <v>54</v>
      </c>
      <c r="D18" s="45" t="s">
        <v>17</v>
      </c>
      <c r="E18" s="39" t="s">
        <v>18</v>
      </c>
      <c r="F18" s="36" t="s">
        <v>19</v>
      </c>
      <c r="G18" s="46" t="n">
        <v>1961</v>
      </c>
      <c r="H18" s="47" t="s">
        <v>55</v>
      </c>
      <c r="I18" s="35" t="str">
        <f aca="false">IF($F18="m",IF($G$1-$G18&gt;19,IF($G$1-$G18&lt;40,"A",IF($G$1-$G18&gt;49,IF($G$1-$G18&gt;59,IF($G$1-$G18&gt;69,"E","D"),"C"),"B")),"JM"),IF($G$1-$G18&gt;19,IF($G$1-$G18&lt;35,"F",IF($G$1-$G18&lt;50,"G","H")),"JŽ"))</f>
        <v>C</v>
      </c>
      <c r="J18" s="35" t="n">
        <f aca="false">COUNTIF(I$6:I18,I18)</f>
        <v>2</v>
      </c>
      <c r="K18" s="42" t="n">
        <v>0.0285416666666667</v>
      </c>
    </row>
    <row r="19" s="43" customFormat="true" ht="14.1" hidden="false" customHeight="true" outlineLevel="0" collapsed="false">
      <c r="A19" s="35" t="n">
        <v>14</v>
      </c>
      <c r="B19" s="36" t="n">
        <v>42</v>
      </c>
      <c r="C19" s="44" t="s">
        <v>56</v>
      </c>
      <c r="D19" s="45" t="s">
        <v>57</v>
      </c>
      <c r="E19" s="39" t="s">
        <v>18</v>
      </c>
      <c r="F19" s="36" t="s">
        <v>52</v>
      </c>
      <c r="G19" s="46" t="n">
        <v>1991</v>
      </c>
      <c r="H19" s="47" t="s">
        <v>58</v>
      </c>
      <c r="I19" s="35" t="str">
        <f aca="false">IF($F19="m",IF($G$1-$G19&gt;19,IF($G$1-$G19&lt;40,"A",IF($G$1-$G19&gt;49,IF($G$1-$G19&gt;59,IF($G$1-$G19&gt;69,"E","D"),"C"),"B")),"JM"),IF($G$1-$G19&gt;19,IF($G$1-$G19&lt;35,"F",IF($G$1-$G19&lt;50,"G","H")),"JŽ"))</f>
        <v>F</v>
      </c>
      <c r="J19" s="35" t="n">
        <f aca="false">COUNTIF(I$6:I19,I19)</f>
        <v>2</v>
      </c>
      <c r="K19" s="42" t="n">
        <v>0.0291435185185185</v>
      </c>
    </row>
    <row r="20" customFormat="false" ht="14.1" hidden="false" customHeight="true" outlineLevel="0" collapsed="false">
      <c r="A20" s="57" t="n">
        <v>15</v>
      </c>
      <c r="B20" s="58" t="n">
        <v>44</v>
      </c>
      <c r="C20" s="59" t="s">
        <v>59</v>
      </c>
      <c r="D20" s="60" t="s">
        <v>60</v>
      </c>
      <c r="E20" s="61" t="s">
        <v>18</v>
      </c>
      <c r="F20" s="58" t="s">
        <v>19</v>
      </c>
      <c r="G20" s="62" t="n">
        <v>1992</v>
      </c>
      <c r="H20" s="70" t="s">
        <v>58</v>
      </c>
      <c r="I20" s="57" t="str">
        <f aca="false">IF($F20="m",IF($G$1-$G20&gt;19,IF($G$1-$G20&lt;40,"A",IF($G$1-$G20&gt;49,IF($G$1-$G20&gt;59,IF($G$1-$G20&gt;69,"E","D"),"C"),"B")),"JM"),IF($G$1-$G20&gt;19,IF($G$1-$G20&lt;35,"F",IF($G$1-$G20&lt;50,"G","H")),"JŽ"))</f>
        <v>A</v>
      </c>
      <c r="J20" s="57" t="n">
        <f aca="false">COUNTIF(I$6:I20,I20)</f>
        <v>5</v>
      </c>
      <c r="K20" s="64" t="n">
        <v>0.0291550925925926</v>
      </c>
    </row>
    <row r="21" s="34" customFormat="true" ht="14.1" hidden="false" customHeight="true" outlineLevel="0" collapsed="false">
      <c r="A21" s="26" t="n">
        <v>16</v>
      </c>
      <c r="B21" s="27" t="n">
        <v>2</v>
      </c>
      <c r="C21" s="28" t="s">
        <v>61</v>
      </c>
      <c r="D21" s="29" t="s">
        <v>62</v>
      </c>
      <c r="E21" s="30" t="s">
        <v>18</v>
      </c>
      <c r="F21" s="27" t="s">
        <v>19</v>
      </c>
      <c r="G21" s="31" t="n">
        <v>1957</v>
      </c>
      <c r="H21" s="79" t="s">
        <v>63</v>
      </c>
      <c r="I21" s="26" t="str">
        <f aca="false">IF($F21="m",IF($G$1-$G21&gt;19,IF($G$1-$G21&lt;40,"A",IF($G$1-$G21&gt;49,IF($G$1-$G21&gt;59,IF($G$1-$G21&gt;69,"E","D"),"C"),"B")),"JM"),IF($G$1-$G21&gt;19,IF($G$1-$G21&lt;35,"F",IF($G$1-$G21&lt;50,"G","H")),"JŽ"))</f>
        <v>D</v>
      </c>
      <c r="J21" s="26" t="n">
        <f aca="false">COUNTIF(I$6:I21,I21)</f>
        <v>1</v>
      </c>
      <c r="K21" s="33" t="n">
        <v>0.0298148148148148</v>
      </c>
    </row>
    <row r="22" customFormat="false" ht="14.1" hidden="false" customHeight="true" outlineLevel="0" collapsed="false">
      <c r="A22" s="57" t="n">
        <v>17</v>
      </c>
      <c r="B22" s="58" t="n">
        <v>31</v>
      </c>
      <c r="C22" s="75" t="s">
        <v>64</v>
      </c>
      <c r="D22" s="76" t="s">
        <v>62</v>
      </c>
      <c r="E22" s="61" t="s">
        <v>18</v>
      </c>
      <c r="F22" s="58" t="s">
        <v>19</v>
      </c>
      <c r="G22" s="77" t="n">
        <v>1983</v>
      </c>
      <c r="H22" s="78" t="s">
        <v>65</v>
      </c>
      <c r="I22" s="57" t="str">
        <f aca="false">IF($F22="m",IF($G$1-$G22&gt;19,IF($G$1-$G22&lt;40,"A",IF($G$1-$G22&gt;49,IF($G$1-$G22&gt;59,IF($G$1-$G22&gt;69,"E","D"),"C"),"B")),"JM"),IF($G$1-$G22&gt;19,IF($G$1-$G22&lt;35,"F",IF($G$1-$G22&lt;50,"G","H")),"JŽ"))</f>
        <v>A</v>
      </c>
      <c r="J22" s="57" t="n">
        <f aca="false">COUNTIF(I$6:I22,I22)</f>
        <v>6</v>
      </c>
      <c r="K22" s="64" t="n">
        <v>0.029849537037037</v>
      </c>
    </row>
    <row r="23" customFormat="false" ht="14.1" hidden="false" customHeight="true" outlineLevel="0" collapsed="false">
      <c r="A23" s="57" t="n">
        <v>18</v>
      </c>
      <c r="B23" s="58" t="n">
        <v>54</v>
      </c>
      <c r="C23" s="75" t="s">
        <v>66</v>
      </c>
      <c r="D23" s="76" t="s">
        <v>67</v>
      </c>
      <c r="E23" s="61" t="s">
        <v>18</v>
      </c>
      <c r="F23" s="58" t="s">
        <v>19</v>
      </c>
      <c r="G23" s="77" t="n">
        <v>1997</v>
      </c>
      <c r="H23" s="78" t="s">
        <v>68</v>
      </c>
      <c r="I23" s="57" t="str">
        <f aca="false">IF($F23="m",IF($G$1-$G23&gt;19,IF($G$1-$G23&lt;40,"A",IF($G$1-$G23&gt;49,IF($G$1-$G23&gt;59,IF($G$1-$G23&gt;69,"E","D"),"C"),"B")),"JM"),IF($G$1-$G23&gt;19,IF($G$1-$G23&lt;35,"F",IF($G$1-$G23&lt;50,"G","H")),"JŽ"))</f>
        <v>A</v>
      </c>
      <c r="J23" s="57" t="n">
        <f aca="false">COUNTIF(I$6:I23,I23)</f>
        <v>7</v>
      </c>
      <c r="K23" s="64" t="n">
        <v>0.030150462962963</v>
      </c>
    </row>
    <row r="24" customFormat="false" ht="14.1" hidden="false" customHeight="true" outlineLevel="0" collapsed="false">
      <c r="A24" s="57" t="n">
        <v>19</v>
      </c>
      <c r="B24" s="58" t="n">
        <v>47</v>
      </c>
      <c r="C24" s="75" t="s">
        <v>69</v>
      </c>
      <c r="D24" s="76" t="s">
        <v>70</v>
      </c>
      <c r="E24" s="61" t="s">
        <v>18</v>
      </c>
      <c r="F24" s="58" t="s">
        <v>19</v>
      </c>
      <c r="G24" s="77" t="n">
        <v>1974</v>
      </c>
      <c r="H24" s="78" t="s">
        <v>71</v>
      </c>
      <c r="I24" s="57" t="str">
        <f aca="false">IF($F24="m",IF($G$1-$G24&gt;19,IF($G$1-$G24&lt;40,"A",IF($G$1-$G24&gt;49,IF($G$1-$G24&gt;59,IF($G$1-$G24&gt;69,"E","D"),"C"),"B")),"JM"),IF($G$1-$G24&gt;19,IF($G$1-$G24&lt;35,"F",IF($G$1-$G24&lt;50,"G","H")),"JŽ"))</f>
        <v>B</v>
      </c>
      <c r="J24" s="57" t="n">
        <f aca="false">COUNTIF(I$6:I24,I24)</f>
        <v>6</v>
      </c>
      <c r="K24" s="64" t="n">
        <v>0.0301851851851852</v>
      </c>
    </row>
    <row r="25" s="56" customFormat="true" ht="14.1" hidden="false" customHeight="true" outlineLevel="0" collapsed="false">
      <c r="A25" s="48" t="n">
        <v>20</v>
      </c>
      <c r="B25" s="49" t="n">
        <v>52</v>
      </c>
      <c r="C25" s="50" t="s">
        <v>72</v>
      </c>
      <c r="D25" s="51" t="s">
        <v>73</v>
      </c>
      <c r="E25" s="52" t="s">
        <v>18</v>
      </c>
      <c r="F25" s="49" t="s">
        <v>19</v>
      </c>
      <c r="G25" s="53" t="n">
        <v>1966</v>
      </c>
      <c r="H25" s="54" t="s">
        <v>74</v>
      </c>
      <c r="I25" s="48" t="str">
        <f aca="false">IF($F25="m",IF($G$1-$G25&gt;19,IF($G$1-$G25&lt;40,"A",IF($G$1-$G25&gt;49,IF($G$1-$G25&gt;59,IF($G$1-$G25&gt;69,"E","D"),"C"),"B")),"JM"),IF($G$1-$G25&gt;19,IF($G$1-$G25&lt;35,"F",IF($G$1-$G25&lt;50,"G","H")),"JŽ"))</f>
        <v>C</v>
      </c>
      <c r="J25" s="48" t="n">
        <f aca="false">COUNTIF(I$6:I25,I25)</f>
        <v>3</v>
      </c>
      <c r="K25" s="55" t="n">
        <v>0.0301851851851852</v>
      </c>
    </row>
    <row r="26" s="34" customFormat="true" ht="14.1" hidden="false" customHeight="true" outlineLevel="0" collapsed="false">
      <c r="A26" s="26" t="n">
        <v>21</v>
      </c>
      <c r="B26" s="27" t="n">
        <v>36</v>
      </c>
      <c r="C26" s="28" t="s">
        <v>75</v>
      </c>
      <c r="D26" s="29" t="s">
        <v>76</v>
      </c>
      <c r="E26" s="30" t="s">
        <v>18</v>
      </c>
      <c r="F26" s="27" t="s">
        <v>52</v>
      </c>
      <c r="G26" s="31" t="n">
        <v>1980</v>
      </c>
      <c r="H26" s="32" t="s">
        <v>77</v>
      </c>
      <c r="I26" s="26" t="str">
        <f aca="false">IF($F26="m",IF($G$1-$G26&gt;19,IF($G$1-$G26&lt;40,"A",IF($G$1-$G26&gt;49,IF($G$1-$G26&gt;59,IF($G$1-$G26&gt;69,"E","D"),"C"),"B")),"JM"),IF($G$1-$G26&gt;19,IF($G$1-$G26&lt;35,"F",IF($G$1-$G26&lt;50,"G","H")),"JŽ"))</f>
        <v>G</v>
      </c>
      <c r="J26" s="26" t="n">
        <f aca="false">COUNTIF(I$6:I26,I26)</f>
        <v>1</v>
      </c>
      <c r="K26" s="33" t="n">
        <v>0.0308101851851852</v>
      </c>
    </row>
    <row r="27" customFormat="false" ht="14.1" hidden="false" customHeight="true" outlineLevel="0" collapsed="false">
      <c r="A27" s="57" t="n">
        <v>22</v>
      </c>
      <c r="B27" s="58" t="n">
        <v>6</v>
      </c>
      <c r="C27" s="75" t="s">
        <v>78</v>
      </c>
      <c r="D27" s="76" t="s">
        <v>62</v>
      </c>
      <c r="E27" s="61" t="s">
        <v>18</v>
      </c>
      <c r="F27" s="58" t="s">
        <v>19</v>
      </c>
      <c r="G27" s="77" t="n">
        <v>1972</v>
      </c>
      <c r="H27" s="78" t="s">
        <v>79</v>
      </c>
      <c r="I27" s="57" t="str">
        <f aca="false">IF($F27="m",IF($G$1-$G27&gt;19,IF($G$1-$G27&lt;40,"A",IF($G$1-$G27&gt;49,IF($G$1-$G27&gt;59,IF($G$1-$G27&gt;69,"E","D"),"C"),"B")),"JM"),IF($G$1-$G27&gt;19,IF($G$1-$G27&lt;35,"F",IF($G$1-$G27&lt;50,"G","H")),"JŽ"))</f>
        <v>B</v>
      </c>
      <c r="J27" s="57" t="n">
        <f aca="false">COUNTIF(I$6:I27,I27)</f>
        <v>7</v>
      </c>
      <c r="K27" s="64" t="n">
        <v>0.0308217592592593</v>
      </c>
    </row>
    <row r="28" customFormat="false" ht="14.1" hidden="false" customHeight="true" outlineLevel="0" collapsed="false">
      <c r="A28" s="57" t="n">
        <v>23</v>
      </c>
      <c r="B28" s="58" t="n">
        <v>51</v>
      </c>
      <c r="C28" s="59" t="s">
        <v>80</v>
      </c>
      <c r="D28" s="60" t="s">
        <v>81</v>
      </c>
      <c r="E28" s="61" t="s">
        <v>18</v>
      </c>
      <c r="F28" s="58" t="s">
        <v>19</v>
      </c>
      <c r="G28" s="62" t="n">
        <v>1974</v>
      </c>
      <c r="H28" s="70" t="s">
        <v>55</v>
      </c>
      <c r="I28" s="57" t="str">
        <f aca="false">IF($F28="m",IF($G$1-$G28&gt;19,IF($G$1-$G28&lt;40,"A",IF($G$1-$G28&gt;49,IF($G$1-$G28&gt;59,IF($G$1-$G28&gt;69,"E","D"),"C"),"B")),"JM"),IF($G$1-$G28&gt;19,IF($G$1-$G28&lt;35,"F",IF($G$1-$G28&lt;50,"G","H")),"JŽ"))</f>
        <v>B</v>
      </c>
      <c r="J28" s="57" t="n">
        <f aca="false">COUNTIF(I$6:I28,I28)</f>
        <v>8</v>
      </c>
      <c r="K28" s="64" t="n">
        <v>0.0314467592592593</v>
      </c>
    </row>
    <row r="29" customFormat="false" ht="14.1" hidden="false" customHeight="true" outlineLevel="0" collapsed="false">
      <c r="A29" s="57" t="n">
        <v>24</v>
      </c>
      <c r="B29" s="58" t="n">
        <v>8</v>
      </c>
      <c r="C29" s="75" t="s">
        <v>82</v>
      </c>
      <c r="D29" s="76" t="s">
        <v>83</v>
      </c>
      <c r="E29" s="61" t="s">
        <v>18</v>
      </c>
      <c r="F29" s="58" t="s">
        <v>19</v>
      </c>
      <c r="G29" s="77" t="n">
        <v>1959</v>
      </c>
      <c r="H29" s="78" t="s">
        <v>84</v>
      </c>
      <c r="I29" s="57" t="str">
        <f aca="false">IF($F29="m",IF($G$1-$G29&gt;19,IF($G$1-$G29&lt;40,"A",IF($G$1-$G29&gt;49,IF($G$1-$G29&gt;59,IF($G$1-$G29&gt;69,"E","D"),"C"),"B")),"JM"),IF($G$1-$G29&gt;19,IF($G$1-$G29&lt;35,"F",IF($G$1-$G29&lt;50,"G","H")),"JŽ"))</f>
        <v>C</v>
      </c>
      <c r="J29" s="57" t="n">
        <f aca="false">COUNTIF(I$6:I29,I29)</f>
        <v>4</v>
      </c>
      <c r="K29" s="64" t="n">
        <v>0.0318402777777778</v>
      </c>
    </row>
    <row r="30" customFormat="false" ht="14.1" hidden="false" customHeight="true" outlineLevel="0" collapsed="false">
      <c r="A30" s="57" t="n">
        <v>25</v>
      </c>
      <c r="B30" s="58" t="n">
        <v>27</v>
      </c>
      <c r="C30" s="59" t="s">
        <v>85</v>
      </c>
      <c r="D30" s="60" t="s">
        <v>86</v>
      </c>
      <c r="E30" s="61" t="s">
        <v>18</v>
      </c>
      <c r="F30" s="58" t="s">
        <v>19</v>
      </c>
      <c r="G30" s="62" t="n">
        <v>1965</v>
      </c>
      <c r="H30" s="70" t="s">
        <v>87</v>
      </c>
      <c r="I30" s="57" t="str">
        <f aca="false">IF($F30="m",IF($G$1-$G30&gt;19,IF($G$1-$G30&lt;40,"A",IF($G$1-$G30&gt;49,IF($G$1-$G30&gt;59,IF($G$1-$G30&gt;69,"E","D"),"C"),"B")),"JM"),IF($G$1-$G30&gt;19,IF($G$1-$G30&lt;35,"F",IF($G$1-$G30&lt;50,"G","H")),"JŽ"))</f>
        <v>C</v>
      </c>
      <c r="J30" s="57" t="n">
        <f aca="false">COUNTIF(I$6:I30,I30)</f>
        <v>5</v>
      </c>
      <c r="K30" s="64" t="n">
        <v>0.0321296296296296</v>
      </c>
    </row>
    <row r="31" s="56" customFormat="true" ht="14.1" hidden="false" customHeight="true" outlineLevel="0" collapsed="false">
      <c r="A31" s="48" t="n">
        <v>26</v>
      </c>
      <c r="B31" s="49" t="n">
        <v>33</v>
      </c>
      <c r="C31" s="50" t="s">
        <v>88</v>
      </c>
      <c r="D31" s="51" t="s">
        <v>89</v>
      </c>
      <c r="E31" s="52" t="s">
        <v>18</v>
      </c>
      <c r="F31" s="49" t="s">
        <v>52</v>
      </c>
      <c r="G31" s="53" t="n">
        <v>1989</v>
      </c>
      <c r="H31" s="54" t="s">
        <v>90</v>
      </c>
      <c r="I31" s="48" t="str">
        <f aca="false">IF($F31="m",IF($G$1-$G31&gt;19,IF($G$1-$G31&lt;40,"A",IF($G$1-$G31&gt;49,IF($G$1-$G31&gt;59,IF($G$1-$G31&gt;69,"E","D"),"C"),"B")),"JM"),IF($G$1-$G31&gt;19,IF($G$1-$G31&lt;35,"F",IF($G$1-$G31&lt;50,"G","H")),"JŽ"))</f>
        <v>F</v>
      </c>
      <c r="J31" s="48" t="n">
        <f aca="false">COUNTIF(I$6:I31,I31)</f>
        <v>3</v>
      </c>
      <c r="K31" s="55" t="n">
        <v>0.032349537037037</v>
      </c>
    </row>
    <row r="32" customFormat="false" ht="14.1" hidden="false" customHeight="true" outlineLevel="0" collapsed="false">
      <c r="A32" s="57" t="n">
        <v>27</v>
      </c>
      <c r="B32" s="58" t="n">
        <v>55</v>
      </c>
      <c r="C32" s="75" t="s">
        <v>91</v>
      </c>
      <c r="D32" s="76" t="s">
        <v>92</v>
      </c>
      <c r="E32" s="61" t="s">
        <v>18</v>
      </c>
      <c r="F32" s="58" t="s">
        <v>52</v>
      </c>
      <c r="G32" s="77" t="n">
        <v>1994</v>
      </c>
      <c r="H32" s="78" t="s">
        <v>68</v>
      </c>
      <c r="I32" s="57" t="str">
        <f aca="false">IF($F32="m",IF($G$1-$G32&gt;19,IF($G$1-$G32&lt;40,"A",IF($G$1-$G32&gt;49,IF($G$1-$G32&gt;59,IF($G$1-$G32&gt;69,"E","D"),"C"),"B")),"JM"),IF($G$1-$G32&gt;19,IF($G$1-$G32&lt;35,"F",IF($G$1-$G32&lt;50,"G","H")),"JŽ"))</f>
        <v>F</v>
      </c>
      <c r="J32" s="57" t="n">
        <f aca="false">COUNTIF(I$6:I32,I32)</f>
        <v>4</v>
      </c>
      <c r="K32" s="80" t="n">
        <v>0.0323842592592593</v>
      </c>
    </row>
    <row r="33" customFormat="false" ht="14.1" hidden="false" customHeight="true" outlineLevel="0" collapsed="false">
      <c r="A33" s="57" t="n">
        <v>28</v>
      </c>
      <c r="B33" s="58" t="n">
        <v>29</v>
      </c>
      <c r="C33" s="59" t="s">
        <v>93</v>
      </c>
      <c r="D33" s="60" t="s">
        <v>94</v>
      </c>
      <c r="E33" s="61" t="s">
        <v>18</v>
      </c>
      <c r="F33" s="58" t="s">
        <v>52</v>
      </c>
      <c r="G33" s="62" t="n">
        <v>1987</v>
      </c>
      <c r="H33" s="70" t="s">
        <v>53</v>
      </c>
      <c r="I33" s="57" t="str">
        <f aca="false">IF($F33="m",IF($G$1-$G33&gt;19,IF($G$1-$G33&lt;40,"A",IF($G$1-$G33&gt;49,IF($G$1-$G33&gt;59,IF($G$1-$G33&gt;69,"E","D"),"C"),"B")),"JM"),IF($G$1-$G33&gt;19,IF($G$1-$G33&lt;35,"F",IF($G$1-$G33&lt;50,"G","H")),"JŽ"))</f>
        <v>F</v>
      </c>
      <c r="J33" s="57" t="n">
        <f aca="false">COUNTIF(I$6:I33,I33)</f>
        <v>5</v>
      </c>
      <c r="K33" s="64" t="n">
        <v>0.0327314814814815</v>
      </c>
    </row>
    <row r="34" s="43" customFormat="true" ht="14.1" hidden="false" customHeight="true" outlineLevel="0" collapsed="false">
      <c r="A34" s="35" t="n">
        <v>29</v>
      </c>
      <c r="B34" s="36" t="n">
        <v>3</v>
      </c>
      <c r="C34" s="81" t="s">
        <v>95</v>
      </c>
      <c r="D34" s="82" t="s">
        <v>73</v>
      </c>
      <c r="E34" s="39" t="s">
        <v>18</v>
      </c>
      <c r="F34" s="36" t="s">
        <v>19</v>
      </c>
      <c r="G34" s="83" t="n">
        <v>1946</v>
      </c>
      <c r="H34" s="84" t="s">
        <v>87</v>
      </c>
      <c r="I34" s="35" t="s">
        <v>96</v>
      </c>
      <c r="J34" s="35" t="n">
        <f aca="false">COUNTIF(I$6:I34,I34)</f>
        <v>2</v>
      </c>
      <c r="K34" s="42" t="n">
        <v>0.0327777777777778</v>
      </c>
    </row>
    <row r="35" customFormat="false" ht="14.1" hidden="false" customHeight="true" outlineLevel="0" collapsed="false">
      <c r="A35" s="57" t="n">
        <v>30</v>
      </c>
      <c r="B35" s="58" t="n">
        <v>39</v>
      </c>
      <c r="C35" s="75" t="s">
        <v>97</v>
      </c>
      <c r="D35" s="76" t="s">
        <v>98</v>
      </c>
      <c r="E35" s="61" t="s">
        <v>18</v>
      </c>
      <c r="F35" s="58" t="s">
        <v>52</v>
      </c>
      <c r="G35" s="77" t="n">
        <v>1993</v>
      </c>
      <c r="H35" s="78" t="s">
        <v>99</v>
      </c>
      <c r="I35" s="57" t="str">
        <f aca="false">IF($F35="m",IF($G$1-$G35&gt;19,IF($G$1-$G35&lt;40,"A",IF($G$1-$G35&gt;49,IF($G$1-$G35&gt;59,IF($G$1-$G35&gt;69,"E","D"),"C"),"B")),"JM"),IF($G$1-$G35&gt;19,IF($G$1-$G35&lt;35,"F",IF($G$1-$G35&lt;50,"G","H")),"JŽ"))</f>
        <v>F</v>
      </c>
      <c r="J35" s="57" t="n">
        <f aca="false">COUNTIF(I$6:I35,I35)</f>
        <v>6</v>
      </c>
      <c r="K35" s="64" t="n">
        <v>0.0329513888888889</v>
      </c>
    </row>
    <row r="36" customFormat="false" ht="14.1" hidden="false" customHeight="true" outlineLevel="0" collapsed="false">
      <c r="A36" s="57" t="n">
        <v>31</v>
      </c>
      <c r="B36" s="58" t="n">
        <v>38</v>
      </c>
      <c r="C36" s="75" t="s">
        <v>100</v>
      </c>
      <c r="D36" s="76" t="s">
        <v>101</v>
      </c>
      <c r="E36" s="61" t="s">
        <v>18</v>
      </c>
      <c r="F36" s="58" t="s">
        <v>19</v>
      </c>
      <c r="G36" s="77" t="n">
        <v>1974</v>
      </c>
      <c r="H36" s="78" t="s">
        <v>99</v>
      </c>
      <c r="I36" s="57" t="str">
        <f aca="false">IF($F36="m",IF($G$1-$G36&gt;19,IF($G$1-$G36&lt;40,"A",IF($G$1-$G36&gt;49,IF($G$1-$G36&gt;59,IF($G$1-$G36&gt;69,"E","D"),"C"),"B")),"JM"),IF($G$1-$G36&gt;19,IF($G$1-$G36&lt;35,"F",IF($G$1-$G36&lt;50,"G","H")),"JŽ"))</f>
        <v>B</v>
      </c>
      <c r="J36" s="57" t="n">
        <f aca="false">COUNTIF(I$6:I36,I36)</f>
        <v>9</v>
      </c>
      <c r="K36" s="64" t="n">
        <v>0.0329861111111111</v>
      </c>
    </row>
    <row r="37" customFormat="false" ht="14.25" hidden="false" customHeight="true" outlineLevel="0" collapsed="false">
      <c r="A37" s="57" t="n">
        <v>32</v>
      </c>
      <c r="B37" s="58" t="n">
        <v>23</v>
      </c>
      <c r="C37" s="59" t="s">
        <v>102</v>
      </c>
      <c r="D37" s="60" t="s">
        <v>103</v>
      </c>
      <c r="E37" s="61" t="s">
        <v>18</v>
      </c>
      <c r="F37" s="58" t="s">
        <v>19</v>
      </c>
      <c r="G37" s="62" t="n">
        <v>1974</v>
      </c>
      <c r="H37" s="70" t="s">
        <v>90</v>
      </c>
      <c r="I37" s="57" t="str">
        <f aca="false">IF($F37="m",IF($G$1-$G37&gt;19,IF($G$1-$G37&lt;40,"A",IF($G$1-$G37&gt;49,IF($G$1-$G37&gt;59,IF($G$1-$G37&gt;69,"E","D"),"C"),"B")),"JM"),IF($G$1-$G37&gt;19,IF($G$1-$G37&lt;35,"F",IF($G$1-$G37&lt;50,"G","H")),"JŽ"))</f>
        <v>B</v>
      </c>
      <c r="J37" s="57" t="n">
        <f aca="false">COUNTIF(I$6:I37,I37)</f>
        <v>10</v>
      </c>
      <c r="K37" s="64" t="n">
        <v>0.0329976851851852</v>
      </c>
    </row>
    <row r="38" s="43" customFormat="true" ht="14.1" hidden="false" customHeight="true" outlineLevel="0" collapsed="false">
      <c r="A38" s="35" t="n">
        <v>33</v>
      </c>
      <c r="B38" s="36" t="n">
        <v>46</v>
      </c>
      <c r="C38" s="81" t="s">
        <v>104</v>
      </c>
      <c r="D38" s="82" t="s">
        <v>105</v>
      </c>
      <c r="E38" s="39" t="s">
        <v>18</v>
      </c>
      <c r="F38" s="36" t="s">
        <v>52</v>
      </c>
      <c r="G38" s="83" t="n">
        <v>1970</v>
      </c>
      <c r="H38" s="85" t="s">
        <v>44</v>
      </c>
      <c r="I38" s="35" t="str">
        <f aca="false">IF($F38="m",IF($G$1-$G38&gt;19,IF($G$1-$G38&lt;40,"A",IF($G$1-$G38&gt;49,IF($G$1-$G38&gt;59,IF($G$1-$G38&gt;69,"E","D"),"C"),"B")),"JM"),IF($G$1-$G38&gt;19,IF($G$1-$G38&lt;35,"F",IF($G$1-$G38&lt;50,"G","H")),"JŽ"))</f>
        <v>G</v>
      </c>
      <c r="J38" s="35" t="n">
        <f aca="false">COUNTIF(I$6:I38,I38)</f>
        <v>2</v>
      </c>
      <c r="K38" s="42" t="n">
        <v>0.0330671296296296</v>
      </c>
    </row>
    <row r="39" s="34" customFormat="true" ht="14.1" hidden="false" customHeight="true" outlineLevel="0" collapsed="false">
      <c r="A39" s="26" t="n">
        <v>34</v>
      </c>
      <c r="B39" s="27" t="n">
        <v>4</v>
      </c>
      <c r="C39" s="71" t="s">
        <v>106</v>
      </c>
      <c r="D39" s="72" t="s">
        <v>107</v>
      </c>
      <c r="E39" s="30" t="s">
        <v>18</v>
      </c>
      <c r="F39" s="27" t="s">
        <v>52</v>
      </c>
      <c r="G39" s="73" t="n">
        <v>1963</v>
      </c>
      <c r="H39" s="74" t="s">
        <v>108</v>
      </c>
      <c r="I39" s="86" t="str">
        <f aca="false">IF($F39="m",IF($G$1-$G39&gt;19,IF($G$1-$G39&lt;40,"A",IF($G$1-$G39&gt;49,IF($G$1-$G39&gt;59,IF($G$1-$G39&gt;69,"E","D"),"C"),"B")),"JM"),IF($G$1-$G39&gt;19,IF($G$1-$G39&lt;35,"F",IF($G$1-$G39&lt;50,"G","H")),"JŽ"))</f>
        <v>H</v>
      </c>
      <c r="J39" s="86" t="n">
        <f aca="false">COUNTIF(I$6:I39,I39)</f>
        <v>1</v>
      </c>
      <c r="K39" s="33" t="n">
        <v>0.0339467592592593</v>
      </c>
    </row>
    <row r="40" customFormat="false" ht="14.1" hidden="false" customHeight="true" outlineLevel="0" collapsed="false">
      <c r="A40" s="57" t="n">
        <v>35</v>
      </c>
      <c r="B40" s="58" t="n">
        <v>45</v>
      </c>
      <c r="C40" s="59" t="s">
        <v>109</v>
      </c>
      <c r="D40" s="60" t="s">
        <v>110</v>
      </c>
      <c r="E40" s="61" t="s">
        <v>18</v>
      </c>
      <c r="F40" s="58" t="s">
        <v>52</v>
      </c>
      <c r="G40" s="62" t="n">
        <v>1985</v>
      </c>
      <c r="H40" s="70" t="s">
        <v>44</v>
      </c>
      <c r="I40" s="57" t="str">
        <f aca="false">IF($F40="m",IF($G$1-$G40&gt;19,IF($G$1-$G40&lt;40,"A",IF($G$1-$G40&gt;49,IF($G$1-$G40&gt;59,IF($G$1-$G40&gt;69,"E","D"),"C"),"B")),"JM"),IF($G$1-$G40&gt;19,IF($G$1-$G40&lt;35,"F",IF($G$1-$G40&lt;50,"G","H")),"JŽ"))</f>
        <v>F</v>
      </c>
      <c r="J40" s="57" t="n">
        <f aca="false">COUNTIF(I$6:I40,I40)</f>
        <v>7</v>
      </c>
      <c r="K40" s="64" t="n">
        <v>0.0342824074074074</v>
      </c>
    </row>
    <row r="41" customFormat="false" ht="14.1" hidden="false" customHeight="true" outlineLevel="0" collapsed="false">
      <c r="A41" s="57" t="n">
        <v>36</v>
      </c>
      <c r="B41" s="58" t="n">
        <v>15</v>
      </c>
      <c r="C41" s="59" t="s">
        <v>111</v>
      </c>
      <c r="D41" s="60" t="s">
        <v>60</v>
      </c>
      <c r="E41" s="61" t="s">
        <v>18</v>
      </c>
      <c r="F41" s="58" t="s">
        <v>19</v>
      </c>
      <c r="G41" s="62" t="n">
        <v>1997</v>
      </c>
      <c r="H41" s="70" t="s">
        <v>112</v>
      </c>
      <c r="I41" s="57" t="str">
        <f aca="false">IF($F41="m",IF($G$1-$G41&gt;19,IF($G$1-$G41&lt;40,"A",IF($G$1-$G41&gt;49,IF($G$1-$G41&gt;59,IF($G$1-$G41&gt;69,"E","D"),"C"),"B")),"JM"),IF($G$1-$G41&gt;19,IF($G$1-$G41&lt;35,"F",IF($G$1-$G41&lt;50,"G","H")),"JŽ"))</f>
        <v>A</v>
      </c>
      <c r="J41" s="57" t="n">
        <f aca="false">COUNTIF(I$6:I41,I41)</f>
        <v>8</v>
      </c>
      <c r="K41" s="64" t="n">
        <v>0.0346296296296296</v>
      </c>
    </row>
    <row r="42" s="56" customFormat="true" ht="14.1" hidden="false" customHeight="true" outlineLevel="0" collapsed="false">
      <c r="A42" s="48" t="n">
        <v>37</v>
      </c>
      <c r="B42" s="49" t="n">
        <v>41</v>
      </c>
      <c r="C42" s="87" t="s">
        <v>113</v>
      </c>
      <c r="D42" s="88" t="s">
        <v>114</v>
      </c>
      <c r="E42" s="52" t="s">
        <v>18</v>
      </c>
      <c r="F42" s="49" t="s">
        <v>52</v>
      </c>
      <c r="G42" s="89" t="n">
        <v>1971</v>
      </c>
      <c r="H42" s="90" t="s">
        <v>112</v>
      </c>
      <c r="I42" s="48" t="str">
        <f aca="false">IF($F42="m",IF($G$1-$G42&gt;19,IF($G$1-$G42&lt;40,"A",IF($G$1-$G42&gt;49,IF($G$1-$G42&gt;59,IF($G$1-$G42&gt;69,"E","D"),"C"),"B")),"JM"),IF($G$1-$G42&gt;19,IF($G$1-$G42&lt;35,"F",IF($G$1-$G42&lt;50,"G","H")),"JŽ"))</f>
        <v>G</v>
      </c>
      <c r="J42" s="48" t="n">
        <f aca="false">COUNTIF(I$6:I42,I42)</f>
        <v>3</v>
      </c>
      <c r="K42" s="55" t="n">
        <v>0.0346759259259259</v>
      </c>
    </row>
    <row r="43" s="56" customFormat="true" ht="14.1" hidden="false" customHeight="true" outlineLevel="0" collapsed="false">
      <c r="A43" s="48" t="n">
        <v>38</v>
      </c>
      <c r="B43" s="49" t="n">
        <v>5</v>
      </c>
      <c r="C43" s="50" t="s">
        <v>115</v>
      </c>
      <c r="D43" s="51" t="s">
        <v>116</v>
      </c>
      <c r="E43" s="52" t="s">
        <v>18</v>
      </c>
      <c r="F43" s="49" t="s">
        <v>19</v>
      </c>
      <c r="G43" s="53" t="n">
        <v>1954</v>
      </c>
      <c r="H43" s="54" t="s">
        <v>117</v>
      </c>
      <c r="I43" s="48" t="str">
        <f aca="false">IF($F43="m",IF($G$1-$G43&gt;19,IF($G$1-$G43&lt;40,"A",IF($G$1-$G43&gt;49,IF($G$1-$G43&gt;59,IF($G$1-$G43&gt;69,"E","D"),"C"),"B")),"JM"),IF($G$1-$G43&gt;19,IF($G$1-$G43&lt;35,"F",IF($G$1-$G43&lt;50,"G","H")),"JŽ"))</f>
        <v>D</v>
      </c>
      <c r="J43" s="48" t="n">
        <f aca="false">COUNTIF(I$6:I43,I43)</f>
        <v>3</v>
      </c>
      <c r="K43" s="55" t="n">
        <v>0.0350115740740741</v>
      </c>
    </row>
    <row r="44" customFormat="false" ht="14.1" hidden="false" customHeight="true" outlineLevel="0" collapsed="false">
      <c r="A44" s="57" t="n">
        <v>39</v>
      </c>
      <c r="B44" s="58" t="n">
        <v>9</v>
      </c>
      <c r="C44" s="75" t="s">
        <v>118</v>
      </c>
      <c r="D44" s="76" t="s">
        <v>119</v>
      </c>
      <c r="E44" s="61" t="s">
        <v>18</v>
      </c>
      <c r="F44" s="58" t="s">
        <v>19</v>
      </c>
      <c r="G44" s="77" t="n">
        <v>1954</v>
      </c>
      <c r="H44" s="78" t="s">
        <v>120</v>
      </c>
      <c r="I44" s="57" t="str">
        <f aca="false">IF($F44="m",IF($G$1-$G44&gt;19,IF($G$1-$G44&lt;40,"A",IF($G$1-$G44&gt;49,IF($G$1-$G44&gt;59,IF($G$1-$G44&gt;69,"E","D"),"C"),"B")),"JM"),IF($G$1-$G44&gt;19,IF($G$1-$G44&lt;35,"F",IF($G$1-$G44&lt;50,"G","H")),"JŽ"))</f>
        <v>D</v>
      </c>
      <c r="J44" s="57" t="n">
        <f aca="false">COUNTIF(I$6:I44,I44)</f>
        <v>4</v>
      </c>
      <c r="K44" s="64" t="n">
        <v>0.0360185185185185</v>
      </c>
    </row>
    <row r="45" customFormat="false" ht="14.1" hidden="false" customHeight="true" outlineLevel="0" collapsed="false">
      <c r="A45" s="57" t="n">
        <v>40</v>
      </c>
      <c r="B45" s="58" t="n">
        <v>53</v>
      </c>
      <c r="C45" s="59" t="s">
        <v>121</v>
      </c>
      <c r="D45" s="60" t="s">
        <v>122</v>
      </c>
      <c r="E45" s="61" t="s">
        <v>18</v>
      </c>
      <c r="F45" s="58" t="s">
        <v>19</v>
      </c>
      <c r="G45" s="62" t="n">
        <v>1968</v>
      </c>
      <c r="H45" s="70" t="s">
        <v>112</v>
      </c>
      <c r="I45" s="57" t="str">
        <f aca="false">IF($F45="m",IF($G$1-$G45&gt;19,IF($G$1-$G45&lt;40,"A",IF($G$1-$G45&gt;49,IF($G$1-$G45&gt;59,IF($G$1-$G45&gt;69,"E","D"),"C"),"B")),"JM"),IF($G$1-$G45&gt;19,IF($G$1-$G45&lt;35,"F",IF($G$1-$G45&lt;50,"G","H")),"JŽ"))</f>
        <v>C</v>
      </c>
      <c r="J45" s="57" t="n">
        <f aca="false">COUNTIF(I$6:I45,I45)</f>
        <v>6</v>
      </c>
      <c r="K45" s="64" t="n">
        <v>0.0367013888888889</v>
      </c>
    </row>
    <row r="46" customFormat="false" ht="14.1" hidden="false" customHeight="true" outlineLevel="0" collapsed="false">
      <c r="A46" s="57" t="n">
        <v>41</v>
      </c>
      <c r="B46" s="58" t="n">
        <v>22</v>
      </c>
      <c r="C46" s="59" t="s">
        <v>123</v>
      </c>
      <c r="D46" s="60" t="s">
        <v>124</v>
      </c>
      <c r="E46" s="61" t="s">
        <v>18</v>
      </c>
      <c r="F46" s="58" t="s">
        <v>52</v>
      </c>
      <c r="G46" s="62" t="n">
        <v>1972</v>
      </c>
      <c r="H46" s="70" t="s">
        <v>90</v>
      </c>
      <c r="I46" s="57" t="str">
        <f aca="false">IF($F46="m",IF($G$1-$G46&gt;19,IF($G$1-$G46&lt;40,"A",IF($G$1-$G46&gt;49,IF($G$1-$G46&gt;59,IF($G$1-$G46&gt;69,"E","D"),"C"),"B")),"JM"),IF($G$1-$G46&gt;19,IF($G$1-$G46&lt;35,"F",IF($G$1-$G46&lt;50,"G","H")),"JŽ"))</f>
        <v>G</v>
      </c>
      <c r="J46" s="57" t="n">
        <f aca="false">COUNTIF(I$6:I46,I46)</f>
        <v>4</v>
      </c>
      <c r="K46" s="64" t="n">
        <v>0.0369560185185185</v>
      </c>
    </row>
    <row r="47" customFormat="false" ht="14.1" hidden="false" customHeight="true" outlineLevel="0" collapsed="false">
      <c r="A47" s="57" t="n">
        <v>42</v>
      </c>
      <c r="B47" s="58" t="n">
        <v>24</v>
      </c>
      <c r="C47" s="59" t="s">
        <v>125</v>
      </c>
      <c r="D47" s="60" t="s">
        <v>126</v>
      </c>
      <c r="E47" s="61" t="s">
        <v>18</v>
      </c>
      <c r="F47" s="58" t="s">
        <v>19</v>
      </c>
      <c r="G47" s="62" t="n">
        <v>1964</v>
      </c>
      <c r="H47" s="70" t="s">
        <v>112</v>
      </c>
      <c r="I47" s="57" t="str">
        <f aca="false">IF($F47="m",IF($G$1-$G47&gt;19,IF($G$1-$G47&lt;40,"A",IF($G$1-$G47&gt;49,IF($G$1-$G47&gt;59,IF($G$1-$G47&gt;69,"E","D"),"C"),"B")),"JM"),IF($G$1-$G47&gt;19,IF($G$1-$G47&lt;35,"F",IF($G$1-$G47&lt;50,"G","H")),"JŽ"))</f>
        <v>C</v>
      </c>
      <c r="J47" s="57" t="n">
        <f aca="false">COUNTIF(I$6:I47,I47)</f>
        <v>7</v>
      </c>
      <c r="K47" s="64" t="n">
        <v>0.0369675925925926</v>
      </c>
    </row>
    <row r="48" customFormat="false" ht="14.1" hidden="false" customHeight="true" outlineLevel="0" collapsed="false">
      <c r="A48" s="57" t="n">
        <v>43</v>
      </c>
      <c r="B48" s="58" t="n">
        <v>34</v>
      </c>
      <c r="C48" s="91" t="s">
        <v>88</v>
      </c>
      <c r="D48" s="92" t="s">
        <v>127</v>
      </c>
      <c r="E48" s="61" t="s">
        <v>18</v>
      </c>
      <c r="F48" s="58" t="s">
        <v>52</v>
      </c>
      <c r="G48" s="93" t="n">
        <v>1985</v>
      </c>
      <c r="H48" s="94" t="s">
        <v>128</v>
      </c>
      <c r="I48" s="57" t="str">
        <f aca="false">IF($F48="m",IF($G$1-$G48&gt;19,IF($G$1-$G48&lt;40,"A",IF($G$1-$G48&gt;49,IF($G$1-$G48&gt;59,IF($G$1-$G48&gt;69,"E","D"),"C"),"B")),"JM"),IF($G$1-$G48&gt;19,IF($G$1-$G48&lt;35,"F",IF($G$1-$G48&lt;50,"G","H")),"JŽ"))</f>
        <v>F</v>
      </c>
      <c r="J48" s="57" t="n">
        <f aca="false">COUNTIF(I$6:I48,I48)</f>
        <v>8</v>
      </c>
      <c r="K48" s="64" t="n">
        <v>0.0372337962962963</v>
      </c>
    </row>
    <row r="49" customFormat="false" ht="14.1" hidden="false" customHeight="true" outlineLevel="0" collapsed="false">
      <c r="A49" s="57" t="n">
        <v>44</v>
      </c>
      <c r="B49" s="58" t="n">
        <v>13</v>
      </c>
      <c r="C49" s="59" t="s">
        <v>129</v>
      </c>
      <c r="D49" s="60" t="s">
        <v>51</v>
      </c>
      <c r="E49" s="61" t="s">
        <v>18</v>
      </c>
      <c r="F49" s="58" t="s">
        <v>52</v>
      </c>
      <c r="G49" s="62" t="n">
        <v>1978</v>
      </c>
      <c r="H49" s="70" t="s">
        <v>112</v>
      </c>
      <c r="I49" s="57" t="str">
        <f aca="false">IF($F49="m",IF($G$1-$G49&gt;19,IF($G$1-$G49&lt;40,"A",IF($G$1-$G49&gt;49,IF($G$1-$G49&gt;59,IF($G$1-$G49&gt;69,"E","D"),"C"),"B")),"JM"),IF($G$1-$G49&gt;19,IF($G$1-$G49&lt;35,"F",IF($G$1-$G49&lt;50,"G","H")),"JŽ"))</f>
        <v>G</v>
      </c>
      <c r="J49" s="57" t="n">
        <f aca="false">COUNTIF(I$6:I49,I49)</f>
        <v>5</v>
      </c>
      <c r="K49" s="64" t="n">
        <v>0.0390277777777778</v>
      </c>
    </row>
    <row r="50" customFormat="false" ht="14.1" hidden="false" customHeight="true" outlineLevel="0" collapsed="false">
      <c r="A50" s="57" t="n">
        <v>45</v>
      </c>
      <c r="B50" s="58" t="n">
        <v>14</v>
      </c>
      <c r="C50" s="59" t="s">
        <v>130</v>
      </c>
      <c r="D50" s="60" t="s">
        <v>131</v>
      </c>
      <c r="E50" s="61" t="s">
        <v>18</v>
      </c>
      <c r="F50" s="58" t="s">
        <v>19</v>
      </c>
      <c r="G50" s="62" t="n">
        <v>1975</v>
      </c>
      <c r="H50" s="70" t="s">
        <v>112</v>
      </c>
      <c r="I50" s="57" t="str">
        <f aca="false">IF($F50="m",IF($G$1-$G50&gt;19,IF($G$1-$G50&lt;40,"A",IF($G$1-$G50&gt;49,IF($G$1-$G50&gt;59,IF($G$1-$G50&gt;69,"E","D"),"C"),"B")),"JM"),IF($G$1-$G50&gt;19,IF($G$1-$G50&lt;35,"F",IF($G$1-$G50&lt;50,"G","H")),"JŽ"))</f>
        <v>B</v>
      </c>
      <c r="J50" s="57" t="n">
        <f aca="false">COUNTIF(I$6:I50,I50)</f>
        <v>11</v>
      </c>
      <c r="K50" s="64" t="n">
        <v>0.0390277777777778</v>
      </c>
    </row>
    <row r="51" s="43" customFormat="true" ht="14.1" hidden="false" customHeight="true" outlineLevel="0" collapsed="false">
      <c r="A51" s="35" t="n">
        <v>46</v>
      </c>
      <c r="B51" s="36" t="n">
        <v>49</v>
      </c>
      <c r="C51" s="81" t="s">
        <v>50</v>
      </c>
      <c r="D51" s="82" t="s">
        <v>98</v>
      </c>
      <c r="E51" s="39" t="s">
        <v>18</v>
      </c>
      <c r="F51" s="36" t="s">
        <v>52</v>
      </c>
      <c r="G51" s="83" t="n">
        <v>1966</v>
      </c>
      <c r="H51" s="85" t="s">
        <v>53</v>
      </c>
      <c r="I51" s="35" t="str">
        <f aca="false">IF($F51="m",IF($G$1-$G51&gt;19,IF($G$1-$G51&lt;40,"A",IF($G$1-$G51&gt;49,IF($G$1-$G51&gt;59,IF($G$1-$G51&gt;69,"E","D"),"C"),"B")),"JM"),IF($G$1-$G51&gt;19,IF($G$1-$G51&lt;35,"F",IF($G$1-$G51&lt;50,"G","H")),"JŽ"))</f>
        <v>H</v>
      </c>
      <c r="J51" s="35" t="n">
        <f aca="false">COUNTIF(I$6:I51,I51)</f>
        <v>2</v>
      </c>
      <c r="K51" s="42" t="n">
        <v>0.0424537037037037</v>
      </c>
    </row>
    <row r="52" customFormat="false" ht="14.1" hidden="false" customHeight="true" outlineLevel="0" collapsed="false">
      <c r="A52" s="57" t="n">
        <v>47</v>
      </c>
      <c r="B52" s="58" t="n">
        <v>35</v>
      </c>
      <c r="C52" s="59" t="s">
        <v>132</v>
      </c>
      <c r="D52" s="60" t="s">
        <v>133</v>
      </c>
      <c r="E52" s="61" t="s">
        <v>18</v>
      </c>
      <c r="F52" s="58" t="s">
        <v>19</v>
      </c>
      <c r="G52" s="62" t="n">
        <v>1947</v>
      </c>
      <c r="H52" s="70" t="s">
        <v>134</v>
      </c>
      <c r="I52" s="57" t="s">
        <v>96</v>
      </c>
      <c r="J52" s="57" t="n">
        <f aca="false">COUNTIF(I$6:I52,I52)</f>
        <v>5</v>
      </c>
      <c r="K52" s="64" t="n">
        <v>0.0429282407407407</v>
      </c>
    </row>
    <row r="53" customFormat="false" ht="14.1" hidden="false" customHeight="true" outlineLevel="0" collapsed="false">
      <c r="A53" s="57" t="n">
        <v>48</v>
      </c>
      <c r="B53" s="58" t="n">
        <v>1</v>
      </c>
      <c r="C53" s="59" t="s">
        <v>135</v>
      </c>
      <c r="D53" s="60" t="s">
        <v>43</v>
      </c>
      <c r="E53" s="61" t="s">
        <v>18</v>
      </c>
      <c r="F53" s="58" t="s">
        <v>19</v>
      </c>
      <c r="G53" s="62" t="n">
        <v>1987</v>
      </c>
      <c r="H53" s="63" t="s">
        <v>136</v>
      </c>
      <c r="I53" s="57" t="str">
        <f aca="false">IF($F53="m",IF($G$1-$G53&gt;19,IF($G$1-$G53&lt;40,"A",IF($G$1-$G53&gt;49,IF($G$1-$G53&gt;59,IF($G$1-$G53&gt;69,"E","D"),"C"),"B")),"JM"),IF($G$1-$G53&gt;19,IF($G$1-$G53&lt;35,"F",IF($G$1-$G53&lt;50,"G","H")),"JŽ"))</f>
        <v>A</v>
      </c>
      <c r="J53" s="57" t="n">
        <f aca="false">COUNTIF(I$6:I53,I53)</f>
        <v>9</v>
      </c>
      <c r="K53" s="64" t="n">
        <v>0.0432523148148148</v>
      </c>
    </row>
    <row r="54" customFormat="false" ht="14.1" hidden="false" customHeight="true" outlineLevel="0" collapsed="false">
      <c r="A54" s="57" t="n">
        <v>49</v>
      </c>
      <c r="B54" s="58" t="n">
        <v>28</v>
      </c>
      <c r="C54" s="91" t="s">
        <v>137</v>
      </c>
      <c r="D54" s="92" t="s">
        <v>138</v>
      </c>
      <c r="E54" s="61" t="s">
        <v>18</v>
      </c>
      <c r="F54" s="58" t="s">
        <v>52</v>
      </c>
      <c r="G54" s="93" t="n">
        <v>1986</v>
      </c>
      <c r="H54" s="94" t="s">
        <v>68</v>
      </c>
      <c r="I54" s="57" t="str">
        <f aca="false">IF($F54="m",IF($G$1-$G54&gt;19,IF($G$1-$G54&lt;40,"A",IF($G$1-$G54&gt;49,IF($G$1-$G54&gt;59,IF($G$1-$G54&gt;69,"E","D"),"C"),"B")),"JM"),IF($G$1-$G54&gt;19,IF($G$1-$G54&lt;35,"F",IF($G$1-$G54&lt;50,"G","H")),"JŽ"))</f>
        <v>F</v>
      </c>
      <c r="J54" s="57" t="n">
        <f aca="false">COUNTIF(I$6:I54,I54)</f>
        <v>9</v>
      </c>
      <c r="K54" s="64" t="n">
        <v>0.0438541666666667</v>
      </c>
    </row>
    <row r="56" s="101" customFormat="true" ht="12.75" hidden="false" customHeight="true" outlineLevel="0" collapsed="false">
      <c r="A56" s="95" t="s">
        <v>139</v>
      </c>
      <c r="B56" s="96"/>
      <c r="C56" s="96"/>
      <c r="D56" s="95"/>
      <c r="E56" s="97"/>
      <c r="F56" s="98"/>
      <c r="G56" s="98"/>
      <c r="H56" s="95"/>
      <c r="I56" s="97"/>
      <c r="J56" s="99"/>
      <c r="K56" s="100"/>
    </row>
    <row r="57" s="101" customFormat="true" ht="14.25" hidden="false" customHeight="true" outlineLevel="0" collapsed="false">
      <c r="A57" s="102" t="s">
        <v>140</v>
      </c>
      <c r="B57" s="102"/>
      <c r="C57" s="102"/>
      <c r="D57" s="103"/>
      <c r="E57" s="97"/>
      <c r="F57" s="98"/>
      <c r="G57" s="98"/>
      <c r="H57" s="95"/>
      <c r="I57" s="97"/>
      <c r="J57" s="97"/>
      <c r="K57" s="100"/>
    </row>
    <row r="58" customFormat="false" ht="14.25" hidden="false" customHeight="true" outlineLevel="0" collapsed="false"/>
  </sheetData>
  <mergeCells count="4">
    <mergeCell ref="A2:K2"/>
    <mergeCell ref="A3:K3"/>
    <mergeCell ref="A4:B4"/>
    <mergeCell ref="A57:C57"/>
  </mergeCells>
  <printOptions headings="false" gridLines="false" gridLinesSet="true" horizontalCentered="false" verticalCentered="false"/>
  <pageMargins left="0.708333333333333" right="0.708333333333333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5" activeCellId="0" sqref="P5"/>
    </sheetView>
  </sheetViews>
  <sheetFormatPr defaultRowHeight="12.75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2" width="5.41"/>
    <col collapsed="false" customWidth="true" hidden="false" outlineLevel="0" max="3" min="3" style="2" width="12.98"/>
    <col collapsed="false" customWidth="true" hidden="false" outlineLevel="0" max="4" min="4" style="3" width="8.84"/>
    <col collapsed="false" customWidth="true" hidden="false" outlineLevel="0" max="5" min="5" style="3" width="5.13"/>
    <col collapsed="false" customWidth="true" hidden="false" outlineLevel="0" max="6" min="6" style="2" width="3.98"/>
    <col collapsed="false" customWidth="true" hidden="false" outlineLevel="0" max="7" min="7" style="4" width="5.84"/>
    <col collapsed="false" customWidth="true" hidden="false" outlineLevel="0" max="8" min="8" style="5" width="33.67"/>
    <col collapsed="false" customWidth="true" hidden="false" outlineLevel="0" max="10" min="9" style="3" width="3.98"/>
    <col collapsed="false" customWidth="true" hidden="false" outlineLevel="0" max="11" min="11" style="1" width="14.27"/>
    <col collapsed="false" customWidth="true" hidden="false" outlineLevel="0" max="257" min="12" style="6" width="9.13"/>
    <col collapsed="false" customWidth="true" hidden="false" outlineLevel="0" max="1025" min="258" style="0" width="9.13"/>
  </cols>
  <sheetData>
    <row r="1" customFormat="false" ht="0.75" hidden="false" customHeight="true" outlineLevel="0" collapsed="false">
      <c r="F1" s="2" t="s">
        <v>0</v>
      </c>
      <c r="G1" s="4" t="n">
        <v>2018</v>
      </c>
    </row>
    <row r="2" s="8" customFormat="true" ht="30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0" customFormat="true" ht="12.6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10" customFormat="true" ht="20.1" hidden="false" customHeight="true" outlineLevel="0" collapsed="false">
      <c r="A4" s="11" t="s">
        <v>3</v>
      </c>
      <c r="B4" s="11"/>
      <c r="C4" s="12"/>
      <c r="D4" s="13"/>
      <c r="E4" s="13"/>
      <c r="F4" s="14"/>
      <c r="G4" s="15"/>
      <c r="H4" s="16"/>
      <c r="I4" s="13"/>
      <c r="J4" s="13"/>
      <c r="K4" s="17"/>
    </row>
    <row r="5" s="10" customFormat="true" ht="15" hidden="false" customHeight="true" outlineLevel="0" collapsed="false">
      <c r="A5" s="104" t="s">
        <v>141</v>
      </c>
      <c r="B5" s="104"/>
      <c r="C5" s="104"/>
      <c r="D5" s="13"/>
      <c r="E5" s="13"/>
      <c r="F5" s="14"/>
      <c r="G5" s="15"/>
      <c r="H5" s="16"/>
      <c r="I5" s="13"/>
      <c r="J5" s="13"/>
      <c r="K5" s="17"/>
    </row>
    <row r="6" s="12" customFormat="true" ht="33" hidden="false" customHeight="true" outlineLevel="0" collapsed="false">
      <c r="A6" s="18" t="s">
        <v>5</v>
      </c>
      <c r="B6" s="18" t="s">
        <v>6</v>
      </c>
      <c r="C6" s="19" t="s">
        <v>7</v>
      </c>
      <c r="D6" s="20" t="s">
        <v>8</v>
      </c>
      <c r="E6" s="21" t="s">
        <v>9</v>
      </c>
      <c r="F6" s="22" t="s">
        <v>10</v>
      </c>
      <c r="G6" s="23" t="s">
        <v>11</v>
      </c>
      <c r="H6" s="20" t="s">
        <v>12</v>
      </c>
      <c r="I6" s="21" t="s">
        <v>13</v>
      </c>
      <c r="J6" s="24" t="s">
        <v>14</v>
      </c>
      <c r="K6" s="22" t="s">
        <v>15</v>
      </c>
      <c r="M6" s="25"/>
    </row>
    <row r="7" s="34" customFormat="true" ht="14.1" hidden="false" customHeight="true" outlineLevel="0" collapsed="false">
      <c r="A7" s="26" t="n">
        <v>1</v>
      </c>
      <c r="B7" s="27" t="n">
        <v>30</v>
      </c>
      <c r="C7" s="28" t="s">
        <v>16</v>
      </c>
      <c r="D7" s="29" t="s">
        <v>17</v>
      </c>
      <c r="E7" s="30" t="s">
        <v>18</v>
      </c>
      <c r="F7" s="27" t="s">
        <v>19</v>
      </c>
      <c r="G7" s="31" t="n">
        <v>1977</v>
      </c>
      <c r="H7" s="32" t="s">
        <v>20</v>
      </c>
      <c r="I7" s="26" t="str">
        <f aca="false">IF($F7="m",IF($G$1-$G7&gt;19,IF($G$1-$G7&lt;40,"A",IF($G$1-$G7&gt;49,IF($G$1-$G7&gt;59,IF($G$1-$G7&gt;69,"E","D"),"C"),"B")),"JM"),IF($G$1-$G7&gt;19,IF($G$1-$G7&lt;35,"F",IF($G$1-$G7&lt;50,"G","H")),"JŽ"))</f>
        <v>B</v>
      </c>
      <c r="J7" s="26" t="n">
        <f aca="false">COUNTIF(I$5:I7,I7)</f>
        <v>1</v>
      </c>
      <c r="K7" s="105" t="n">
        <v>0.0234490740740741</v>
      </c>
    </row>
    <row r="8" s="43" customFormat="true" ht="14.1" hidden="false" customHeight="true" outlineLevel="0" collapsed="false">
      <c r="A8" s="35" t="n">
        <v>2</v>
      </c>
      <c r="B8" s="36" t="n">
        <v>40</v>
      </c>
      <c r="C8" s="81" t="s">
        <v>21</v>
      </c>
      <c r="D8" s="82" t="s">
        <v>22</v>
      </c>
      <c r="E8" s="39" t="s">
        <v>18</v>
      </c>
      <c r="F8" s="36" t="s">
        <v>19</v>
      </c>
      <c r="G8" s="83" t="n">
        <v>1989</v>
      </c>
      <c r="H8" s="85" t="s">
        <v>23</v>
      </c>
      <c r="I8" s="35" t="str">
        <f aca="false">IF($F8="m",IF($G$1-$G8&gt;19,IF($G$1-$G8&lt;40,"A",IF($G$1-$G8&gt;49,IF($G$1-$G8&gt;59,IF($G$1-$G8&gt;69,"E","D"),"C"),"B")),"JM"),IF($G$1-$G8&gt;19,IF($G$1-$G8&lt;35,"F",IF($G$1-$G8&lt;50,"G","H")),"JŽ"))</f>
        <v>A</v>
      </c>
      <c r="J8" s="35" t="n">
        <f aca="false">COUNTIF(I$5:I8,I8)</f>
        <v>1</v>
      </c>
      <c r="K8" s="106" t="n">
        <v>0.0236226851851852</v>
      </c>
    </row>
    <row r="9" s="56" customFormat="true" ht="14.1" hidden="false" customHeight="true" outlineLevel="0" collapsed="false">
      <c r="A9" s="48" t="n">
        <v>3</v>
      </c>
      <c r="B9" s="49" t="n">
        <v>26</v>
      </c>
      <c r="C9" s="107" t="s">
        <v>24</v>
      </c>
      <c r="D9" s="108" t="s">
        <v>25</v>
      </c>
      <c r="E9" s="52" t="s">
        <v>18</v>
      </c>
      <c r="F9" s="49" t="s">
        <v>19</v>
      </c>
      <c r="G9" s="109" t="n">
        <v>1985</v>
      </c>
      <c r="H9" s="110" t="s">
        <v>26</v>
      </c>
      <c r="I9" s="48" t="str">
        <f aca="false">IF($F9="m",IF($G$1-$G9&gt;19,IF($G$1-$G9&lt;40,"A",IF($G$1-$G9&gt;49,IF($G$1-$G9&gt;59,IF($G$1-$G9&gt;69,"E","D"),"C"),"B")),"JM"),IF($G$1-$G9&gt;19,IF($G$1-$G9&lt;35,"F",IF($G$1-$G9&lt;50,"G","H")),"JŽ"))</f>
        <v>A</v>
      </c>
      <c r="J9" s="48" t="n">
        <f aca="false">COUNTIF(I$5:I9,I9)</f>
        <v>2</v>
      </c>
      <c r="K9" s="111" t="n">
        <v>0.0244907407407407</v>
      </c>
    </row>
    <row r="10" s="10" customFormat="true" ht="30" hidden="false" customHeight="true" outlineLevel="0" collapsed="false">
      <c r="A10" s="104" t="s">
        <v>142</v>
      </c>
      <c r="B10" s="104"/>
      <c r="C10" s="104"/>
      <c r="D10" s="13"/>
      <c r="E10" s="13"/>
      <c r="F10" s="14"/>
      <c r="G10" s="15"/>
      <c r="H10" s="16"/>
      <c r="I10" s="13"/>
      <c r="J10" s="13"/>
      <c r="K10" s="17"/>
    </row>
    <row r="11" s="12" customFormat="true" ht="33" hidden="false" customHeight="true" outlineLevel="0" collapsed="false">
      <c r="A11" s="18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22" t="s">
        <v>10</v>
      </c>
      <c r="G11" s="23" t="s">
        <v>11</v>
      </c>
      <c r="H11" s="20" t="s">
        <v>12</v>
      </c>
      <c r="I11" s="21" t="s">
        <v>13</v>
      </c>
      <c r="J11" s="24" t="s">
        <v>14</v>
      </c>
      <c r="K11" s="22" t="s">
        <v>15</v>
      </c>
      <c r="M11" s="25"/>
    </row>
    <row r="12" s="34" customFormat="true" ht="14.1" hidden="false" customHeight="true" outlineLevel="0" collapsed="false">
      <c r="A12" s="26" t="n">
        <v>1</v>
      </c>
      <c r="B12" s="27" t="n">
        <v>40</v>
      </c>
      <c r="C12" s="28" t="s">
        <v>21</v>
      </c>
      <c r="D12" s="29" t="s">
        <v>22</v>
      </c>
      <c r="E12" s="30" t="s">
        <v>18</v>
      </c>
      <c r="F12" s="27" t="s">
        <v>19</v>
      </c>
      <c r="G12" s="31" t="n">
        <v>1989</v>
      </c>
      <c r="H12" s="32" t="s">
        <v>23</v>
      </c>
      <c r="I12" s="26" t="str">
        <f aca="false">IF($F12="m",IF($G$1-$G12&gt;19,IF($G$1-$G12&lt;40,"A",IF($G$1-$G12&gt;49,IF($G$1-$G12&gt;59,IF($G$1-$G12&gt;69,"E","D"),"C"),"B")),"JM"),IF($G$1-$G12&gt;19,IF($G$1-$G12&lt;35,"F",IF($G$1-$G12&lt;50,"G","H")),"JŽ"))</f>
        <v>A</v>
      </c>
      <c r="J12" s="26" t="n">
        <f aca="false">COUNTIF(I$12:I12,I12)</f>
        <v>1</v>
      </c>
      <c r="K12" s="33" t="n">
        <v>0.0236226851851852</v>
      </c>
    </row>
    <row r="13" s="43" customFormat="true" ht="20.25" hidden="false" customHeight="true" outlineLevel="0" collapsed="false">
      <c r="A13" s="35" t="n">
        <v>2</v>
      </c>
      <c r="B13" s="36" t="n">
        <v>26</v>
      </c>
      <c r="C13" s="37" t="s">
        <v>24</v>
      </c>
      <c r="D13" s="38" t="s">
        <v>25</v>
      </c>
      <c r="E13" s="39" t="s">
        <v>18</v>
      </c>
      <c r="F13" s="36" t="s">
        <v>19</v>
      </c>
      <c r="G13" s="40" t="n">
        <v>1985</v>
      </c>
      <c r="H13" s="41" t="s">
        <v>26</v>
      </c>
      <c r="I13" s="35" t="str">
        <f aca="false">IF($F13="m",IF($G$1-$G13&gt;19,IF($G$1-$G13&lt;40,"A",IF($G$1-$G13&gt;49,IF($G$1-$G13&gt;59,IF($G$1-$G13&gt;69,"E","D"),"C"),"B")),"JM"),IF($G$1-$G13&gt;19,IF($G$1-$G13&lt;35,"F",IF($G$1-$G13&lt;50,"G","H")),"JŽ"))</f>
        <v>A</v>
      </c>
      <c r="J13" s="35" t="n">
        <f aca="false">COUNTIF(I$12:I13,I13)</f>
        <v>2</v>
      </c>
      <c r="K13" s="42" t="n">
        <v>0.0244907407407407</v>
      </c>
    </row>
    <row r="14" s="56" customFormat="true" ht="13.5" hidden="false" customHeight="true" outlineLevel="0" collapsed="false">
      <c r="A14" s="48" t="n">
        <v>3</v>
      </c>
      <c r="B14" s="49" t="n">
        <v>17</v>
      </c>
      <c r="C14" s="50" t="s">
        <v>35</v>
      </c>
      <c r="D14" s="51" t="s">
        <v>36</v>
      </c>
      <c r="E14" s="52" t="s">
        <v>18</v>
      </c>
      <c r="F14" s="49" t="s">
        <v>19</v>
      </c>
      <c r="G14" s="53" t="n">
        <v>1981</v>
      </c>
      <c r="H14" s="54" t="s">
        <v>37</v>
      </c>
      <c r="I14" s="48" t="str">
        <f aca="false">IF($F14="m",IF($G$1-$G14&gt;19,IF($G$1-$G14&lt;40,"A",IF($G$1-$G14&gt;49,IF($G$1-$G14&gt;59,IF($G$1-$G14&gt;69,"E","D"),"C"),"B")),"JM"),IF($G$1-$G14&gt;19,IF($G$1-$G14&lt;35,"F",IF($G$1-$G14&lt;50,"G","H")),"JŽ"))</f>
        <v>A</v>
      </c>
      <c r="J14" s="48" t="n">
        <f aca="false">COUNTIF(I$12:I14,I14)</f>
        <v>3</v>
      </c>
      <c r="K14" s="55" t="n">
        <v>0.0267361111111111</v>
      </c>
    </row>
    <row r="15" s="120" customFormat="true" ht="12.75" hidden="true" customHeight="true" outlineLevel="0" collapsed="false">
      <c r="A15" s="112" t="n">
        <v>9</v>
      </c>
      <c r="B15" s="113" t="n">
        <v>43</v>
      </c>
      <c r="C15" s="114" t="s">
        <v>42</v>
      </c>
      <c r="D15" s="115" t="s">
        <v>43</v>
      </c>
      <c r="E15" s="116" t="s">
        <v>18</v>
      </c>
      <c r="F15" s="113" t="s">
        <v>19</v>
      </c>
      <c r="G15" s="117" t="n">
        <v>1990</v>
      </c>
      <c r="H15" s="118" t="s">
        <v>44</v>
      </c>
      <c r="I15" s="112" t="str">
        <f aca="false">IF($F15="m",IF($G$1-$G15&gt;19,IF($G$1-$G15&lt;40,"A",IF($G$1-$G15&gt;49,IF($G$1-$G15&gt;59,IF($G$1-$G15&gt;69,"E","D"),"C"),"B")),"JM"),IF($G$1-$G15&gt;19,IF($G$1-$G15&lt;35,"F",IF($G$1-$G15&lt;50,"G","H")),"JŽ"))</f>
        <v>A</v>
      </c>
      <c r="J15" s="112" t="n">
        <f aca="false">COUNTIF(I$12:I15,I15)</f>
        <v>4</v>
      </c>
      <c r="K15" s="119" t="n">
        <v>0.0276273148148148</v>
      </c>
    </row>
    <row r="16" s="120" customFormat="true" ht="14.1" hidden="true" customHeight="true" outlineLevel="0" collapsed="false">
      <c r="A16" s="112" t="n">
        <v>15</v>
      </c>
      <c r="B16" s="113" t="n">
        <v>44</v>
      </c>
      <c r="C16" s="114" t="s">
        <v>59</v>
      </c>
      <c r="D16" s="115" t="s">
        <v>60</v>
      </c>
      <c r="E16" s="116" t="s">
        <v>18</v>
      </c>
      <c r="F16" s="113" t="s">
        <v>19</v>
      </c>
      <c r="G16" s="117" t="n">
        <v>1992</v>
      </c>
      <c r="H16" s="118" t="s">
        <v>58</v>
      </c>
      <c r="I16" s="112" t="str">
        <f aca="false">IF($F16="m",IF($G$1-$G16&gt;19,IF($G$1-$G16&lt;40,"A",IF($G$1-$G16&gt;49,IF($G$1-$G16&gt;59,IF($G$1-$G16&gt;69,"E","D"),"C"),"B")),"JM"),IF($G$1-$G16&gt;19,IF($G$1-$G16&lt;35,"F",IF($G$1-$G16&lt;50,"G","H")),"JŽ"))</f>
        <v>A</v>
      </c>
      <c r="J16" s="112" t="n">
        <f aca="false">COUNTIF(I$12:I16,I16)</f>
        <v>5</v>
      </c>
      <c r="K16" s="119" t="n">
        <v>0.0291550925925926</v>
      </c>
    </row>
    <row r="17" s="120" customFormat="true" ht="14.1" hidden="true" customHeight="true" outlineLevel="0" collapsed="false">
      <c r="A17" s="112" t="n">
        <v>18</v>
      </c>
      <c r="B17" s="113" t="n">
        <v>31</v>
      </c>
      <c r="C17" s="121" t="s">
        <v>64</v>
      </c>
      <c r="D17" s="122" t="s">
        <v>62</v>
      </c>
      <c r="E17" s="116" t="s">
        <v>18</v>
      </c>
      <c r="F17" s="113" t="s">
        <v>19</v>
      </c>
      <c r="G17" s="23" t="n">
        <v>1983</v>
      </c>
      <c r="H17" s="123" t="s">
        <v>65</v>
      </c>
      <c r="I17" s="112" t="str">
        <f aca="false">IF($F17="m",IF($G$1-$G17&gt;19,IF($G$1-$G17&lt;40,"A",IF($G$1-$G17&gt;49,IF($G$1-$G17&gt;59,IF($G$1-$G17&gt;69,"E","D"),"C"),"B")),"JM"),IF($G$1-$G17&gt;19,IF($G$1-$G17&lt;35,"F",IF($G$1-$G17&lt;50,"G","H")),"JŽ"))</f>
        <v>A</v>
      </c>
      <c r="J17" s="112" t="n">
        <f aca="false">COUNTIF(I$12:I17,I17)</f>
        <v>6</v>
      </c>
      <c r="K17" s="119" t="n">
        <v>0.029849537037037</v>
      </c>
    </row>
    <row r="18" s="120" customFormat="true" ht="14.1" hidden="true" customHeight="true" outlineLevel="0" collapsed="false">
      <c r="A18" s="112" t="n">
        <v>19</v>
      </c>
      <c r="B18" s="113" t="n">
        <v>54</v>
      </c>
      <c r="C18" s="121" t="s">
        <v>66</v>
      </c>
      <c r="D18" s="122" t="s">
        <v>67</v>
      </c>
      <c r="E18" s="116" t="s">
        <v>18</v>
      </c>
      <c r="F18" s="113" t="s">
        <v>19</v>
      </c>
      <c r="G18" s="23" t="n">
        <v>1997</v>
      </c>
      <c r="H18" s="123" t="s">
        <v>68</v>
      </c>
      <c r="I18" s="112" t="str">
        <f aca="false">IF($F18="m",IF($G$1-$G18&gt;19,IF($G$1-$G18&lt;40,"A",IF($G$1-$G18&gt;49,IF($G$1-$G18&gt;59,IF($G$1-$G18&gt;69,"E","D"),"C"),"B")),"JM"),IF($G$1-$G18&gt;19,IF($G$1-$G18&lt;35,"F",IF($G$1-$G18&lt;50,"G","H")),"JŽ"))</f>
        <v>A</v>
      </c>
      <c r="J18" s="112" t="n">
        <f aca="false">COUNTIF(I$12:I18,I18)</f>
        <v>7</v>
      </c>
      <c r="K18" s="119" t="n">
        <v>0.030150462962963</v>
      </c>
    </row>
    <row r="19" s="120" customFormat="true" ht="14.1" hidden="true" customHeight="true" outlineLevel="0" collapsed="false">
      <c r="A19" s="112" t="n">
        <v>36</v>
      </c>
      <c r="B19" s="113" t="n">
        <v>15</v>
      </c>
      <c r="C19" s="114" t="s">
        <v>111</v>
      </c>
      <c r="D19" s="115" t="s">
        <v>60</v>
      </c>
      <c r="E19" s="116" t="s">
        <v>18</v>
      </c>
      <c r="F19" s="113" t="s">
        <v>19</v>
      </c>
      <c r="G19" s="117" t="n">
        <v>1997</v>
      </c>
      <c r="H19" s="118" t="s">
        <v>112</v>
      </c>
      <c r="I19" s="112" t="str">
        <f aca="false">IF($F19="m",IF($G$1-$G19&gt;19,IF($G$1-$G19&lt;40,"A",IF($G$1-$G19&gt;49,IF($G$1-$G19&gt;59,IF($G$1-$G19&gt;69,"E","D"),"C"),"B")),"JM"),IF($G$1-$G19&gt;19,IF($G$1-$G19&lt;35,"F",IF($G$1-$G19&lt;50,"G","H")),"JŽ"))</f>
        <v>A</v>
      </c>
      <c r="J19" s="112" t="n">
        <f aca="false">COUNTIF(I$12:I19,I19)</f>
        <v>8</v>
      </c>
      <c r="K19" s="119" t="n">
        <v>0.0346296296296296</v>
      </c>
    </row>
    <row r="20" s="120" customFormat="true" ht="14.1" hidden="true" customHeight="true" outlineLevel="0" collapsed="false">
      <c r="A20" s="124" t="n">
        <v>48</v>
      </c>
      <c r="B20" s="125" t="n">
        <v>1</v>
      </c>
      <c r="C20" s="126" t="s">
        <v>135</v>
      </c>
      <c r="D20" s="127" t="s">
        <v>43</v>
      </c>
      <c r="E20" s="128" t="s">
        <v>18</v>
      </c>
      <c r="F20" s="125" t="s">
        <v>19</v>
      </c>
      <c r="G20" s="129" t="n">
        <v>1987</v>
      </c>
      <c r="H20" s="130" t="s">
        <v>136</v>
      </c>
      <c r="I20" s="124" t="str">
        <f aca="false">IF($F20="m",IF($G$1-$G20&gt;19,IF($G$1-$G20&lt;40,"A",IF($G$1-$G20&gt;49,IF($G$1-$G20&gt;59,IF($G$1-$G20&gt;69,"E","D"),"C"),"B")),"JM"),IF($G$1-$G20&gt;19,IF($G$1-$G20&lt;35,"F",IF($G$1-$G20&lt;50,"G","H")),"JŽ"))</f>
        <v>A</v>
      </c>
      <c r="J20" s="124" t="n">
        <f aca="false">COUNTIF(I$12:I20,I20)</f>
        <v>9</v>
      </c>
      <c r="K20" s="131" t="n">
        <v>0.0432523148148148</v>
      </c>
    </row>
    <row r="21" s="140" customFormat="true" ht="25.5" hidden="false" customHeight="true" outlineLevel="0" collapsed="false">
      <c r="A21" s="132" t="s">
        <v>143</v>
      </c>
      <c r="B21" s="132"/>
      <c r="C21" s="132"/>
      <c r="D21" s="133"/>
      <c r="E21" s="134"/>
      <c r="F21" s="135"/>
      <c r="G21" s="136"/>
      <c r="H21" s="137"/>
      <c r="I21" s="138"/>
      <c r="J21" s="138"/>
      <c r="K21" s="139"/>
    </row>
    <row r="22" s="34" customFormat="true" ht="14.1" hidden="false" customHeight="true" outlineLevel="0" collapsed="false">
      <c r="A22" s="26" t="n">
        <v>1</v>
      </c>
      <c r="B22" s="27" t="n">
        <v>30</v>
      </c>
      <c r="C22" s="28" t="s">
        <v>16</v>
      </c>
      <c r="D22" s="29" t="s">
        <v>17</v>
      </c>
      <c r="E22" s="30" t="s">
        <v>18</v>
      </c>
      <c r="F22" s="27" t="s">
        <v>19</v>
      </c>
      <c r="G22" s="31" t="n">
        <v>1977</v>
      </c>
      <c r="H22" s="32" t="s">
        <v>20</v>
      </c>
      <c r="I22" s="26" t="str">
        <f aca="false">IF($F22="m",IF($G$1-$G22&gt;19,IF($G$1-$G22&lt;40,"A",IF($G$1-$G22&gt;49,IF($G$1-$G22&gt;59,IF($G$1-$G22&gt;69,"E","D"),"C"),"B")),"JM"),IF($G$1-$G22&gt;19,IF($G$1-$G22&lt;35,"F",IF($G$1-$G22&lt;50,"G","H")),"JŽ"))</f>
        <v>B</v>
      </c>
      <c r="J22" s="26" t="n">
        <f aca="false">COUNTIF(I$12:I22,I22)</f>
        <v>1</v>
      </c>
      <c r="K22" s="33" t="n">
        <v>0.0234490740740741</v>
      </c>
    </row>
    <row r="23" s="43" customFormat="true" ht="14.1" hidden="false" customHeight="true" outlineLevel="0" collapsed="false">
      <c r="A23" s="35" t="n">
        <v>2</v>
      </c>
      <c r="B23" s="36" t="n">
        <v>25</v>
      </c>
      <c r="C23" s="44" t="s">
        <v>27</v>
      </c>
      <c r="D23" s="45" t="s">
        <v>28</v>
      </c>
      <c r="E23" s="39" t="s">
        <v>18</v>
      </c>
      <c r="F23" s="36" t="s">
        <v>19</v>
      </c>
      <c r="G23" s="46" t="n">
        <v>1976</v>
      </c>
      <c r="H23" s="47" t="s">
        <v>29</v>
      </c>
      <c r="I23" s="35" t="str">
        <f aca="false">IF($F23="m",IF($G$1-$G23&gt;19,IF($G$1-$G23&lt;40,"A",IF($G$1-$G23&gt;49,IF($G$1-$G23&gt;59,IF($G$1-$G23&gt;69,"E","D"),"C"),"B")),"JM"),IF($G$1-$G23&gt;19,IF($G$1-$G23&lt;35,"F",IF($G$1-$G23&lt;50,"G","H")),"JŽ"))</f>
        <v>B</v>
      </c>
      <c r="J23" s="35" t="n">
        <f aca="false">COUNTIF(I$12:I23,I23)</f>
        <v>2</v>
      </c>
      <c r="K23" s="42" t="n">
        <v>0.024849537037037</v>
      </c>
    </row>
    <row r="24" s="56" customFormat="true" ht="14.1" hidden="false" customHeight="true" outlineLevel="0" collapsed="false">
      <c r="A24" s="48" t="n">
        <v>3</v>
      </c>
      <c r="B24" s="49" t="n">
        <v>16</v>
      </c>
      <c r="C24" s="50" t="s">
        <v>30</v>
      </c>
      <c r="D24" s="51" t="s">
        <v>31</v>
      </c>
      <c r="E24" s="52" t="s">
        <v>18</v>
      </c>
      <c r="F24" s="49" t="s">
        <v>19</v>
      </c>
      <c r="G24" s="53" t="n">
        <v>1976</v>
      </c>
      <c r="H24" s="54" t="s">
        <v>32</v>
      </c>
      <c r="I24" s="48" t="str">
        <f aca="false">IF($F24="m",IF($G$1-$G24&gt;19,IF($G$1-$G24&lt;40,"A",IF($G$1-$G24&gt;49,IF($G$1-$G24&gt;59,IF($G$1-$G24&gt;69,"E","D"),"C"),"B")),"JM"),IF($G$1-$G24&gt;19,IF($G$1-$G24&lt;35,"F",IF($G$1-$G24&lt;50,"G","H")),"JŽ"))</f>
        <v>B</v>
      </c>
      <c r="J24" s="48" t="n">
        <f aca="false">COUNTIF(I$12:I24,I24)</f>
        <v>3</v>
      </c>
      <c r="K24" s="55" t="n">
        <v>0.0250115740740741</v>
      </c>
    </row>
    <row r="25" s="120" customFormat="true" ht="14.1" hidden="true" customHeight="true" outlineLevel="0" collapsed="false">
      <c r="A25" s="112" t="n">
        <v>6</v>
      </c>
      <c r="B25" s="113" t="n">
        <v>7</v>
      </c>
      <c r="C25" s="114" t="s">
        <v>33</v>
      </c>
      <c r="D25" s="115" t="s">
        <v>17</v>
      </c>
      <c r="E25" s="116" t="s">
        <v>18</v>
      </c>
      <c r="F25" s="113" t="s">
        <v>19</v>
      </c>
      <c r="G25" s="117" t="n">
        <v>1977</v>
      </c>
      <c r="H25" s="141" t="s">
        <v>34</v>
      </c>
      <c r="I25" s="112" t="str">
        <f aca="false">IF($F25="m",IF($G$1-$G25&gt;19,IF($G$1-$G25&lt;40,"A",IF($G$1-$G25&gt;49,IF($G$1-$G25&gt;59,IF($G$1-$G25&gt;69,"E","D"),"C"),"B")),"JM"),IF($G$1-$G25&gt;19,IF($G$1-$G25&lt;35,"F",IF($G$1-$G25&lt;50,"G","H")),"JŽ"))</f>
        <v>B</v>
      </c>
      <c r="J25" s="112" t="n">
        <f aca="false">COUNTIF(I$12:I25,I25)</f>
        <v>4</v>
      </c>
      <c r="K25" s="119" t="n">
        <v>0.0254861111111111</v>
      </c>
    </row>
    <row r="26" s="120" customFormat="true" ht="14.1" hidden="true" customHeight="true" outlineLevel="0" collapsed="false">
      <c r="A26" s="112" t="n">
        <v>11</v>
      </c>
      <c r="B26" s="113" t="n">
        <v>37</v>
      </c>
      <c r="C26" s="121" t="s">
        <v>48</v>
      </c>
      <c r="D26" s="122" t="s">
        <v>39</v>
      </c>
      <c r="E26" s="116" t="s">
        <v>18</v>
      </c>
      <c r="F26" s="113" t="s">
        <v>19</v>
      </c>
      <c r="G26" s="23" t="n">
        <v>1975</v>
      </c>
      <c r="H26" s="123" t="s">
        <v>49</v>
      </c>
      <c r="I26" s="112" t="str">
        <f aca="false">IF($F26="m",IF($G$1-$G26&gt;19,IF($G$1-$G26&lt;40,"A",IF($G$1-$G26&gt;49,IF($G$1-$G26&gt;59,IF($G$1-$G26&gt;69,"E","D"),"C"),"B")),"JM"),IF($G$1-$G26&gt;19,IF($G$1-$G26&lt;35,"F",IF($G$1-$G26&lt;50,"G","H")),"JŽ"))</f>
        <v>B</v>
      </c>
      <c r="J26" s="112" t="n">
        <f aca="false">COUNTIF(I$12:I26,I26)</f>
        <v>5</v>
      </c>
      <c r="K26" s="119" t="n">
        <v>0.0280555555555556</v>
      </c>
    </row>
    <row r="27" s="120" customFormat="true" ht="14.1" hidden="true" customHeight="true" outlineLevel="0" collapsed="false">
      <c r="A27" s="112" t="n">
        <v>16</v>
      </c>
      <c r="B27" s="113" t="n">
        <v>47</v>
      </c>
      <c r="C27" s="121" t="s">
        <v>69</v>
      </c>
      <c r="D27" s="122" t="s">
        <v>70</v>
      </c>
      <c r="E27" s="116" t="s">
        <v>18</v>
      </c>
      <c r="F27" s="113" t="s">
        <v>19</v>
      </c>
      <c r="G27" s="23" t="n">
        <v>1974</v>
      </c>
      <c r="H27" s="123" t="s">
        <v>71</v>
      </c>
      <c r="I27" s="112" t="str">
        <f aca="false">IF($F27="m",IF($G$1-$G27&gt;19,IF($G$1-$G27&lt;40,"A",IF($G$1-$G27&gt;49,IF($G$1-$G27&gt;59,IF($G$1-$G27&gt;69,"E","D"),"C"),"B")),"JM"),IF($G$1-$G27&gt;19,IF($G$1-$G27&lt;35,"F",IF($G$1-$G27&lt;50,"G","H")),"JŽ"))</f>
        <v>B</v>
      </c>
      <c r="J27" s="112" t="n">
        <f aca="false">COUNTIF(I$12:I27,I27)</f>
        <v>6</v>
      </c>
      <c r="K27" s="119" t="n">
        <v>0.0294907407407407</v>
      </c>
    </row>
    <row r="28" s="120" customFormat="true" ht="14.1" hidden="true" customHeight="true" outlineLevel="0" collapsed="false">
      <c r="A28" s="112" t="n">
        <v>22</v>
      </c>
      <c r="B28" s="113" t="n">
        <v>6</v>
      </c>
      <c r="C28" s="121" t="s">
        <v>78</v>
      </c>
      <c r="D28" s="122" t="s">
        <v>62</v>
      </c>
      <c r="E28" s="116" t="s">
        <v>18</v>
      </c>
      <c r="F28" s="113" t="s">
        <v>19</v>
      </c>
      <c r="G28" s="23" t="n">
        <v>1972</v>
      </c>
      <c r="H28" s="123" t="s">
        <v>79</v>
      </c>
      <c r="I28" s="112" t="str">
        <f aca="false">IF($F28="m",IF($G$1-$G28&gt;19,IF($G$1-$G28&lt;40,"A",IF($G$1-$G28&gt;49,IF($G$1-$G28&gt;59,IF($G$1-$G28&gt;69,"E","D"),"C"),"B")),"JM"),IF($G$1-$G28&gt;19,IF($G$1-$G28&lt;35,"F",IF($G$1-$G28&lt;50,"G","H")),"JŽ"))</f>
        <v>B</v>
      </c>
      <c r="J28" s="112" t="n">
        <f aca="false">COUNTIF(I$12:I28,I28)</f>
        <v>7</v>
      </c>
      <c r="K28" s="119" t="n">
        <v>0.0308217592592593</v>
      </c>
    </row>
    <row r="29" s="120" customFormat="true" ht="14.1" hidden="true" customHeight="true" outlineLevel="0" collapsed="false">
      <c r="A29" s="112" t="n">
        <v>23</v>
      </c>
      <c r="B29" s="113" t="n">
        <v>51</v>
      </c>
      <c r="C29" s="114" t="s">
        <v>80</v>
      </c>
      <c r="D29" s="115" t="s">
        <v>81</v>
      </c>
      <c r="E29" s="116" t="s">
        <v>18</v>
      </c>
      <c r="F29" s="113" t="s">
        <v>19</v>
      </c>
      <c r="G29" s="117" t="n">
        <v>1974</v>
      </c>
      <c r="H29" s="118" t="s">
        <v>55</v>
      </c>
      <c r="I29" s="112" t="str">
        <f aca="false">IF($F29="m",IF($G$1-$G29&gt;19,IF($G$1-$G29&lt;40,"A",IF($G$1-$G29&gt;49,IF($G$1-$G29&gt;59,IF($G$1-$G29&gt;69,"E","D"),"C"),"B")),"JM"),IF($G$1-$G29&gt;19,IF($G$1-$G29&lt;35,"F",IF($G$1-$G29&lt;50,"G","H")),"JŽ"))</f>
        <v>B</v>
      </c>
      <c r="J29" s="112" t="n">
        <f aca="false">COUNTIF(I$12:I29,I29)</f>
        <v>8</v>
      </c>
      <c r="K29" s="119" t="n">
        <v>0.0314467592592593</v>
      </c>
    </row>
    <row r="30" s="120" customFormat="true" ht="14.1" hidden="true" customHeight="true" outlineLevel="0" collapsed="false">
      <c r="A30" s="112" t="n">
        <v>31</v>
      </c>
      <c r="B30" s="113" t="n">
        <v>38</v>
      </c>
      <c r="C30" s="121" t="s">
        <v>100</v>
      </c>
      <c r="D30" s="122" t="s">
        <v>101</v>
      </c>
      <c r="E30" s="116" t="s">
        <v>18</v>
      </c>
      <c r="F30" s="113" t="s">
        <v>19</v>
      </c>
      <c r="G30" s="23" t="n">
        <v>1974</v>
      </c>
      <c r="H30" s="123" t="s">
        <v>99</v>
      </c>
      <c r="I30" s="112" t="str">
        <f aca="false">IF($F30="m",IF($G$1-$G30&gt;19,IF($G$1-$G30&lt;40,"A",IF($G$1-$G30&gt;49,IF($G$1-$G30&gt;59,IF($G$1-$G30&gt;69,"E","D"),"C"),"B")),"JM"),IF($G$1-$G30&gt;19,IF($G$1-$G30&lt;35,"F",IF($G$1-$G30&lt;50,"G","H")),"JŽ"))</f>
        <v>B</v>
      </c>
      <c r="J30" s="112" t="n">
        <f aca="false">COUNTIF(I$12:I30,I30)</f>
        <v>9</v>
      </c>
      <c r="K30" s="119" t="n">
        <v>0.0329861111111111</v>
      </c>
    </row>
    <row r="31" s="120" customFormat="true" ht="14.1" hidden="true" customHeight="true" outlineLevel="0" collapsed="false">
      <c r="A31" s="112" t="n">
        <v>32</v>
      </c>
      <c r="B31" s="113" t="n">
        <v>23</v>
      </c>
      <c r="C31" s="114" t="s">
        <v>102</v>
      </c>
      <c r="D31" s="115" t="s">
        <v>103</v>
      </c>
      <c r="E31" s="116" t="s">
        <v>18</v>
      </c>
      <c r="F31" s="113" t="s">
        <v>19</v>
      </c>
      <c r="G31" s="117" t="n">
        <v>1974</v>
      </c>
      <c r="H31" s="118" t="s">
        <v>90</v>
      </c>
      <c r="I31" s="112" t="str">
        <f aca="false">IF($F31="m",IF($G$1-$G31&gt;19,IF($G$1-$G31&lt;40,"A",IF($G$1-$G31&gt;49,IF($G$1-$G31&gt;59,IF($G$1-$G31&gt;69,"E","D"),"C"),"B")),"JM"),IF($G$1-$G31&gt;19,IF($G$1-$G31&lt;35,"F",IF($G$1-$G31&lt;50,"G","H")),"JŽ"))</f>
        <v>B</v>
      </c>
      <c r="J31" s="112" t="n">
        <f aca="false">COUNTIF(I$12:I31,I31)</f>
        <v>10</v>
      </c>
      <c r="K31" s="119" t="n">
        <v>0.0329976851851852</v>
      </c>
    </row>
    <row r="32" s="120" customFormat="true" ht="14.1" hidden="true" customHeight="true" outlineLevel="0" collapsed="false">
      <c r="A32" s="124" t="n">
        <v>45</v>
      </c>
      <c r="B32" s="125" t="n">
        <v>14</v>
      </c>
      <c r="C32" s="126" t="s">
        <v>130</v>
      </c>
      <c r="D32" s="127" t="s">
        <v>131</v>
      </c>
      <c r="E32" s="128" t="s">
        <v>18</v>
      </c>
      <c r="F32" s="125" t="s">
        <v>19</v>
      </c>
      <c r="G32" s="129" t="n">
        <v>1975</v>
      </c>
      <c r="H32" s="142" t="s">
        <v>112</v>
      </c>
      <c r="I32" s="124" t="str">
        <f aca="false">IF($F32="m",IF($G$1-$G32&gt;19,IF($G$1-$G32&lt;40,"A",IF($G$1-$G32&gt;49,IF($G$1-$G32&gt;59,IF($G$1-$G32&gt;69,"E","D"),"C"),"B")),"JM"),IF($G$1-$G32&gt;19,IF($G$1-$G32&lt;35,"F",IF($G$1-$G32&lt;50,"G","H")),"JŽ"))</f>
        <v>B</v>
      </c>
      <c r="J32" s="124" t="n">
        <f aca="false">COUNTIF(I$12:I32,I32)</f>
        <v>11</v>
      </c>
      <c r="K32" s="131" t="n">
        <v>0.0390277777777778</v>
      </c>
    </row>
    <row r="33" s="140" customFormat="true" ht="27" hidden="false" customHeight="true" outlineLevel="0" collapsed="false">
      <c r="A33" s="132" t="s">
        <v>144</v>
      </c>
      <c r="B33" s="132"/>
      <c r="C33" s="132"/>
      <c r="D33" s="132"/>
      <c r="E33" s="134"/>
      <c r="F33" s="135"/>
      <c r="G33" s="136"/>
      <c r="H33" s="143"/>
      <c r="I33" s="138"/>
      <c r="J33" s="138"/>
      <c r="K33" s="139"/>
    </row>
    <row r="34" s="34" customFormat="true" ht="14.1" hidden="false" customHeight="true" outlineLevel="0" collapsed="false">
      <c r="A34" s="26" t="n">
        <v>1</v>
      </c>
      <c r="B34" s="27" t="n">
        <v>10</v>
      </c>
      <c r="C34" s="71" t="s">
        <v>45</v>
      </c>
      <c r="D34" s="72" t="s">
        <v>46</v>
      </c>
      <c r="E34" s="30" t="s">
        <v>18</v>
      </c>
      <c r="F34" s="27" t="s">
        <v>19</v>
      </c>
      <c r="G34" s="73" t="n">
        <v>1962</v>
      </c>
      <c r="H34" s="74" t="s">
        <v>47</v>
      </c>
      <c r="I34" s="26" t="str">
        <f aca="false">IF($F34="m",IF($G$1-$G34&gt;19,IF($G$1-$G34&lt;40,"A",IF($G$1-$G34&gt;49,IF($G$1-$G34&gt;59,IF($G$1-$G34&gt;69,"E","D"),"C"),"B")),"JM"),IF($G$1-$G34&gt;19,IF($G$1-$G34&lt;35,"F",IF($G$1-$G34&lt;50,"G","H")),"JŽ"))</f>
        <v>C</v>
      </c>
      <c r="J34" s="26" t="n">
        <f aca="false">COUNTIF(I$12:I34,I34)</f>
        <v>1</v>
      </c>
      <c r="K34" s="33" t="n">
        <v>0.027974537037037</v>
      </c>
    </row>
    <row r="35" s="43" customFormat="true" ht="14.1" hidden="false" customHeight="true" outlineLevel="0" collapsed="false">
      <c r="A35" s="35" t="n">
        <v>2</v>
      </c>
      <c r="B35" s="36" t="n">
        <v>18</v>
      </c>
      <c r="C35" s="44" t="s">
        <v>54</v>
      </c>
      <c r="D35" s="45" t="s">
        <v>17</v>
      </c>
      <c r="E35" s="39" t="s">
        <v>18</v>
      </c>
      <c r="F35" s="36" t="s">
        <v>19</v>
      </c>
      <c r="G35" s="46" t="n">
        <v>1961</v>
      </c>
      <c r="H35" s="47" t="s">
        <v>55</v>
      </c>
      <c r="I35" s="35" t="str">
        <f aca="false">IF($F35="m",IF($G$1-$G35&gt;19,IF($G$1-$G35&lt;40,"A",IF($G$1-$G35&gt;49,IF($G$1-$G35&gt;59,IF($G$1-$G35&gt;69,"E","D"),"C"),"B")),"JM"),IF($G$1-$G35&gt;19,IF($G$1-$G35&lt;35,"F",IF($G$1-$G35&lt;50,"G","H")),"JŽ"))</f>
        <v>C</v>
      </c>
      <c r="J35" s="35" t="n">
        <f aca="false">COUNTIF(I$12:I35,I35)</f>
        <v>2</v>
      </c>
      <c r="K35" s="42" t="n">
        <v>0.0285416666666667</v>
      </c>
    </row>
    <row r="36" s="56" customFormat="true" ht="14.1" hidden="false" customHeight="true" outlineLevel="0" collapsed="false">
      <c r="A36" s="48" t="n">
        <v>3</v>
      </c>
      <c r="B36" s="49" t="n">
        <v>52</v>
      </c>
      <c r="C36" s="50" t="s">
        <v>72</v>
      </c>
      <c r="D36" s="51" t="s">
        <v>73</v>
      </c>
      <c r="E36" s="52" t="s">
        <v>18</v>
      </c>
      <c r="F36" s="49" t="s">
        <v>19</v>
      </c>
      <c r="G36" s="53" t="n">
        <v>1966</v>
      </c>
      <c r="H36" s="54" t="s">
        <v>74</v>
      </c>
      <c r="I36" s="48" t="str">
        <f aca="false">IF($F36="m",IF($G$1-$G36&gt;19,IF($G$1-$G36&lt;40,"A",IF($G$1-$G36&gt;49,IF($G$1-$G36&gt;59,IF($G$1-$G36&gt;69,"E","D"),"C"),"B")),"JM"),IF($G$1-$G36&gt;19,IF($G$1-$G36&lt;35,"F",IF($G$1-$G36&lt;50,"G","H")),"JŽ"))</f>
        <v>C</v>
      </c>
      <c r="J36" s="48" t="n">
        <f aca="false">COUNTIF(I$12:I36,I36)</f>
        <v>3</v>
      </c>
      <c r="K36" s="55" t="n">
        <v>0.0301851851851852</v>
      </c>
    </row>
    <row r="37" s="120" customFormat="true" ht="14.1" hidden="true" customHeight="true" outlineLevel="0" collapsed="false">
      <c r="A37" s="112" t="n">
        <v>24</v>
      </c>
      <c r="B37" s="113" t="n">
        <v>8</v>
      </c>
      <c r="C37" s="121" t="s">
        <v>82</v>
      </c>
      <c r="D37" s="122" t="s">
        <v>83</v>
      </c>
      <c r="E37" s="116" t="s">
        <v>18</v>
      </c>
      <c r="F37" s="113" t="s">
        <v>19</v>
      </c>
      <c r="G37" s="23" t="n">
        <v>1959</v>
      </c>
      <c r="H37" s="123" t="s">
        <v>84</v>
      </c>
      <c r="I37" s="112" t="str">
        <f aca="false">IF($F37="m",IF($G$1-$G37&gt;19,IF($G$1-$G37&lt;40,"A",IF($G$1-$G37&gt;49,IF($G$1-$G37&gt;59,IF($G$1-$G37&gt;69,"E","D"),"C"),"B")),"JM"),IF($G$1-$G37&gt;19,IF($G$1-$G37&lt;35,"F",IF($G$1-$G37&lt;50,"G","H")),"JŽ"))</f>
        <v>C</v>
      </c>
      <c r="J37" s="112" t="n">
        <f aca="false">COUNTIF(I$12:I37,I37)</f>
        <v>4</v>
      </c>
      <c r="K37" s="119" t="n">
        <v>0.0318402777777778</v>
      </c>
    </row>
    <row r="38" s="120" customFormat="true" ht="14.1" hidden="true" customHeight="true" outlineLevel="0" collapsed="false">
      <c r="A38" s="112" t="n">
        <v>25</v>
      </c>
      <c r="B38" s="113" t="n">
        <v>27</v>
      </c>
      <c r="C38" s="114" t="s">
        <v>85</v>
      </c>
      <c r="D38" s="115" t="s">
        <v>86</v>
      </c>
      <c r="E38" s="116" t="s">
        <v>18</v>
      </c>
      <c r="F38" s="113" t="s">
        <v>19</v>
      </c>
      <c r="G38" s="117" t="n">
        <v>1965</v>
      </c>
      <c r="H38" s="118" t="s">
        <v>87</v>
      </c>
      <c r="I38" s="112" t="str">
        <f aca="false">IF($F38="m",IF($G$1-$G38&gt;19,IF($G$1-$G38&lt;40,"A",IF($G$1-$G38&gt;49,IF($G$1-$G38&gt;59,IF($G$1-$G38&gt;69,"E","D"),"C"),"B")),"JM"),IF($G$1-$G38&gt;19,IF($G$1-$G38&lt;35,"F",IF($G$1-$G38&lt;50,"G","H")),"JŽ"))</f>
        <v>C</v>
      </c>
      <c r="J38" s="112" t="n">
        <f aca="false">COUNTIF(I$12:I38,I38)</f>
        <v>5</v>
      </c>
      <c r="K38" s="119" t="n">
        <v>0.0321296296296296</v>
      </c>
    </row>
    <row r="39" s="120" customFormat="true" ht="14.1" hidden="true" customHeight="true" outlineLevel="0" collapsed="false">
      <c r="A39" s="112" t="n">
        <v>40</v>
      </c>
      <c r="B39" s="113" t="n">
        <v>53</v>
      </c>
      <c r="C39" s="114" t="s">
        <v>121</v>
      </c>
      <c r="D39" s="115" t="s">
        <v>122</v>
      </c>
      <c r="E39" s="116" t="s">
        <v>18</v>
      </c>
      <c r="F39" s="113" t="s">
        <v>19</v>
      </c>
      <c r="G39" s="117" t="n">
        <v>1968</v>
      </c>
      <c r="H39" s="118" t="s">
        <v>112</v>
      </c>
      <c r="I39" s="112" t="str">
        <f aca="false">IF($F39="m",IF($G$1-$G39&gt;19,IF($G$1-$G39&lt;40,"A",IF($G$1-$G39&gt;49,IF($G$1-$G39&gt;59,IF($G$1-$G39&gt;69,"E","D"),"C"),"B")),"JM"),IF($G$1-$G39&gt;19,IF($G$1-$G39&lt;35,"F",IF($G$1-$G39&lt;50,"G","H")),"JŽ"))</f>
        <v>C</v>
      </c>
      <c r="J39" s="112" t="n">
        <f aca="false">COUNTIF(I$12:I39,I39)</f>
        <v>6</v>
      </c>
      <c r="K39" s="119" t="n">
        <v>0.0367013888888889</v>
      </c>
    </row>
    <row r="40" s="120" customFormat="true" ht="14.1" hidden="true" customHeight="true" outlineLevel="0" collapsed="false">
      <c r="A40" s="124" t="n">
        <v>42</v>
      </c>
      <c r="B40" s="125" t="n">
        <v>24</v>
      </c>
      <c r="C40" s="126" t="s">
        <v>125</v>
      </c>
      <c r="D40" s="127" t="s">
        <v>126</v>
      </c>
      <c r="E40" s="128" t="s">
        <v>18</v>
      </c>
      <c r="F40" s="125" t="s">
        <v>19</v>
      </c>
      <c r="G40" s="129" t="n">
        <v>1964</v>
      </c>
      <c r="H40" s="142" t="s">
        <v>112</v>
      </c>
      <c r="I40" s="124" t="str">
        <f aca="false">IF($F40="m",IF($G$1-$G40&gt;19,IF($G$1-$G40&lt;40,"A",IF($G$1-$G40&gt;49,IF($G$1-$G40&gt;59,IF($G$1-$G40&gt;69,"E","D"),"C"),"B")),"JM"),IF($G$1-$G40&gt;19,IF($G$1-$G40&lt;35,"F",IF($G$1-$G40&lt;50,"G","H")),"JŽ"))</f>
        <v>C</v>
      </c>
      <c r="J40" s="124" t="n">
        <f aca="false">COUNTIF(I$12:I40,I40)</f>
        <v>7</v>
      </c>
      <c r="K40" s="131" t="n">
        <v>0.0369675925925926</v>
      </c>
    </row>
    <row r="41" s="140" customFormat="true" ht="24.75" hidden="false" customHeight="true" outlineLevel="0" collapsed="false">
      <c r="A41" s="132" t="s">
        <v>145</v>
      </c>
      <c r="B41" s="132"/>
      <c r="C41" s="132"/>
      <c r="D41" s="132"/>
      <c r="E41" s="134"/>
      <c r="F41" s="135"/>
      <c r="G41" s="136"/>
      <c r="H41" s="143"/>
      <c r="I41" s="138"/>
      <c r="J41" s="138"/>
      <c r="K41" s="139"/>
    </row>
    <row r="42" s="34" customFormat="true" ht="14.1" hidden="false" customHeight="true" outlineLevel="0" collapsed="false">
      <c r="A42" s="26" t="n">
        <v>1</v>
      </c>
      <c r="B42" s="27" t="n">
        <v>2</v>
      </c>
      <c r="C42" s="28" t="s">
        <v>61</v>
      </c>
      <c r="D42" s="29" t="s">
        <v>62</v>
      </c>
      <c r="E42" s="30" t="s">
        <v>18</v>
      </c>
      <c r="F42" s="27" t="s">
        <v>19</v>
      </c>
      <c r="G42" s="31" t="n">
        <v>1957</v>
      </c>
      <c r="H42" s="79" t="s">
        <v>63</v>
      </c>
      <c r="I42" s="26" t="str">
        <f aca="false">IF($F42="m",IF($G$1-$G42&gt;19,IF($G$1-$G42&lt;40,"A",IF($G$1-$G42&gt;49,IF($G$1-$G42&gt;59,IF($G$1-$G42&gt;69,"E","D"),"C"),"B")),"JM"),IF($G$1-$G42&gt;19,IF($G$1-$G42&lt;35,"F",IF($G$1-$G42&lt;50,"G","H")),"JŽ"))</f>
        <v>D</v>
      </c>
      <c r="J42" s="26" t="n">
        <f aca="false">COUNTIF(I$12:I42,I42)</f>
        <v>1</v>
      </c>
      <c r="K42" s="33" t="n">
        <v>0.0298148148148148</v>
      </c>
    </row>
    <row r="43" s="43" customFormat="true" ht="14.1" hidden="false" customHeight="true" outlineLevel="0" collapsed="false">
      <c r="A43" s="35" t="n">
        <v>2</v>
      </c>
      <c r="B43" s="36" t="n">
        <v>3</v>
      </c>
      <c r="C43" s="81" t="s">
        <v>95</v>
      </c>
      <c r="D43" s="82" t="s">
        <v>73</v>
      </c>
      <c r="E43" s="39" t="s">
        <v>18</v>
      </c>
      <c r="F43" s="36" t="s">
        <v>19</v>
      </c>
      <c r="G43" s="83" t="n">
        <v>1946</v>
      </c>
      <c r="H43" s="84" t="s">
        <v>87</v>
      </c>
      <c r="I43" s="35" t="s">
        <v>96</v>
      </c>
      <c r="J43" s="35" t="n">
        <f aca="false">COUNTIF(I$12:I43,I43)</f>
        <v>2</v>
      </c>
      <c r="K43" s="42" t="n">
        <v>0.0327777777777778</v>
      </c>
    </row>
    <row r="44" s="56" customFormat="true" ht="14.1" hidden="false" customHeight="true" outlineLevel="0" collapsed="false">
      <c r="A44" s="48" t="n">
        <v>3</v>
      </c>
      <c r="B44" s="49" t="n">
        <v>5</v>
      </c>
      <c r="C44" s="50" t="s">
        <v>115</v>
      </c>
      <c r="D44" s="51" t="s">
        <v>116</v>
      </c>
      <c r="E44" s="52" t="s">
        <v>18</v>
      </c>
      <c r="F44" s="49" t="s">
        <v>19</v>
      </c>
      <c r="G44" s="53" t="n">
        <v>1954</v>
      </c>
      <c r="H44" s="54" t="s">
        <v>117</v>
      </c>
      <c r="I44" s="48" t="str">
        <f aca="false">IF($F44="m",IF($G$1-$G44&gt;19,IF($G$1-$G44&lt;40,"A",IF($G$1-$G44&gt;49,IF($G$1-$G44&gt;59,IF($G$1-$G44&gt;69,"E","D"),"C"),"B")),"JM"),IF($G$1-$G44&gt;19,IF($G$1-$G44&lt;35,"F",IF($G$1-$G44&lt;50,"G","H")),"JŽ"))</f>
        <v>D</v>
      </c>
      <c r="J44" s="48" t="n">
        <f aca="false">COUNTIF(I$12:I44,I44)</f>
        <v>3</v>
      </c>
      <c r="K44" s="55" t="n">
        <v>0.0350115740740741</v>
      </c>
    </row>
    <row r="45" s="120" customFormat="true" ht="14.1" hidden="true" customHeight="true" outlineLevel="0" collapsed="false">
      <c r="A45" s="112" t="n">
        <v>39</v>
      </c>
      <c r="B45" s="113" t="n">
        <v>9</v>
      </c>
      <c r="C45" s="121" t="s">
        <v>118</v>
      </c>
      <c r="D45" s="122" t="s">
        <v>119</v>
      </c>
      <c r="E45" s="116" t="s">
        <v>18</v>
      </c>
      <c r="F45" s="113" t="s">
        <v>19</v>
      </c>
      <c r="G45" s="23" t="n">
        <v>1954</v>
      </c>
      <c r="H45" s="123" t="s">
        <v>120</v>
      </c>
      <c r="I45" s="112" t="str">
        <f aca="false">IF($F45="m",IF($G$1-$G45&gt;19,IF($G$1-$G45&lt;40,"A",IF($G$1-$G45&gt;49,IF($G$1-$G45&gt;59,IF($G$1-$G45&gt;69,"E","D"),"C"),"B")),"JM"),IF($G$1-$G45&gt;19,IF($G$1-$G45&lt;35,"F",IF($G$1-$G45&lt;50,"G","H")),"JŽ"))</f>
        <v>D</v>
      </c>
      <c r="J45" s="112" t="n">
        <f aca="false">COUNTIF(I$12:I45,I45)</f>
        <v>4</v>
      </c>
      <c r="K45" s="119" t="n">
        <v>0.0360185185185185</v>
      </c>
    </row>
    <row r="46" s="120" customFormat="true" ht="14.1" hidden="true" customHeight="true" outlineLevel="0" collapsed="false">
      <c r="A46" s="124" t="n">
        <v>47</v>
      </c>
      <c r="B46" s="125" t="n">
        <v>35</v>
      </c>
      <c r="C46" s="126" t="s">
        <v>132</v>
      </c>
      <c r="D46" s="127" t="s">
        <v>133</v>
      </c>
      <c r="E46" s="128" t="s">
        <v>18</v>
      </c>
      <c r="F46" s="125" t="s">
        <v>19</v>
      </c>
      <c r="G46" s="129" t="n">
        <v>1947</v>
      </c>
      <c r="H46" s="142" t="s">
        <v>134</v>
      </c>
      <c r="I46" s="124" t="s">
        <v>96</v>
      </c>
      <c r="J46" s="124" t="n">
        <f aca="false">COUNTIF(I$12:I46,I46)</f>
        <v>5</v>
      </c>
      <c r="K46" s="131" t="n">
        <v>0.0429282407407407</v>
      </c>
    </row>
    <row r="47" s="120" customFormat="true" ht="14.1" hidden="false" customHeight="true" outlineLevel="0" collapsed="false">
      <c r="A47" s="138"/>
      <c r="B47" s="135"/>
      <c r="C47" s="144"/>
      <c r="D47" s="133"/>
      <c r="E47" s="134"/>
      <c r="F47" s="135"/>
      <c r="G47" s="136"/>
      <c r="H47" s="143"/>
      <c r="I47" s="138"/>
      <c r="J47" s="138"/>
      <c r="K47" s="139"/>
    </row>
    <row r="48" s="120" customFormat="true" ht="20.25" hidden="false" customHeight="true" outlineLevel="0" collapsed="false">
      <c r="A48" s="145" t="s">
        <v>146</v>
      </c>
      <c r="B48" s="145"/>
      <c r="C48" s="145"/>
      <c r="D48" s="133"/>
      <c r="E48" s="134"/>
      <c r="F48" s="135"/>
      <c r="G48" s="136"/>
      <c r="H48" s="143"/>
      <c r="I48" s="138"/>
      <c r="J48" s="138"/>
      <c r="K48" s="139"/>
    </row>
    <row r="49" s="34" customFormat="true" ht="14.1" hidden="false" customHeight="true" outlineLevel="0" collapsed="false">
      <c r="A49" s="26" t="n">
        <v>1</v>
      </c>
      <c r="B49" s="27" t="n">
        <v>50</v>
      </c>
      <c r="C49" s="28" t="s">
        <v>50</v>
      </c>
      <c r="D49" s="29" t="s">
        <v>51</v>
      </c>
      <c r="E49" s="30" t="s">
        <v>18</v>
      </c>
      <c r="F49" s="27" t="s">
        <v>52</v>
      </c>
      <c r="G49" s="31" t="n">
        <v>1994</v>
      </c>
      <c r="H49" s="32" t="s">
        <v>53</v>
      </c>
      <c r="I49" s="26" t="str">
        <f aca="false">IF($F49="m",IF($G$1-$G49&gt;19,IF($G$1-$G49&lt;40,"A",IF($G$1-$G49&gt;49,IF($G$1-$G49&gt;59,IF($G$1-$G49&gt;69,"E","D"),"C"),"B")),"JM"),IF($G$1-$G49&gt;19,IF($G$1-$G49&lt;35,"F",IF($G$1-$G49&lt;50,"G","H")),"JŽ"))</f>
        <v>F</v>
      </c>
      <c r="J49" s="26" t="n">
        <f aca="false">COUNTIF(I$12:I49,I49)</f>
        <v>1</v>
      </c>
      <c r="K49" s="33" t="n">
        <v>0.0282060185185185</v>
      </c>
    </row>
    <row r="50" s="43" customFormat="true" ht="14.1" hidden="false" customHeight="true" outlineLevel="0" collapsed="false">
      <c r="A50" s="35" t="n">
        <v>2</v>
      </c>
      <c r="B50" s="36" t="n">
        <v>42</v>
      </c>
      <c r="C50" s="44" t="s">
        <v>56</v>
      </c>
      <c r="D50" s="45" t="s">
        <v>57</v>
      </c>
      <c r="E50" s="39" t="s">
        <v>18</v>
      </c>
      <c r="F50" s="36" t="s">
        <v>52</v>
      </c>
      <c r="G50" s="46" t="n">
        <v>1991</v>
      </c>
      <c r="H50" s="47" t="s">
        <v>58</v>
      </c>
      <c r="I50" s="35" t="str">
        <f aca="false">IF($F50="m",IF($G$1-$G50&gt;19,IF($G$1-$G50&lt;40,"A",IF($G$1-$G50&gt;49,IF($G$1-$G50&gt;59,IF($G$1-$G50&gt;69,"E","D"),"C"),"B")),"JM"),IF($G$1-$G50&gt;19,IF($G$1-$G50&lt;35,"F",IF($G$1-$G50&lt;50,"G","H")),"JŽ"))</f>
        <v>F</v>
      </c>
      <c r="J50" s="35" t="n">
        <f aca="false">COUNTIF(I$12:I50,I50)</f>
        <v>2</v>
      </c>
      <c r="K50" s="42" t="n">
        <v>0.0291435185185185</v>
      </c>
    </row>
    <row r="51" s="56" customFormat="true" ht="14.1" hidden="false" customHeight="true" outlineLevel="0" collapsed="false">
      <c r="A51" s="48" t="n">
        <v>3</v>
      </c>
      <c r="B51" s="49" t="n">
        <v>36</v>
      </c>
      <c r="C51" s="87" t="s">
        <v>75</v>
      </c>
      <c r="D51" s="88" t="s">
        <v>76</v>
      </c>
      <c r="E51" s="52" t="s">
        <v>18</v>
      </c>
      <c r="F51" s="49" t="s">
        <v>52</v>
      </c>
      <c r="G51" s="89" t="n">
        <v>1980</v>
      </c>
      <c r="H51" s="90" t="s">
        <v>77</v>
      </c>
      <c r="I51" s="48" t="str">
        <f aca="false">IF($F51="m",IF($G$1-$G51&gt;19,IF($G$1-$G51&lt;40,"A",IF($G$1-$G51&gt;49,IF($G$1-$G51&gt;59,IF($G$1-$G51&gt;69,"E","D"),"C"),"B")),"JM"),IF($G$1-$G51&gt;19,IF($G$1-$G51&lt;35,"F",IF($G$1-$G51&lt;50,"G","H")),"JŽ"))</f>
        <v>G</v>
      </c>
      <c r="J51" s="48" t="n">
        <f aca="false">COUNTIF(I$12:I51,I51)</f>
        <v>1</v>
      </c>
      <c r="K51" s="55" t="n">
        <v>0.0308101851851852</v>
      </c>
    </row>
    <row r="52" s="140" customFormat="true" ht="27.75" hidden="false" customHeight="true" outlineLevel="0" collapsed="false">
      <c r="A52" s="146" t="s">
        <v>147</v>
      </c>
      <c r="B52" s="146"/>
      <c r="C52" s="146"/>
      <c r="D52" s="133"/>
      <c r="E52" s="134"/>
      <c r="F52" s="135"/>
      <c r="G52" s="136"/>
      <c r="H52" s="143"/>
      <c r="I52" s="138"/>
      <c r="J52" s="138"/>
      <c r="K52" s="139"/>
    </row>
    <row r="53" s="34" customFormat="true" ht="14.1" hidden="false" customHeight="true" outlineLevel="0" collapsed="false">
      <c r="A53" s="26" t="n">
        <v>1</v>
      </c>
      <c r="B53" s="27" t="n">
        <v>50</v>
      </c>
      <c r="C53" s="28" t="s">
        <v>50</v>
      </c>
      <c r="D53" s="29" t="s">
        <v>51</v>
      </c>
      <c r="E53" s="30" t="s">
        <v>18</v>
      </c>
      <c r="F53" s="27" t="s">
        <v>52</v>
      </c>
      <c r="G53" s="31" t="n">
        <v>1994</v>
      </c>
      <c r="H53" s="32" t="s">
        <v>53</v>
      </c>
      <c r="I53" s="26" t="str">
        <f aca="false">IF($F53="m",IF($G$1-$G53&gt;19,IF($G$1-$G53&lt;40,"A",IF($G$1-$G53&gt;49,IF($G$1-$G53&gt;59,IF($G$1-$G53&gt;69,"E","D"),"C"),"B")),"JM"),IF($G$1-$G53&gt;19,IF($G$1-$G53&lt;35,"F",IF($G$1-$G53&lt;50,"G","H")),"JŽ"))</f>
        <v>F</v>
      </c>
      <c r="J53" s="26" t="n">
        <f aca="false">COUNTIF(I$12:I53,I53)</f>
        <v>3</v>
      </c>
      <c r="K53" s="33" t="n">
        <v>0.0282060185185185</v>
      </c>
    </row>
    <row r="54" s="43" customFormat="true" ht="14.1" hidden="false" customHeight="true" outlineLevel="0" collapsed="false">
      <c r="A54" s="35" t="n">
        <v>2</v>
      </c>
      <c r="B54" s="36" t="n">
        <v>42</v>
      </c>
      <c r="C54" s="44" t="s">
        <v>56</v>
      </c>
      <c r="D54" s="45" t="s">
        <v>57</v>
      </c>
      <c r="E54" s="39" t="s">
        <v>18</v>
      </c>
      <c r="F54" s="36" t="s">
        <v>52</v>
      </c>
      <c r="G54" s="46" t="n">
        <v>1991</v>
      </c>
      <c r="H54" s="47" t="s">
        <v>58</v>
      </c>
      <c r="I54" s="35" t="str">
        <f aca="false">IF($F54="m",IF($G$1-$G54&gt;19,IF($G$1-$G54&lt;40,"A",IF($G$1-$G54&gt;49,IF($G$1-$G54&gt;59,IF($G$1-$G54&gt;69,"E","D"),"C"),"B")),"JM"),IF($G$1-$G54&gt;19,IF($G$1-$G54&lt;35,"F",IF($G$1-$G54&lt;50,"G","H")),"JŽ"))</f>
        <v>F</v>
      </c>
      <c r="J54" s="35" t="n">
        <f aca="false">COUNTIF(I$12:I54,I54)</f>
        <v>4</v>
      </c>
      <c r="K54" s="42" t="n">
        <v>0.0291435185185185</v>
      </c>
    </row>
    <row r="55" s="56" customFormat="true" ht="14.1" hidden="false" customHeight="true" outlineLevel="0" collapsed="false">
      <c r="A55" s="48" t="n">
        <v>3</v>
      </c>
      <c r="B55" s="49" t="n">
        <v>33</v>
      </c>
      <c r="C55" s="50" t="s">
        <v>88</v>
      </c>
      <c r="D55" s="51" t="s">
        <v>89</v>
      </c>
      <c r="E55" s="52" t="s">
        <v>18</v>
      </c>
      <c r="F55" s="49" t="s">
        <v>52</v>
      </c>
      <c r="G55" s="53" t="n">
        <v>1989</v>
      </c>
      <c r="H55" s="54" t="s">
        <v>90</v>
      </c>
      <c r="I55" s="48" t="str">
        <f aca="false">IF($F55="m",IF($G$1-$G55&gt;19,IF($G$1-$G55&lt;40,"A",IF($G$1-$G55&gt;49,IF($G$1-$G55&gt;59,IF($G$1-$G55&gt;69,"E","D"),"C"),"B")),"JM"),IF($G$1-$G55&gt;19,IF($G$1-$G55&lt;35,"F",IF($G$1-$G55&lt;50,"G","H")),"JŽ"))</f>
        <v>F</v>
      </c>
      <c r="J55" s="48" t="n">
        <f aca="false">COUNTIF(I$12:I55,I55)</f>
        <v>5</v>
      </c>
      <c r="K55" s="55" t="n">
        <v>0.032349537037037</v>
      </c>
    </row>
    <row r="56" s="120" customFormat="true" ht="14.1" hidden="true" customHeight="true" outlineLevel="0" collapsed="false">
      <c r="A56" s="112" t="n">
        <v>27</v>
      </c>
      <c r="B56" s="113" t="n">
        <v>55</v>
      </c>
      <c r="C56" s="121" t="s">
        <v>91</v>
      </c>
      <c r="D56" s="122" t="s">
        <v>92</v>
      </c>
      <c r="E56" s="116" t="s">
        <v>18</v>
      </c>
      <c r="F56" s="113" t="s">
        <v>52</v>
      </c>
      <c r="G56" s="23" t="n">
        <v>1994</v>
      </c>
      <c r="H56" s="123" t="s">
        <v>68</v>
      </c>
      <c r="I56" s="112" t="str">
        <f aca="false">IF($F56="m",IF($G$1-$G56&gt;19,IF($G$1-$G56&lt;40,"A",IF($G$1-$G56&gt;49,IF($G$1-$G56&gt;59,IF($G$1-$G56&gt;69,"E","D"),"C"),"B")),"JM"),IF($G$1-$G56&gt;19,IF($G$1-$G56&lt;35,"F",IF($G$1-$G56&lt;50,"G","H")),"JŽ"))</f>
        <v>F</v>
      </c>
      <c r="J56" s="112" t="n">
        <f aca="false">COUNTIF(I$12:I56,I56)</f>
        <v>6</v>
      </c>
      <c r="K56" s="147" t="n">
        <v>0.0323842592592593</v>
      </c>
    </row>
    <row r="57" s="120" customFormat="true" ht="14.1" hidden="true" customHeight="true" outlineLevel="0" collapsed="false">
      <c r="A57" s="112" t="n">
        <v>28</v>
      </c>
      <c r="B57" s="113" t="n">
        <v>29</v>
      </c>
      <c r="C57" s="114" t="s">
        <v>93</v>
      </c>
      <c r="D57" s="115" t="s">
        <v>94</v>
      </c>
      <c r="E57" s="116" t="s">
        <v>18</v>
      </c>
      <c r="F57" s="113" t="s">
        <v>52</v>
      </c>
      <c r="G57" s="117" t="n">
        <v>1987</v>
      </c>
      <c r="H57" s="118" t="s">
        <v>53</v>
      </c>
      <c r="I57" s="112" t="str">
        <f aca="false">IF($F57="m",IF($G$1-$G57&gt;19,IF($G$1-$G57&lt;40,"A",IF($G$1-$G57&gt;49,IF($G$1-$G57&gt;59,IF($G$1-$G57&gt;69,"E","D"),"C"),"B")),"JM"),IF($G$1-$G57&gt;19,IF($G$1-$G57&lt;35,"F",IF($G$1-$G57&lt;50,"G","H")),"JŽ"))</f>
        <v>F</v>
      </c>
      <c r="J57" s="112" t="n">
        <f aca="false">COUNTIF(I$12:I57,I57)</f>
        <v>7</v>
      </c>
      <c r="K57" s="119" t="n">
        <v>0.0327314814814815</v>
      </c>
    </row>
    <row r="58" s="120" customFormat="true" ht="14.1" hidden="true" customHeight="true" outlineLevel="0" collapsed="false">
      <c r="A58" s="112" t="n">
        <v>30</v>
      </c>
      <c r="B58" s="113" t="n">
        <v>39</v>
      </c>
      <c r="C58" s="121" t="s">
        <v>97</v>
      </c>
      <c r="D58" s="122" t="s">
        <v>98</v>
      </c>
      <c r="E58" s="116" t="s">
        <v>18</v>
      </c>
      <c r="F58" s="113" t="s">
        <v>52</v>
      </c>
      <c r="G58" s="23" t="n">
        <v>1993</v>
      </c>
      <c r="H58" s="123" t="s">
        <v>99</v>
      </c>
      <c r="I58" s="112" t="str">
        <f aca="false">IF($F58="m",IF($G$1-$G58&gt;19,IF($G$1-$G58&lt;40,"A",IF($G$1-$G58&gt;49,IF($G$1-$G58&gt;59,IF($G$1-$G58&gt;69,"E","D"),"C"),"B")),"JM"),IF($G$1-$G58&gt;19,IF($G$1-$G58&lt;35,"F",IF($G$1-$G58&lt;50,"G","H")),"JŽ"))</f>
        <v>F</v>
      </c>
      <c r="J58" s="112" t="n">
        <f aca="false">COUNTIF(I$12:I58,I58)</f>
        <v>8</v>
      </c>
      <c r="K58" s="119" t="n">
        <v>0.0329513888888889</v>
      </c>
    </row>
    <row r="59" s="120" customFormat="true" ht="14.1" hidden="true" customHeight="true" outlineLevel="0" collapsed="false">
      <c r="A59" s="112" t="n">
        <v>35</v>
      </c>
      <c r="B59" s="113" t="n">
        <v>45</v>
      </c>
      <c r="C59" s="114" t="s">
        <v>109</v>
      </c>
      <c r="D59" s="115" t="s">
        <v>110</v>
      </c>
      <c r="E59" s="116" t="s">
        <v>18</v>
      </c>
      <c r="F59" s="113" t="s">
        <v>52</v>
      </c>
      <c r="G59" s="117" t="n">
        <v>1985</v>
      </c>
      <c r="H59" s="118" t="s">
        <v>44</v>
      </c>
      <c r="I59" s="112" t="str">
        <f aca="false">IF($F59="m",IF($G$1-$G59&gt;19,IF($G$1-$G59&lt;40,"A",IF($G$1-$G59&gt;49,IF($G$1-$G59&gt;59,IF($G$1-$G59&gt;69,"E","D"),"C"),"B")),"JM"),IF($G$1-$G59&gt;19,IF($G$1-$G59&lt;35,"F",IF($G$1-$G59&lt;50,"G","H")),"JŽ"))</f>
        <v>F</v>
      </c>
      <c r="J59" s="112" t="n">
        <f aca="false">COUNTIF(I$12:I59,I59)</f>
        <v>9</v>
      </c>
      <c r="K59" s="119" t="n">
        <v>0.0342824074074074</v>
      </c>
    </row>
    <row r="60" s="120" customFormat="true" ht="14.1" hidden="true" customHeight="true" outlineLevel="0" collapsed="false">
      <c r="A60" s="112" t="n">
        <v>43</v>
      </c>
      <c r="B60" s="113" t="n">
        <v>34</v>
      </c>
      <c r="C60" s="148" t="s">
        <v>88</v>
      </c>
      <c r="D60" s="149" t="s">
        <v>127</v>
      </c>
      <c r="E60" s="116" t="s">
        <v>18</v>
      </c>
      <c r="F60" s="113" t="s">
        <v>52</v>
      </c>
      <c r="G60" s="150" t="n">
        <v>1985</v>
      </c>
      <c r="H60" s="151" t="s">
        <v>128</v>
      </c>
      <c r="I60" s="112" t="str">
        <f aca="false">IF($F60="m",IF($G$1-$G60&gt;19,IF($G$1-$G60&lt;40,"A",IF($G$1-$G60&gt;49,IF($G$1-$G60&gt;59,IF($G$1-$G60&gt;69,"E","D"),"C"),"B")),"JM"),IF($G$1-$G60&gt;19,IF($G$1-$G60&lt;35,"F",IF($G$1-$G60&lt;50,"G","H")),"JŽ"))</f>
        <v>F</v>
      </c>
      <c r="J60" s="112" t="n">
        <f aca="false">COUNTIF(I$12:I60,I60)</f>
        <v>10</v>
      </c>
      <c r="K60" s="119" t="n">
        <v>0.0372337962962963</v>
      </c>
    </row>
    <row r="61" s="120" customFormat="true" ht="14.1" hidden="true" customHeight="true" outlineLevel="0" collapsed="false">
      <c r="A61" s="124" t="n">
        <v>49</v>
      </c>
      <c r="B61" s="125" t="n">
        <v>28</v>
      </c>
      <c r="C61" s="152" t="s">
        <v>137</v>
      </c>
      <c r="D61" s="153" t="s">
        <v>138</v>
      </c>
      <c r="E61" s="128" t="s">
        <v>18</v>
      </c>
      <c r="F61" s="125" t="s">
        <v>52</v>
      </c>
      <c r="G61" s="154" t="n">
        <v>1986</v>
      </c>
      <c r="H61" s="155" t="s">
        <v>68</v>
      </c>
      <c r="I61" s="124" t="str">
        <f aca="false">IF($F61="m",IF($G$1-$G61&gt;19,IF($G$1-$G61&lt;40,"A",IF($G$1-$G61&gt;49,IF($G$1-$G61&gt;59,IF($G$1-$G61&gt;69,"E","D"),"C"),"B")),"JM"),IF($G$1-$G61&gt;19,IF($G$1-$G61&lt;35,"F",IF($G$1-$G61&lt;50,"G","H")),"JŽ"))</f>
        <v>F</v>
      </c>
      <c r="J61" s="124" t="n">
        <f aca="false">COUNTIF(I$12:I61,I61)</f>
        <v>11</v>
      </c>
      <c r="K61" s="131" t="n">
        <v>0.0438541666666667</v>
      </c>
    </row>
    <row r="62" s="140" customFormat="true" ht="26.25" hidden="false" customHeight="true" outlineLevel="0" collapsed="false">
      <c r="A62" s="132" t="s">
        <v>148</v>
      </c>
      <c r="B62" s="132"/>
      <c r="C62" s="132"/>
      <c r="D62" s="132"/>
      <c r="E62" s="134"/>
      <c r="F62" s="135"/>
      <c r="G62" s="156"/>
      <c r="H62" s="157"/>
      <c r="I62" s="138"/>
      <c r="J62" s="138"/>
      <c r="K62" s="139"/>
    </row>
    <row r="63" s="34" customFormat="true" ht="14.1" hidden="false" customHeight="true" outlineLevel="0" collapsed="false">
      <c r="A63" s="26" t="n">
        <v>1</v>
      </c>
      <c r="B63" s="27" t="n">
        <v>36</v>
      </c>
      <c r="C63" s="28" t="s">
        <v>75</v>
      </c>
      <c r="D63" s="29" t="s">
        <v>76</v>
      </c>
      <c r="E63" s="30" t="s">
        <v>18</v>
      </c>
      <c r="F63" s="27" t="s">
        <v>52</v>
      </c>
      <c r="G63" s="31" t="n">
        <v>1980</v>
      </c>
      <c r="H63" s="32" t="s">
        <v>77</v>
      </c>
      <c r="I63" s="26" t="str">
        <f aca="false">IF($F63="m",IF($G$1-$G63&gt;19,IF($G$1-$G63&lt;40,"A",IF($G$1-$G63&gt;49,IF($G$1-$G63&gt;59,IF($G$1-$G63&gt;69,"E","D"),"C"),"B")),"JM"),IF($G$1-$G63&gt;19,IF($G$1-$G63&lt;35,"F",IF($G$1-$G63&lt;50,"G","H")),"JŽ"))</f>
        <v>G</v>
      </c>
      <c r="J63" s="26" t="n">
        <f aca="false">COUNTIF(I$12:I63,I63)</f>
        <v>2</v>
      </c>
      <c r="K63" s="33" t="n">
        <v>0.0308101851851852</v>
      </c>
    </row>
    <row r="64" s="43" customFormat="true" ht="14.1" hidden="false" customHeight="true" outlineLevel="0" collapsed="false">
      <c r="A64" s="35" t="n">
        <v>2</v>
      </c>
      <c r="B64" s="36" t="n">
        <v>46</v>
      </c>
      <c r="C64" s="81" t="s">
        <v>104</v>
      </c>
      <c r="D64" s="82" t="s">
        <v>105</v>
      </c>
      <c r="E64" s="39" t="s">
        <v>18</v>
      </c>
      <c r="F64" s="36" t="s">
        <v>52</v>
      </c>
      <c r="G64" s="83" t="n">
        <v>1970</v>
      </c>
      <c r="H64" s="85" t="s">
        <v>44</v>
      </c>
      <c r="I64" s="35" t="str">
        <f aca="false">IF($F64="m",IF($G$1-$G64&gt;19,IF($G$1-$G64&lt;40,"A",IF($G$1-$G64&gt;49,IF($G$1-$G64&gt;59,IF($G$1-$G64&gt;69,"E","D"),"C"),"B")),"JM"),IF($G$1-$G64&gt;19,IF($G$1-$G64&lt;35,"F",IF($G$1-$G64&lt;50,"G","H")),"JŽ"))</f>
        <v>G</v>
      </c>
      <c r="J64" s="35" t="n">
        <f aca="false">COUNTIF(I$12:I64,I64)</f>
        <v>3</v>
      </c>
      <c r="K64" s="42" t="n">
        <v>0.0330671296296296</v>
      </c>
    </row>
    <row r="65" s="56" customFormat="true" ht="14.1" hidden="false" customHeight="true" outlineLevel="0" collapsed="false">
      <c r="A65" s="48" t="n">
        <v>3</v>
      </c>
      <c r="B65" s="49" t="n">
        <v>41</v>
      </c>
      <c r="C65" s="87" t="s">
        <v>113</v>
      </c>
      <c r="D65" s="88" t="s">
        <v>114</v>
      </c>
      <c r="E65" s="52" t="s">
        <v>18</v>
      </c>
      <c r="F65" s="49" t="s">
        <v>52</v>
      </c>
      <c r="G65" s="89" t="n">
        <v>1971</v>
      </c>
      <c r="H65" s="90" t="s">
        <v>112</v>
      </c>
      <c r="I65" s="48" t="str">
        <f aca="false">IF($F65="m",IF($G$1-$G65&gt;19,IF($G$1-$G65&lt;40,"A",IF($G$1-$G65&gt;49,IF($G$1-$G65&gt;59,IF($G$1-$G65&gt;69,"E","D"),"C"),"B")),"JM"),IF($G$1-$G65&gt;19,IF($G$1-$G65&lt;35,"F",IF($G$1-$G65&lt;50,"G","H")),"JŽ"))</f>
        <v>G</v>
      </c>
      <c r="J65" s="48" t="n">
        <f aca="false">COUNTIF(I$12:I65,I65)</f>
        <v>4</v>
      </c>
      <c r="K65" s="55" t="n">
        <v>0.0346759259259259</v>
      </c>
    </row>
    <row r="66" s="120" customFormat="true" ht="14.1" hidden="true" customHeight="true" outlineLevel="0" collapsed="false">
      <c r="A66" s="112" t="n">
        <v>41</v>
      </c>
      <c r="B66" s="113" t="n">
        <v>22</v>
      </c>
      <c r="C66" s="114" t="s">
        <v>123</v>
      </c>
      <c r="D66" s="115" t="s">
        <v>124</v>
      </c>
      <c r="E66" s="116" t="s">
        <v>18</v>
      </c>
      <c r="F66" s="113" t="s">
        <v>52</v>
      </c>
      <c r="G66" s="117" t="n">
        <v>1972</v>
      </c>
      <c r="H66" s="118" t="s">
        <v>90</v>
      </c>
      <c r="I66" s="112" t="str">
        <f aca="false">IF($F66="m",IF($G$1-$G66&gt;19,IF($G$1-$G66&lt;40,"A",IF($G$1-$G66&gt;49,IF($G$1-$G66&gt;59,IF($G$1-$G66&gt;69,"E","D"),"C"),"B")),"JM"),IF($G$1-$G66&gt;19,IF($G$1-$G66&lt;35,"F",IF($G$1-$G66&lt;50,"G","H")),"JŽ"))</f>
        <v>G</v>
      </c>
      <c r="J66" s="112" t="n">
        <f aca="false">COUNTIF(I$12:I66,I66)</f>
        <v>5</v>
      </c>
      <c r="K66" s="119" t="n">
        <v>0.0369560185185185</v>
      </c>
    </row>
    <row r="67" s="120" customFormat="true" ht="14.1" hidden="true" customHeight="true" outlineLevel="0" collapsed="false">
      <c r="A67" s="124" t="n">
        <v>44</v>
      </c>
      <c r="B67" s="125" t="n">
        <v>13</v>
      </c>
      <c r="C67" s="126" t="s">
        <v>129</v>
      </c>
      <c r="D67" s="127" t="s">
        <v>51</v>
      </c>
      <c r="E67" s="128" t="s">
        <v>18</v>
      </c>
      <c r="F67" s="125" t="s">
        <v>52</v>
      </c>
      <c r="G67" s="129" t="n">
        <v>1978</v>
      </c>
      <c r="H67" s="142" t="s">
        <v>112</v>
      </c>
      <c r="I67" s="124" t="str">
        <f aca="false">IF($F67="m",IF($G$1-$G67&gt;19,IF($G$1-$G67&lt;40,"A",IF($G$1-$G67&gt;49,IF($G$1-$G67&gt;59,IF($G$1-$G67&gt;69,"E","D"),"C"),"B")),"JM"),IF($G$1-$G67&gt;19,IF($G$1-$G67&lt;35,"F",IF($G$1-$G67&lt;50,"G","H")),"JŽ"))</f>
        <v>G</v>
      </c>
      <c r="J67" s="124" t="n">
        <f aca="false">COUNTIF(I$12:I67,I67)</f>
        <v>6</v>
      </c>
      <c r="K67" s="131" t="n">
        <v>0.0390277777777778</v>
      </c>
    </row>
    <row r="68" s="140" customFormat="true" ht="27.75" hidden="false" customHeight="true" outlineLevel="0" collapsed="false">
      <c r="A68" s="132" t="s">
        <v>149</v>
      </c>
      <c r="B68" s="132"/>
      <c r="C68" s="132"/>
      <c r="D68" s="132"/>
      <c r="E68" s="134"/>
      <c r="F68" s="135"/>
      <c r="G68" s="136"/>
      <c r="H68" s="143"/>
      <c r="I68" s="138"/>
      <c r="J68" s="138"/>
      <c r="K68" s="139"/>
    </row>
    <row r="69" s="34" customFormat="true" ht="21" hidden="false" customHeight="true" outlineLevel="0" collapsed="false">
      <c r="A69" s="26" t="n">
        <v>1</v>
      </c>
      <c r="B69" s="27" t="n">
        <v>4</v>
      </c>
      <c r="C69" s="71" t="s">
        <v>106</v>
      </c>
      <c r="D69" s="72" t="s">
        <v>107</v>
      </c>
      <c r="E69" s="30" t="s">
        <v>18</v>
      </c>
      <c r="F69" s="27" t="s">
        <v>52</v>
      </c>
      <c r="G69" s="73" t="n">
        <v>1963</v>
      </c>
      <c r="H69" s="74" t="s">
        <v>108</v>
      </c>
      <c r="I69" s="86" t="str">
        <f aca="false">IF($F69="m",IF($G$1-$G69&gt;19,IF($G$1-$G69&lt;40,"A",IF($G$1-$G69&gt;49,IF($G$1-$G69&gt;59,IF($G$1-$G69&gt;69,"E","D"),"C"),"B")),"JM"),IF($G$1-$G69&gt;19,IF($G$1-$G69&lt;35,"F",IF($G$1-$G69&lt;50,"G","H")),"JŽ"))</f>
        <v>H</v>
      </c>
      <c r="J69" s="86" t="n">
        <f aca="false">COUNTIF(I$12:I69,I69)</f>
        <v>1</v>
      </c>
      <c r="K69" s="33" t="n">
        <v>0.0339467592592593</v>
      </c>
    </row>
    <row r="70" s="43" customFormat="true" ht="14.1" hidden="false" customHeight="true" outlineLevel="0" collapsed="false">
      <c r="A70" s="35" t="n">
        <v>2</v>
      </c>
      <c r="B70" s="36" t="n">
        <v>49</v>
      </c>
      <c r="C70" s="81" t="s">
        <v>50</v>
      </c>
      <c r="D70" s="82" t="s">
        <v>98</v>
      </c>
      <c r="E70" s="39" t="s">
        <v>18</v>
      </c>
      <c r="F70" s="36" t="s">
        <v>52</v>
      </c>
      <c r="G70" s="83" t="n">
        <v>1966</v>
      </c>
      <c r="H70" s="85" t="s">
        <v>53</v>
      </c>
      <c r="I70" s="35" t="str">
        <f aca="false">IF($F70="m",IF($G$1-$G70&gt;19,IF($G$1-$G70&lt;40,"A",IF($G$1-$G70&gt;49,IF($G$1-$G70&gt;59,IF($G$1-$G70&gt;69,"E","D"),"C"),"B")),"JM"),IF($G$1-$G70&gt;19,IF($G$1-$G70&lt;35,"F",IF($G$1-$G70&lt;50,"G","H")),"JŽ"))</f>
        <v>H</v>
      </c>
      <c r="J70" s="35" t="n">
        <f aca="false">COUNTIF(I$12:I70,I70)</f>
        <v>2</v>
      </c>
      <c r="K70" s="42" t="n">
        <v>0.0424537037037037</v>
      </c>
    </row>
    <row r="71" s="120" customFormat="true" ht="14.1" hidden="false" customHeight="true" outlineLevel="0" collapsed="false">
      <c r="A71" s="138"/>
      <c r="B71" s="135"/>
      <c r="C71" s="144"/>
      <c r="D71" s="133"/>
      <c r="E71" s="134"/>
      <c r="F71" s="135"/>
      <c r="G71" s="136"/>
      <c r="H71" s="143"/>
      <c r="I71" s="138"/>
      <c r="J71" s="138"/>
      <c r="K71" s="139"/>
    </row>
    <row r="72" s="120" customFormat="true" ht="17.25" hidden="false" customHeight="true" outlineLevel="0" collapsed="false">
      <c r="A72" s="132" t="s">
        <v>150</v>
      </c>
      <c r="B72" s="132"/>
      <c r="C72" s="132"/>
      <c r="D72" s="132"/>
      <c r="E72" s="134"/>
      <c r="F72" s="135"/>
      <c r="G72" s="136"/>
      <c r="H72" s="143"/>
      <c r="I72" s="138"/>
      <c r="J72" s="138"/>
      <c r="K72" s="139"/>
    </row>
    <row r="73" s="34" customFormat="true" ht="14.1" hidden="false" customHeight="true" outlineLevel="0" collapsed="false">
      <c r="A73" s="26" t="n">
        <v>1</v>
      </c>
      <c r="B73" s="65" t="n">
        <v>48</v>
      </c>
      <c r="C73" s="66" t="s">
        <v>38</v>
      </c>
      <c r="D73" s="67" t="s">
        <v>39</v>
      </c>
      <c r="E73" s="30" t="s">
        <v>18</v>
      </c>
      <c r="F73" s="27" t="s">
        <v>19</v>
      </c>
      <c r="G73" s="68" t="n">
        <v>2001</v>
      </c>
      <c r="H73" s="67" t="s">
        <v>40</v>
      </c>
      <c r="I73" s="26" t="s">
        <v>41</v>
      </c>
      <c r="J73" s="26" t="n">
        <v>1</v>
      </c>
      <c r="K73" s="69" t="n">
        <v>0.0276157407407407</v>
      </c>
    </row>
    <row r="74" s="120" customFormat="true" ht="14.1" hidden="false" customHeight="true" outlineLevel="0" collapsed="false">
      <c r="A74" s="138"/>
      <c r="B74" s="135"/>
      <c r="C74" s="144"/>
      <c r="D74" s="133"/>
      <c r="E74" s="134"/>
      <c r="F74" s="135"/>
      <c r="G74" s="136"/>
      <c r="H74" s="143"/>
      <c r="I74" s="138"/>
      <c r="J74" s="138"/>
      <c r="K74" s="139"/>
    </row>
    <row r="76" s="101" customFormat="true" ht="12.75" hidden="false" customHeight="true" outlineLevel="0" collapsed="false">
      <c r="A76" s="95" t="s">
        <v>139</v>
      </c>
      <c r="B76" s="96"/>
      <c r="C76" s="96"/>
      <c r="D76" s="95"/>
      <c r="E76" s="97"/>
      <c r="F76" s="98"/>
      <c r="G76" s="98"/>
      <c r="H76" s="95"/>
      <c r="I76" s="97"/>
      <c r="J76" s="99"/>
      <c r="K76" s="100"/>
    </row>
    <row r="77" s="101" customFormat="true" ht="14.25" hidden="false" customHeight="true" outlineLevel="0" collapsed="false">
      <c r="A77" s="102" t="s">
        <v>140</v>
      </c>
      <c r="B77" s="102"/>
      <c r="C77" s="102"/>
      <c r="D77" s="103"/>
      <c r="E77" s="97"/>
      <c r="F77" s="98"/>
      <c r="G77" s="98"/>
      <c r="H77" s="95"/>
      <c r="I77" s="97"/>
      <c r="J77" s="97"/>
      <c r="K77" s="100"/>
    </row>
    <row r="78" customFormat="false" ht="14.25" hidden="false" customHeight="true" outlineLevel="0" collapsed="false"/>
  </sheetData>
  <mergeCells count="14">
    <mergeCell ref="A2:K2"/>
    <mergeCell ref="A3:K3"/>
    <mergeCell ref="A4:B4"/>
    <mergeCell ref="A5:C5"/>
    <mergeCell ref="A10:C10"/>
    <mergeCell ref="A21:C21"/>
    <mergeCell ref="A33:D33"/>
    <mergeCell ref="A41:D41"/>
    <mergeCell ref="A48:C48"/>
    <mergeCell ref="A52:C52"/>
    <mergeCell ref="A62:D62"/>
    <mergeCell ref="A68:D68"/>
    <mergeCell ref="A72:D72"/>
    <mergeCell ref="A77:C7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O18" activeCellId="0" sqref="O18"/>
    </sheetView>
  </sheetViews>
  <sheetFormatPr defaultRowHeight="12.75" zeroHeight="false" outlineLevelRow="0" outlineLevelCol="0"/>
  <cols>
    <col collapsed="false" customWidth="true" hidden="false" outlineLevel="0" max="1" min="1" style="1" width="4.84"/>
    <col collapsed="false" customWidth="true" hidden="false" outlineLevel="0" max="2" min="2" style="2" width="5.41"/>
    <col collapsed="false" customWidth="true" hidden="false" outlineLevel="0" max="3" min="3" style="2" width="12.55"/>
    <col collapsed="false" customWidth="true" hidden="false" outlineLevel="0" max="4" min="4" style="3" width="8.84"/>
    <col collapsed="false" customWidth="true" hidden="false" outlineLevel="0" max="5" min="5" style="3" width="5.13"/>
    <col collapsed="false" customWidth="true" hidden="false" outlineLevel="0" max="6" min="6" style="2" width="3.98"/>
    <col collapsed="false" customWidth="true" hidden="false" outlineLevel="0" max="7" min="7" style="4" width="5.84"/>
    <col collapsed="false" customWidth="true" hidden="false" outlineLevel="0" max="8" min="8" style="5" width="36.52"/>
    <col collapsed="false" customWidth="true" hidden="false" outlineLevel="0" max="10" min="9" style="3" width="3.98"/>
    <col collapsed="false" customWidth="true" hidden="false" outlineLevel="0" max="11" min="11" style="1" width="13.83"/>
    <col collapsed="false" customWidth="true" hidden="false" outlineLevel="0" max="257" min="12" style="6" width="9.13"/>
    <col collapsed="false" customWidth="true" hidden="false" outlineLevel="0" max="1025" min="258" style="0" width="9.13"/>
  </cols>
  <sheetData>
    <row r="1" customFormat="false" ht="0.75" hidden="false" customHeight="true" outlineLevel="0" collapsed="false">
      <c r="F1" s="2" t="s">
        <v>0</v>
      </c>
      <c r="G1" s="4" t="n">
        <v>2018</v>
      </c>
    </row>
    <row r="2" s="8" customFormat="true" ht="30" hidden="false" customHeight="true" outlineLevel="0" collapsed="false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0" customFormat="true" ht="12.6" hidden="false" customHeight="tru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10" customFormat="true" ht="10.5" hidden="false" customHeight="true" outlineLevel="0" collapsed="false">
      <c r="A4" s="11" t="s">
        <v>3</v>
      </c>
      <c r="B4" s="11"/>
      <c r="C4" s="12"/>
      <c r="D4" s="13"/>
      <c r="E4" s="13"/>
      <c r="F4" s="14"/>
      <c r="G4" s="15"/>
      <c r="H4" s="16"/>
      <c r="I4" s="13"/>
      <c r="J4" s="13"/>
      <c r="K4" s="17"/>
    </row>
    <row r="5" s="12" customFormat="true" ht="33" hidden="false" customHeight="true" outlineLevel="0" collapsed="false">
      <c r="A5" s="18" t="s">
        <v>5</v>
      </c>
      <c r="B5" s="18" t="s">
        <v>6</v>
      </c>
      <c r="C5" s="19" t="s">
        <v>7</v>
      </c>
      <c r="D5" s="20" t="s">
        <v>8</v>
      </c>
      <c r="E5" s="21" t="s">
        <v>9</v>
      </c>
      <c r="F5" s="22" t="s">
        <v>10</v>
      </c>
      <c r="G5" s="23" t="s">
        <v>11</v>
      </c>
      <c r="H5" s="20" t="s">
        <v>12</v>
      </c>
      <c r="I5" s="21" t="s">
        <v>13</v>
      </c>
      <c r="J5" s="24" t="s">
        <v>14</v>
      </c>
      <c r="K5" s="22" t="s">
        <v>15</v>
      </c>
      <c r="M5" s="25"/>
    </row>
    <row r="6" s="34" customFormat="true" ht="14.1" hidden="false" customHeight="true" outlineLevel="0" collapsed="false">
      <c r="A6" s="26" t="n">
        <v>1</v>
      </c>
      <c r="B6" s="27" t="n">
        <v>40</v>
      </c>
      <c r="C6" s="28" t="s">
        <v>21</v>
      </c>
      <c r="D6" s="29" t="s">
        <v>22</v>
      </c>
      <c r="E6" s="30" t="s">
        <v>18</v>
      </c>
      <c r="F6" s="27" t="s">
        <v>19</v>
      </c>
      <c r="G6" s="31" t="n">
        <v>1989</v>
      </c>
      <c r="H6" s="32" t="s">
        <v>23</v>
      </c>
      <c r="I6" s="26" t="str">
        <f aca="false">IF($F6="m",IF($G$1-$G6&gt;19,IF($G$1-$G6&lt;40,"A",IF($G$1-$G6&gt;49,IF($G$1-$G6&gt;59,IF($G$1-$G6&gt;69,"E","D"),"C"),"B")),"JM"),IF($G$1-$G6&gt;19,IF($G$1-$G6&lt;35,"F",IF($G$1-$G6&lt;50,"G","H")),"JŽ"))</f>
        <v>A</v>
      </c>
      <c r="J6" s="26" t="n">
        <f aca="false">COUNTIF(I$6:I6,I6)</f>
        <v>1</v>
      </c>
      <c r="K6" s="105" t="n">
        <v>0.0236226851851852</v>
      </c>
    </row>
    <row r="7" s="43" customFormat="true" ht="14.1" hidden="false" customHeight="true" outlineLevel="0" collapsed="false">
      <c r="A7" s="35" t="n">
        <v>2</v>
      </c>
      <c r="B7" s="36" t="n">
        <v>26</v>
      </c>
      <c r="C7" s="37" t="s">
        <v>24</v>
      </c>
      <c r="D7" s="38" t="s">
        <v>25</v>
      </c>
      <c r="E7" s="39" t="s">
        <v>18</v>
      </c>
      <c r="F7" s="36" t="s">
        <v>19</v>
      </c>
      <c r="G7" s="40" t="n">
        <v>1985</v>
      </c>
      <c r="H7" s="41" t="s">
        <v>26</v>
      </c>
      <c r="I7" s="35" t="str">
        <f aca="false">IF($F7="m",IF($G$1-$G7&gt;19,IF($G$1-$G7&lt;40,"A",IF($G$1-$G7&gt;49,IF($G$1-$G7&gt;59,IF($G$1-$G7&gt;69,"E","D"),"C"),"B")),"JM"),IF($G$1-$G7&gt;19,IF($G$1-$G7&lt;35,"F",IF($G$1-$G7&lt;50,"G","H")),"JŽ"))</f>
        <v>A</v>
      </c>
      <c r="J7" s="35" t="n">
        <f aca="false">COUNTIF(I$6:I7,I7)</f>
        <v>2</v>
      </c>
      <c r="K7" s="106" t="n">
        <v>0.0244907407407407</v>
      </c>
    </row>
    <row r="8" s="56" customFormat="true" ht="15" hidden="false" customHeight="true" outlineLevel="0" collapsed="false">
      <c r="A8" s="48" t="n">
        <v>3</v>
      </c>
      <c r="B8" s="49" t="n">
        <v>17</v>
      </c>
      <c r="C8" s="50" t="s">
        <v>35</v>
      </c>
      <c r="D8" s="51" t="s">
        <v>36</v>
      </c>
      <c r="E8" s="52" t="s">
        <v>18</v>
      </c>
      <c r="F8" s="49" t="s">
        <v>19</v>
      </c>
      <c r="G8" s="53" t="n">
        <v>1981</v>
      </c>
      <c r="H8" s="54" t="s">
        <v>37</v>
      </c>
      <c r="I8" s="48" t="str">
        <f aca="false">IF($F8="m",IF($G$1-$G8&gt;19,IF($G$1-$G8&lt;40,"A",IF($G$1-$G8&gt;49,IF($G$1-$G8&gt;59,IF($G$1-$G8&gt;69,"E","D"),"C"),"B")),"JM"),IF($G$1-$G8&gt;19,IF($G$1-$G8&lt;35,"F",IF($G$1-$G8&lt;50,"G","H")),"JŽ"))</f>
        <v>A</v>
      </c>
      <c r="J8" s="48" t="n">
        <f aca="false">COUNTIF(I$6:I8,I8)</f>
        <v>3</v>
      </c>
      <c r="K8" s="111" t="n">
        <v>0.0267361111111111</v>
      </c>
    </row>
    <row r="9" customFormat="false" ht="14.1" hidden="false" customHeight="true" outlineLevel="0" collapsed="false">
      <c r="A9" s="57" t="n">
        <v>4</v>
      </c>
      <c r="B9" s="58" t="n">
        <v>43</v>
      </c>
      <c r="C9" s="59" t="s">
        <v>42</v>
      </c>
      <c r="D9" s="60" t="s">
        <v>43</v>
      </c>
      <c r="E9" s="61" t="s">
        <v>18</v>
      </c>
      <c r="F9" s="58" t="s">
        <v>19</v>
      </c>
      <c r="G9" s="62" t="n">
        <v>1990</v>
      </c>
      <c r="H9" s="70" t="s">
        <v>44</v>
      </c>
      <c r="I9" s="57" t="str">
        <f aca="false">IF($F9="m",IF($G$1-$G9&gt;19,IF($G$1-$G9&lt;40,"A",IF($G$1-$G9&gt;49,IF($G$1-$G9&gt;59,IF($G$1-$G9&gt;69,"E","D"),"C"),"B")),"JM"),IF($G$1-$G9&gt;19,IF($G$1-$G9&lt;35,"F",IF($G$1-$G9&lt;50,"G","H")),"JŽ"))</f>
        <v>A</v>
      </c>
      <c r="J9" s="57" t="n">
        <f aca="false">COUNTIF(I$6:I9,I9)</f>
        <v>4</v>
      </c>
      <c r="K9" s="158" t="n">
        <v>0.0276273148148148</v>
      </c>
    </row>
    <row r="10" customFormat="false" ht="14.1" hidden="false" customHeight="true" outlineLevel="0" collapsed="false">
      <c r="A10" s="57" t="n">
        <v>5</v>
      </c>
      <c r="B10" s="58" t="n">
        <v>44</v>
      </c>
      <c r="C10" s="59" t="s">
        <v>59</v>
      </c>
      <c r="D10" s="60" t="s">
        <v>60</v>
      </c>
      <c r="E10" s="61" t="s">
        <v>18</v>
      </c>
      <c r="F10" s="58" t="s">
        <v>19</v>
      </c>
      <c r="G10" s="62" t="n">
        <v>1992</v>
      </c>
      <c r="H10" s="70" t="s">
        <v>58</v>
      </c>
      <c r="I10" s="57" t="str">
        <f aca="false">IF($F10="m",IF($G$1-$G10&gt;19,IF($G$1-$G10&lt;40,"A",IF($G$1-$G10&gt;49,IF($G$1-$G10&gt;59,IF($G$1-$G10&gt;69,"E","D"),"C"),"B")),"JM"),IF($G$1-$G10&gt;19,IF($G$1-$G10&lt;35,"F",IF($G$1-$G10&lt;50,"G","H")),"JŽ"))</f>
        <v>A</v>
      </c>
      <c r="J10" s="57" t="n">
        <f aca="false">COUNTIF(I$6:I10,I10)</f>
        <v>5</v>
      </c>
      <c r="K10" s="158" t="n">
        <v>0.0291550925925926</v>
      </c>
    </row>
    <row r="11" customFormat="false" ht="14.1" hidden="false" customHeight="true" outlineLevel="0" collapsed="false">
      <c r="A11" s="57" t="n">
        <v>6</v>
      </c>
      <c r="B11" s="58" t="n">
        <v>31</v>
      </c>
      <c r="C11" s="75" t="s">
        <v>64</v>
      </c>
      <c r="D11" s="76" t="s">
        <v>62</v>
      </c>
      <c r="E11" s="61" t="s">
        <v>18</v>
      </c>
      <c r="F11" s="58" t="s">
        <v>19</v>
      </c>
      <c r="G11" s="77" t="n">
        <v>1983</v>
      </c>
      <c r="H11" s="78" t="s">
        <v>65</v>
      </c>
      <c r="I11" s="57" t="str">
        <f aca="false">IF($F11="m",IF($G$1-$G11&gt;19,IF($G$1-$G11&lt;40,"A",IF($G$1-$G11&gt;49,IF($G$1-$G11&gt;59,IF($G$1-$G11&gt;69,"E","D"),"C"),"B")),"JM"),IF($G$1-$G11&gt;19,IF($G$1-$G11&lt;35,"F",IF($G$1-$G11&lt;50,"G","H")),"JŽ"))</f>
        <v>A</v>
      </c>
      <c r="J11" s="57" t="n">
        <f aca="false">COUNTIF(I$6:I11,I11)</f>
        <v>6</v>
      </c>
      <c r="K11" s="158" t="n">
        <v>0.029849537037037</v>
      </c>
    </row>
    <row r="12" customFormat="false" ht="14.1" hidden="false" customHeight="true" outlineLevel="0" collapsed="false">
      <c r="A12" s="57" t="n">
        <v>7</v>
      </c>
      <c r="B12" s="58" t="n">
        <v>54</v>
      </c>
      <c r="C12" s="75" t="s">
        <v>66</v>
      </c>
      <c r="D12" s="76" t="s">
        <v>67</v>
      </c>
      <c r="E12" s="61" t="s">
        <v>18</v>
      </c>
      <c r="F12" s="58" t="s">
        <v>19</v>
      </c>
      <c r="G12" s="77" t="n">
        <v>1997</v>
      </c>
      <c r="H12" s="78" t="s">
        <v>68</v>
      </c>
      <c r="I12" s="57" t="str">
        <f aca="false">IF($F12="m",IF($G$1-$G12&gt;19,IF($G$1-$G12&lt;40,"A",IF($G$1-$G12&gt;49,IF($G$1-$G12&gt;59,IF($G$1-$G12&gt;69,"E","D"),"C"),"B")),"JM"),IF($G$1-$G12&gt;19,IF($G$1-$G12&lt;35,"F",IF($G$1-$G12&lt;50,"G","H")),"JŽ"))</f>
        <v>A</v>
      </c>
      <c r="J12" s="57" t="n">
        <f aca="false">COUNTIF(I$6:I12,I12)</f>
        <v>7</v>
      </c>
      <c r="K12" s="158" t="n">
        <v>0.030150462962963</v>
      </c>
    </row>
    <row r="13" customFormat="false" ht="14.1" hidden="false" customHeight="true" outlineLevel="0" collapsed="false">
      <c r="A13" s="57" t="n">
        <v>8</v>
      </c>
      <c r="B13" s="58" t="n">
        <v>15</v>
      </c>
      <c r="C13" s="59" t="s">
        <v>111</v>
      </c>
      <c r="D13" s="60" t="s">
        <v>60</v>
      </c>
      <c r="E13" s="61" t="s">
        <v>18</v>
      </c>
      <c r="F13" s="58" t="s">
        <v>19</v>
      </c>
      <c r="G13" s="62" t="n">
        <v>1997</v>
      </c>
      <c r="H13" s="70" t="s">
        <v>112</v>
      </c>
      <c r="I13" s="57" t="str">
        <f aca="false">IF($F13="m",IF($G$1-$G13&gt;19,IF($G$1-$G13&lt;40,"A",IF($G$1-$G13&gt;49,IF($G$1-$G13&gt;59,IF($G$1-$G13&gt;69,"E","D"),"C"),"B")),"JM"),IF($G$1-$G13&gt;19,IF($G$1-$G13&lt;35,"F",IF($G$1-$G13&lt;50,"G","H")),"JŽ"))</f>
        <v>A</v>
      </c>
      <c r="J13" s="57" t="n">
        <f aca="false">COUNTIF(I$6:I13,I13)</f>
        <v>8</v>
      </c>
      <c r="K13" s="158" t="n">
        <v>0.0346296296296296</v>
      </c>
    </row>
    <row r="14" customFormat="false" ht="14.1" hidden="false" customHeight="true" outlineLevel="0" collapsed="false">
      <c r="A14" s="57" t="n">
        <v>9</v>
      </c>
      <c r="B14" s="58" t="n">
        <v>1</v>
      </c>
      <c r="C14" s="59" t="s">
        <v>135</v>
      </c>
      <c r="D14" s="60" t="s">
        <v>43</v>
      </c>
      <c r="E14" s="61" t="s">
        <v>18</v>
      </c>
      <c r="F14" s="58" t="s">
        <v>19</v>
      </c>
      <c r="G14" s="62" t="n">
        <v>1987</v>
      </c>
      <c r="H14" s="63" t="s">
        <v>136</v>
      </c>
      <c r="I14" s="57" t="str">
        <f aca="false">IF($F14="m",IF($G$1-$G14&gt;19,IF($G$1-$G14&lt;40,"A",IF($G$1-$G14&gt;49,IF($G$1-$G14&gt;59,IF($G$1-$G14&gt;69,"E","D"),"C"),"B")),"JM"),IF($G$1-$G14&gt;19,IF($G$1-$G14&lt;35,"F",IF($G$1-$G14&lt;50,"G","H")),"JŽ"))</f>
        <v>A</v>
      </c>
      <c r="J14" s="57" t="n">
        <f aca="false">COUNTIF(I$6:I14,I14)</f>
        <v>9</v>
      </c>
      <c r="K14" s="158" t="n">
        <v>0.0432523148148148</v>
      </c>
    </row>
    <row r="15" customFormat="false" ht="14.1" hidden="false" customHeight="true" outlineLevel="0" collapsed="false">
      <c r="A15" s="57"/>
      <c r="B15" s="58"/>
      <c r="C15" s="59"/>
      <c r="D15" s="60"/>
      <c r="E15" s="61"/>
      <c r="F15" s="58"/>
      <c r="G15" s="62"/>
      <c r="H15" s="63"/>
      <c r="I15" s="57"/>
      <c r="J15" s="57"/>
      <c r="K15" s="158"/>
    </row>
    <row r="16" s="34" customFormat="true" ht="14.1" hidden="false" customHeight="true" outlineLevel="0" collapsed="false">
      <c r="A16" s="26" t="n">
        <v>1</v>
      </c>
      <c r="B16" s="27" t="n">
        <v>30</v>
      </c>
      <c r="C16" s="28" t="s">
        <v>16</v>
      </c>
      <c r="D16" s="29" t="s">
        <v>17</v>
      </c>
      <c r="E16" s="30" t="s">
        <v>18</v>
      </c>
      <c r="F16" s="27" t="s">
        <v>19</v>
      </c>
      <c r="G16" s="31" t="n">
        <v>1977</v>
      </c>
      <c r="H16" s="32" t="s">
        <v>20</v>
      </c>
      <c r="I16" s="26" t="str">
        <f aca="false">IF($F16="m",IF($G$1-$G16&gt;19,IF($G$1-$G16&lt;40,"A",IF($G$1-$G16&gt;49,IF($G$1-$G16&gt;59,IF($G$1-$G16&gt;69,"E","D"),"C"),"B")),"JM"),IF($G$1-$G16&gt;19,IF($G$1-$G16&lt;35,"F",IF($G$1-$G16&lt;50,"G","H")),"JŽ"))</f>
        <v>B</v>
      </c>
      <c r="J16" s="26" t="n">
        <f aca="false">COUNTIF(I$6:I16,I16)</f>
        <v>1</v>
      </c>
      <c r="K16" s="105" t="n">
        <v>0.0234490740740741</v>
      </c>
    </row>
    <row r="17" s="43" customFormat="true" ht="14.1" hidden="false" customHeight="true" outlineLevel="0" collapsed="false">
      <c r="A17" s="35" t="n">
        <v>2</v>
      </c>
      <c r="B17" s="36" t="n">
        <v>25</v>
      </c>
      <c r="C17" s="44" t="s">
        <v>27</v>
      </c>
      <c r="D17" s="45" t="s">
        <v>28</v>
      </c>
      <c r="E17" s="39" t="s">
        <v>18</v>
      </c>
      <c r="F17" s="36" t="s">
        <v>19</v>
      </c>
      <c r="G17" s="46" t="n">
        <v>1976</v>
      </c>
      <c r="H17" s="47" t="s">
        <v>29</v>
      </c>
      <c r="I17" s="35" t="str">
        <f aca="false">IF($F17="m",IF($G$1-$G17&gt;19,IF($G$1-$G17&lt;40,"A",IF($G$1-$G17&gt;49,IF($G$1-$G17&gt;59,IF($G$1-$G17&gt;69,"E","D"),"C"),"B")),"JM"),IF($G$1-$G17&gt;19,IF($G$1-$G17&lt;35,"F",IF($G$1-$G17&lt;50,"G","H")),"JŽ"))</f>
        <v>B</v>
      </c>
      <c r="J17" s="35" t="n">
        <f aca="false">COUNTIF(I$6:I17,I17)</f>
        <v>2</v>
      </c>
      <c r="K17" s="106" t="n">
        <v>0.024849537037037</v>
      </c>
    </row>
    <row r="18" s="56" customFormat="true" ht="14.1" hidden="false" customHeight="true" outlineLevel="0" collapsed="false">
      <c r="A18" s="48" t="n">
        <v>3</v>
      </c>
      <c r="B18" s="49" t="n">
        <v>16</v>
      </c>
      <c r="C18" s="50" t="s">
        <v>30</v>
      </c>
      <c r="D18" s="51" t="s">
        <v>31</v>
      </c>
      <c r="E18" s="52" t="s">
        <v>18</v>
      </c>
      <c r="F18" s="49" t="s">
        <v>19</v>
      </c>
      <c r="G18" s="53" t="n">
        <v>1976</v>
      </c>
      <c r="H18" s="54" t="s">
        <v>32</v>
      </c>
      <c r="I18" s="48" t="str">
        <f aca="false">IF($F18="m",IF($G$1-$G18&gt;19,IF($G$1-$G18&lt;40,"A",IF($G$1-$G18&gt;49,IF($G$1-$G18&gt;59,IF($G$1-$G18&gt;69,"E","D"),"C"),"B")),"JM"),IF($G$1-$G18&gt;19,IF($G$1-$G18&lt;35,"F",IF($G$1-$G18&lt;50,"G","H")),"JŽ"))</f>
        <v>B</v>
      </c>
      <c r="J18" s="48" t="n">
        <f aca="false">COUNTIF(I$6:I18,I18)</f>
        <v>3</v>
      </c>
      <c r="K18" s="111" t="n">
        <v>0.0250115740740741</v>
      </c>
    </row>
    <row r="19" customFormat="false" ht="14.1" hidden="false" customHeight="true" outlineLevel="0" collapsed="false">
      <c r="A19" s="57" t="n">
        <v>4</v>
      </c>
      <c r="B19" s="58" t="n">
        <v>7</v>
      </c>
      <c r="C19" s="59" t="s">
        <v>33</v>
      </c>
      <c r="D19" s="60" t="s">
        <v>17</v>
      </c>
      <c r="E19" s="61" t="s">
        <v>18</v>
      </c>
      <c r="F19" s="58" t="s">
        <v>19</v>
      </c>
      <c r="G19" s="62" t="n">
        <v>1977</v>
      </c>
      <c r="H19" s="63" t="s">
        <v>34</v>
      </c>
      <c r="I19" s="57" t="str">
        <f aca="false">IF($F19="m",IF($G$1-$G19&gt;19,IF($G$1-$G19&lt;40,"A",IF($G$1-$G19&gt;49,IF($G$1-$G19&gt;59,IF($G$1-$G19&gt;69,"E","D"),"C"),"B")),"JM"),IF($G$1-$G19&gt;19,IF($G$1-$G19&lt;35,"F",IF($G$1-$G19&lt;50,"G","H")),"JŽ"))</f>
        <v>B</v>
      </c>
      <c r="J19" s="57" t="n">
        <f aca="false">COUNTIF(I$6:I19,I19)</f>
        <v>4</v>
      </c>
      <c r="K19" s="158" t="n">
        <v>0.0254861111111111</v>
      </c>
    </row>
    <row r="20" customFormat="false" ht="14.1" hidden="false" customHeight="true" outlineLevel="0" collapsed="false">
      <c r="A20" s="57" t="n">
        <v>5</v>
      </c>
      <c r="B20" s="58" t="n">
        <v>37</v>
      </c>
      <c r="C20" s="75" t="s">
        <v>48</v>
      </c>
      <c r="D20" s="76" t="s">
        <v>39</v>
      </c>
      <c r="E20" s="61" t="s">
        <v>18</v>
      </c>
      <c r="F20" s="58" t="s">
        <v>19</v>
      </c>
      <c r="G20" s="77" t="n">
        <v>1975</v>
      </c>
      <c r="H20" s="78" t="s">
        <v>49</v>
      </c>
      <c r="I20" s="57" t="str">
        <f aca="false">IF($F20="m",IF($G$1-$G20&gt;19,IF($G$1-$G20&lt;40,"A",IF($G$1-$G20&gt;49,IF($G$1-$G20&gt;59,IF($G$1-$G20&gt;69,"E","D"),"C"),"B")),"JM"),IF($G$1-$G20&gt;19,IF($G$1-$G20&lt;35,"F",IF($G$1-$G20&lt;50,"G","H")),"JŽ"))</f>
        <v>B</v>
      </c>
      <c r="J20" s="57" t="n">
        <f aca="false">COUNTIF(I$6:I20,I20)</f>
        <v>5</v>
      </c>
      <c r="K20" s="158" t="n">
        <v>0.0280555555555556</v>
      </c>
    </row>
    <row r="21" customFormat="false" ht="14.1" hidden="false" customHeight="true" outlineLevel="0" collapsed="false">
      <c r="A21" s="57" t="n">
        <v>6</v>
      </c>
      <c r="B21" s="58" t="n">
        <v>47</v>
      </c>
      <c r="C21" s="75" t="s">
        <v>69</v>
      </c>
      <c r="D21" s="76" t="s">
        <v>70</v>
      </c>
      <c r="E21" s="61" t="s">
        <v>18</v>
      </c>
      <c r="F21" s="58" t="s">
        <v>19</v>
      </c>
      <c r="G21" s="77" t="n">
        <v>1974</v>
      </c>
      <c r="H21" s="78" t="s">
        <v>71</v>
      </c>
      <c r="I21" s="57" t="str">
        <f aca="false">IF($F21="m",IF($G$1-$G21&gt;19,IF($G$1-$G21&lt;40,"A",IF($G$1-$G21&gt;49,IF($G$1-$G21&gt;59,IF($G$1-$G21&gt;69,"E","D"),"C"),"B")),"JM"),IF($G$1-$G21&gt;19,IF($G$1-$G21&lt;35,"F",IF($G$1-$G21&lt;50,"G","H")),"JŽ"))</f>
        <v>B</v>
      </c>
      <c r="J21" s="57" t="n">
        <f aca="false">COUNTIF(I$6:I21,I21)</f>
        <v>6</v>
      </c>
      <c r="K21" s="158" t="n">
        <v>0.0301851851851852</v>
      </c>
    </row>
    <row r="22" customFormat="false" ht="14.1" hidden="false" customHeight="true" outlineLevel="0" collapsed="false">
      <c r="A22" s="57" t="n">
        <v>7</v>
      </c>
      <c r="B22" s="58" t="n">
        <v>6</v>
      </c>
      <c r="C22" s="75" t="s">
        <v>78</v>
      </c>
      <c r="D22" s="76" t="s">
        <v>62</v>
      </c>
      <c r="E22" s="61" t="s">
        <v>18</v>
      </c>
      <c r="F22" s="58" t="s">
        <v>19</v>
      </c>
      <c r="G22" s="77" t="n">
        <v>1972</v>
      </c>
      <c r="H22" s="78" t="s">
        <v>79</v>
      </c>
      <c r="I22" s="57" t="str">
        <f aca="false">IF($F22="m",IF($G$1-$G22&gt;19,IF($G$1-$G22&lt;40,"A",IF($G$1-$G22&gt;49,IF($G$1-$G22&gt;59,IF($G$1-$G22&gt;69,"E","D"),"C"),"B")),"JM"),IF($G$1-$G22&gt;19,IF($G$1-$G22&lt;35,"F",IF($G$1-$G22&lt;50,"G","H")),"JŽ"))</f>
        <v>B</v>
      </c>
      <c r="J22" s="57" t="n">
        <f aca="false">COUNTIF(I$6:I22,I22)</f>
        <v>7</v>
      </c>
      <c r="K22" s="158" t="n">
        <v>0.0308217592592593</v>
      </c>
    </row>
    <row r="23" customFormat="false" ht="14.1" hidden="false" customHeight="true" outlineLevel="0" collapsed="false">
      <c r="A23" s="57" t="n">
        <v>8</v>
      </c>
      <c r="B23" s="58" t="n">
        <v>51</v>
      </c>
      <c r="C23" s="59" t="s">
        <v>80</v>
      </c>
      <c r="D23" s="60" t="s">
        <v>81</v>
      </c>
      <c r="E23" s="61" t="s">
        <v>18</v>
      </c>
      <c r="F23" s="58" t="s">
        <v>19</v>
      </c>
      <c r="G23" s="62" t="n">
        <v>1974</v>
      </c>
      <c r="H23" s="70" t="s">
        <v>55</v>
      </c>
      <c r="I23" s="57" t="str">
        <f aca="false">IF($F23="m",IF($G$1-$G23&gt;19,IF($G$1-$G23&lt;40,"A",IF($G$1-$G23&gt;49,IF($G$1-$G23&gt;59,IF($G$1-$G23&gt;69,"E","D"),"C"),"B")),"JM"),IF($G$1-$G23&gt;19,IF($G$1-$G23&lt;35,"F",IF($G$1-$G23&lt;50,"G","H")),"JŽ"))</f>
        <v>B</v>
      </c>
      <c r="J23" s="57" t="n">
        <f aca="false">COUNTIF(I$6:I23,I23)</f>
        <v>8</v>
      </c>
      <c r="K23" s="158" t="n">
        <v>0.0314467592592593</v>
      </c>
    </row>
    <row r="24" customFormat="false" ht="14.1" hidden="false" customHeight="true" outlineLevel="0" collapsed="false">
      <c r="A24" s="57" t="n">
        <v>9</v>
      </c>
      <c r="B24" s="58" t="n">
        <v>38</v>
      </c>
      <c r="C24" s="75" t="s">
        <v>100</v>
      </c>
      <c r="D24" s="76" t="s">
        <v>101</v>
      </c>
      <c r="E24" s="61" t="s">
        <v>18</v>
      </c>
      <c r="F24" s="58" t="s">
        <v>19</v>
      </c>
      <c r="G24" s="77" t="n">
        <v>1974</v>
      </c>
      <c r="H24" s="78" t="s">
        <v>99</v>
      </c>
      <c r="I24" s="57" t="str">
        <f aca="false">IF($F24="m",IF($G$1-$G24&gt;19,IF($G$1-$G24&lt;40,"A",IF($G$1-$G24&gt;49,IF($G$1-$G24&gt;59,IF($G$1-$G24&gt;69,"E","D"),"C"),"B")),"JM"),IF($G$1-$G24&gt;19,IF($G$1-$G24&lt;35,"F",IF($G$1-$G24&lt;50,"G","H")),"JŽ"))</f>
        <v>B</v>
      </c>
      <c r="J24" s="57" t="n">
        <f aca="false">COUNTIF(I$6:I24,I24)</f>
        <v>9</v>
      </c>
      <c r="K24" s="158" t="n">
        <v>0.0329861111111111</v>
      </c>
    </row>
    <row r="25" customFormat="false" ht="14.1" hidden="false" customHeight="true" outlineLevel="0" collapsed="false">
      <c r="A25" s="57" t="n">
        <v>10</v>
      </c>
      <c r="B25" s="58" t="n">
        <v>23</v>
      </c>
      <c r="C25" s="59" t="s">
        <v>102</v>
      </c>
      <c r="D25" s="60" t="s">
        <v>103</v>
      </c>
      <c r="E25" s="61" t="s">
        <v>18</v>
      </c>
      <c r="F25" s="58" t="s">
        <v>19</v>
      </c>
      <c r="G25" s="62" t="n">
        <v>1974</v>
      </c>
      <c r="H25" s="70" t="s">
        <v>90</v>
      </c>
      <c r="I25" s="57" t="str">
        <f aca="false">IF($F25="m",IF($G$1-$G25&gt;19,IF($G$1-$G25&lt;40,"A",IF($G$1-$G25&gt;49,IF($G$1-$G25&gt;59,IF($G$1-$G25&gt;69,"E","D"),"C"),"B")),"JM"),IF($G$1-$G25&gt;19,IF($G$1-$G25&lt;35,"F",IF($G$1-$G25&lt;50,"G","H")),"JŽ"))</f>
        <v>B</v>
      </c>
      <c r="J25" s="57" t="n">
        <f aca="false">COUNTIF(I$6:I25,I25)</f>
        <v>10</v>
      </c>
      <c r="K25" s="158" t="n">
        <v>0.0329976851851852</v>
      </c>
    </row>
    <row r="26" customFormat="false" ht="14.1" hidden="false" customHeight="true" outlineLevel="0" collapsed="false">
      <c r="A26" s="57" t="n">
        <v>11</v>
      </c>
      <c r="B26" s="58" t="n">
        <v>14</v>
      </c>
      <c r="C26" s="59" t="s">
        <v>130</v>
      </c>
      <c r="D26" s="60" t="s">
        <v>131</v>
      </c>
      <c r="E26" s="61" t="s">
        <v>18</v>
      </c>
      <c r="F26" s="58" t="s">
        <v>19</v>
      </c>
      <c r="G26" s="62" t="n">
        <v>1975</v>
      </c>
      <c r="H26" s="70" t="s">
        <v>112</v>
      </c>
      <c r="I26" s="57" t="str">
        <f aca="false">IF($F26="m",IF($G$1-$G26&gt;19,IF($G$1-$G26&lt;40,"A",IF($G$1-$G26&gt;49,IF($G$1-$G26&gt;59,IF($G$1-$G26&gt;69,"E","D"),"C"),"B")),"JM"),IF($G$1-$G26&gt;19,IF($G$1-$G26&lt;35,"F",IF($G$1-$G26&lt;50,"G","H")),"JŽ"))</f>
        <v>B</v>
      </c>
      <c r="J26" s="57" t="n">
        <f aca="false">COUNTIF(I$6:I26,I26)</f>
        <v>11</v>
      </c>
      <c r="K26" s="158" t="n">
        <v>0.0390277777777778</v>
      </c>
    </row>
    <row r="27" customFormat="false" ht="14.1" hidden="false" customHeight="true" outlineLevel="0" collapsed="false">
      <c r="A27" s="57"/>
      <c r="B27" s="58"/>
      <c r="C27" s="59"/>
      <c r="D27" s="60"/>
      <c r="E27" s="61"/>
      <c r="F27" s="58"/>
      <c r="G27" s="62"/>
      <c r="H27" s="70"/>
      <c r="I27" s="57"/>
      <c r="J27" s="57"/>
      <c r="K27" s="158"/>
    </row>
    <row r="28" s="34" customFormat="true" ht="14.1" hidden="false" customHeight="true" outlineLevel="0" collapsed="false">
      <c r="A28" s="26" t="n">
        <v>1</v>
      </c>
      <c r="B28" s="27" t="n">
        <v>10</v>
      </c>
      <c r="C28" s="71" t="s">
        <v>45</v>
      </c>
      <c r="D28" s="72" t="s">
        <v>46</v>
      </c>
      <c r="E28" s="30" t="s">
        <v>18</v>
      </c>
      <c r="F28" s="27" t="s">
        <v>19</v>
      </c>
      <c r="G28" s="73" t="n">
        <v>1962</v>
      </c>
      <c r="H28" s="74" t="s">
        <v>47</v>
      </c>
      <c r="I28" s="26" t="str">
        <f aca="false">IF($F28="m",IF($G$1-$G28&gt;19,IF($G$1-$G28&lt;40,"A",IF($G$1-$G28&gt;49,IF($G$1-$G28&gt;59,IF($G$1-$G28&gt;69,"E","D"),"C"),"B")),"JM"),IF($G$1-$G28&gt;19,IF($G$1-$G28&lt;35,"F",IF($G$1-$G28&lt;50,"G","H")),"JŽ"))</f>
        <v>C</v>
      </c>
      <c r="J28" s="26" t="n">
        <f aca="false">COUNTIF(I$6:I28,I28)</f>
        <v>1</v>
      </c>
      <c r="K28" s="105" t="n">
        <v>0.027974537037037</v>
      </c>
    </row>
    <row r="29" s="43" customFormat="true" ht="14.1" hidden="false" customHeight="true" outlineLevel="0" collapsed="false">
      <c r="A29" s="35" t="n">
        <v>2</v>
      </c>
      <c r="B29" s="36" t="n">
        <v>18</v>
      </c>
      <c r="C29" s="44" t="s">
        <v>54</v>
      </c>
      <c r="D29" s="45" t="s">
        <v>17</v>
      </c>
      <c r="E29" s="39" t="s">
        <v>18</v>
      </c>
      <c r="F29" s="36" t="s">
        <v>19</v>
      </c>
      <c r="G29" s="46" t="n">
        <v>1961</v>
      </c>
      <c r="H29" s="47" t="s">
        <v>55</v>
      </c>
      <c r="I29" s="35" t="str">
        <f aca="false">IF($F29="m",IF($G$1-$G29&gt;19,IF($G$1-$G29&lt;40,"A",IF($G$1-$G29&gt;49,IF($G$1-$G29&gt;59,IF($G$1-$G29&gt;69,"E","D"),"C"),"B")),"JM"),IF($G$1-$G29&gt;19,IF($G$1-$G29&lt;35,"F",IF($G$1-$G29&lt;50,"G","H")),"JŽ"))</f>
        <v>C</v>
      </c>
      <c r="J29" s="35" t="n">
        <f aca="false">COUNTIF(I$6:I29,I29)</f>
        <v>2</v>
      </c>
      <c r="K29" s="106" t="n">
        <v>0.0285416666666667</v>
      </c>
    </row>
    <row r="30" s="56" customFormat="true" ht="14.1" hidden="false" customHeight="true" outlineLevel="0" collapsed="false">
      <c r="A30" s="48" t="n">
        <v>3</v>
      </c>
      <c r="B30" s="49" t="n">
        <v>52</v>
      </c>
      <c r="C30" s="50" t="s">
        <v>72</v>
      </c>
      <c r="D30" s="51" t="s">
        <v>73</v>
      </c>
      <c r="E30" s="52" t="s">
        <v>18</v>
      </c>
      <c r="F30" s="49" t="s">
        <v>19</v>
      </c>
      <c r="G30" s="53" t="n">
        <v>1966</v>
      </c>
      <c r="H30" s="54" t="s">
        <v>74</v>
      </c>
      <c r="I30" s="48" t="str">
        <f aca="false">IF($F30="m",IF($G$1-$G30&gt;19,IF($G$1-$G30&lt;40,"A",IF($G$1-$G30&gt;49,IF($G$1-$G30&gt;59,IF($G$1-$G30&gt;69,"E","D"),"C"),"B")),"JM"),IF($G$1-$G30&gt;19,IF($G$1-$G30&lt;35,"F",IF($G$1-$G30&lt;50,"G","H")),"JŽ"))</f>
        <v>C</v>
      </c>
      <c r="J30" s="48" t="n">
        <f aca="false">COUNTIF(I$6:I30,I30)</f>
        <v>3</v>
      </c>
      <c r="K30" s="111" t="n">
        <v>0.0301851851851852</v>
      </c>
    </row>
    <row r="31" customFormat="false" ht="14.1" hidden="false" customHeight="true" outlineLevel="0" collapsed="false">
      <c r="A31" s="57" t="n">
        <v>4</v>
      </c>
      <c r="B31" s="58" t="n">
        <v>8</v>
      </c>
      <c r="C31" s="75" t="s">
        <v>82</v>
      </c>
      <c r="D31" s="76" t="s">
        <v>83</v>
      </c>
      <c r="E31" s="61" t="s">
        <v>18</v>
      </c>
      <c r="F31" s="58" t="s">
        <v>19</v>
      </c>
      <c r="G31" s="77" t="n">
        <v>1959</v>
      </c>
      <c r="H31" s="78" t="s">
        <v>84</v>
      </c>
      <c r="I31" s="57" t="str">
        <f aca="false">IF($F31="m",IF($G$1-$G31&gt;19,IF($G$1-$G31&lt;40,"A",IF($G$1-$G31&gt;49,IF($G$1-$G31&gt;59,IF($G$1-$G31&gt;69,"E","D"),"C"),"B")),"JM"),IF($G$1-$G31&gt;19,IF($G$1-$G31&lt;35,"F",IF($G$1-$G31&lt;50,"G","H")),"JŽ"))</f>
        <v>C</v>
      </c>
      <c r="J31" s="57" t="n">
        <f aca="false">COUNTIF(I$6:I31,I31)</f>
        <v>4</v>
      </c>
      <c r="K31" s="158" t="n">
        <v>0.0318402777777778</v>
      </c>
    </row>
    <row r="32" customFormat="false" ht="14.1" hidden="false" customHeight="true" outlineLevel="0" collapsed="false">
      <c r="A32" s="57" t="n">
        <v>5</v>
      </c>
      <c r="B32" s="58" t="n">
        <v>27</v>
      </c>
      <c r="C32" s="59" t="s">
        <v>85</v>
      </c>
      <c r="D32" s="60" t="s">
        <v>86</v>
      </c>
      <c r="E32" s="61" t="s">
        <v>18</v>
      </c>
      <c r="F32" s="58" t="s">
        <v>19</v>
      </c>
      <c r="G32" s="62" t="n">
        <v>1965</v>
      </c>
      <c r="H32" s="70" t="s">
        <v>87</v>
      </c>
      <c r="I32" s="57" t="str">
        <f aca="false">IF($F32="m",IF($G$1-$G32&gt;19,IF($G$1-$G32&lt;40,"A",IF($G$1-$G32&gt;49,IF($G$1-$G32&gt;59,IF($G$1-$G32&gt;69,"E","D"),"C"),"B")),"JM"),IF($G$1-$G32&gt;19,IF($G$1-$G32&lt;35,"F",IF($G$1-$G32&lt;50,"G","H")),"JŽ"))</f>
        <v>C</v>
      </c>
      <c r="J32" s="57" t="n">
        <f aca="false">COUNTIF(I$6:I32,I32)</f>
        <v>5</v>
      </c>
      <c r="K32" s="158" t="n">
        <v>0.0321296296296296</v>
      </c>
    </row>
    <row r="33" customFormat="false" ht="14.1" hidden="false" customHeight="true" outlineLevel="0" collapsed="false">
      <c r="A33" s="57" t="n">
        <v>6</v>
      </c>
      <c r="B33" s="58" t="n">
        <v>53</v>
      </c>
      <c r="C33" s="59" t="s">
        <v>121</v>
      </c>
      <c r="D33" s="60" t="s">
        <v>122</v>
      </c>
      <c r="E33" s="61" t="s">
        <v>18</v>
      </c>
      <c r="F33" s="58" t="s">
        <v>19</v>
      </c>
      <c r="G33" s="62" t="n">
        <v>1968</v>
      </c>
      <c r="H33" s="70" t="s">
        <v>112</v>
      </c>
      <c r="I33" s="57" t="str">
        <f aca="false">IF($F33="m",IF($G$1-$G33&gt;19,IF($G$1-$G33&lt;40,"A",IF($G$1-$G33&gt;49,IF($G$1-$G33&gt;59,IF($G$1-$G33&gt;69,"E","D"),"C"),"B")),"JM"),IF($G$1-$G33&gt;19,IF($G$1-$G33&lt;35,"F",IF($G$1-$G33&lt;50,"G","H")),"JŽ"))</f>
        <v>C</v>
      </c>
      <c r="J33" s="57" t="n">
        <f aca="false">COUNTIF(I$6:I33,I33)</f>
        <v>6</v>
      </c>
      <c r="K33" s="158" t="n">
        <v>0.0367013888888889</v>
      </c>
    </row>
    <row r="34" customFormat="false" ht="14.1" hidden="false" customHeight="true" outlineLevel="0" collapsed="false">
      <c r="A34" s="57" t="n">
        <v>7</v>
      </c>
      <c r="B34" s="58" t="n">
        <v>24</v>
      </c>
      <c r="C34" s="59" t="s">
        <v>125</v>
      </c>
      <c r="D34" s="60" t="s">
        <v>126</v>
      </c>
      <c r="E34" s="61" t="s">
        <v>18</v>
      </c>
      <c r="F34" s="58" t="s">
        <v>19</v>
      </c>
      <c r="G34" s="62" t="n">
        <v>1964</v>
      </c>
      <c r="H34" s="70" t="s">
        <v>112</v>
      </c>
      <c r="I34" s="57" t="str">
        <f aca="false">IF($F34="m",IF($G$1-$G34&gt;19,IF($G$1-$G34&lt;40,"A",IF($G$1-$G34&gt;49,IF($G$1-$G34&gt;59,IF($G$1-$G34&gt;69,"E","D"),"C"),"B")),"JM"),IF($G$1-$G34&gt;19,IF($G$1-$G34&lt;35,"F",IF($G$1-$G34&lt;50,"G","H")),"JŽ"))</f>
        <v>C</v>
      </c>
      <c r="J34" s="57" t="n">
        <f aca="false">COUNTIF(I$6:I34,I34)</f>
        <v>7</v>
      </c>
      <c r="K34" s="158" t="n">
        <v>0.0369675925925926</v>
      </c>
    </row>
    <row r="35" customFormat="false" ht="14.1" hidden="false" customHeight="true" outlineLevel="0" collapsed="false">
      <c r="A35" s="57"/>
      <c r="B35" s="58"/>
      <c r="C35" s="59"/>
      <c r="D35" s="60"/>
      <c r="E35" s="61"/>
      <c r="F35" s="58"/>
      <c r="G35" s="62"/>
      <c r="H35" s="70"/>
      <c r="I35" s="57"/>
      <c r="J35" s="57"/>
      <c r="K35" s="158"/>
    </row>
    <row r="36" s="34" customFormat="true" ht="14.1" hidden="false" customHeight="true" outlineLevel="0" collapsed="false">
      <c r="A36" s="26" t="n">
        <v>1</v>
      </c>
      <c r="B36" s="27" t="n">
        <v>2</v>
      </c>
      <c r="C36" s="28" t="s">
        <v>61</v>
      </c>
      <c r="D36" s="29" t="s">
        <v>62</v>
      </c>
      <c r="E36" s="30" t="s">
        <v>18</v>
      </c>
      <c r="F36" s="27" t="s">
        <v>19</v>
      </c>
      <c r="G36" s="31" t="n">
        <v>1957</v>
      </c>
      <c r="H36" s="79" t="s">
        <v>63</v>
      </c>
      <c r="I36" s="26" t="str">
        <f aca="false">IF($F36="m",IF($G$1-$G36&gt;19,IF($G$1-$G36&lt;40,"A",IF($G$1-$G36&gt;49,IF($G$1-$G36&gt;59,IF($G$1-$G36&gt;69,"E","D"),"C"),"B")),"JM"),IF($G$1-$G36&gt;19,IF($G$1-$G36&lt;35,"F",IF($G$1-$G36&lt;50,"G","H")),"JŽ"))</f>
        <v>D</v>
      </c>
      <c r="J36" s="26" t="n">
        <f aca="false">COUNTIF(I$6:I36,I36)</f>
        <v>1</v>
      </c>
      <c r="K36" s="105" t="n">
        <v>0.0298148148148148</v>
      </c>
    </row>
    <row r="37" s="43" customFormat="true" ht="14.1" hidden="false" customHeight="true" outlineLevel="0" collapsed="false">
      <c r="A37" s="35" t="n">
        <v>2</v>
      </c>
      <c r="B37" s="36" t="n">
        <v>3</v>
      </c>
      <c r="C37" s="81" t="s">
        <v>95</v>
      </c>
      <c r="D37" s="82" t="s">
        <v>73</v>
      </c>
      <c r="E37" s="39" t="s">
        <v>18</v>
      </c>
      <c r="F37" s="36" t="s">
        <v>19</v>
      </c>
      <c r="G37" s="83" t="n">
        <v>1946</v>
      </c>
      <c r="H37" s="84" t="s">
        <v>87</v>
      </c>
      <c r="I37" s="35" t="s">
        <v>96</v>
      </c>
      <c r="J37" s="35" t="n">
        <f aca="false">COUNTIF(I$6:I37,I37)</f>
        <v>2</v>
      </c>
      <c r="K37" s="106" t="n">
        <v>0.0327777777777778</v>
      </c>
    </row>
    <row r="38" s="56" customFormat="true" ht="14.1" hidden="false" customHeight="true" outlineLevel="0" collapsed="false">
      <c r="A38" s="48" t="n">
        <v>3</v>
      </c>
      <c r="B38" s="49" t="n">
        <v>5</v>
      </c>
      <c r="C38" s="50" t="s">
        <v>115</v>
      </c>
      <c r="D38" s="51" t="s">
        <v>116</v>
      </c>
      <c r="E38" s="52" t="s">
        <v>18</v>
      </c>
      <c r="F38" s="49" t="s">
        <v>19</v>
      </c>
      <c r="G38" s="53" t="n">
        <v>1954</v>
      </c>
      <c r="H38" s="54" t="s">
        <v>117</v>
      </c>
      <c r="I38" s="48" t="str">
        <f aca="false">IF($F38="m",IF($G$1-$G38&gt;19,IF($G$1-$G38&lt;40,"A",IF($G$1-$G38&gt;49,IF($G$1-$G38&gt;59,IF($G$1-$G38&gt;69,"E","D"),"C"),"B")),"JM"),IF($G$1-$G38&gt;19,IF($G$1-$G38&lt;35,"F",IF($G$1-$G38&lt;50,"G","H")),"JŽ"))</f>
        <v>D</v>
      </c>
      <c r="J38" s="48" t="n">
        <f aca="false">COUNTIF(I$6:I38,I38)</f>
        <v>3</v>
      </c>
      <c r="K38" s="111" t="n">
        <v>0.0350115740740741</v>
      </c>
    </row>
    <row r="39" customFormat="false" ht="14.1" hidden="false" customHeight="true" outlineLevel="0" collapsed="false">
      <c r="A39" s="57" t="n">
        <v>4</v>
      </c>
      <c r="B39" s="58" t="n">
        <v>9</v>
      </c>
      <c r="C39" s="75" t="s">
        <v>118</v>
      </c>
      <c r="D39" s="76" t="s">
        <v>119</v>
      </c>
      <c r="E39" s="61" t="s">
        <v>18</v>
      </c>
      <c r="F39" s="58" t="s">
        <v>19</v>
      </c>
      <c r="G39" s="77" t="n">
        <v>1954</v>
      </c>
      <c r="H39" s="78" t="s">
        <v>120</v>
      </c>
      <c r="I39" s="57" t="str">
        <f aca="false">IF($F39="m",IF($G$1-$G39&gt;19,IF($G$1-$G39&lt;40,"A",IF($G$1-$G39&gt;49,IF($G$1-$G39&gt;59,IF($G$1-$G39&gt;69,"E","D"),"C"),"B")),"JM"),IF($G$1-$G39&gt;19,IF($G$1-$G39&lt;35,"F",IF($G$1-$G39&lt;50,"G","H")),"JŽ"))</f>
        <v>D</v>
      </c>
      <c r="J39" s="57" t="n">
        <f aca="false">COUNTIF(I$6:I39,I39)</f>
        <v>4</v>
      </c>
      <c r="K39" s="158" t="n">
        <v>0.0360185185185185</v>
      </c>
    </row>
    <row r="40" customFormat="false" ht="14.1" hidden="false" customHeight="true" outlineLevel="0" collapsed="false">
      <c r="A40" s="57" t="n">
        <v>5</v>
      </c>
      <c r="B40" s="58" t="n">
        <v>35</v>
      </c>
      <c r="C40" s="59" t="s">
        <v>132</v>
      </c>
      <c r="D40" s="60" t="s">
        <v>133</v>
      </c>
      <c r="E40" s="61" t="s">
        <v>18</v>
      </c>
      <c r="F40" s="58" t="s">
        <v>19</v>
      </c>
      <c r="G40" s="62" t="n">
        <v>1947</v>
      </c>
      <c r="H40" s="70" t="s">
        <v>134</v>
      </c>
      <c r="I40" s="57" t="s">
        <v>96</v>
      </c>
      <c r="J40" s="57" t="n">
        <f aca="false">COUNTIF(I$6:I40,I40)</f>
        <v>5</v>
      </c>
      <c r="K40" s="158" t="n">
        <v>0.0429282407407407</v>
      </c>
    </row>
    <row r="41" customFormat="false" ht="14.1" hidden="false" customHeight="true" outlineLevel="0" collapsed="false">
      <c r="A41" s="57"/>
      <c r="B41" s="58"/>
      <c r="C41" s="59"/>
      <c r="D41" s="60"/>
      <c r="E41" s="61"/>
      <c r="F41" s="58"/>
      <c r="G41" s="62"/>
      <c r="H41" s="70"/>
      <c r="I41" s="57"/>
      <c r="J41" s="57"/>
      <c r="K41" s="158"/>
    </row>
    <row r="42" s="34" customFormat="true" ht="14.1" hidden="false" customHeight="true" outlineLevel="0" collapsed="false">
      <c r="A42" s="26" t="n">
        <v>1</v>
      </c>
      <c r="B42" s="27" t="n">
        <v>50</v>
      </c>
      <c r="C42" s="28" t="s">
        <v>50</v>
      </c>
      <c r="D42" s="29" t="s">
        <v>51</v>
      </c>
      <c r="E42" s="30" t="s">
        <v>18</v>
      </c>
      <c r="F42" s="27" t="s">
        <v>52</v>
      </c>
      <c r="G42" s="31" t="n">
        <v>1994</v>
      </c>
      <c r="H42" s="32" t="s">
        <v>53</v>
      </c>
      <c r="I42" s="26" t="str">
        <f aca="false">IF($F42="m",IF($G$1-$G42&gt;19,IF($G$1-$G42&lt;40,"A",IF($G$1-$G42&gt;49,IF($G$1-$G42&gt;59,IF($G$1-$G42&gt;69,"E","D"),"C"),"B")),"JM"),IF($G$1-$G42&gt;19,IF($G$1-$G42&lt;35,"F",IF($G$1-$G42&lt;50,"G","H")),"JŽ"))</f>
        <v>F</v>
      </c>
      <c r="J42" s="26" t="n">
        <f aca="false">COUNTIF(I$6:I42,I42)</f>
        <v>1</v>
      </c>
      <c r="K42" s="105" t="n">
        <v>0.0282060185185185</v>
      </c>
    </row>
    <row r="43" s="43" customFormat="true" ht="14.1" hidden="false" customHeight="true" outlineLevel="0" collapsed="false">
      <c r="A43" s="35" t="n">
        <v>2</v>
      </c>
      <c r="B43" s="36" t="n">
        <v>42</v>
      </c>
      <c r="C43" s="44" t="s">
        <v>56</v>
      </c>
      <c r="D43" s="45" t="s">
        <v>57</v>
      </c>
      <c r="E43" s="39" t="s">
        <v>18</v>
      </c>
      <c r="F43" s="36" t="s">
        <v>52</v>
      </c>
      <c r="G43" s="46" t="n">
        <v>1991</v>
      </c>
      <c r="H43" s="47" t="s">
        <v>58</v>
      </c>
      <c r="I43" s="35" t="str">
        <f aca="false">IF($F43="m",IF($G$1-$G43&gt;19,IF($G$1-$G43&lt;40,"A",IF($G$1-$G43&gt;49,IF($G$1-$G43&gt;59,IF($G$1-$G43&gt;69,"E","D"),"C"),"B")),"JM"),IF($G$1-$G43&gt;19,IF($G$1-$G43&lt;35,"F",IF($G$1-$G43&lt;50,"G","H")),"JŽ"))</f>
        <v>F</v>
      </c>
      <c r="J43" s="35" t="n">
        <f aca="false">COUNTIF(I$6:I43,I43)</f>
        <v>2</v>
      </c>
      <c r="K43" s="106" t="n">
        <v>0.0291435185185185</v>
      </c>
    </row>
    <row r="44" s="56" customFormat="true" ht="14.1" hidden="false" customHeight="true" outlineLevel="0" collapsed="false">
      <c r="A44" s="48" t="n">
        <v>3</v>
      </c>
      <c r="B44" s="49" t="n">
        <v>33</v>
      </c>
      <c r="C44" s="50" t="s">
        <v>88</v>
      </c>
      <c r="D44" s="51" t="s">
        <v>89</v>
      </c>
      <c r="E44" s="52" t="s">
        <v>18</v>
      </c>
      <c r="F44" s="49" t="s">
        <v>52</v>
      </c>
      <c r="G44" s="53" t="n">
        <v>1989</v>
      </c>
      <c r="H44" s="54" t="s">
        <v>90</v>
      </c>
      <c r="I44" s="48" t="str">
        <f aca="false">IF($F44="m",IF($G$1-$G44&gt;19,IF($G$1-$G44&lt;40,"A",IF($G$1-$G44&gt;49,IF($G$1-$G44&gt;59,IF($G$1-$G44&gt;69,"E","D"),"C"),"B")),"JM"),IF($G$1-$G44&gt;19,IF($G$1-$G44&lt;35,"F",IF($G$1-$G44&lt;50,"G","H")),"JŽ"))</f>
        <v>F</v>
      </c>
      <c r="J44" s="48" t="n">
        <f aca="false">COUNTIF(I$6:I44,I44)</f>
        <v>3</v>
      </c>
      <c r="K44" s="111" t="n">
        <v>0.032349537037037</v>
      </c>
    </row>
    <row r="45" customFormat="false" ht="14.1" hidden="false" customHeight="true" outlineLevel="0" collapsed="false">
      <c r="A45" s="57" t="n">
        <v>4</v>
      </c>
      <c r="B45" s="58" t="n">
        <v>55</v>
      </c>
      <c r="C45" s="75" t="s">
        <v>91</v>
      </c>
      <c r="D45" s="76" t="s">
        <v>92</v>
      </c>
      <c r="E45" s="61" t="s">
        <v>18</v>
      </c>
      <c r="F45" s="58" t="s">
        <v>52</v>
      </c>
      <c r="G45" s="77" t="n">
        <v>1994</v>
      </c>
      <c r="H45" s="78" t="s">
        <v>68</v>
      </c>
      <c r="I45" s="57" t="str">
        <f aca="false">IF($F45="m",IF($G$1-$G45&gt;19,IF($G$1-$G45&lt;40,"A",IF($G$1-$G45&gt;49,IF($G$1-$G45&gt;59,IF($G$1-$G45&gt;69,"E","D"),"C"),"B")),"JM"),IF($G$1-$G45&gt;19,IF($G$1-$G45&lt;35,"F",IF($G$1-$G45&lt;50,"G","H")),"JŽ"))</f>
        <v>F</v>
      </c>
      <c r="J45" s="57" t="n">
        <f aca="false">COUNTIF(I$6:I45,I45)</f>
        <v>4</v>
      </c>
      <c r="K45" s="159" t="n">
        <v>0.0323842592592593</v>
      </c>
    </row>
    <row r="46" customFormat="false" ht="14.1" hidden="false" customHeight="true" outlineLevel="0" collapsed="false">
      <c r="A46" s="57" t="n">
        <v>5</v>
      </c>
      <c r="B46" s="58" t="n">
        <v>29</v>
      </c>
      <c r="C46" s="59" t="s">
        <v>93</v>
      </c>
      <c r="D46" s="60" t="s">
        <v>94</v>
      </c>
      <c r="E46" s="61" t="s">
        <v>18</v>
      </c>
      <c r="F46" s="58" t="s">
        <v>52</v>
      </c>
      <c r="G46" s="62" t="n">
        <v>1987</v>
      </c>
      <c r="H46" s="70" t="s">
        <v>53</v>
      </c>
      <c r="I46" s="57" t="str">
        <f aca="false">IF($F46="m",IF($G$1-$G46&gt;19,IF($G$1-$G46&lt;40,"A",IF($G$1-$G46&gt;49,IF($G$1-$G46&gt;59,IF($G$1-$G46&gt;69,"E","D"),"C"),"B")),"JM"),IF($G$1-$G46&gt;19,IF($G$1-$G46&lt;35,"F",IF($G$1-$G46&lt;50,"G","H")),"JŽ"))</f>
        <v>F</v>
      </c>
      <c r="J46" s="57" t="n">
        <f aca="false">COUNTIF(I$6:I46,I46)</f>
        <v>5</v>
      </c>
      <c r="K46" s="158" t="n">
        <v>0.0327314814814815</v>
      </c>
    </row>
    <row r="47" customFormat="false" ht="14.1" hidden="false" customHeight="true" outlineLevel="0" collapsed="false">
      <c r="A47" s="57" t="n">
        <v>6</v>
      </c>
      <c r="B47" s="58" t="n">
        <v>39</v>
      </c>
      <c r="C47" s="75" t="s">
        <v>97</v>
      </c>
      <c r="D47" s="76" t="s">
        <v>98</v>
      </c>
      <c r="E47" s="61" t="s">
        <v>18</v>
      </c>
      <c r="F47" s="58" t="s">
        <v>52</v>
      </c>
      <c r="G47" s="77" t="n">
        <v>1993</v>
      </c>
      <c r="H47" s="78" t="s">
        <v>99</v>
      </c>
      <c r="I47" s="57" t="str">
        <f aca="false">IF($F47="m",IF($G$1-$G47&gt;19,IF($G$1-$G47&lt;40,"A",IF($G$1-$G47&gt;49,IF($G$1-$G47&gt;59,IF($G$1-$G47&gt;69,"E","D"),"C"),"B")),"JM"),IF($G$1-$G47&gt;19,IF($G$1-$G47&lt;35,"F",IF($G$1-$G47&lt;50,"G","H")),"JŽ"))</f>
        <v>F</v>
      </c>
      <c r="J47" s="57" t="n">
        <f aca="false">COUNTIF(I$6:I47,I47)</f>
        <v>6</v>
      </c>
      <c r="K47" s="158" t="n">
        <v>0.0329513888888889</v>
      </c>
    </row>
    <row r="48" customFormat="false" ht="14.1" hidden="false" customHeight="true" outlineLevel="0" collapsed="false">
      <c r="A48" s="57" t="n">
        <v>7</v>
      </c>
      <c r="B48" s="58" t="n">
        <v>45</v>
      </c>
      <c r="C48" s="59" t="s">
        <v>109</v>
      </c>
      <c r="D48" s="60" t="s">
        <v>110</v>
      </c>
      <c r="E48" s="61" t="s">
        <v>18</v>
      </c>
      <c r="F48" s="58" t="s">
        <v>52</v>
      </c>
      <c r="G48" s="62" t="n">
        <v>1985</v>
      </c>
      <c r="H48" s="70" t="s">
        <v>44</v>
      </c>
      <c r="I48" s="57" t="str">
        <f aca="false">IF($F48="m",IF($G$1-$G48&gt;19,IF($G$1-$G48&lt;40,"A",IF($G$1-$G48&gt;49,IF($G$1-$G48&gt;59,IF($G$1-$G48&gt;69,"E","D"),"C"),"B")),"JM"),IF($G$1-$G48&gt;19,IF($G$1-$G48&lt;35,"F",IF($G$1-$G48&lt;50,"G","H")),"JŽ"))</f>
        <v>F</v>
      </c>
      <c r="J48" s="57" t="n">
        <f aca="false">COUNTIF(I$6:I48,I48)</f>
        <v>7</v>
      </c>
      <c r="K48" s="158" t="n">
        <v>0.0342824074074074</v>
      </c>
    </row>
    <row r="49" customFormat="false" ht="14.1" hidden="false" customHeight="true" outlineLevel="0" collapsed="false">
      <c r="A49" s="57" t="n">
        <v>8</v>
      </c>
      <c r="B49" s="58" t="n">
        <v>34</v>
      </c>
      <c r="C49" s="91" t="s">
        <v>88</v>
      </c>
      <c r="D49" s="92" t="s">
        <v>127</v>
      </c>
      <c r="E49" s="61" t="s">
        <v>18</v>
      </c>
      <c r="F49" s="58" t="s">
        <v>52</v>
      </c>
      <c r="G49" s="93" t="n">
        <v>1985</v>
      </c>
      <c r="H49" s="94" t="s">
        <v>128</v>
      </c>
      <c r="I49" s="57" t="str">
        <f aca="false">IF($F49="m",IF($G$1-$G49&gt;19,IF($G$1-$G49&lt;40,"A",IF($G$1-$G49&gt;49,IF($G$1-$G49&gt;59,IF($G$1-$G49&gt;69,"E","D"),"C"),"B")),"JM"),IF($G$1-$G49&gt;19,IF($G$1-$G49&lt;35,"F",IF($G$1-$G49&lt;50,"G","H")),"JŽ"))</f>
        <v>F</v>
      </c>
      <c r="J49" s="57" t="n">
        <f aca="false">COUNTIF(I$6:I49,I49)</f>
        <v>8</v>
      </c>
      <c r="K49" s="158" t="n">
        <v>0.0372337962962963</v>
      </c>
    </row>
    <row r="50" customFormat="false" ht="14.1" hidden="false" customHeight="true" outlineLevel="0" collapsed="false">
      <c r="A50" s="57" t="n">
        <v>9</v>
      </c>
      <c r="B50" s="58" t="n">
        <v>28</v>
      </c>
      <c r="C50" s="91" t="s">
        <v>137</v>
      </c>
      <c r="D50" s="92" t="s">
        <v>138</v>
      </c>
      <c r="E50" s="61" t="s">
        <v>18</v>
      </c>
      <c r="F50" s="58" t="s">
        <v>52</v>
      </c>
      <c r="G50" s="93" t="n">
        <v>1986</v>
      </c>
      <c r="H50" s="94" t="s">
        <v>68</v>
      </c>
      <c r="I50" s="57" t="str">
        <f aca="false">IF($F50="m",IF($G$1-$G50&gt;19,IF($G$1-$G50&lt;40,"A",IF($G$1-$G50&gt;49,IF($G$1-$G50&gt;59,IF($G$1-$G50&gt;69,"E","D"),"C"),"B")),"JM"),IF($G$1-$G50&gt;19,IF($G$1-$G50&lt;35,"F",IF($G$1-$G50&lt;50,"G","H")),"JŽ"))</f>
        <v>F</v>
      </c>
      <c r="J50" s="57" t="n">
        <f aca="false">COUNTIF(I$6:I50,I50)</f>
        <v>9</v>
      </c>
      <c r="K50" s="158" t="n">
        <v>0.0438541666666667</v>
      </c>
    </row>
    <row r="51" customFormat="false" ht="14.1" hidden="false" customHeight="true" outlineLevel="0" collapsed="false">
      <c r="A51" s="57"/>
      <c r="B51" s="58"/>
      <c r="C51" s="91"/>
      <c r="D51" s="92"/>
      <c r="E51" s="61"/>
      <c r="F51" s="58"/>
      <c r="G51" s="93"/>
      <c r="H51" s="94"/>
      <c r="I51" s="57"/>
      <c r="J51" s="57"/>
      <c r="K51" s="158"/>
    </row>
    <row r="52" s="34" customFormat="true" ht="14.1" hidden="false" customHeight="true" outlineLevel="0" collapsed="false">
      <c r="A52" s="26" t="n">
        <v>1</v>
      </c>
      <c r="B52" s="27" t="n">
        <v>36</v>
      </c>
      <c r="C52" s="28" t="s">
        <v>75</v>
      </c>
      <c r="D52" s="29" t="s">
        <v>76</v>
      </c>
      <c r="E52" s="30" t="s">
        <v>18</v>
      </c>
      <c r="F52" s="27" t="s">
        <v>52</v>
      </c>
      <c r="G52" s="31" t="n">
        <v>1980</v>
      </c>
      <c r="H52" s="32" t="s">
        <v>77</v>
      </c>
      <c r="I52" s="26" t="str">
        <f aca="false">IF($F52="m",IF($G$1-$G52&gt;19,IF($G$1-$G52&lt;40,"A",IF($G$1-$G52&gt;49,IF($G$1-$G52&gt;59,IF($G$1-$G52&gt;69,"E","D"),"C"),"B")),"JM"),IF($G$1-$G52&gt;19,IF($G$1-$G52&lt;35,"F",IF($G$1-$G52&lt;50,"G","H")),"JŽ"))</f>
        <v>G</v>
      </c>
      <c r="J52" s="26" t="n">
        <f aca="false">COUNTIF(I$6:I52,I52)</f>
        <v>1</v>
      </c>
      <c r="K52" s="105" t="n">
        <v>0.0308101851851852</v>
      </c>
    </row>
    <row r="53" s="43" customFormat="true" ht="14.1" hidden="false" customHeight="true" outlineLevel="0" collapsed="false">
      <c r="A53" s="35" t="n">
        <v>2</v>
      </c>
      <c r="B53" s="36" t="n">
        <v>46</v>
      </c>
      <c r="C53" s="81" t="s">
        <v>104</v>
      </c>
      <c r="D53" s="82" t="s">
        <v>105</v>
      </c>
      <c r="E53" s="39" t="s">
        <v>18</v>
      </c>
      <c r="F53" s="36" t="s">
        <v>52</v>
      </c>
      <c r="G53" s="83" t="n">
        <v>1970</v>
      </c>
      <c r="H53" s="85" t="s">
        <v>44</v>
      </c>
      <c r="I53" s="35" t="str">
        <f aca="false">IF($F53="m",IF($G$1-$G53&gt;19,IF($G$1-$G53&lt;40,"A",IF($G$1-$G53&gt;49,IF($G$1-$G53&gt;59,IF($G$1-$G53&gt;69,"E","D"),"C"),"B")),"JM"),IF($G$1-$G53&gt;19,IF($G$1-$G53&lt;35,"F",IF($G$1-$G53&lt;50,"G","H")),"JŽ"))</f>
        <v>G</v>
      </c>
      <c r="J53" s="35" t="n">
        <f aca="false">COUNTIF(I$6:I53,I53)</f>
        <v>2</v>
      </c>
      <c r="K53" s="106" t="n">
        <v>0.0330671296296296</v>
      </c>
    </row>
    <row r="54" s="56" customFormat="true" ht="14.1" hidden="false" customHeight="true" outlineLevel="0" collapsed="false">
      <c r="A54" s="48" t="n">
        <v>3</v>
      </c>
      <c r="B54" s="49" t="n">
        <v>41</v>
      </c>
      <c r="C54" s="87" t="s">
        <v>113</v>
      </c>
      <c r="D54" s="88" t="s">
        <v>114</v>
      </c>
      <c r="E54" s="52" t="s">
        <v>18</v>
      </c>
      <c r="F54" s="49" t="s">
        <v>52</v>
      </c>
      <c r="G54" s="89" t="n">
        <v>1971</v>
      </c>
      <c r="H54" s="90" t="s">
        <v>112</v>
      </c>
      <c r="I54" s="48" t="str">
        <f aca="false">IF($F54="m",IF($G$1-$G54&gt;19,IF($G$1-$G54&lt;40,"A",IF($G$1-$G54&gt;49,IF($G$1-$G54&gt;59,IF($G$1-$G54&gt;69,"E","D"),"C"),"B")),"JM"),IF($G$1-$G54&gt;19,IF($G$1-$G54&lt;35,"F",IF($G$1-$G54&lt;50,"G","H")),"JŽ"))</f>
        <v>G</v>
      </c>
      <c r="J54" s="48" t="n">
        <f aca="false">COUNTIF(I$6:I54,I54)</f>
        <v>3</v>
      </c>
      <c r="K54" s="111" t="n">
        <v>0.0346759259259259</v>
      </c>
    </row>
    <row r="55" customFormat="false" ht="14.1" hidden="false" customHeight="true" outlineLevel="0" collapsed="false">
      <c r="A55" s="57" t="n">
        <v>4</v>
      </c>
      <c r="B55" s="58" t="n">
        <v>22</v>
      </c>
      <c r="C55" s="59" t="s">
        <v>123</v>
      </c>
      <c r="D55" s="60" t="s">
        <v>124</v>
      </c>
      <c r="E55" s="61" t="s">
        <v>18</v>
      </c>
      <c r="F55" s="58" t="s">
        <v>52</v>
      </c>
      <c r="G55" s="62" t="n">
        <v>1972</v>
      </c>
      <c r="H55" s="70" t="s">
        <v>90</v>
      </c>
      <c r="I55" s="57" t="str">
        <f aca="false">IF($F55="m",IF($G$1-$G55&gt;19,IF($G$1-$G55&lt;40,"A",IF($G$1-$G55&gt;49,IF($G$1-$G55&gt;59,IF($G$1-$G55&gt;69,"E","D"),"C"),"B")),"JM"),IF($G$1-$G55&gt;19,IF($G$1-$G55&lt;35,"F",IF($G$1-$G55&lt;50,"G","H")),"JŽ"))</f>
        <v>G</v>
      </c>
      <c r="J55" s="57" t="n">
        <f aca="false">COUNTIF(I$6:I55,I55)</f>
        <v>4</v>
      </c>
      <c r="K55" s="158" t="n">
        <v>0.0369560185185185</v>
      </c>
    </row>
    <row r="56" customFormat="false" ht="14.1" hidden="false" customHeight="true" outlineLevel="0" collapsed="false">
      <c r="A56" s="57" t="n">
        <v>5</v>
      </c>
      <c r="B56" s="58" t="n">
        <v>13</v>
      </c>
      <c r="C56" s="59" t="s">
        <v>129</v>
      </c>
      <c r="D56" s="60" t="s">
        <v>51</v>
      </c>
      <c r="E56" s="61" t="s">
        <v>18</v>
      </c>
      <c r="F56" s="58" t="s">
        <v>52</v>
      </c>
      <c r="G56" s="62" t="n">
        <v>1978</v>
      </c>
      <c r="H56" s="70" t="s">
        <v>112</v>
      </c>
      <c r="I56" s="57" t="str">
        <f aca="false">IF($F56="m",IF($G$1-$G56&gt;19,IF($G$1-$G56&lt;40,"A",IF($G$1-$G56&gt;49,IF($G$1-$G56&gt;59,IF($G$1-$G56&gt;69,"E","D"),"C"),"B")),"JM"),IF($G$1-$G56&gt;19,IF($G$1-$G56&lt;35,"F",IF($G$1-$G56&lt;50,"G","H")),"JŽ"))</f>
        <v>G</v>
      </c>
      <c r="J56" s="57" t="n">
        <f aca="false">COUNTIF(I$6:I56,I56)</f>
        <v>5</v>
      </c>
      <c r="K56" s="158" t="n">
        <v>0.0390277777777778</v>
      </c>
    </row>
    <row r="57" customFormat="false" ht="14.1" hidden="false" customHeight="true" outlineLevel="0" collapsed="false">
      <c r="A57" s="57"/>
      <c r="B57" s="58"/>
      <c r="C57" s="59"/>
      <c r="D57" s="60"/>
      <c r="E57" s="61"/>
      <c r="F57" s="58"/>
      <c r="G57" s="62"/>
      <c r="H57" s="70"/>
      <c r="I57" s="57"/>
      <c r="J57" s="57"/>
      <c r="K57" s="158"/>
    </row>
    <row r="58" s="34" customFormat="true" ht="20.25" hidden="false" customHeight="true" outlineLevel="0" collapsed="false">
      <c r="A58" s="26" t="n">
        <v>1</v>
      </c>
      <c r="B58" s="27" t="n">
        <v>4</v>
      </c>
      <c r="C58" s="71" t="s">
        <v>106</v>
      </c>
      <c r="D58" s="72" t="s">
        <v>107</v>
      </c>
      <c r="E58" s="30" t="s">
        <v>18</v>
      </c>
      <c r="F58" s="27" t="s">
        <v>52</v>
      </c>
      <c r="G58" s="73" t="n">
        <v>1963</v>
      </c>
      <c r="H58" s="74" t="s">
        <v>108</v>
      </c>
      <c r="I58" s="86" t="str">
        <f aca="false">IF($F58="m",IF($G$1-$G58&gt;19,IF($G$1-$G58&lt;40,"A",IF($G$1-$G58&gt;49,IF($G$1-$G58&gt;59,IF($G$1-$G58&gt;69,"E","D"),"C"),"B")),"JM"),IF($G$1-$G58&gt;19,IF($G$1-$G58&lt;35,"F",IF($G$1-$G58&lt;50,"G","H")),"JŽ"))</f>
        <v>H</v>
      </c>
      <c r="J58" s="86" t="n">
        <f aca="false">COUNTIF(I$6:I58,I58)</f>
        <v>1</v>
      </c>
      <c r="K58" s="105" t="n">
        <v>0.0339467592592593</v>
      </c>
    </row>
    <row r="59" s="43" customFormat="true" ht="14.1" hidden="false" customHeight="true" outlineLevel="0" collapsed="false">
      <c r="A59" s="35" t="n">
        <v>2</v>
      </c>
      <c r="B59" s="36" t="n">
        <v>49</v>
      </c>
      <c r="C59" s="81" t="s">
        <v>50</v>
      </c>
      <c r="D59" s="82" t="s">
        <v>98</v>
      </c>
      <c r="E59" s="39" t="s">
        <v>18</v>
      </c>
      <c r="F59" s="36" t="s">
        <v>52</v>
      </c>
      <c r="G59" s="83" t="n">
        <v>1966</v>
      </c>
      <c r="H59" s="85" t="s">
        <v>53</v>
      </c>
      <c r="I59" s="35" t="str">
        <f aca="false">IF($F59="m",IF($G$1-$G59&gt;19,IF($G$1-$G59&lt;40,"A",IF($G$1-$G59&gt;49,IF($G$1-$G59&gt;59,IF($G$1-$G59&gt;69,"E","D"),"C"),"B")),"JM"),IF($G$1-$G59&gt;19,IF($G$1-$G59&lt;35,"F",IF($G$1-$G59&lt;50,"G","H")),"JŽ"))</f>
        <v>H</v>
      </c>
      <c r="J59" s="35" t="n">
        <f aca="false">COUNTIF(I$6:I59,I59)</f>
        <v>2</v>
      </c>
      <c r="K59" s="106" t="n">
        <v>0.0424537037037037</v>
      </c>
    </row>
    <row r="60" customFormat="false" ht="14.1" hidden="false" customHeight="true" outlineLevel="0" collapsed="false">
      <c r="A60" s="160"/>
      <c r="B60" s="161"/>
      <c r="C60" s="162"/>
      <c r="D60" s="163"/>
      <c r="E60" s="164"/>
      <c r="F60" s="161"/>
      <c r="G60" s="165"/>
      <c r="H60" s="166"/>
      <c r="I60" s="160"/>
      <c r="J60" s="160"/>
      <c r="K60" s="167"/>
    </row>
    <row r="61" s="120" customFormat="true" ht="14.1" hidden="false" customHeight="true" outlineLevel="0" collapsed="false">
      <c r="A61" s="132" t="s">
        <v>150</v>
      </c>
      <c r="B61" s="132"/>
      <c r="C61" s="132"/>
      <c r="D61" s="132"/>
      <c r="E61" s="134"/>
      <c r="F61" s="135"/>
      <c r="G61" s="136"/>
      <c r="H61" s="143"/>
      <c r="I61" s="138"/>
      <c r="J61" s="138"/>
      <c r="K61" s="139"/>
    </row>
    <row r="62" s="34" customFormat="true" ht="16.5" hidden="false" customHeight="true" outlineLevel="0" collapsed="false">
      <c r="A62" s="26" t="n">
        <v>1</v>
      </c>
      <c r="B62" s="65" t="n">
        <v>48</v>
      </c>
      <c r="C62" s="66" t="s">
        <v>38</v>
      </c>
      <c r="D62" s="67" t="s">
        <v>39</v>
      </c>
      <c r="E62" s="30" t="s">
        <v>18</v>
      </c>
      <c r="F62" s="27" t="s">
        <v>19</v>
      </c>
      <c r="G62" s="68" t="n">
        <v>2001</v>
      </c>
      <c r="H62" s="67" t="s">
        <v>40</v>
      </c>
      <c r="I62" s="26" t="s">
        <v>41</v>
      </c>
      <c r="J62" s="26" t="n">
        <v>1</v>
      </c>
      <c r="K62" s="69" t="n">
        <v>0.0276157407407407</v>
      </c>
    </row>
    <row r="64" s="101" customFormat="true" ht="12.75" hidden="false" customHeight="true" outlineLevel="0" collapsed="false">
      <c r="A64" s="95" t="s">
        <v>139</v>
      </c>
      <c r="B64" s="96"/>
      <c r="C64" s="96"/>
      <c r="D64" s="95"/>
      <c r="E64" s="97"/>
      <c r="F64" s="98"/>
      <c r="G64" s="98"/>
      <c r="H64" s="95"/>
      <c r="I64" s="97"/>
      <c r="J64" s="99"/>
      <c r="K64" s="100"/>
    </row>
    <row r="65" s="101" customFormat="true" ht="14.25" hidden="false" customHeight="true" outlineLevel="0" collapsed="false">
      <c r="A65" s="102" t="s">
        <v>140</v>
      </c>
      <c r="B65" s="102"/>
      <c r="C65" s="102"/>
      <c r="D65" s="103"/>
      <c r="E65" s="97"/>
      <c r="F65" s="98"/>
      <c r="G65" s="98"/>
      <c r="H65" s="95"/>
      <c r="I65" s="97"/>
      <c r="J65" s="97"/>
      <c r="K65" s="100"/>
    </row>
    <row r="66" customFormat="false" ht="14.25" hidden="false" customHeight="true" outlineLevel="0" collapsed="false"/>
  </sheetData>
  <mergeCells count="5">
    <mergeCell ref="A2:K2"/>
    <mergeCell ref="A3:K3"/>
    <mergeCell ref="A4:B4"/>
    <mergeCell ref="A61:D61"/>
    <mergeCell ref="A65:C6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2" zeroHeight="true" outlineLevelRow="0" outlineLevelCol="0"/>
  <cols>
    <col collapsed="false" customWidth="true" hidden="false" outlineLevel="0" max="1" min="1" style="168" width="4.7"/>
    <col collapsed="false" customWidth="true" hidden="false" outlineLevel="0" max="2" min="2" style="168" width="5.98"/>
    <col collapsed="false" customWidth="true" hidden="false" outlineLevel="0" max="3" min="3" style="169" width="13.97"/>
    <col collapsed="false" customWidth="true" hidden="false" outlineLevel="0" max="4" min="4" style="169" width="8.55"/>
    <col collapsed="false" customWidth="true" hidden="false" outlineLevel="0" max="5" min="5" style="168" width="6.13"/>
    <col collapsed="false" customWidth="true" hidden="false" outlineLevel="0" max="6" min="6" style="170" width="22.26"/>
    <col collapsed="false" customWidth="true" hidden="false" outlineLevel="0" max="7" min="7" style="168" width="14.69"/>
    <col collapsed="false" customWidth="true" hidden="true" outlineLevel="0" max="8" min="8" style="168" width="6.27"/>
    <col collapsed="false" customWidth="true" hidden="true" outlineLevel="0" max="9" min="9" style="168" width="11.98"/>
    <col collapsed="false" customWidth="true" hidden="false" outlineLevel="0" max="10" min="10" style="169" width="7.84"/>
    <col collapsed="false" customWidth="true" hidden="false" outlineLevel="0" max="257" min="11" style="169" width="8.84"/>
    <col collapsed="false" customWidth="true" hidden="false" outlineLevel="0" max="1025" min="258" style="0" width="8.84"/>
  </cols>
  <sheetData>
    <row r="1" customFormat="false" ht="2.25" hidden="false" customHeight="true" outlineLevel="0" collapsed="false">
      <c r="E1" s="168" t="s">
        <v>151</v>
      </c>
      <c r="F1" s="171" t="n">
        <v>2018</v>
      </c>
    </row>
    <row r="2" customFormat="false" ht="7.5" hidden="false" customHeight="true" outlineLevel="0" collapsed="false">
      <c r="F2" s="171"/>
    </row>
    <row r="3" s="174" customFormat="true" ht="39.75" hidden="false" customHeight="true" outlineLevel="0" collapsed="false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3"/>
    </row>
    <row r="4" s="178" customFormat="true" ht="12.75" hidden="false" customHeight="true" outlineLevel="0" collapsed="false">
      <c r="A4" s="175"/>
      <c r="B4" s="175"/>
      <c r="C4" s="175"/>
      <c r="D4" s="175"/>
      <c r="E4" s="176"/>
      <c r="F4" s="177"/>
      <c r="G4" s="175"/>
      <c r="H4" s="175"/>
      <c r="I4" s="175"/>
    </row>
    <row r="5" s="178" customFormat="true" ht="14.25" hidden="false" customHeight="true" outlineLevel="0" collapsed="false">
      <c r="A5" s="179" t="s">
        <v>2</v>
      </c>
      <c r="B5" s="179"/>
      <c r="C5" s="179"/>
      <c r="D5" s="179"/>
      <c r="E5" s="179"/>
      <c r="F5" s="179"/>
      <c r="G5" s="179"/>
      <c r="H5" s="179"/>
      <c r="I5" s="179"/>
    </row>
    <row r="6" s="178" customFormat="true" ht="4.5" hidden="false" customHeight="true" outlineLevel="0" collapsed="false">
      <c r="A6" s="179"/>
      <c r="B6" s="179"/>
      <c r="C6" s="179"/>
      <c r="D6" s="179"/>
      <c r="E6" s="179"/>
      <c r="F6" s="180"/>
      <c r="G6" s="179"/>
      <c r="H6" s="179"/>
      <c r="I6" s="179"/>
    </row>
    <row r="7" s="178" customFormat="true" ht="30" hidden="false" customHeight="true" outlineLevel="0" collapsed="false">
      <c r="A7" s="181" t="s">
        <v>152</v>
      </c>
      <c r="B7" s="181"/>
      <c r="C7" s="181"/>
      <c r="D7" s="181"/>
      <c r="E7" s="182"/>
      <c r="F7" s="183" t="s">
        <v>153</v>
      </c>
      <c r="G7" s="184"/>
      <c r="H7" s="184"/>
      <c r="I7" s="184" t="s">
        <v>154</v>
      </c>
    </row>
    <row r="8" s="178" customFormat="true" ht="30" hidden="false" customHeight="true" outlineLevel="0" collapsed="false">
      <c r="A8" s="150" t="s">
        <v>5</v>
      </c>
      <c r="B8" s="150" t="s">
        <v>155</v>
      </c>
      <c r="C8" s="185" t="s">
        <v>7</v>
      </c>
      <c r="D8" s="185" t="s">
        <v>8</v>
      </c>
      <c r="E8" s="150" t="s">
        <v>11</v>
      </c>
      <c r="F8" s="186" t="s">
        <v>12</v>
      </c>
      <c r="G8" s="187" t="s">
        <v>13</v>
      </c>
      <c r="H8" s="150" t="s">
        <v>156</v>
      </c>
      <c r="I8" s="187" t="s">
        <v>15</v>
      </c>
    </row>
    <row r="9" s="192" customFormat="true" ht="20.1" hidden="false" customHeight="true" outlineLevel="0" collapsed="false">
      <c r="A9" s="188" t="n">
        <v>1</v>
      </c>
      <c r="B9" s="188" t="n">
        <v>162</v>
      </c>
      <c r="C9" s="189" t="s">
        <v>157</v>
      </c>
      <c r="D9" s="190" t="s">
        <v>158</v>
      </c>
      <c r="E9" s="188" t="n">
        <v>2013</v>
      </c>
      <c r="F9" s="190" t="s">
        <v>112</v>
      </c>
      <c r="G9" s="191" t="str">
        <f aca="false">IF($F$1-$E9&lt;=6,"CH1",IF($F$1-$E9&lt;=9,"CH2",IF($F$1-$E9&lt;=12,"CH2",IF($F$1-$E9&lt;=15,"CH3",IF($F$1-$E9&lt;=17,"CH4",IF($F$1-$E9&lt;=17,"CH4","CH4"))))))</f>
        <v>CH1</v>
      </c>
      <c r="H9" s="188"/>
      <c r="I9" s="191"/>
    </row>
    <row r="10" s="196" customFormat="true" ht="18.75" hidden="false" customHeight="true" outlineLevel="0" collapsed="false">
      <c r="A10" s="40" t="n">
        <v>2</v>
      </c>
      <c r="B10" s="40" t="n">
        <v>151</v>
      </c>
      <c r="C10" s="193" t="s">
        <v>159</v>
      </c>
      <c r="D10" s="194" t="s">
        <v>160</v>
      </c>
      <c r="E10" s="40" t="n">
        <v>2012</v>
      </c>
      <c r="F10" s="194" t="s">
        <v>161</v>
      </c>
      <c r="G10" s="195" t="str">
        <f aca="false">IF($F$1-$E10&lt;=6,"CH1",IF($F$1-$E10&lt;=9,"CH2",IF($F$1-$E10&lt;=12,"CH2",IF($F$1-$E10&lt;=15,"CH3",IF($F$1-$E10&lt;=17,"CH4",IF($F$1-$E10&lt;=17,"CH4","CH4"))))))</f>
        <v>CH1</v>
      </c>
      <c r="H10" s="40"/>
      <c r="I10" s="195"/>
    </row>
    <row r="11" s="199" customFormat="true" ht="20.1" hidden="false" customHeight="true" outlineLevel="0" collapsed="false">
      <c r="A11" s="109" t="n">
        <v>3</v>
      </c>
      <c r="B11" s="109" t="n">
        <v>157</v>
      </c>
      <c r="C11" s="197" t="s">
        <v>162</v>
      </c>
      <c r="D11" s="108" t="s">
        <v>163</v>
      </c>
      <c r="E11" s="109" t="n">
        <v>2015</v>
      </c>
      <c r="F11" s="110" t="s">
        <v>164</v>
      </c>
      <c r="G11" s="198" t="str">
        <f aca="false">IF($F$1-$E11&lt;=6,"CH1",IF($F$1-$E11&lt;=9,"CH2",IF($F$1-$E11&lt;=12,"CH2",IF($F$1-$E11&lt;=15,"CH3",IF($F$1-$E11&lt;=17,"CH4",IF($F$1-$E11&lt;=17,"CH4","CH4"))))))</f>
        <v>CH1</v>
      </c>
      <c r="H11" s="109"/>
      <c r="I11" s="198"/>
    </row>
    <row r="12" s="178" customFormat="true" ht="20.1" hidden="false" customHeight="true" outlineLevel="0" collapsed="false">
      <c r="A12" s="93" t="n">
        <v>4</v>
      </c>
      <c r="B12" s="93" t="n">
        <v>166</v>
      </c>
      <c r="C12" s="200" t="s">
        <v>165</v>
      </c>
      <c r="D12" s="201" t="s">
        <v>160</v>
      </c>
      <c r="E12" s="93" t="n">
        <v>2013</v>
      </c>
      <c r="F12" s="201" t="s">
        <v>112</v>
      </c>
      <c r="G12" s="202" t="str">
        <f aca="false">IF($F$1-$E12&lt;=6,"CH1",IF($F$1-$E12&lt;=9,"CH2",IF($F$1-$E12&lt;=12,"CH2",IF($F$1-$E12&lt;=15,"CH3",IF($F$1-$E12&lt;=17,"CH4",IF($F$1-$E12&lt;=17,"CH4","CH4"))))))</f>
        <v>CH1</v>
      </c>
      <c r="H12" s="150"/>
      <c r="I12" s="187"/>
    </row>
    <row r="13" customFormat="false" ht="15" hidden="false" customHeight="true" outlineLevel="0" collapsed="false">
      <c r="A13" s="203"/>
      <c r="B13" s="203"/>
      <c r="C13" s="204"/>
      <c r="D13" s="204"/>
      <c r="E13" s="205"/>
      <c r="F13" s="206"/>
      <c r="G13" s="203"/>
      <c r="H13" s="203"/>
      <c r="I13" s="207"/>
    </row>
    <row r="14" customFormat="false" ht="21" hidden="false" customHeight="true" outlineLevel="0" collapsed="false">
      <c r="A14" s="208" t="s">
        <v>166</v>
      </c>
      <c r="B14" s="208"/>
      <c r="C14" s="208"/>
      <c r="D14" s="204"/>
      <c r="E14" s="205"/>
      <c r="F14" s="183" t="s">
        <v>167</v>
      </c>
      <c r="G14" s="184"/>
      <c r="H14" s="184"/>
      <c r="I14" s="184" t="s">
        <v>168</v>
      </c>
    </row>
    <row r="15" customFormat="false" ht="10.5" hidden="false" customHeight="true" outlineLevel="0" collapsed="false">
      <c r="A15" s="209"/>
      <c r="B15" s="209"/>
      <c r="C15" s="209"/>
      <c r="D15" s="204"/>
      <c r="E15" s="205"/>
      <c r="F15" s="206"/>
      <c r="G15" s="203"/>
      <c r="H15" s="203"/>
      <c r="I15" s="207"/>
    </row>
    <row r="16" s="178" customFormat="true" ht="30" hidden="false" customHeight="true" outlineLevel="0" collapsed="false">
      <c r="A16" s="150" t="s">
        <v>169</v>
      </c>
      <c r="B16" s="150" t="s">
        <v>155</v>
      </c>
      <c r="C16" s="185" t="s">
        <v>7</v>
      </c>
      <c r="D16" s="185" t="s">
        <v>8</v>
      </c>
      <c r="E16" s="150" t="s">
        <v>11</v>
      </c>
      <c r="F16" s="186" t="s">
        <v>12</v>
      </c>
      <c r="G16" s="187" t="s">
        <v>13</v>
      </c>
      <c r="H16" s="150" t="s">
        <v>156</v>
      </c>
      <c r="I16" s="187" t="s">
        <v>15</v>
      </c>
    </row>
    <row r="17" s="192" customFormat="true" ht="20.1" hidden="false" customHeight="true" outlineLevel="0" collapsed="false">
      <c r="A17" s="191" t="n">
        <v>1</v>
      </c>
      <c r="B17" s="191" t="n">
        <v>213</v>
      </c>
      <c r="C17" s="210" t="s">
        <v>170</v>
      </c>
      <c r="D17" s="67" t="s">
        <v>28</v>
      </c>
      <c r="E17" s="188" t="n">
        <v>2006</v>
      </c>
      <c r="F17" s="67" t="s">
        <v>112</v>
      </c>
      <c r="G17" s="191" t="str">
        <f aca="false">IF($F$1-$E17&lt;=6,"CH1",IF($F$1-$E17&lt;=9,"CH2",IF($F$1-$E17&lt;=12,"CH2",IF($F$1-$E17&lt;=15,"CH3",IF($F$1-$E17&lt;=17,"CH4",IF($F$1-$E17&lt;=17,"CH4","CH4"))))))</f>
        <v>CH2</v>
      </c>
      <c r="H17" s="191"/>
      <c r="I17" s="69"/>
    </row>
    <row r="18" s="196" customFormat="true" ht="20.1" hidden="false" customHeight="true" outlineLevel="0" collapsed="false">
      <c r="A18" s="195" t="n">
        <v>2</v>
      </c>
      <c r="B18" s="195" t="n">
        <v>215</v>
      </c>
      <c r="C18" s="211" t="s">
        <v>24</v>
      </c>
      <c r="D18" s="194" t="s">
        <v>163</v>
      </c>
      <c r="E18" s="195" t="n">
        <v>2010</v>
      </c>
      <c r="F18" s="194" t="s">
        <v>134</v>
      </c>
      <c r="G18" s="195" t="str">
        <f aca="false">IF($F$1-$E18&lt;=6,"CH1",IF($F$1-$E18&lt;=9,"CH2",IF($F$1-$E18&lt;=12,"CH2",IF($F$1-$E18&lt;=15,"CH3",IF($F$1-$E18&lt;=17,"CH4",IF($F$1-$E18&lt;=17,"CH4","CH4"))))))</f>
        <v>CH2</v>
      </c>
      <c r="H18" s="195"/>
      <c r="I18" s="212"/>
    </row>
    <row r="19" s="199" customFormat="true" ht="20.1" hidden="false" customHeight="true" outlineLevel="0" collapsed="false">
      <c r="A19" s="198" t="n">
        <v>3</v>
      </c>
      <c r="B19" s="198" t="n">
        <v>208</v>
      </c>
      <c r="C19" s="213" t="s">
        <v>171</v>
      </c>
      <c r="D19" s="214" t="s">
        <v>163</v>
      </c>
      <c r="E19" s="198" t="n">
        <v>2007</v>
      </c>
      <c r="F19" s="214" t="s">
        <v>172</v>
      </c>
      <c r="G19" s="198" t="str">
        <f aca="false">IF($F$1-$E19&lt;=6,"CH1",IF($F$1-$E19&lt;=9,"CH2",IF($F$1-$E19&lt;=12,"CH2",IF($F$1-$E19&lt;=15,"CH3",IF($F$1-$E19&lt;=17,"CH4",IF($F$1-$E19&lt;=17,"CH4","CH4"))))))</f>
        <v>CH2</v>
      </c>
      <c r="H19" s="198"/>
      <c r="I19" s="215"/>
    </row>
    <row r="20" s="192" customFormat="true" ht="20.1" hidden="false" customHeight="true" outlineLevel="0" collapsed="false">
      <c r="A20" s="202" t="n">
        <v>4</v>
      </c>
      <c r="B20" s="202" t="n">
        <v>207</v>
      </c>
      <c r="C20" s="216" t="s">
        <v>173</v>
      </c>
      <c r="D20" s="217" t="s">
        <v>28</v>
      </c>
      <c r="E20" s="202" t="n">
        <v>2007</v>
      </c>
      <c r="F20" s="217" t="s">
        <v>112</v>
      </c>
      <c r="G20" s="202" t="str">
        <f aca="false">IF($F$1-$E20&lt;=6,"CH1",IF($F$1-$E20&lt;=9,"CH2",IF($F$1-$E20&lt;=12,"CH2",IF($F$1-$E20&lt;=15,"CH3",IF($F$1-$E20&lt;=17,"CH4",IF($F$1-$E20&lt;=17,"CH4","CH4"))))))</f>
        <v>CH2</v>
      </c>
      <c r="H20" s="202"/>
      <c r="I20" s="218"/>
    </row>
    <row r="21" s="196" customFormat="true" ht="20.1" hidden="false" customHeight="true" outlineLevel="0" collapsed="false">
      <c r="A21" s="202" t="n">
        <v>5</v>
      </c>
      <c r="B21" s="202" t="n">
        <v>211</v>
      </c>
      <c r="C21" s="216" t="s">
        <v>102</v>
      </c>
      <c r="D21" s="217" t="s">
        <v>174</v>
      </c>
      <c r="E21" s="202" t="n">
        <v>2007</v>
      </c>
      <c r="F21" s="217" t="s">
        <v>90</v>
      </c>
      <c r="G21" s="202" t="str">
        <f aca="false">IF($F$1-$E21&lt;=6,"CH1",IF($F$1-$E21&lt;=9,"CH2",IF($F$1-$E21&lt;=12,"CH2",IF($F$1-$E21&lt;=15,"CH3",IF($F$1-$E21&lt;=17,"CH4",IF($F$1-$E21&lt;=17,"CH4","CH4"))))))</f>
        <v>CH2</v>
      </c>
      <c r="H21" s="202"/>
      <c r="I21" s="218"/>
    </row>
    <row r="22" s="192" customFormat="true" ht="20.1" hidden="false" customHeight="true" outlineLevel="0" collapsed="false">
      <c r="A22" s="202" t="n">
        <v>6</v>
      </c>
      <c r="B22" s="202" t="n">
        <v>206</v>
      </c>
      <c r="C22" s="216" t="s">
        <v>175</v>
      </c>
      <c r="D22" s="217" t="s">
        <v>67</v>
      </c>
      <c r="E22" s="202" t="n">
        <v>2008</v>
      </c>
      <c r="F22" s="217" t="s">
        <v>112</v>
      </c>
      <c r="G22" s="202" t="str">
        <f aca="false">IF($F$1-$E22&lt;=6,"CH1",IF($F$1-$E22&lt;=9,"CH2",IF($F$1-$E22&lt;=12,"CH2",IF($F$1-$E22&lt;=15,"CH3",IF($F$1-$E22&lt;=17,"CH4",IF($F$1-$E22&lt;=17,"CH4","CH4"))))))</f>
        <v>CH2</v>
      </c>
      <c r="H22" s="202"/>
      <c r="I22" s="218"/>
    </row>
    <row r="23" s="196" customFormat="true" ht="20.1" hidden="false" customHeight="true" outlineLevel="0" collapsed="false">
      <c r="A23" s="202" t="n">
        <v>7</v>
      </c>
      <c r="B23" s="202" t="n">
        <v>205</v>
      </c>
      <c r="C23" s="216" t="s">
        <v>30</v>
      </c>
      <c r="D23" s="217" t="s">
        <v>176</v>
      </c>
      <c r="E23" s="202" t="n">
        <v>2008</v>
      </c>
      <c r="F23" s="217" t="s">
        <v>112</v>
      </c>
      <c r="G23" s="202" t="str">
        <f aca="false">IF($F$1-$E23&lt;=6,"CH1",IF($F$1-$E23&lt;=9,"CH2",IF($F$1-$E23&lt;=12,"CH2",IF($F$1-$E23&lt;=15,"CH3",IF($F$1-$E23&lt;=17,"CH4",IF($F$1-$E23&lt;=17,"CH4","CH4"))))))</f>
        <v>CH2</v>
      </c>
      <c r="H23" s="202"/>
      <c r="I23" s="218"/>
    </row>
    <row r="24" customFormat="false" ht="20.1" hidden="false" customHeight="true" outlineLevel="0" collapsed="false">
      <c r="A24" s="202" t="n">
        <v>8</v>
      </c>
      <c r="B24" s="202" t="n">
        <v>212</v>
      </c>
      <c r="C24" s="216" t="s">
        <v>157</v>
      </c>
      <c r="D24" s="217" t="s">
        <v>177</v>
      </c>
      <c r="E24" s="202" t="n">
        <v>2009</v>
      </c>
      <c r="F24" s="217" t="s">
        <v>112</v>
      </c>
      <c r="G24" s="202" t="str">
        <f aca="false">IF($F$1-$E24&lt;=6,"CH1",IF($F$1-$E24&lt;=9,"CH2",IF($F$1-$E24&lt;=12,"CH2",IF($F$1-$E24&lt;=15,"CH3",IF($F$1-$E24&lt;=17,"CH4",IF($F$1-$E24&lt;=17,"CH4","CH4"))))))</f>
        <v>CH2</v>
      </c>
      <c r="H24" s="202"/>
      <c r="I24" s="218"/>
    </row>
    <row r="25" s="196" customFormat="true" ht="20.1" hidden="false" customHeight="true" outlineLevel="0" collapsed="false">
      <c r="A25" s="202" t="n">
        <v>9</v>
      </c>
      <c r="B25" s="202" t="n">
        <v>210</v>
      </c>
      <c r="C25" s="216" t="s">
        <v>178</v>
      </c>
      <c r="D25" s="217" t="s">
        <v>67</v>
      </c>
      <c r="E25" s="202" t="n">
        <v>2011</v>
      </c>
      <c r="F25" s="217" t="s">
        <v>112</v>
      </c>
      <c r="G25" s="202" t="str">
        <f aca="false">IF($F$1-$E25&lt;=6,"CH1",IF($F$1-$E25&lt;=9,"CH2",IF($F$1-$E25&lt;=12,"CH2",IF($F$1-$E25&lt;=15,"CH3",IF($F$1-$E25&lt;=17,"CH4",IF($F$1-$E25&lt;=17,"CH4","CH4"))))))</f>
        <v>CH2</v>
      </c>
      <c r="H25" s="202"/>
      <c r="I25" s="218"/>
    </row>
    <row r="26" s="196" customFormat="true" ht="20.1" hidden="false" customHeight="true" outlineLevel="0" collapsed="false">
      <c r="A26" s="202" t="n">
        <v>10</v>
      </c>
      <c r="B26" s="202" t="n">
        <v>216</v>
      </c>
      <c r="C26" s="216" t="s">
        <v>179</v>
      </c>
      <c r="D26" s="217" t="s">
        <v>160</v>
      </c>
      <c r="E26" s="202" t="n">
        <v>2011</v>
      </c>
      <c r="F26" s="217" t="s">
        <v>161</v>
      </c>
      <c r="G26" s="202" t="str">
        <f aca="false">IF($F$1-$E26&lt;=6,"CH1",IF($F$1-$E26&lt;=9,"CH2",IF($F$1-$E26&lt;=12,"CH2",IF($F$1-$E26&lt;=15,"CH3",IF($F$1-$E26&lt;=17,"CH4",IF($F$1-$E26&lt;=17,"CH4","CH4"))))))</f>
        <v>CH2</v>
      </c>
      <c r="H26" s="202"/>
      <c r="I26" s="218"/>
    </row>
    <row r="27" s="196" customFormat="true" ht="20.1" hidden="false" customHeight="true" outlineLevel="0" collapsed="false">
      <c r="A27" s="202" t="n">
        <v>11</v>
      </c>
      <c r="B27" s="202" t="n">
        <v>202</v>
      </c>
      <c r="C27" s="216" t="s">
        <v>159</v>
      </c>
      <c r="D27" s="217" t="s">
        <v>163</v>
      </c>
      <c r="E27" s="202" t="n">
        <v>2010</v>
      </c>
      <c r="F27" s="217" t="s">
        <v>161</v>
      </c>
      <c r="G27" s="202" t="str">
        <f aca="false">IF($F$1-$E27&lt;=6,"CH1",IF($F$1-$E27&lt;=9,"CH2",IF($F$1-$E27&lt;=12,"CH2",IF($F$1-$E27&lt;=15,"CH3",IF($F$1-$E27&lt;=17,"CH4",IF($F$1-$E27&lt;=17,"CH4","CH4"))))))</f>
        <v>CH2</v>
      </c>
      <c r="H27" s="202"/>
      <c r="I27" s="218"/>
    </row>
    <row r="28" s="196" customFormat="true" ht="20.1" hidden="false" customHeight="true" outlineLevel="0" collapsed="false">
      <c r="A28" s="202" t="n">
        <v>12</v>
      </c>
      <c r="B28" s="202" t="n">
        <v>209</v>
      </c>
      <c r="C28" s="219" t="s">
        <v>180</v>
      </c>
      <c r="D28" s="92" t="s">
        <v>60</v>
      </c>
      <c r="E28" s="93" t="n">
        <v>2011</v>
      </c>
      <c r="F28" s="92" t="s">
        <v>112</v>
      </c>
      <c r="G28" s="202" t="str">
        <f aca="false">IF($F$1-$E28&lt;=6,"CH1",IF($F$1-$E28&lt;=9,"CH2",IF($F$1-$E28&lt;=12,"CH2",IF($F$1-$E28&lt;=15,"CH3",IF($F$1-$E28&lt;=17,"CH4",IF($F$1-$E28&lt;=17,"CH4","CH4"))))))</f>
        <v>CH2</v>
      </c>
      <c r="H28" s="202"/>
      <c r="I28" s="218"/>
    </row>
    <row r="29" customFormat="false" ht="15" hidden="false" customHeight="true" outlineLevel="0" collapsed="false">
      <c r="A29" s="203"/>
      <c r="B29" s="203"/>
      <c r="C29" s="220"/>
      <c r="D29" s="221"/>
      <c r="E29" s="203"/>
      <c r="F29" s="222"/>
      <c r="G29" s="203"/>
      <c r="H29" s="203"/>
      <c r="I29" s="207"/>
    </row>
    <row r="30" customFormat="false" ht="30" hidden="true" customHeight="true" outlineLevel="0" collapsed="false">
      <c r="A30" s="208" t="s">
        <v>181</v>
      </c>
      <c r="B30" s="208"/>
      <c r="C30" s="208"/>
      <c r="D30" s="221"/>
      <c r="E30" s="203"/>
      <c r="F30" s="183" t="s">
        <v>182</v>
      </c>
      <c r="G30" s="184"/>
      <c r="H30" s="184"/>
      <c r="I30" s="184" t="s">
        <v>183</v>
      </c>
    </row>
    <row r="31" customFormat="false" ht="19.5" hidden="true" customHeight="true" outlineLevel="0" collapsed="false">
      <c r="A31" s="209"/>
      <c r="B31" s="209"/>
      <c r="C31" s="209"/>
      <c r="D31" s="221"/>
      <c r="E31" s="203"/>
      <c r="F31" s="222"/>
      <c r="G31" s="203"/>
      <c r="H31" s="203"/>
      <c r="I31" s="207"/>
    </row>
    <row r="32" customFormat="false" ht="30" hidden="true" customHeight="true" outlineLevel="0" collapsed="false">
      <c r="A32" s="93" t="s">
        <v>169</v>
      </c>
      <c r="B32" s="93" t="s">
        <v>155</v>
      </c>
      <c r="C32" s="200" t="s">
        <v>7</v>
      </c>
      <c r="D32" s="200" t="s">
        <v>8</v>
      </c>
      <c r="E32" s="93" t="s">
        <v>11</v>
      </c>
      <c r="F32" s="201" t="s">
        <v>12</v>
      </c>
      <c r="G32" s="223" t="s">
        <v>13</v>
      </c>
      <c r="H32" s="93" t="s">
        <v>156</v>
      </c>
      <c r="I32" s="223" t="s">
        <v>15</v>
      </c>
    </row>
    <row r="33" s="192" customFormat="true" ht="20.1" hidden="true" customHeight="true" outlineLevel="0" collapsed="false">
      <c r="A33" s="202"/>
      <c r="B33" s="202"/>
      <c r="C33" s="216"/>
      <c r="D33" s="224"/>
      <c r="E33" s="202"/>
      <c r="F33" s="217"/>
      <c r="G33" s="202" t="str">
        <f aca="false">IF($F$1-$E33&lt;=6,"CH1",IF($F$1-$E33&lt;=9,"CH2",IF($F$1-$E33&lt;=12,"CH2",IF($F$1-$E33&lt;=15,"CH3",IF($F$1-$E33&lt;=17,"CH4",IF($F$1-$E33&lt;=17,"CH4","CH4"))))))</f>
        <v>CH4</v>
      </c>
      <c r="H33" s="202"/>
      <c r="I33" s="218"/>
    </row>
    <row r="34" s="192" customFormat="true" ht="20.1" hidden="true" customHeight="true" outlineLevel="0" collapsed="false">
      <c r="A34" s="202"/>
      <c r="B34" s="202"/>
      <c r="C34" s="216"/>
      <c r="D34" s="224"/>
      <c r="E34" s="202"/>
      <c r="F34" s="217"/>
      <c r="G34" s="202" t="str">
        <f aca="false">IF($F$1-$E34&lt;=6,"CH1",IF($F$1-$E34&lt;=9,"CH2",IF($F$1-$E34&lt;=12,"CH2",IF($F$1-$E34&lt;=15,"CH3",IF($F$1-$E34&lt;=17,"CH4",IF($F$1-$E34&lt;=17,"CH4","CH4"))))))</f>
        <v>CH4</v>
      </c>
      <c r="H34" s="202"/>
      <c r="I34" s="218"/>
    </row>
    <row r="35" s="192" customFormat="true" ht="20.1" hidden="true" customHeight="true" outlineLevel="0" collapsed="false">
      <c r="A35" s="202"/>
      <c r="B35" s="202"/>
      <c r="C35" s="216"/>
      <c r="D35" s="224"/>
      <c r="E35" s="202"/>
      <c r="F35" s="217"/>
      <c r="G35" s="202" t="str">
        <f aca="false">IF($F$1-$E35&lt;=6,"CH1",IF($F$1-$E35&lt;=9,"CH2",IF($F$1-$E35&lt;=12,"CH2",IF($F$1-$E35&lt;=15,"CH3",IF($F$1-$E35&lt;=17,"CH4",IF($F$1-$E35&lt;=17,"CH4","CH4"))))))</f>
        <v>CH4</v>
      </c>
      <c r="H35" s="202"/>
      <c r="I35" s="218"/>
    </row>
    <row r="36" s="192" customFormat="true" ht="20.1" hidden="true" customHeight="true" outlineLevel="0" collapsed="false">
      <c r="A36" s="202"/>
      <c r="B36" s="202"/>
      <c r="C36" s="216"/>
      <c r="D36" s="224"/>
      <c r="E36" s="202"/>
      <c r="F36" s="217"/>
      <c r="G36" s="202" t="str">
        <f aca="false">IF($F$1-$E36&lt;=6,"CH1",IF($F$1-$E36&lt;=9,"CH2",IF($F$1-$E36&lt;=12,"CH2",IF($F$1-$E36&lt;=15,"CH3",IF($F$1-$E36&lt;=17,"CH4",IF($F$1-$E36&lt;=17,"CH4","CH4"))))))</f>
        <v>CH4</v>
      </c>
      <c r="H36" s="202"/>
      <c r="I36" s="218"/>
    </row>
    <row r="37" s="192" customFormat="true" ht="20.1" hidden="true" customHeight="true" outlineLevel="0" collapsed="false">
      <c r="A37" s="202"/>
      <c r="B37" s="202"/>
      <c r="C37" s="216"/>
      <c r="D37" s="224"/>
      <c r="E37" s="202"/>
      <c r="F37" s="217"/>
      <c r="G37" s="202" t="str">
        <f aca="false">IF($F$1-$E37&lt;=6,"CH1",IF($F$1-$E37&lt;=9,"CH2",IF($F$1-$E37&lt;=12,"CH2",IF($F$1-$E37&lt;=15,"CH3",IF($F$1-$E37&lt;=17,"CH4",IF($F$1-$E37&lt;=17,"CH4","CH4"))))))</f>
        <v>CH4</v>
      </c>
      <c r="H37" s="202"/>
      <c r="I37" s="218"/>
    </row>
    <row r="38" s="192" customFormat="true" ht="20.1" hidden="true" customHeight="true" outlineLevel="0" collapsed="false">
      <c r="A38" s="202" t="n">
        <v>1</v>
      </c>
      <c r="B38" s="202"/>
      <c r="C38" s="216" t="s">
        <v>121</v>
      </c>
      <c r="D38" s="224" t="s">
        <v>176</v>
      </c>
      <c r="E38" s="202" t="n">
        <v>2004</v>
      </c>
      <c r="F38" s="217" t="s">
        <v>184</v>
      </c>
      <c r="G38" s="202" t="str">
        <f aca="false">IF($F$1-$E38&lt;=6,"CH1",IF($F$1-$E38&lt;=9,"CH2",IF($F$1-$E38&lt;=12,"CH2",IF($F$1-$E38&lt;=15,"CH3",IF($F$1-$E38&lt;=17,"CH4",IF($F$1-$E38&lt;=17,"CH4","CH4"))))))</f>
        <v>CH3</v>
      </c>
      <c r="H38" s="202"/>
      <c r="I38" s="218"/>
    </row>
    <row r="39" s="196" customFormat="true" ht="20.1" hidden="true" customHeight="true" outlineLevel="0" collapsed="false">
      <c r="A39" s="202" t="n">
        <v>2</v>
      </c>
      <c r="B39" s="202"/>
      <c r="C39" s="216" t="s">
        <v>185</v>
      </c>
      <c r="D39" s="224" t="s">
        <v>186</v>
      </c>
      <c r="E39" s="202" t="n">
        <v>2004</v>
      </c>
      <c r="F39" s="217" t="s">
        <v>87</v>
      </c>
      <c r="G39" s="202" t="str">
        <f aca="false">IF($F$1-$E39&lt;=6,"CH1",IF($F$1-$E39&lt;=9,"CH2",IF($F$1-$E39&lt;=12,"CH2",IF($F$1-$E39&lt;=15,"CH3",IF($F$1-$E39&lt;=17,"CH4",IF($F$1-$E39&lt;=17,"CH4","CH4"))))))</f>
        <v>CH3</v>
      </c>
      <c r="H39" s="202"/>
      <c r="I39" s="218"/>
    </row>
    <row r="40" customFormat="false" ht="7.5" hidden="false" customHeight="true" outlineLevel="0" collapsed="false"/>
    <row r="41" s="234" customFormat="true" ht="14.25" hidden="false" customHeight="true" outlineLevel="0" collapsed="false">
      <c r="A41" s="225" t="s">
        <v>139</v>
      </c>
      <c r="B41" s="226"/>
      <c r="C41" s="227"/>
      <c r="D41" s="227"/>
      <c r="E41" s="228"/>
      <c r="F41" s="229"/>
      <c r="G41" s="230"/>
      <c r="H41" s="231"/>
      <c r="I41" s="232"/>
      <c r="J41" s="233"/>
    </row>
    <row r="42" s="234" customFormat="true" ht="14.25" hidden="false" customHeight="true" outlineLevel="0" collapsed="false">
      <c r="A42" s="235" t="s">
        <v>140</v>
      </c>
      <c r="B42" s="235"/>
      <c r="C42" s="235"/>
      <c r="D42" s="236"/>
      <c r="E42" s="229"/>
      <c r="F42" s="229"/>
      <c r="G42" s="230"/>
      <c r="H42" s="231"/>
      <c r="I42" s="232"/>
      <c r="J42" s="232"/>
    </row>
    <row r="43" customFormat="false" ht="102" hidden="false" customHeight="true" outlineLevel="0" collapsed="false"/>
    <row r="44" customFormat="false" ht="12" hidden="false" customHeight="false" outlineLevel="0" collapsed="false"/>
    <row r="45" customFormat="false" ht="12" hidden="false" customHeight="false" outlineLevel="0" collapsed="false"/>
    <row r="46" customFormat="false" ht="12" hidden="false" customHeight="false" outlineLevel="0" collapsed="false"/>
    <row r="47" customFormat="false" ht="12" hidden="false" customHeight="false" outlineLevel="0" collapsed="false"/>
    <row r="48" customFormat="false" ht="12" hidden="false" customHeight="false" outlineLevel="0" collapsed="false"/>
    <row r="49" customFormat="false" ht="12" hidden="false" customHeight="false" outlineLevel="0" collapsed="false"/>
    <row r="50" customFormat="false" ht="12" hidden="false" customHeight="false" outlineLevel="0" collapsed="false"/>
    <row r="51" customFormat="false" ht="12" hidden="false" customHeight="false" outlineLevel="0" collapsed="false"/>
    <row r="52" customFormat="false" ht="12" hidden="false" customHeight="false" outlineLevel="0" collapsed="false"/>
    <row r="53" customFormat="false" ht="12" hidden="false" customHeight="false" outlineLevel="0" collapsed="false"/>
    <row r="54" customFormat="false" ht="12" hidden="false" customHeight="false" outlineLevel="0" collapsed="false"/>
    <row r="55" customFormat="false" ht="12" hidden="false" customHeight="false" outlineLevel="0" collapsed="false"/>
    <row r="56" customFormat="false" ht="12" hidden="false" customHeight="false" outlineLevel="0" collapsed="false"/>
    <row r="57" customFormat="false" ht="12" hidden="false" customHeight="false" outlineLevel="0" collapsed="false"/>
    <row r="58" customFormat="false" ht="12" hidden="false" customHeight="false" outlineLevel="0" collapsed="false"/>
    <row r="59" customFormat="false" ht="12" hidden="false" customHeight="false" outlineLevel="0" collapsed="false"/>
    <row r="60" customFormat="false" ht="12" hidden="false" customHeight="false" outlineLevel="0" collapsed="false"/>
    <row r="61" customFormat="false" ht="12" hidden="false" customHeight="false" outlineLevel="0" collapsed="false"/>
    <row r="62" customFormat="false" ht="12" hidden="false" customHeight="false" outlineLevel="0" collapsed="false"/>
    <row r="63" customFormat="false" ht="12" hidden="false" customHeight="false" outlineLevel="0" collapsed="false"/>
    <row r="64" customFormat="false" ht="12" hidden="false" customHeight="false" outlineLevel="0" collapsed="false"/>
    <row r="65" customFormat="false" ht="12" hidden="false" customHeight="false" outlineLevel="0" collapsed="false"/>
    <row r="66" customFormat="false" ht="12" hidden="false" customHeight="false" outlineLevel="0" collapsed="false"/>
    <row r="67" customFormat="false" ht="12" hidden="false" customHeight="false" outlineLevel="0" collapsed="false"/>
    <row r="68" customFormat="false" ht="12" hidden="false" customHeight="false" outlineLevel="0" collapsed="false"/>
    <row r="69" customFormat="false" ht="12" hidden="false" customHeight="false" outlineLevel="0" collapsed="false"/>
    <row r="70" customFormat="false" ht="12" hidden="false" customHeight="false" outlineLevel="0" collapsed="false"/>
    <row r="71" customFormat="false" ht="12" hidden="false" customHeight="false" outlineLevel="0" collapsed="false"/>
    <row r="72" customFormat="false" ht="12" hidden="false" customHeight="false" outlineLevel="0" collapsed="false"/>
    <row r="73" customFormat="false" ht="12" hidden="false" customHeight="false" outlineLevel="0" collapsed="false"/>
    <row r="74" customFormat="false" ht="12" hidden="false" customHeight="false" outlineLevel="0" collapsed="false"/>
    <row r="75" customFormat="false" ht="12" hidden="false" customHeight="false" outlineLevel="0" collapsed="false"/>
    <row r="76" customFormat="false" ht="12" hidden="false" customHeight="false" outlineLevel="0" collapsed="false"/>
    <row r="77" customFormat="false" ht="12" hidden="false" customHeight="false" outlineLevel="0" collapsed="false"/>
    <row r="78" customFormat="false" ht="12" hidden="false" customHeight="false" outlineLevel="0" collapsed="false"/>
    <row r="79" customFormat="false" ht="12" hidden="false" customHeight="false" outlineLevel="0" collapsed="false"/>
    <row r="80" customFormat="false" ht="12" hidden="false" customHeight="false" outlineLevel="0" collapsed="false"/>
    <row r="81" customFormat="false" ht="12" hidden="false" customHeight="false" outlineLevel="0" collapsed="false"/>
    <row r="82" customFormat="false" ht="12" hidden="false" customHeight="false" outlineLevel="0" collapsed="false"/>
    <row r="83" customFormat="false" ht="12" hidden="false" customHeight="false" outlineLevel="0" collapsed="false"/>
    <row r="84" customFormat="false" ht="12" hidden="false" customHeight="false" outlineLevel="0" collapsed="false"/>
    <row r="85" customFormat="false" ht="12" hidden="false" customHeight="false" outlineLevel="0" collapsed="false"/>
    <row r="86" customFormat="false" ht="12" hidden="false" customHeight="false" outlineLevel="0" collapsed="false"/>
    <row r="87" customFormat="false" ht="12" hidden="false" customHeight="false" outlineLevel="0" collapsed="false"/>
    <row r="88" customFormat="false" ht="12" hidden="false" customHeight="false" outlineLevel="0" collapsed="false"/>
    <row r="89" customFormat="false" ht="12" hidden="false" customHeight="false" outlineLevel="0" collapsed="false"/>
    <row r="90" customFormat="false" ht="12" hidden="false" customHeight="false" outlineLevel="0" collapsed="false"/>
    <row r="91" customFormat="false" ht="12" hidden="false" customHeight="false" outlineLevel="0" collapsed="false"/>
    <row r="92" customFormat="false" ht="12" hidden="false" customHeight="false" outlineLevel="0" collapsed="false"/>
    <row r="93" customFormat="false" ht="12" hidden="false" customHeight="false" outlineLevel="0" collapsed="false"/>
    <row r="94" customFormat="false" ht="12" hidden="false" customHeight="false" outlineLevel="0" collapsed="false"/>
    <row r="95" customFormat="false" ht="12" hidden="false" customHeight="false" outlineLevel="0" collapsed="false"/>
    <row r="96" customFormat="false" ht="12" hidden="false" customHeight="false" outlineLevel="0" collapsed="false"/>
    <row r="97" customFormat="false" ht="12" hidden="false" customHeight="false" outlineLevel="0" collapsed="false"/>
    <row r="98" customFormat="false" ht="12" hidden="false" customHeight="false" outlineLevel="0" collapsed="false"/>
    <row r="99" customFormat="false" ht="12" hidden="false" customHeight="false" outlineLevel="0" collapsed="false"/>
    <row r="100" customFormat="false" ht="12" hidden="false" customHeight="false" outlineLevel="0" collapsed="false"/>
    <row r="101" customFormat="false" ht="12" hidden="false" customHeight="false" outlineLevel="0" collapsed="false"/>
    <row r="102" customFormat="false" ht="12" hidden="false" customHeight="false" outlineLevel="0" collapsed="false"/>
    <row r="103" customFormat="false" ht="12" hidden="false" customHeight="false" outlineLevel="0" collapsed="false"/>
    <row r="104" customFormat="false" ht="12" hidden="false" customHeight="false" outlineLevel="0" collapsed="false"/>
    <row r="105" customFormat="false" ht="12" hidden="false" customHeight="false" outlineLevel="0" collapsed="false"/>
    <row r="106" customFormat="false" ht="12" hidden="false" customHeight="false" outlineLevel="0" collapsed="false"/>
    <row r="107" customFormat="false" ht="12" hidden="false" customHeight="false" outlineLevel="0" collapsed="false"/>
    <row r="108" customFormat="false" ht="12" hidden="false" customHeight="false" outlineLevel="0" collapsed="false"/>
    <row r="109" customFormat="false" ht="12" hidden="false" customHeight="false" outlineLevel="0" collapsed="false"/>
    <row r="110" customFormat="false" ht="12" hidden="false" customHeight="false" outlineLevel="0" collapsed="false"/>
    <row r="111" customFormat="false" ht="12" hidden="false" customHeight="false" outlineLevel="0" collapsed="false"/>
    <row r="112" customFormat="false" ht="12" hidden="false" customHeight="false" outlineLevel="0" collapsed="false"/>
    <row r="113" customFormat="false" ht="12" hidden="false" customHeight="false" outlineLevel="0" collapsed="false"/>
    <row r="114" customFormat="false" ht="12" hidden="false" customHeight="false" outlineLevel="0" collapsed="false"/>
    <row r="115" customFormat="false" ht="12" hidden="false" customHeight="false" outlineLevel="0" collapsed="false"/>
    <row r="116" customFormat="false" ht="12" hidden="false" customHeight="false" outlineLevel="0" collapsed="false"/>
    <row r="117" customFormat="false" ht="12" hidden="false" customHeight="false" outlineLevel="0" collapsed="false"/>
    <row r="118" customFormat="false" ht="12" hidden="false" customHeight="false" outlineLevel="0" collapsed="false"/>
    <row r="119" customFormat="false" ht="12" hidden="false" customHeight="false" outlineLevel="0" collapsed="false"/>
    <row r="120" customFormat="false" ht="12" hidden="false" customHeight="false" outlineLevel="0" collapsed="false"/>
    <row r="121" customFormat="false" ht="12" hidden="false" customHeight="false" outlineLevel="0" collapsed="false"/>
    <row r="122" customFormat="false" ht="12" hidden="false" customHeight="false" outlineLevel="0" collapsed="false"/>
    <row r="123" customFormat="false" ht="12" hidden="false" customHeight="false" outlineLevel="0" collapsed="false"/>
    <row r="124" customFormat="false" ht="12" hidden="false" customHeight="false" outlineLevel="0" collapsed="false"/>
  </sheetData>
  <mergeCells count="6">
    <mergeCell ref="A3:I3"/>
    <mergeCell ref="A5:I5"/>
    <mergeCell ref="A7:C7"/>
    <mergeCell ref="A14:C14"/>
    <mergeCell ref="A30:C30"/>
    <mergeCell ref="A42:C4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RowHeight="12" zeroHeight="false" outlineLevelRow="0" outlineLevelCol="0"/>
  <cols>
    <col collapsed="false" customWidth="true" hidden="false" outlineLevel="0" max="1" min="1" style="203" width="4.84"/>
    <col collapsed="false" customWidth="true" hidden="false" outlineLevel="0" max="2" min="2" style="203" width="6.41"/>
    <col collapsed="false" customWidth="true" hidden="false" outlineLevel="0" max="3" min="3" style="221" width="14.97"/>
    <col collapsed="false" customWidth="true" hidden="false" outlineLevel="0" max="4" min="4" style="221" width="10.55"/>
    <col collapsed="false" customWidth="true" hidden="false" outlineLevel="0" max="5" min="5" style="203" width="6.69"/>
    <col collapsed="false" customWidth="true" hidden="false" outlineLevel="0" max="6" min="6" style="221" width="24.53"/>
    <col collapsed="false" customWidth="true" hidden="false" outlineLevel="0" max="7" min="7" style="203" width="9.84"/>
    <col collapsed="false" customWidth="true" hidden="true" outlineLevel="0" max="8" min="8" style="203" width="5.84"/>
    <col collapsed="false" customWidth="true" hidden="true" outlineLevel="0" max="9" min="9" style="203" width="11.4"/>
    <col collapsed="false" customWidth="true" hidden="false" outlineLevel="0" max="10" min="10" style="221" width="2.28"/>
    <col collapsed="false" customWidth="true" hidden="false" outlineLevel="0" max="257" min="11" style="221" width="8.84"/>
    <col collapsed="false" customWidth="true" hidden="false" outlineLevel="0" max="1025" min="258" style="0" width="8.84"/>
  </cols>
  <sheetData>
    <row r="1" customFormat="false" ht="0.75" hidden="false" customHeight="true" outlineLevel="0" collapsed="false">
      <c r="E1" s="203" t="s">
        <v>151</v>
      </c>
      <c r="F1" s="203" t="n">
        <v>2018</v>
      </c>
    </row>
    <row r="2" s="239" customFormat="true" ht="50.25" hidden="false" customHeight="true" outlineLevel="0" collapsed="false">
      <c r="A2" s="237" t="s">
        <v>187</v>
      </c>
      <c r="B2" s="237"/>
      <c r="C2" s="237"/>
      <c r="D2" s="237"/>
      <c r="E2" s="237"/>
      <c r="F2" s="237"/>
      <c r="G2" s="237"/>
      <c r="H2" s="237"/>
      <c r="I2" s="237"/>
      <c r="J2" s="238"/>
    </row>
    <row r="3" s="241" customFormat="true" ht="6" hidden="false" customHeight="true" outlineLevel="0" collapsed="false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="241" customFormat="true" ht="20.25" hidden="false" customHeight="true" outlineLevel="0" collapsed="false">
      <c r="A4" s="242" t="s">
        <v>188</v>
      </c>
      <c r="B4" s="242"/>
      <c r="C4" s="242"/>
      <c r="D4" s="242"/>
      <c r="E4" s="242"/>
      <c r="F4" s="242"/>
      <c r="G4" s="242"/>
      <c r="H4" s="242"/>
      <c r="I4" s="242"/>
      <c r="J4" s="243"/>
    </row>
    <row r="5" s="241" customFormat="true" ht="6" hidden="false" customHeight="true" outlineLevel="0" collapsed="false">
      <c r="A5" s="244"/>
      <c r="B5" s="244"/>
      <c r="C5" s="244"/>
      <c r="D5" s="244"/>
      <c r="E5" s="244"/>
      <c r="F5" s="244"/>
      <c r="G5" s="244"/>
      <c r="H5" s="244"/>
      <c r="I5" s="244"/>
      <c r="J5" s="243"/>
    </row>
    <row r="6" s="247" customFormat="true" ht="20.25" hidden="false" customHeight="true" outlineLevel="0" collapsed="false">
      <c r="A6" s="245" t="s">
        <v>189</v>
      </c>
      <c r="B6" s="245"/>
      <c r="C6" s="245"/>
      <c r="D6" s="245"/>
      <c r="E6" s="184"/>
      <c r="F6" s="246" t="s">
        <v>153</v>
      </c>
      <c r="G6" s="184"/>
      <c r="H6" s="184"/>
      <c r="I6" s="184" t="s">
        <v>154</v>
      </c>
    </row>
    <row r="7" s="241" customFormat="true" ht="20.25" hidden="false" customHeight="true" outlineLevel="0" collapsed="false">
      <c r="A7" s="248"/>
      <c r="B7" s="208"/>
      <c r="C7" s="208"/>
      <c r="D7" s="208"/>
      <c r="E7" s="249"/>
      <c r="F7" s="249"/>
      <c r="G7" s="249"/>
      <c r="H7" s="249"/>
      <c r="I7" s="249"/>
    </row>
    <row r="8" s="241" customFormat="true" ht="30.75" hidden="false" customHeight="true" outlineLevel="0" collapsed="false">
      <c r="A8" s="250" t="s">
        <v>169</v>
      </c>
      <c r="B8" s="250" t="s">
        <v>155</v>
      </c>
      <c r="C8" s="251" t="s">
        <v>7</v>
      </c>
      <c r="D8" s="251" t="s">
        <v>8</v>
      </c>
      <c r="E8" s="250" t="s">
        <v>11</v>
      </c>
      <c r="F8" s="251" t="s">
        <v>12</v>
      </c>
      <c r="G8" s="252" t="s">
        <v>13</v>
      </c>
      <c r="H8" s="250" t="s">
        <v>190</v>
      </c>
      <c r="I8" s="252" t="s">
        <v>15</v>
      </c>
    </row>
    <row r="9" s="192" customFormat="true" ht="20.25" hidden="false" customHeight="true" outlineLevel="0" collapsed="false">
      <c r="A9" s="191" t="n">
        <v>1</v>
      </c>
      <c r="B9" s="65" t="n">
        <v>167</v>
      </c>
      <c r="C9" s="210" t="s">
        <v>191</v>
      </c>
      <c r="D9" s="210" t="s">
        <v>192</v>
      </c>
      <c r="E9" s="68" t="n">
        <v>2012</v>
      </c>
      <c r="F9" s="67" t="s">
        <v>134</v>
      </c>
      <c r="G9" s="191" t="str">
        <f aca="false">IF($F$1-$E9&lt;=6,"D1",IF($F$1-$E9&lt;=9,"D2",IF($F$1-$E9&lt;=12,"D2",IF($F$1-$E9&lt;=15,"D3",IF($F$1-$E9&lt;=18,"D4",IF($F$1-$E9&lt;=18,"D4","D4"))))))</f>
        <v>D1</v>
      </c>
      <c r="H9" s="65"/>
      <c r="I9" s="253"/>
    </row>
    <row r="10" s="196" customFormat="true" ht="20.25" hidden="false" customHeight="true" outlineLevel="0" collapsed="false">
      <c r="A10" s="195" t="n">
        <v>2</v>
      </c>
      <c r="B10" s="254" t="n">
        <v>165</v>
      </c>
      <c r="C10" s="255" t="s">
        <v>137</v>
      </c>
      <c r="D10" s="255" t="s">
        <v>193</v>
      </c>
      <c r="E10" s="256" t="n">
        <v>2012</v>
      </c>
      <c r="F10" s="38" t="s">
        <v>68</v>
      </c>
      <c r="G10" s="195" t="str">
        <f aca="false">IF($F$1-$E10&lt;=6,"D1",IF($F$1-$E10&lt;=9,"D2",IF($F$1-$E10&lt;=12,"D2",IF($F$1-$E10&lt;=15,"D3",IF($F$1-$E10&lt;=18,"D4",IF($F$1-$E10&lt;=18,"D4","D4"))))))</f>
        <v>D1</v>
      </c>
      <c r="H10" s="254"/>
      <c r="I10" s="257"/>
    </row>
    <row r="11" s="199" customFormat="true" ht="20.25" hidden="false" customHeight="true" outlineLevel="0" collapsed="false">
      <c r="A11" s="198" t="n">
        <v>3</v>
      </c>
      <c r="B11" s="258" t="n">
        <v>161</v>
      </c>
      <c r="C11" s="197" t="s">
        <v>194</v>
      </c>
      <c r="D11" s="197" t="s">
        <v>195</v>
      </c>
      <c r="E11" s="259" t="n">
        <v>2013</v>
      </c>
      <c r="F11" s="108" t="s">
        <v>164</v>
      </c>
      <c r="G11" s="198" t="str">
        <f aca="false">IF($F$1-$E11&lt;=6,"D1",IF($F$1-$E11&lt;=9,"D2",IF($F$1-$E11&lt;=12,"D2",IF($F$1-$E11&lt;=15,"D3",IF($F$1-$E11&lt;=18,"D4",IF($F$1-$E11&lt;=18,"D4","D4"))))))</f>
        <v>D1</v>
      </c>
      <c r="H11" s="258"/>
      <c r="I11" s="260"/>
    </row>
    <row r="12" customFormat="false" ht="20.1" hidden="false" customHeight="true" outlineLevel="0" collapsed="false">
      <c r="A12" s="202" t="n">
        <v>4</v>
      </c>
      <c r="B12" s="261" t="n">
        <v>155</v>
      </c>
      <c r="C12" s="219" t="s">
        <v>196</v>
      </c>
      <c r="D12" s="219" t="s">
        <v>92</v>
      </c>
      <c r="E12" s="262" t="n">
        <v>2014</v>
      </c>
      <c r="F12" s="92" t="s">
        <v>112</v>
      </c>
      <c r="G12" s="202" t="str">
        <f aca="false">IF($F$1-$E12&lt;=6,"D1",IF($F$1-$E12&lt;=9,"D2",IF($F$1-$E12&lt;=12,"D2",IF($F$1-$E12&lt;=15,"D3",IF($F$1-$E12&lt;=18,"D4",IF($F$1-$E12&lt;=18,"D4","D4"))))))</f>
        <v>D1</v>
      </c>
      <c r="H12" s="261"/>
      <c r="I12" s="263"/>
    </row>
    <row r="13" customFormat="false" ht="20.1" hidden="false" customHeight="true" outlineLevel="0" collapsed="false">
      <c r="A13" s="202" t="n">
        <v>6</v>
      </c>
      <c r="B13" s="261" t="n">
        <v>156</v>
      </c>
      <c r="C13" s="219" t="s">
        <v>197</v>
      </c>
      <c r="D13" s="219" t="s">
        <v>198</v>
      </c>
      <c r="E13" s="262" t="n">
        <v>2015</v>
      </c>
      <c r="F13" s="92" t="s">
        <v>199</v>
      </c>
      <c r="G13" s="202" t="str">
        <f aca="false">IF($F$1-$E13&lt;=6,"D1",IF($F$1-$E13&lt;=9,"D2",IF($F$1-$E13&lt;=12,"D2",IF($F$1-$E13&lt;=15,"D3",IF($F$1-$E13&lt;=18,"D4",IF($F$1-$E13&lt;=18,"D4","D4"))))))</f>
        <v>D1</v>
      </c>
      <c r="H13" s="261"/>
      <c r="I13" s="263"/>
    </row>
    <row r="14" customFormat="false" ht="20.1" hidden="false" customHeight="true" outlineLevel="0" collapsed="false">
      <c r="A14" s="202" t="n">
        <v>5</v>
      </c>
      <c r="B14" s="261" t="n">
        <v>168</v>
      </c>
      <c r="C14" s="219" t="s">
        <v>200</v>
      </c>
      <c r="D14" s="219" t="s">
        <v>201</v>
      </c>
      <c r="E14" s="262" t="n">
        <v>2013</v>
      </c>
      <c r="F14" s="92" t="s">
        <v>161</v>
      </c>
      <c r="G14" s="202" t="str">
        <f aca="false">IF($F$1-$E14&lt;=6,"D1",IF($F$1-$E14&lt;=9,"D2",IF($F$1-$E14&lt;=12,"D2",IF($F$1-$E14&lt;=15,"D3",IF($F$1-$E14&lt;=18,"D4",IF($F$1-$E14&lt;=18,"D4","D4"))))))</f>
        <v>D1</v>
      </c>
      <c r="H14" s="261"/>
      <c r="I14" s="263"/>
    </row>
    <row r="15" customFormat="false" ht="15" hidden="false" customHeight="true" outlineLevel="0" collapsed="false">
      <c r="C15" s="204"/>
      <c r="D15" s="204"/>
      <c r="E15" s="205"/>
      <c r="F15" s="204"/>
      <c r="I15" s="207"/>
    </row>
    <row r="16" s="241" customFormat="true" ht="27" hidden="false" customHeight="true" outlineLevel="0" collapsed="false">
      <c r="A16" s="245" t="s">
        <v>202</v>
      </c>
      <c r="B16" s="249"/>
      <c r="C16" s="264"/>
      <c r="D16" s="264"/>
      <c r="E16" s="265"/>
      <c r="F16" s="246" t="s">
        <v>167</v>
      </c>
      <c r="G16" s="184"/>
      <c r="H16" s="184"/>
      <c r="I16" s="184" t="s">
        <v>168</v>
      </c>
    </row>
    <row r="17" s="241" customFormat="true" ht="18.75" hidden="false" customHeight="true" outlineLevel="0" collapsed="false">
      <c r="A17" s="245"/>
      <c r="B17" s="249"/>
      <c r="C17" s="264"/>
      <c r="D17" s="264"/>
      <c r="E17" s="265"/>
      <c r="F17" s="264"/>
      <c r="G17" s="249"/>
      <c r="H17" s="249"/>
      <c r="I17" s="266"/>
    </row>
    <row r="18" s="241" customFormat="true" ht="34.5" hidden="false" customHeight="true" outlineLevel="0" collapsed="false">
      <c r="A18" s="250" t="s">
        <v>169</v>
      </c>
      <c r="B18" s="250" t="s">
        <v>155</v>
      </c>
      <c r="C18" s="251" t="s">
        <v>7</v>
      </c>
      <c r="D18" s="251" t="s">
        <v>8</v>
      </c>
      <c r="E18" s="250" t="s">
        <v>11</v>
      </c>
      <c r="F18" s="251" t="s">
        <v>12</v>
      </c>
      <c r="G18" s="252" t="s">
        <v>13</v>
      </c>
      <c r="H18" s="250" t="s">
        <v>190</v>
      </c>
      <c r="I18" s="252" t="s">
        <v>15</v>
      </c>
    </row>
    <row r="19" s="192" customFormat="true" ht="20.1" hidden="false" customHeight="true" outlineLevel="0" collapsed="false">
      <c r="A19" s="65" t="n">
        <v>1</v>
      </c>
      <c r="B19" s="65" t="n">
        <v>216</v>
      </c>
      <c r="C19" s="189" t="s">
        <v>203</v>
      </c>
      <c r="D19" s="189" t="s">
        <v>193</v>
      </c>
      <c r="E19" s="65" t="n">
        <v>2008</v>
      </c>
      <c r="F19" s="189" t="s">
        <v>134</v>
      </c>
      <c r="G19" s="191" t="str">
        <f aca="false">IF($F$1-$E19&lt;=6,"D1",IF($F$1-$E19&lt;=9,"D2",IF($F$1-$E19&lt;=12,"D2",IF($F$1-$E19&lt;=15,"D3",IF($F$1-$E19&lt;=18,"D4",IF($F$1-$E19&lt;=18,"D4","D4"))))))</f>
        <v>D2</v>
      </c>
      <c r="H19" s="65"/>
      <c r="I19" s="253"/>
    </row>
    <row r="20" s="196" customFormat="true" ht="20.1" hidden="false" customHeight="true" outlineLevel="0" collapsed="false">
      <c r="A20" s="254" t="n">
        <v>2</v>
      </c>
      <c r="B20" s="254" t="n">
        <v>201</v>
      </c>
      <c r="C20" s="193" t="s">
        <v>204</v>
      </c>
      <c r="D20" s="193" t="s">
        <v>205</v>
      </c>
      <c r="E20" s="254" t="n">
        <v>2008</v>
      </c>
      <c r="F20" s="193" t="s">
        <v>112</v>
      </c>
      <c r="G20" s="195" t="str">
        <f aca="false">IF($F$1-$E20&lt;=6,"D1",IF($F$1-$E20&lt;=9,"D2",IF($F$1-$E20&lt;=12,"D2",IF($F$1-$E20&lt;=15,"D3",IF($F$1-$E20&lt;=18,"D4",IF($F$1-$E20&lt;=18,"D4","D4"))))))</f>
        <v>D2</v>
      </c>
      <c r="H20" s="254"/>
      <c r="I20" s="257"/>
    </row>
    <row r="21" s="199" customFormat="true" ht="20.1" hidden="false" customHeight="true" outlineLevel="0" collapsed="false">
      <c r="A21" s="258" t="n">
        <v>3</v>
      </c>
      <c r="B21" s="258" t="n">
        <v>203</v>
      </c>
      <c r="C21" s="267" t="s">
        <v>206</v>
      </c>
      <c r="D21" s="267" t="s">
        <v>207</v>
      </c>
      <c r="E21" s="258" t="n">
        <v>2008</v>
      </c>
      <c r="F21" s="267" t="s">
        <v>208</v>
      </c>
      <c r="G21" s="198" t="str">
        <f aca="false">IF($F$1-$E21&lt;=6,"D1",IF($F$1-$E21&lt;=9,"D2",IF($F$1-$E21&lt;=12,"D2",IF($F$1-$E21&lt;=15,"D3",IF($F$1-$E21&lt;=18,"D4",IF($F$1-$E21&lt;=18,"D4","D4"))))))</f>
        <v>D2</v>
      </c>
      <c r="H21" s="258"/>
      <c r="I21" s="260"/>
    </row>
    <row r="22" s="268" customFormat="true" ht="20.1" hidden="false" customHeight="true" outlineLevel="0" collapsed="false">
      <c r="A22" s="261" t="n">
        <v>4</v>
      </c>
      <c r="B22" s="261" t="n">
        <v>204</v>
      </c>
      <c r="C22" s="224" t="s">
        <v>206</v>
      </c>
      <c r="D22" s="224" t="s">
        <v>209</v>
      </c>
      <c r="E22" s="261" t="n">
        <v>2011</v>
      </c>
      <c r="F22" s="224" t="s">
        <v>112</v>
      </c>
      <c r="G22" s="202" t="str">
        <f aca="false">IF($F$1-$E22&lt;=6,"D1",IF($F$1-$E22&lt;=9,"D2",IF($F$1-$E22&lt;=12,"D2",IF($F$1-$E22&lt;=15,"D3",IF($F$1-$E22&lt;=18,"D4",IF($F$1-$E22&lt;=18,"D4","D4"))))))</f>
        <v>D2</v>
      </c>
      <c r="H22" s="261"/>
      <c r="I22" s="263"/>
    </row>
    <row r="23" s="268" customFormat="true" ht="20.1" hidden="false" customHeight="true" outlineLevel="0" collapsed="false">
      <c r="A23" s="261" t="n">
        <v>5</v>
      </c>
      <c r="B23" s="261" t="n">
        <v>214</v>
      </c>
      <c r="C23" s="224" t="s">
        <v>203</v>
      </c>
      <c r="D23" s="224" t="s">
        <v>210</v>
      </c>
      <c r="E23" s="261" t="n">
        <v>2011</v>
      </c>
      <c r="F23" s="224" t="s">
        <v>134</v>
      </c>
      <c r="G23" s="202" t="str">
        <f aca="false">IF($F$1-$E23&lt;=6,"D1",IF($F$1-$E23&lt;=9,"D2",IF($F$1-$E23&lt;=12,"D2",IF($F$1-$E23&lt;=15,"D3",IF($F$1-$E23&lt;=18,"D4",IF($F$1-$E23&lt;=18,"D4","D4"))))))</f>
        <v>D2</v>
      </c>
      <c r="H23" s="261"/>
      <c r="I23" s="263"/>
    </row>
    <row r="24" s="269" customFormat="true" ht="20.1" hidden="false" customHeight="true" outlineLevel="0" collapsed="false">
      <c r="A24" s="261" t="n">
        <v>6</v>
      </c>
      <c r="B24" s="261" t="n">
        <v>217</v>
      </c>
      <c r="C24" s="219" t="s">
        <v>211</v>
      </c>
      <c r="D24" s="219" t="s">
        <v>212</v>
      </c>
      <c r="E24" s="262" t="n">
        <v>2009</v>
      </c>
      <c r="F24" s="224" t="s">
        <v>68</v>
      </c>
      <c r="G24" s="202" t="str">
        <f aca="false">IF($F$1-$E24&lt;=6,"D1",IF($F$1-$E24&lt;=9,"D2",IF($F$1-$E24&lt;=12,"D2",IF($F$1-$E24&lt;=15,"D3",IF($F$1-$E24&lt;=18,"D4",IF($F$1-$E24&lt;=18,"D4","D4"))))))</f>
        <v>D2</v>
      </c>
      <c r="H24" s="261"/>
      <c r="I24" s="263"/>
    </row>
    <row r="25" s="269" customFormat="true" ht="20.1" hidden="false" customHeight="true" outlineLevel="0" collapsed="false">
      <c r="A25" s="261" t="n">
        <v>7</v>
      </c>
      <c r="B25" s="261" t="n">
        <v>218</v>
      </c>
      <c r="C25" s="219" t="s">
        <v>200</v>
      </c>
      <c r="D25" s="219" t="s">
        <v>213</v>
      </c>
      <c r="E25" s="270" t="n">
        <v>2009</v>
      </c>
      <c r="F25" s="224" t="s">
        <v>161</v>
      </c>
      <c r="G25" s="202" t="str">
        <f aca="false">IF($F$1-$E25&lt;=6,"D1",IF($F$1-$E25&lt;=9,"D2",IF($F$1-$E25&lt;=12,"D2",IF($F$1-$E25&lt;=15,"D3",IF($F$1-$E25&lt;=18,"D4",IF($F$1-$E25&lt;=18,"D4","D4"))))))</f>
        <v>D2</v>
      </c>
      <c r="H25" s="261"/>
      <c r="I25" s="263"/>
    </row>
    <row r="26" customFormat="false" ht="15" hidden="false" customHeight="true" outlineLevel="0" collapsed="false">
      <c r="A26" s="271"/>
      <c r="B26" s="271"/>
      <c r="E26" s="271"/>
      <c r="H26" s="271"/>
      <c r="I26" s="272"/>
    </row>
    <row r="27" s="241" customFormat="true" ht="29.25" hidden="false" customHeight="true" outlineLevel="0" collapsed="false">
      <c r="A27" s="245" t="s">
        <v>214</v>
      </c>
      <c r="B27" s="242"/>
      <c r="E27" s="242"/>
      <c r="F27" s="246" t="s">
        <v>182</v>
      </c>
      <c r="G27" s="184"/>
      <c r="H27" s="184"/>
      <c r="I27" s="184" t="s">
        <v>183</v>
      </c>
    </row>
    <row r="28" s="241" customFormat="true" ht="16.5" hidden="false" customHeight="true" outlineLevel="0" collapsed="false">
      <c r="A28" s="248"/>
      <c r="B28" s="242"/>
      <c r="E28" s="242"/>
      <c r="G28" s="249"/>
      <c r="H28" s="242"/>
      <c r="I28" s="273"/>
    </row>
    <row r="29" s="241" customFormat="true" ht="34.5" hidden="false" customHeight="true" outlineLevel="0" collapsed="false">
      <c r="A29" s="250" t="s">
        <v>169</v>
      </c>
      <c r="B29" s="250" t="s">
        <v>155</v>
      </c>
      <c r="C29" s="251" t="s">
        <v>7</v>
      </c>
      <c r="D29" s="251" t="s">
        <v>8</v>
      </c>
      <c r="E29" s="250" t="s">
        <v>11</v>
      </c>
      <c r="F29" s="251" t="s">
        <v>12</v>
      </c>
      <c r="G29" s="252" t="s">
        <v>13</v>
      </c>
      <c r="H29" s="250" t="s">
        <v>190</v>
      </c>
      <c r="I29" s="252" t="s">
        <v>15</v>
      </c>
    </row>
    <row r="30" s="192" customFormat="true" ht="20.1" hidden="false" customHeight="true" outlineLevel="0" collapsed="false">
      <c r="A30" s="65" t="n">
        <v>1</v>
      </c>
      <c r="B30" s="65" t="n">
        <v>302</v>
      </c>
      <c r="C30" s="189" t="s">
        <v>204</v>
      </c>
      <c r="D30" s="189" t="s">
        <v>51</v>
      </c>
      <c r="E30" s="65" t="n">
        <v>2005</v>
      </c>
      <c r="F30" s="189" t="s">
        <v>112</v>
      </c>
      <c r="G30" s="191" t="str">
        <f aca="false">IF($F$1-$E30&lt;=6,"D1",IF($F$1-$E30&lt;=9,"D2",IF($F$1-$E30&lt;=12,"D2",IF($F$1-$E30&lt;=15,"D3",IF($F$1-$E30&lt;=18,"D4",IF($F$1-$E30&lt;=18,"D4","D4"))))))</f>
        <v>D3</v>
      </c>
      <c r="H30" s="65"/>
      <c r="I30" s="253" t="n">
        <v>0.00472222222222222</v>
      </c>
    </row>
    <row r="31" s="196" customFormat="true" ht="20.1" hidden="false" customHeight="true" outlineLevel="0" collapsed="false">
      <c r="A31" s="254" t="n">
        <v>2</v>
      </c>
      <c r="B31" s="254" t="n">
        <v>301</v>
      </c>
      <c r="C31" s="193" t="s">
        <v>215</v>
      </c>
      <c r="D31" s="193" t="s">
        <v>195</v>
      </c>
      <c r="E31" s="254" t="n">
        <v>2003</v>
      </c>
      <c r="F31" s="193" t="s">
        <v>112</v>
      </c>
      <c r="G31" s="195" t="str">
        <f aca="false">IF($F$1-$E31&lt;=6,"D1",IF($F$1-$E31&lt;=9,"D2",IF($F$1-$E31&lt;=12,"D2",IF($F$1-$E31&lt;=15,"D3",IF($F$1-$E31&lt;=18,"D4",IF($F$1-$E31&lt;=18,"D4","D4"))))))</f>
        <v>D3</v>
      </c>
      <c r="H31" s="254" t="n">
        <f aca="false">COUNTIF($G$8:$G32,$G31)</f>
        <v>2</v>
      </c>
      <c r="I31" s="257" t="n">
        <v>0.00591435185185185</v>
      </c>
    </row>
    <row r="32" customFormat="false" ht="15" hidden="false" customHeight="true" outlineLevel="0" collapsed="false"/>
    <row r="33" s="234" customFormat="true" ht="37.5" hidden="false" customHeight="true" outlineLevel="0" collapsed="false">
      <c r="A33" s="225" t="s">
        <v>139</v>
      </c>
      <c r="B33" s="226"/>
      <c r="C33" s="227"/>
      <c r="D33" s="227"/>
      <c r="E33" s="274"/>
      <c r="F33" s="275"/>
      <c r="G33" s="230"/>
      <c r="H33" s="231"/>
      <c r="I33" s="232"/>
      <c r="J33" s="233"/>
    </row>
    <row r="34" s="234" customFormat="true" ht="17.25" hidden="false" customHeight="true" outlineLevel="0" collapsed="false">
      <c r="A34" s="235" t="s">
        <v>140</v>
      </c>
      <c r="B34" s="235"/>
      <c r="C34" s="235"/>
      <c r="D34" s="236"/>
      <c r="E34" s="236"/>
      <c r="F34" s="275"/>
      <c r="G34" s="230"/>
      <c r="H34" s="231"/>
      <c r="I34" s="232"/>
      <c r="J34" s="232"/>
    </row>
  </sheetData>
  <mergeCells count="4">
    <mergeCell ref="A2:I2"/>
    <mergeCell ref="A3:J3"/>
    <mergeCell ref="A4:I4"/>
    <mergeCell ref="A34:C34"/>
  </mergeCells>
  <printOptions headings="false" gridLines="false" gridLinesSet="true" horizontalCentered="false" verticalCentered="false"/>
  <pageMargins left="0.905555555555556" right="0.708333333333333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LibreOffice/5.4.7.2$Linux_X86_64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2012-03-24T13:29:45Z</dcterms:created>
  <dc:creator>kokoska59</dc:creator>
  <dc:description/>
  <dc:language>en-US</dc:language>
  <cp:lastModifiedBy>Luboš Ferenc</cp:lastModifiedBy>
  <cp:lastPrinted>2018-08-26T07:02:42Z</cp:lastPrinted>
  <dcterms:modified xsi:type="dcterms:W3CDTF">2018-08-27T14:52:49Z</dcterms:modified>
  <cp:revision>0</cp:revision>
  <dc:subject/>
  <dc:title/>
</cp:coreProperties>
</file>