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Celkové výsledky" sheetId="1" r:id="rId1"/>
    <sheet name="Kategórie vyhodnotenie" sheetId="2" r:id="rId2"/>
    <sheet name="Bančanský pohár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<sst xmlns="http://schemas.openxmlformats.org/spreadsheetml/2006/main" count="1270" uniqueCount="303">
  <si>
    <t>Meno</t>
  </si>
  <si>
    <t>Oddiel</t>
  </si>
  <si>
    <t>Čas</t>
  </si>
  <si>
    <t>m</t>
  </si>
  <si>
    <t>ž</t>
  </si>
  <si>
    <t>m/ž</t>
  </si>
  <si>
    <t>dátum</t>
  </si>
  <si>
    <t>Štart. číslo</t>
  </si>
  <si>
    <t>Štát</t>
  </si>
  <si>
    <t>Rok nar.</t>
  </si>
  <si>
    <t>KAT</t>
  </si>
  <si>
    <t>Ivančo Michal</t>
  </si>
  <si>
    <t>Ivančová Tamara</t>
  </si>
  <si>
    <t>Matiová Anna</t>
  </si>
  <si>
    <t>Pačuta Pavol</t>
  </si>
  <si>
    <t>Rácz Štefan</t>
  </si>
  <si>
    <t>SVK</t>
  </si>
  <si>
    <t>O5 BK Furča Košice</t>
  </si>
  <si>
    <t>ŠK Banské</t>
  </si>
  <si>
    <t>Prešov</t>
  </si>
  <si>
    <t>Vranov nad Topľou</t>
  </si>
  <si>
    <t>AC Michalovce</t>
  </si>
  <si>
    <t>MBO Strážske</t>
  </si>
  <si>
    <t>Humenné</t>
  </si>
  <si>
    <t>MBK Veľké Kapušany</t>
  </si>
  <si>
    <t>Ľadoborci Vranov</t>
  </si>
  <si>
    <t>Košice</t>
  </si>
  <si>
    <t>Banské</t>
  </si>
  <si>
    <t>LK Metropol Košice</t>
  </si>
  <si>
    <t>ŽSR Košice</t>
  </si>
  <si>
    <t>VVS Michalovce</t>
  </si>
  <si>
    <t>MTC Vyšná Šebastová</t>
  </si>
  <si>
    <t>Vranov</t>
  </si>
  <si>
    <t>B</t>
  </si>
  <si>
    <t>6,4 km</t>
  </si>
  <si>
    <t>A</t>
  </si>
  <si>
    <t>F</t>
  </si>
  <si>
    <t>OŠK Vinné</t>
  </si>
  <si>
    <t>STD Vranov</t>
  </si>
  <si>
    <t>Hlavný rozhodca: Buc Peter 0905299189 peter.buc59@gmail.com</t>
  </si>
  <si>
    <t>Výsledky spracovala: Bucová Anna</t>
  </si>
  <si>
    <t>Sponzori:</t>
  </si>
  <si>
    <t>FALCON FOUNDRY</t>
  </si>
  <si>
    <t>UNIPLAST MH Vranov</t>
  </si>
  <si>
    <t>1.STAVEBNÁ SPORITEĽŇA</t>
  </si>
  <si>
    <t>Berry METAL COMPANY</t>
  </si>
  <si>
    <t>BELLE EXPORT &amp; IMPORT</t>
  </si>
  <si>
    <t>plesh  INDUSTRIES, INC.</t>
  </si>
  <si>
    <t>PATRIOT Hotel</t>
  </si>
  <si>
    <t>PATRIOT Vranovská bežecká liga</t>
  </si>
  <si>
    <t>DMJ Market</t>
  </si>
  <si>
    <t>Publi City Creativity &amp; Production</t>
  </si>
  <si>
    <t>VSK Minerál s.r.o.</t>
  </si>
  <si>
    <t>muži nad 70 rokov</t>
  </si>
  <si>
    <t>dorastenky</t>
  </si>
  <si>
    <t>ženy nad 50 rokov</t>
  </si>
  <si>
    <t>JANTEX mens collection</t>
  </si>
  <si>
    <t>Autodoprava Pačuta Dušan</t>
  </si>
  <si>
    <t>9. ročník</t>
  </si>
  <si>
    <t>Výsledková listina behu do vrchu "Banské - Mlačky" zo dňa 15. októbra 2017</t>
  </si>
  <si>
    <t>Priezvisko</t>
  </si>
  <si>
    <t>Bačík</t>
  </si>
  <si>
    <t>Peter</t>
  </si>
  <si>
    <t>Semanová</t>
  </si>
  <si>
    <t>Zlatka</t>
  </si>
  <si>
    <t>Haburová</t>
  </si>
  <si>
    <t>Martina</t>
  </si>
  <si>
    <t>Gladiator Michalovce</t>
  </si>
  <si>
    <t>Pačuta</t>
  </si>
  <si>
    <t>Pavol</t>
  </si>
  <si>
    <t>Papp</t>
  </si>
  <si>
    <t>Zoltán</t>
  </si>
  <si>
    <t>Pribula</t>
  </si>
  <si>
    <t>Igor</t>
  </si>
  <si>
    <t>Prima SH Vranov</t>
  </si>
  <si>
    <t>Michal</t>
  </si>
  <si>
    <t>Sopko</t>
  </si>
  <si>
    <t>Dominik</t>
  </si>
  <si>
    <t>TJ Obal Servis Košice</t>
  </si>
  <si>
    <t>Habura</t>
  </si>
  <si>
    <t>Martin</t>
  </si>
  <si>
    <t>Michaela</t>
  </si>
  <si>
    <t>Hreščák</t>
  </si>
  <si>
    <t>Porostov</t>
  </si>
  <si>
    <t>Červeňák</t>
  </si>
  <si>
    <t>Hadvab</t>
  </si>
  <si>
    <t>Marcel</t>
  </si>
  <si>
    <t>Guľaš klub Snina</t>
  </si>
  <si>
    <t>Legemza</t>
  </si>
  <si>
    <t>Marek</t>
  </si>
  <si>
    <t>Gulaš klub Snina</t>
  </si>
  <si>
    <t>Vavrek</t>
  </si>
  <si>
    <t>Adrián</t>
  </si>
  <si>
    <t>Dulova Ves</t>
  </si>
  <si>
    <t>Galajda</t>
  </si>
  <si>
    <t>Guláš klub Snina</t>
  </si>
  <si>
    <t>Oto</t>
  </si>
  <si>
    <t>Grošaft</t>
  </si>
  <si>
    <t>Michalovce</t>
  </si>
  <si>
    <t>Pachota</t>
  </si>
  <si>
    <t>Štefan</t>
  </si>
  <si>
    <t>MBK Velke Kapusany</t>
  </si>
  <si>
    <t>Tóth</t>
  </si>
  <si>
    <t>Mikuláš</t>
  </si>
  <si>
    <t>Fencik</t>
  </si>
  <si>
    <t>Jozef</t>
  </si>
  <si>
    <t>Active life Sobrance</t>
  </si>
  <si>
    <t>Prištiak</t>
  </si>
  <si>
    <t>Samuel</t>
  </si>
  <si>
    <t>Spartan Patriot Team Slovakia</t>
  </si>
  <si>
    <t>Šašš</t>
  </si>
  <si>
    <t>Dušan</t>
  </si>
  <si>
    <t>Active life Koromľa</t>
  </si>
  <si>
    <t>Medviď</t>
  </si>
  <si>
    <t>Rastislav</t>
  </si>
  <si>
    <t>Koromľa</t>
  </si>
  <si>
    <t>Kamas</t>
  </si>
  <si>
    <t>Tomáš</t>
  </si>
  <si>
    <t>TJ Tatran Spišská Nová Ves</t>
  </si>
  <si>
    <t>Dugasová</t>
  </si>
  <si>
    <t>Veronika</t>
  </si>
  <si>
    <t>Maras team</t>
  </si>
  <si>
    <t>Skubeň</t>
  </si>
  <si>
    <t>Forrest Gump OSSR</t>
  </si>
  <si>
    <t>Pálfi</t>
  </si>
  <si>
    <t>Active life,Stepal Strechy</t>
  </si>
  <si>
    <t>Pavlov</t>
  </si>
  <si>
    <t>Jaroslav</t>
  </si>
  <si>
    <t>Juro</t>
  </si>
  <si>
    <t>Rácz</t>
  </si>
  <si>
    <t>Steeple Poprad</t>
  </si>
  <si>
    <t>Brodňanský</t>
  </si>
  <si>
    <t>Dávid</t>
  </si>
  <si>
    <t>Biatlon ŠK Prešov</t>
  </si>
  <si>
    <t>Hudák</t>
  </si>
  <si>
    <t>Sačurov</t>
  </si>
  <si>
    <t>Gabri</t>
  </si>
  <si>
    <t>Lóránt</t>
  </si>
  <si>
    <t>Hermanovce nad Topľou</t>
  </si>
  <si>
    <t>Šurin</t>
  </si>
  <si>
    <t>Ivan</t>
  </si>
  <si>
    <t>HK Direct Bytča</t>
  </si>
  <si>
    <t>Kačala</t>
  </si>
  <si>
    <t>OBS Prešov</t>
  </si>
  <si>
    <t>Lukáš</t>
  </si>
  <si>
    <t>Onuška</t>
  </si>
  <si>
    <t>Kučka</t>
  </si>
  <si>
    <t>Miroslav</t>
  </si>
  <si>
    <t>Denne centrum seniorov 1 MI</t>
  </si>
  <si>
    <t>Matúš</t>
  </si>
  <si>
    <t>Pavlík</t>
  </si>
  <si>
    <t>Veľký Šariš</t>
  </si>
  <si>
    <t>Kormaník</t>
  </si>
  <si>
    <t>Lukaš</t>
  </si>
  <si>
    <t>TJ Sokol Ľubotice</t>
  </si>
  <si>
    <t>Bak</t>
  </si>
  <si>
    <t>Roman</t>
  </si>
  <si>
    <t>Generali run team</t>
  </si>
  <si>
    <t>Maroš</t>
  </si>
  <si>
    <t>ŠKP Vranov nad Topľou</t>
  </si>
  <si>
    <t>Fazekaš</t>
  </si>
  <si>
    <t>Malíček</t>
  </si>
  <si>
    <t>Ján</t>
  </si>
  <si>
    <t>Malco Myjava</t>
  </si>
  <si>
    <t>Sabo</t>
  </si>
  <si>
    <t>Gabriel</t>
  </si>
  <si>
    <t>Streňo</t>
  </si>
  <si>
    <t>Vyšná Rybnica</t>
  </si>
  <si>
    <t>Bašista</t>
  </si>
  <si>
    <t>Vincent</t>
  </si>
  <si>
    <t>OU Demjata</t>
  </si>
  <si>
    <t>Popovič</t>
  </si>
  <si>
    <t>Miloš</t>
  </si>
  <si>
    <t>Maxx energy drink</t>
  </si>
  <si>
    <t>Peregrim</t>
  </si>
  <si>
    <t>Intersport Humenné</t>
  </si>
  <si>
    <t>Mihok</t>
  </si>
  <si>
    <t>Imrich</t>
  </si>
  <si>
    <t>o5 BK Furča Košice</t>
  </si>
  <si>
    <t>Parilak</t>
  </si>
  <si>
    <t>Gerard</t>
  </si>
  <si>
    <t>Balogová</t>
  </si>
  <si>
    <t>Barbora</t>
  </si>
  <si>
    <t>Baloga</t>
  </si>
  <si>
    <t>Nemčík</t>
  </si>
  <si>
    <t>Pro-body triatlon team</t>
  </si>
  <si>
    <t>Róbert</t>
  </si>
  <si>
    <t>LK Metropol KE</t>
  </si>
  <si>
    <t>František</t>
  </si>
  <si>
    <t>Kifferová</t>
  </si>
  <si>
    <t>Nikola</t>
  </si>
  <si>
    <t>SŠ DSA Mukačevská</t>
  </si>
  <si>
    <t>Langová</t>
  </si>
  <si>
    <t>Partilová</t>
  </si>
  <si>
    <t>Kraviansky</t>
  </si>
  <si>
    <t>Daniel</t>
  </si>
  <si>
    <t>pro-body triathlon team Košice</t>
  </si>
  <si>
    <t>Sobotová</t>
  </si>
  <si>
    <t>Miroslava</t>
  </si>
  <si>
    <t>Vranovské Vydry</t>
  </si>
  <si>
    <t>Sciranka</t>
  </si>
  <si>
    <t>Vladimir</t>
  </si>
  <si>
    <t>Vilhan</t>
  </si>
  <si>
    <t>Pošefko</t>
  </si>
  <si>
    <t>Matej</t>
  </si>
  <si>
    <t>Koprivňák</t>
  </si>
  <si>
    <t>SRTG Humenné</t>
  </si>
  <si>
    <t>Kažimír</t>
  </si>
  <si>
    <t>Čižmár</t>
  </si>
  <si>
    <t>ASK Spišská Nová Ves</t>
  </si>
  <si>
    <t>Kováč</t>
  </si>
  <si>
    <t>Dlhé nad Cirochou</t>
  </si>
  <si>
    <t>Brecko</t>
  </si>
  <si>
    <t>GĽŠ Michalovce</t>
  </si>
  <si>
    <t>Danko</t>
  </si>
  <si>
    <t>Jakub</t>
  </si>
  <si>
    <t>Pavuková</t>
  </si>
  <si>
    <t>Simona</t>
  </si>
  <si>
    <t>Radka</t>
  </si>
  <si>
    <t>Stanislav</t>
  </si>
  <si>
    <t>Pribičko</t>
  </si>
  <si>
    <t>Farkašová</t>
  </si>
  <si>
    <t>Alena</t>
  </si>
  <si>
    <t>Zuzana</t>
  </si>
  <si>
    <t>Sýkora</t>
  </si>
  <si>
    <t>Radoslav</t>
  </si>
  <si>
    <t>Stropkov</t>
  </si>
  <si>
    <t>Marošová</t>
  </si>
  <si>
    <t>Lucia</t>
  </si>
  <si>
    <t>Buhaj</t>
  </si>
  <si>
    <t>Snina</t>
  </si>
  <si>
    <t>Reiszová</t>
  </si>
  <si>
    <t>Eva</t>
  </si>
  <si>
    <t>Svinica</t>
  </si>
  <si>
    <t>Matisová</t>
  </si>
  <si>
    <t>Anna</t>
  </si>
  <si>
    <t>Juraj</t>
  </si>
  <si>
    <t>Mirad Kojatice</t>
  </si>
  <si>
    <t>Perejdová</t>
  </si>
  <si>
    <t>Kristan</t>
  </si>
  <si>
    <t>Lukas</t>
  </si>
  <si>
    <t>Závodníková</t>
  </si>
  <si>
    <t>Štefan ml.</t>
  </si>
  <si>
    <t>Gajdoš</t>
  </si>
  <si>
    <t>TJ Obalservis Košice</t>
  </si>
  <si>
    <t>Z</t>
  </si>
  <si>
    <t>Garčár</t>
  </si>
  <si>
    <t>BK STEEL Košice</t>
  </si>
  <si>
    <t>Lajtár</t>
  </si>
  <si>
    <t>Tomeček</t>
  </si>
  <si>
    <t>Szabo</t>
  </si>
  <si>
    <t>Adam</t>
  </si>
  <si>
    <t>Gera</t>
  </si>
  <si>
    <t>Baran</t>
  </si>
  <si>
    <t>Marián</t>
  </si>
  <si>
    <t>Peštová</t>
  </si>
  <si>
    <t>Viera</t>
  </si>
  <si>
    <t>Poprad</t>
  </si>
  <si>
    <t>Molitoris</t>
  </si>
  <si>
    <t>Rada</t>
  </si>
  <si>
    <t>Ladislav</t>
  </si>
  <si>
    <t>Andrej</t>
  </si>
  <si>
    <t>Spišáková</t>
  </si>
  <si>
    <t>Kmec</t>
  </si>
  <si>
    <t xml:space="preserve">Branislav </t>
  </si>
  <si>
    <t>Safko</t>
  </si>
  <si>
    <t>Milan</t>
  </si>
  <si>
    <t>Ivančo</t>
  </si>
  <si>
    <t>Šimko</t>
  </si>
  <si>
    <t>Matiová</t>
  </si>
  <si>
    <t>Ivančová</t>
  </si>
  <si>
    <t>Tamara</t>
  </si>
  <si>
    <t>Čokina</t>
  </si>
  <si>
    <t>Velčko</t>
  </si>
  <si>
    <t>Srnec Lesny Hlinné</t>
  </si>
  <si>
    <t>DM</t>
  </si>
  <si>
    <t>DŽ</t>
  </si>
  <si>
    <t>Bančanský pohár 2017</t>
  </si>
  <si>
    <t>B10</t>
  </si>
  <si>
    <t>Časovka</t>
  </si>
  <si>
    <t>Beh do vrchu</t>
  </si>
  <si>
    <t>Celkový čas</t>
  </si>
  <si>
    <t>Ondričko Milan</t>
  </si>
  <si>
    <t>Sciranka Samuel</t>
  </si>
  <si>
    <t>Gera Jakub</t>
  </si>
  <si>
    <t>Baran Marán</t>
  </si>
  <si>
    <t>Fazekaš Martin</t>
  </si>
  <si>
    <t>Por.čís.</t>
  </si>
  <si>
    <t>Por. čís.</t>
  </si>
  <si>
    <t>Por.    v kat.</t>
  </si>
  <si>
    <t>muži - absolútne poradie</t>
  </si>
  <si>
    <t>muži od 40 do 49 rokov</t>
  </si>
  <si>
    <t>muži od 50 do 59 rokov</t>
  </si>
  <si>
    <t>muži od 60 do 69 rokov</t>
  </si>
  <si>
    <t>dorastenci</t>
  </si>
  <si>
    <t>ženy - abolútne poradie</t>
  </si>
  <si>
    <t>ženy od 35 do 49 rokov</t>
  </si>
  <si>
    <t xml:space="preserve">BIRELL </t>
  </si>
  <si>
    <t>Autocentrál</t>
  </si>
  <si>
    <t>Banik a syn s.r.o</t>
  </si>
  <si>
    <t>Altra</t>
  </si>
  <si>
    <t>Autoservis Katin Vechec</t>
  </si>
  <si>
    <t>.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</si>
</sst>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</numFmts>
  <fonts count="10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color indexed="30"/>
      <name val="Arial Narrow"/>
      <family val="2"/>
    </font>
    <font>
      <sz val="11"/>
      <color indexed="17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1"/>
      <color indexed="10"/>
      <name val="Arial Narrow"/>
      <family val="2"/>
    </font>
    <font>
      <b/>
      <sz val="11"/>
      <color indexed="30"/>
      <name val="Arial Narrow"/>
      <family val="2"/>
    </font>
    <font>
      <b/>
      <sz val="11"/>
      <color indexed="17"/>
      <name val="Arial Narrow"/>
      <family val="2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30"/>
      <name val="Arial Narrow"/>
      <family val="2"/>
    </font>
    <font>
      <b/>
      <sz val="9"/>
      <color indexed="30"/>
      <name val="Arial Narrow"/>
      <family val="2"/>
    </font>
    <font>
      <b/>
      <sz val="10"/>
      <color indexed="17"/>
      <name val="Arial Narrow"/>
      <family val="2"/>
    </font>
    <font>
      <b/>
      <sz val="9"/>
      <color indexed="17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color indexed="30"/>
      <name val="Arial Narrow"/>
      <family val="2"/>
    </font>
    <font>
      <b/>
      <sz val="8"/>
      <color indexed="17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rgb="FF0070C0"/>
      <name val="Arial Narrow"/>
      <family val="2"/>
    </font>
    <font>
      <sz val="11"/>
      <color rgb="FF00B05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FF0000"/>
      <name val="Arial Narrow"/>
      <family val="2"/>
    </font>
    <font>
      <b/>
      <sz val="11"/>
      <color rgb="FF0070C0"/>
      <name val="Arial Narrow"/>
      <family val="2"/>
    </font>
    <font>
      <b/>
      <sz val="11"/>
      <color rgb="FF00B050"/>
      <name val="Arial Narrow"/>
      <family val="2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0"/>
      <color rgb="FF0070C0"/>
      <name val="Arial Narrow"/>
      <family val="2"/>
    </font>
    <font>
      <b/>
      <sz val="9"/>
      <color rgb="FF0070C0"/>
      <name val="Arial Narrow"/>
      <family val="2"/>
    </font>
    <font>
      <b/>
      <sz val="10"/>
      <color rgb="FF00B050"/>
      <name val="Arial Narrow"/>
      <family val="2"/>
    </font>
    <font>
      <b/>
      <sz val="9"/>
      <color rgb="FF00B050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b/>
      <sz val="8"/>
      <color rgb="FF0070C0"/>
      <name val="Arial Narrow"/>
      <family val="2"/>
    </font>
    <font>
      <b/>
      <sz val="8"/>
      <color rgb="FF00B050"/>
      <name val="Arial Narrow"/>
      <family val="2"/>
    </font>
    <font>
      <b/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5" fillId="0" borderId="10" xfId="0" applyFont="1" applyBorder="1" applyAlignment="1">
      <alignment horizontal="center"/>
    </xf>
    <xf numFmtId="0" fontId="75" fillId="0" borderId="0" xfId="0" applyFont="1" applyAlignment="1">
      <alignment/>
    </xf>
    <xf numFmtId="0" fontId="75" fillId="0" borderId="10" xfId="0" applyFont="1" applyBorder="1" applyAlignment="1">
      <alignment/>
    </xf>
    <xf numFmtId="0" fontId="76" fillId="0" borderId="10" xfId="0" applyFont="1" applyBorder="1" applyAlignment="1">
      <alignment horizontal="center"/>
    </xf>
    <xf numFmtId="0" fontId="76" fillId="0" borderId="10" xfId="0" applyFont="1" applyBorder="1" applyAlignment="1">
      <alignment/>
    </xf>
    <xf numFmtId="0" fontId="76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0" fontId="77" fillId="0" borderId="0" xfId="0" applyFont="1" applyAlignment="1">
      <alignment/>
    </xf>
    <xf numFmtId="0" fontId="77" fillId="0" borderId="1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8" fillId="0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center"/>
    </xf>
    <xf numFmtId="0" fontId="81" fillId="0" borderId="10" xfId="0" applyFont="1" applyFill="1" applyBorder="1" applyAlignment="1">
      <alignment horizontal="center" vertical="center"/>
    </xf>
    <xf numFmtId="21" fontId="78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21" fontId="0" fillId="0" borderId="10" xfId="0" applyNumberForma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left" vertical="center"/>
    </xf>
    <xf numFmtId="0" fontId="78" fillId="0" borderId="10" xfId="0" applyFont="1" applyFill="1" applyBorder="1" applyAlignment="1">
      <alignment vertical="center"/>
    </xf>
    <xf numFmtId="0" fontId="82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83" fillId="0" borderId="0" xfId="0" applyFont="1" applyFill="1" applyAlignment="1">
      <alignment vertical="center"/>
    </xf>
    <xf numFmtId="0" fontId="84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8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8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8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/>
    </xf>
    <xf numFmtId="0" fontId="8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1" fontId="80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81" fillId="0" borderId="10" xfId="0" applyFont="1" applyFill="1" applyBorder="1" applyAlignment="1">
      <alignment horizontal="left" vertical="center"/>
    </xf>
    <xf numFmtId="0" fontId="86" fillId="0" borderId="10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/>
    </xf>
    <xf numFmtId="0" fontId="87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 wrapText="1"/>
    </xf>
    <xf numFmtId="0" fontId="89" fillId="0" borderId="0" xfId="0" applyFont="1" applyFill="1" applyAlignment="1">
      <alignment vertical="center"/>
    </xf>
    <xf numFmtId="0" fontId="90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85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" fontId="86" fillId="0" borderId="10" xfId="0" applyNumberFormat="1" applyFont="1" applyFill="1" applyBorder="1" applyAlignment="1">
      <alignment horizontal="center"/>
    </xf>
    <xf numFmtId="0" fontId="88" fillId="0" borderId="10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left" vertical="center"/>
    </xf>
    <xf numFmtId="0" fontId="91" fillId="0" borderId="10" xfId="0" applyFont="1" applyFill="1" applyBorder="1" applyAlignment="1">
      <alignment vertical="center"/>
    </xf>
    <xf numFmtId="0" fontId="91" fillId="0" borderId="1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/>
    </xf>
    <xf numFmtId="0" fontId="92" fillId="0" borderId="10" xfId="0" applyFont="1" applyFill="1" applyBorder="1" applyAlignment="1">
      <alignment/>
    </xf>
    <xf numFmtId="0" fontId="88" fillId="0" borderId="10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vertical="center" wrapText="1"/>
    </xf>
    <xf numFmtId="0" fontId="91" fillId="0" borderId="10" xfId="0" applyFont="1" applyFill="1" applyBorder="1" applyAlignment="1">
      <alignment horizontal="center" wrapText="1"/>
    </xf>
    <xf numFmtId="0" fontId="92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21" fontId="88" fillId="0" borderId="10" xfId="0" applyNumberFormat="1" applyFont="1" applyFill="1" applyBorder="1" applyAlignment="1">
      <alignment horizontal="center" vertical="center"/>
    </xf>
    <xf numFmtId="21" fontId="81" fillId="0" borderId="10" xfId="0" applyNumberFormat="1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left" vertical="center" wrapText="1"/>
    </xf>
    <xf numFmtId="0" fontId="93" fillId="0" borderId="10" xfId="0" applyFont="1" applyFill="1" applyBorder="1" applyAlignment="1">
      <alignment vertical="center" wrapText="1"/>
    </xf>
    <xf numFmtId="0" fontId="93" fillId="0" borderId="10" xfId="0" applyFont="1" applyFill="1" applyBorder="1" applyAlignment="1">
      <alignment horizontal="center" wrapText="1"/>
    </xf>
    <xf numFmtId="0" fontId="94" fillId="0" borderId="10" xfId="0" applyFont="1" applyFill="1" applyBorder="1" applyAlignment="1">
      <alignment wrapText="1"/>
    </xf>
    <xf numFmtId="21" fontId="89" fillId="0" borderId="10" xfId="0" applyNumberFormat="1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left" vertical="center"/>
    </xf>
    <xf numFmtId="0" fontId="93" fillId="0" borderId="10" xfId="0" applyFont="1" applyFill="1" applyBorder="1" applyAlignment="1">
      <alignment vertical="center"/>
    </xf>
    <xf numFmtId="0" fontId="93" fillId="0" borderId="10" xfId="0" applyFont="1" applyFill="1" applyBorder="1" applyAlignment="1">
      <alignment horizontal="center"/>
    </xf>
    <xf numFmtId="0" fontId="94" fillId="0" borderId="10" xfId="0" applyFont="1" applyFill="1" applyBorder="1" applyAlignment="1">
      <alignment/>
    </xf>
    <xf numFmtId="0" fontId="90" fillId="0" borderId="10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vertical="center" wrapText="1"/>
    </xf>
    <xf numFmtId="0" fontId="95" fillId="0" borderId="10" xfId="0" applyFont="1" applyFill="1" applyBorder="1" applyAlignment="1">
      <alignment horizontal="center" wrapText="1"/>
    </xf>
    <xf numFmtId="0" fontId="96" fillId="0" borderId="10" xfId="0" applyFont="1" applyFill="1" applyBorder="1" applyAlignment="1">
      <alignment wrapText="1"/>
    </xf>
    <xf numFmtId="21" fontId="90" fillId="0" borderId="10" xfId="0" applyNumberFormat="1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left" vertical="center"/>
    </xf>
    <xf numFmtId="0" fontId="95" fillId="0" borderId="10" xfId="0" applyFont="1" applyFill="1" applyBorder="1" applyAlignment="1">
      <alignment vertical="center"/>
    </xf>
    <xf numFmtId="1" fontId="95" fillId="0" borderId="10" xfId="0" applyNumberFormat="1" applyFont="1" applyFill="1" applyBorder="1" applyAlignment="1">
      <alignment horizontal="center"/>
    </xf>
    <xf numFmtId="0" fontId="96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1" fillId="0" borderId="10" xfId="0" applyFont="1" applyFill="1" applyBorder="1" applyAlignment="1">
      <alignment vertical="center"/>
    </xf>
    <xf numFmtId="0" fontId="9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81" fillId="0" borderId="11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86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vertical="center" wrapText="1"/>
    </xf>
    <xf numFmtId="21" fontId="81" fillId="0" borderId="12" xfId="0" applyNumberFormat="1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21" fontId="81" fillId="0" borderId="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8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vertical="center" wrapText="1"/>
    </xf>
    <xf numFmtId="21" fontId="78" fillId="0" borderId="12" xfId="0" applyNumberFormat="1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21" fontId="78" fillId="0" borderId="0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78" fillId="0" borderId="12" xfId="0" applyFont="1" applyFill="1" applyBorder="1" applyAlignment="1">
      <alignment horizontal="left" vertical="center"/>
    </xf>
    <xf numFmtId="0" fontId="78" fillId="0" borderId="12" xfId="0" applyFont="1" applyFill="1" applyBorder="1" applyAlignment="1">
      <alignment vertical="center"/>
    </xf>
    <xf numFmtId="0" fontId="80" fillId="0" borderId="12" xfId="0" applyFont="1" applyFill="1" applyBorder="1" applyAlignment="1">
      <alignment horizontal="center"/>
    </xf>
    <xf numFmtId="0" fontId="85" fillId="0" borderId="12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vertical="center"/>
    </xf>
    <xf numFmtId="1" fontId="80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" fontId="86" fillId="0" borderId="0" xfId="0" applyNumberFormat="1" applyFont="1" applyFill="1" applyBorder="1" applyAlignment="1">
      <alignment horizontal="center"/>
    </xf>
    <xf numFmtId="0" fontId="87" fillId="0" borderId="0" xfId="0" applyFont="1" applyFill="1" applyBorder="1" applyAlignment="1">
      <alignment vertical="center"/>
    </xf>
    <xf numFmtId="0" fontId="88" fillId="0" borderId="10" xfId="0" applyFont="1" applyFill="1" applyBorder="1" applyAlignment="1">
      <alignment vertical="center"/>
    </xf>
    <xf numFmtId="0" fontId="92" fillId="0" borderId="10" xfId="0" applyFont="1" applyFill="1" applyBorder="1" applyAlignment="1">
      <alignment vertical="center"/>
    </xf>
    <xf numFmtId="0" fontId="98" fillId="0" borderId="10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vertical="center" wrapText="1"/>
    </xf>
    <xf numFmtId="0" fontId="92" fillId="0" borderId="10" xfId="0" applyFont="1" applyFill="1" applyBorder="1" applyAlignment="1">
      <alignment vertical="center" wrapText="1"/>
    </xf>
    <xf numFmtId="0" fontId="88" fillId="0" borderId="13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vertical="center" wrapText="1"/>
    </xf>
    <xf numFmtId="0" fontId="94" fillId="0" borderId="10" xfId="0" applyFont="1" applyFill="1" applyBorder="1" applyAlignment="1">
      <alignment vertical="center" wrapText="1"/>
    </xf>
    <xf numFmtId="0" fontId="99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vertical="center"/>
    </xf>
    <xf numFmtId="0" fontId="94" fillId="0" borderId="10" xfId="0" applyFont="1" applyFill="1" applyBorder="1" applyAlignment="1">
      <alignment vertical="center"/>
    </xf>
    <xf numFmtId="0" fontId="90" fillId="0" borderId="10" xfId="0" applyFont="1" applyFill="1" applyBorder="1" applyAlignment="1">
      <alignment vertical="center" wrapText="1"/>
    </xf>
    <xf numFmtId="0" fontId="96" fillId="0" borderId="10" xfId="0" applyFont="1" applyFill="1" applyBorder="1" applyAlignment="1">
      <alignment vertical="center" wrapText="1"/>
    </xf>
    <xf numFmtId="0" fontId="100" fillId="0" borderId="1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vertical="center"/>
    </xf>
    <xf numFmtId="0" fontId="96" fillId="0" borderId="10" xfId="0" applyFont="1" applyFill="1" applyBorder="1" applyAlignment="1">
      <alignment vertical="center"/>
    </xf>
    <xf numFmtId="0" fontId="90" fillId="0" borderId="12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21" fontId="77" fillId="0" borderId="10" xfId="0" applyNumberFormat="1" applyFont="1" applyBorder="1" applyAlignment="1">
      <alignment horizontal="center"/>
    </xf>
    <xf numFmtId="46" fontId="77" fillId="0" borderId="10" xfId="0" applyNumberFormat="1" applyFont="1" applyBorder="1" applyAlignment="1">
      <alignment horizontal="center"/>
    </xf>
    <xf numFmtId="21" fontId="76" fillId="0" borderId="10" xfId="0" applyNumberFormat="1" applyFont="1" applyBorder="1" applyAlignment="1">
      <alignment horizontal="center"/>
    </xf>
    <xf numFmtId="46" fontId="76" fillId="0" borderId="10" xfId="0" applyNumberFormat="1" applyFont="1" applyBorder="1" applyAlignment="1">
      <alignment horizontal="center"/>
    </xf>
    <xf numFmtId="21" fontId="75" fillId="0" borderId="10" xfId="0" applyNumberFormat="1" applyFont="1" applyBorder="1" applyAlignment="1">
      <alignment horizontal="center"/>
    </xf>
    <xf numFmtId="46" fontId="7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81" fillId="0" borderId="17" xfId="0" applyFont="1" applyFill="1" applyBorder="1" applyAlignment="1">
      <alignment horizontal="left" vertical="center"/>
    </xf>
    <xf numFmtId="0" fontId="81" fillId="0" borderId="18" xfId="0" applyFont="1" applyFill="1" applyBorder="1" applyAlignment="1">
      <alignment horizontal="left" vertic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01" fillId="0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M2"/>
    </sheetView>
  </sheetViews>
  <sheetFormatPr defaultColWidth="9.140625" defaultRowHeight="19.5" customHeight="1"/>
  <cols>
    <col min="1" max="1" width="4.57421875" style="16" customWidth="1"/>
    <col min="2" max="2" width="5.140625" style="16" customWidth="1"/>
    <col min="3" max="3" width="11.57421875" style="20" customWidth="1"/>
    <col min="4" max="4" width="9.28125" style="27" customWidth="1"/>
    <col min="5" max="5" width="4.28125" style="14" customWidth="1"/>
    <col min="6" max="6" width="6.00390625" style="56" customWidth="1"/>
    <col min="7" max="7" width="6.57421875" style="57" customWidth="1"/>
    <col min="8" max="8" width="20.140625" style="22" customWidth="1"/>
    <col min="9" max="9" width="3.7109375" style="14" customWidth="1"/>
    <col min="10" max="10" width="4.57421875" style="14" customWidth="1"/>
    <col min="11" max="11" width="10.57421875" style="14" customWidth="1"/>
    <col min="12" max="12" width="3.57421875" style="14" customWidth="1"/>
    <col min="13" max="13" width="2.7109375" style="16" hidden="1" customWidth="1"/>
    <col min="14" max="16384" width="9.140625" style="17" customWidth="1"/>
  </cols>
  <sheetData>
    <row r="1" spans="5:7" ht="19.5" customHeight="1" hidden="1">
      <c r="E1" s="14" t="s">
        <v>6</v>
      </c>
      <c r="G1" s="57">
        <v>2017</v>
      </c>
    </row>
    <row r="2" spans="1:13" s="62" customFormat="1" ht="19.5" customHeight="1" thickBot="1">
      <c r="A2" s="218" t="s">
        <v>59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20"/>
    </row>
    <row r="3" spans="1:13" s="62" customFormat="1" ht="19.5" customHeight="1" thickBot="1">
      <c r="A3" s="218" t="s">
        <v>58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0"/>
    </row>
    <row r="4" spans="1:13" s="67" customFormat="1" ht="19.5" customHeight="1">
      <c r="A4" s="221" t="s">
        <v>34</v>
      </c>
      <c r="B4" s="221"/>
      <c r="C4" s="221"/>
      <c r="D4" s="221"/>
      <c r="E4" s="63"/>
      <c r="F4" s="237" t="s">
        <v>302</v>
      </c>
      <c r="G4" s="65"/>
      <c r="H4" s="85"/>
      <c r="I4" s="63"/>
      <c r="J4" s="63"/>
      <c r="K4" s="63"/>
      <c r="L4" s="63"/>
      <c r="M4" s="34"/>
    </row>
    <row r="5" spans="1:13" s="73" customFormat="1" ht="36.75" customHeight="1">
      <c r="A5" s="68" t="s">
        <v>288</v>
      </c>
      <c r="B5" s="68" t="s">
        <v>7</v>
      </c>
      <c r="C5" s="69" t="s">
        <v>60</v>
      </c>
      <c r="D5" s="70" t="s">
        <v>0</v>
      </c>
      <c r="E5" s="71" t="s">
        <v>5</v>
      </c>
      <c r="F5" s="71" t="s">
        <v>8</v>
      </c>
      <c r="G5" s="72" t="s">
        <v>9</v>
      </c>
      <c r="H5" s="86" t="s">
        <v>1</v>
      </c>
      <c r="I5" s="71" t="s">
        <v>10</v>
      </c>
      <c r="J5" s="68" t="s">
        <v>289</v>
      </c>
      <c r="K5" s="71" t="s">
        <v>2</v>
      </c>
      <c r="L5" s="71" t="s">
        <v>33</v>
      </c>
      <c r="M5" s="71" t="s">
        <v>245</v>
      </c>
    </row>
    <row r="6" spans="1:13" s="79" customFormat="1" ht="15.75" customHeight="1">
      <c r="A6" s="90">
        <v>1</v>
      </c>
      <c r="B6" s="93">
        <v>8</v>
      </c>
      <c r="C6" s="91" t="s">
        <v>250</v>
      </c>
      <c r="D6" s="92" t="s">
        <v>127</v>
      </c>
      <c r="E6" s="93" t="s">
        <v>3</v>
      </c>
      <c r="F6" s="93" t="s">
        <v>16</v>
      </c>
      <c r="G6" s="94">
        <v>1987</v>
      </c>
      <c r="H6" s="95" t="s">
        <v>78</v>
      </c>
      <c r="I6" s="93" t="str">
        <f aca="true" t="shared" si="0" ref="I6:I13">IF($E6="m",IF($G$1-$G6&gt;19,IF($G$1-$G6&lt;40,"A",IF($G$1-$G6&gt;49,IF($G$1-$G6&gt;59,IF($G$1-$G6&gt;69,"E","D"),"C"),"B")),"JM"),IF($G$1-$G6&gt;19,IF($G$1-$G6&lt;35,"F",IF($G$1-$G6&lt;50,"G","H")),"JŽ"))</f>
        <v>A</v>
      </c>
      <c r="J6" s="93">
        <f>COUNTIF(I$6:I6,I6)</f>
        <v>1</v>
      </c>
      <c r="K6" s="101">
        <v>0.016944444444444443</v>
      </c>
      <c r="L6" s="93"/>
      <c r="M6" s="90">
        <v>7</v>
      </c>
    </row>
    <row r="7" spans="1:13" s="83" customFormat="1" ht="15.75" customHeight="1">
      <c r="A7" s="103">
        <v>2</v>
      </c>
      <c r="B7" s="104">
        <v>29</v>
      </c>
      <c r="C7" s="105" t="s">
        <v>76</v>
      </c>
      <c r="D7" s="106" t="s">
        <v>77</v>
      </c>
      <c r="E7" s="104" t="s">
        <v>3</v>
      </c>
      <c r="F7" s="104" t="s">
        <v>16</v>
      </c>
      <c r="G7" s="107">
        <v>1992</v>
      </c>
      <c r="H7" s="108" t="s">
        <v>78</v>
      </c>
      <c r="I7" s="104" t="str">
        <f t="shared" si="0"/>
        <v>A</v>
      </c>
      <c r="J7" s="104">
        <f>COUNTIF(I$6:I7,I7)</f>
        <v>2</v>
      </c>
      <c r="K7" s="109">
        <v>0.01747685185185185</v>
      </c>
      <c r="L7" s="104"/>
      <c r="M7" s="103">
        <v>5</v>
      </c>
    </row>
    <row r="8" spans="1:13" s="84" customFormat="1" ht="15.75" customHeight="1">
      <c r="A8" s="114">
        <v>3</v>
      </c>
      <c r="B8" s="115">
        <v>77</v>
      </c>
      <c r="C8" s="116" t="s">
        <v>91</v>
      </c>
      <c r="D8" s="117" t="s">
        <v>92</v>
      </c>
      <c r="E8" s="115" t="s">
        <v>3</v>
      </c>
      <c r="F8" s="115" t="s">
        <v>16</v>
      </c>
      <c r="G8" s="118">
        <v>1980</v>
      </c>
      <c r="H8" s="119" t="s">
        <v>93</v>
      </c>
      <c r="I8" s="115" t="str">
        <f t="shared" si="0"/>
        <v>A</v>
      </c>
      <c r="J8" s="115">
        <f>COUNTIF(I$6:I8,I8)</f>
        <v>3</v>
      </c>
      <c r="K8" s="120">
        <v>0.01775462962962963</v>
      </c>
      <c r="L8" s="115"/>
      <c r="M8" s="114">
        <v>5</v>
      </c>
    </row>
    <row r="9" spans="1:13" s="41" customFormat="1" ht="15.75" customHeight="1">
      <c r="A9" s="24">
        <v>4</v>
      </c>
      <c r="B9" s="26">
        <v>6</v>
      </c>
      <c r="C9" s="43" t="s">
        <v>249</v>
      </c>
      <c r="D9" s="52" t="s">
        <v>225</v>
      </c>
      <c r="E9" s="26" t="s">
        <v>3</v>
      </c>
      <c r="F9" s="26" t="s">
        <v>16</v>
      </c>
      <c r="G9" s="58">
        <v>1994</v>
      </c>
      <c r="H9" s="87" t="s">
        <v>78</v>
      </c>
      <c r="I9" s="26" t="str">
        <f t="shared" si="0"/>
        <v>A</v>
      </c>
      <c r="J9" s="26">
        <f>COUNTIF(I$6:I9,I9)</f>
        <v>4</v>
      </c>
      <c r="K9" s="36">
        <v>0.018032407407407407</v>
      </c>
      <c r="L9" s="26"/>
      <c r="M9" s="24">
        <v>7</v>
      </c>
    </row>
    <row r="10" spans="1:13" s="41" customFormat="1" ht="15.75" customHeight="1">
      <c r="A10" s="24">
        <v>5</v>
      </c>
      <c r="B10" s="26">
        <v>31</v>
      </c>
      <c r="C10" s="42" t="s">
        <v>194</v>
      </c>
      <c r="D10" s="53" t="s">
        <v>195</v>
      </c>
      <c r="E10" s="26" t="s">
        <v>3</v>
      </c>
      <c r="F10" s="26" t="s">
        <v>16</v>
      </c>
      <c r="G10" s="59">
        <v>1994</v>
      </c>
      <c r="H10" s="88" t="s">
        <v>196</v>
      </c>
      <c r="I10" s="26" t="str">
        <f t="shared" si="0"/>
        <v>A</v>
      </c>
      <c r="J10" s="26">
        <f>COUNTIF(I$6:I10,I10)</f>
        <v>5</v>
      </c>
      <c r="K10" s="36">
        <v>0.018055555555555557</v>
      </c>
      <c r="L10" s="26"/>
      <c r="M10" s="24">
        <v>5</v>
      </c>
    </row>
    <row r="11" spans="1:14" s="41" customFormat="1" ht="15.75" customHeight="1">
      <c r="A11" s="24">
        <v>6</v>
      </c>
      <c r="B11" s="26">
        <v>55</v>
      </c>
      <c r="C11" s="42" t="s">
        <v>184</v>
      </c>
      <c r="D11" s="53" t="s">
        <v>144</v>
      </c>
      <c r="E11" s="26" t="s">
        <v>3</v>
      </c>
      <c r="F11" s="26" t="s">
        <v>16</v>
      </c>
      <c r="G11" s="59">
        <v>1993</v>
      </c>
      <c r="H11" s="88" t="s">
        <v>185</v>
      </c>
      <c r="I11" s="26" t="str">
        <f t="shared" si="0"/>
        <v>A</v>
      </c>
      <c r="J11" s="26">
        <f>COUNTIF(I$6:I11,I11)</f>
        <v>6</v>
      </c>
      <c r="K11" s="36">
        <v>0.01834490740740741</v>
      </c>
      <c r="L11" s="26"/>
      <c r="M11" s="24">
        <v>5</v>
      </c>
      <c r="N11" s="48"/>
    </row>
    <row r="12" spans="1:13" s="79" customFormat="1" ht="15.75" customHeight="1">
      <c r="A12" s="90">
        <v>7</v>
      </c>
      <c r="B12" s="93">
        <v>1</v>
      </c>
      <c r="C12" s="96" t="s">
        <v>116</v>
      </c>
      <c r="D12" s="97" t="s">
        <v>117</v>
      </c>
      <c r="E12" s="93" t="s">
        <v>3</v>
      </c>
      <c r="F12" s="93" t="s">
        <v>16</v>
      </c>
      <c r="G12" s="98">
        <v>1976</v>
      </c>
      <c r="H12" s="99" t="s">
        <v>118</v>
      </c>
      <c r="I12" s="93" t="str">
        <f t="shared" si="0"/>
        <v>B</v>
      </c>
      <c r="J12" s="93">
        <f>COUNTIF(I$6:I12,I12)</f>
        <v>1</v>
      </c>
      <c r="K12" s="101">
        <v>0.018680555555555554</v>
      </c>
      <c r="L12" s="93"/>
      <c r="M12" s="90">
        <v>5</v>
      </c>
    </row>
    <row r="13" spans="1:13" s="83" customFormat="1" ht="15.75" customHeight="1">
      <c r="A13" s="103">
        <v>8</v>
      </c>
      <c r="B13" s="104">
        <v>94</v>
      </c>
      <c r="C13" s="105" t="s">
        <v>171</v>
      </c>
      <c r="D13" s="106" t="s">
        <v>172</v>
      </c>
      <c r="E13" s="104" t="s">
        <v>3</v>
      </c>
      <c r="F13" s="104" t="s">
        <v>16</v>
      </c>
      <c r="G13" s="107">
        <v>1972</v>
      </c>
      <c r="H13" s="108" t="s">
        <v>173</v>
      </c>
      <c r="I13" s="104" t="str">
        <f t="shared" si="0"/>
        <v>B</v>
      </c>
      <c r="J13" s="104">
        <f>COUNTIF(I$6:I13,I13)</f>
        <v>2</v>
      </c>
      <c r="K13" s="109">
        <v>0.019039351851851852</v>
      </c>
      <c r="L13" s="104"/>
      <c r="M13" s="103">
        <v>5</v>
      </c>
    </row>
    <row r="14" spans="1:13" s="41" customFormat="1" ht="15.75" customHeight="1">
      <c r="A14" s="24">
        <v>9</v>
      </c>
      <c r="B14" s="26">
        <v>62</v>
      </c>
      <c r="C14" s="42" t="s">
        <v>155</v>
      </c>
      <c r="D14" s="53" t="s">
        <v>156</v>
      </c>
      <c r="E14" s="26" t="s">
        <v>3</v>
      </c>
      <c r="F14" s="26" t="s">
        <v>16</v>
      </c>
      <c r="G14" s="59">
        <v>1986</v>
      </c>
      <c r="H14" s="88" t="s">
        <v>157</v>
      </c>
      <c r="I14" s="26" t="s">
        <v>35</v>
      </c>
      <c r="J14" s="26">
        <f>COUNTIF(I$6:I14,I14)</f>
        <v>7</v>
      </c>
      <c r="K14" s="36">
        <v>0.019247685185185184</v>
      </c>
      <c r="L14" s="26"/>
      <c r="M14" s="24">
        <v>5</v>
      </c>
    </row>
    <row r="15" spans="1:14" s="45" customFormat="1" ht="15.75" customHeight="1">
      <c r="A15" s="24">
        <v>10</v>
      </c>
      <c r="B15" s="26">
        <v>27</v>
      </c>
      <c r="C15" s="42" t="s">
        <v>207</v>
      </c>
      <c r="D15" s="53" t="s">
        <v>188</v>
      </c>
      <c r="E15" s="26" t="s">
        <v>3</v>
      </c>
      <c r="F15" s="26" t="s">
        <v>16</v>
      </c>
      <c r="G15" s="59">
        <v>1991</v>
      </c>
      <c r="H15" s="88" t="s">
        <v>244</v>
      </c>
      <c r="I15" s="26" t="str">
        <f>IF($E15="m",IF($G$1-$G15&gt;19,IF($G$1-$G15&lt;40,"A",IF($G$1-$G15&gt;49,IF($G$1-$G15&gt;59,IF($G$1-$G15&gt;69,"E","D"),"C"),"B")),"JM"),IF($G$1-$G15&gt;19,IF($G$1-$G15&lt;35,"F",IF($G$1-$G15&lt;50,"G","H")),"JŽ"))</f>
        <v>A</v>
      </c>
      <c r="J15" s="26">
        <f>COUNTIF(I$6:I15,I15)</f>
        <v>8</v>
      </c>
      <c r="K15" s="36">
        <v>0.019363425925925926</v>
      </c>
      <c r="L15" s="26"/>
      <c r="M15" s="24">
        <v>5</v>
      </c>
      <c r="N15" s="41"/>
    </row>
    <row r="16" spans="1:13" s="79" customFormat="1" ht="15.75" customHeight="1">
      <c r="A16" s="90">
        <v>11</v>
      </c>
      <c r="B16" s="93">
        <v>95</v>
      </c>
      <c r="C16" s="96" t="s">
        <v>129</v>
      </c>
      <c r="D16" s="97" t="s">
        <v>100</v>
      </c>
      <c r="E16" s="93" t="s">
        <v>3</v>
      </c>
      <c r="F16" s="93" t="s">
        <v>16</v>
      </c>
      <c r="G16" s="98">
        <v>1961</v>
      </c>
      <c r="H16" s="99" t="s">
        <v>130</v>
      </c>
      <c r="I16" s="93" t="str">
        <f>IF($E16="m",IF($G$1-$G16&gt;19,IF($G$1-$G16&lt;40,"A",IF($G$1-$G16&gt;49,IF($G$1-$G16&gt;59,IF($G$1-$G16&gt;69,"E","D"),"C"),"B")),"JM"),IF($G$1-$G16&gt;19,IF($G$1-$G16&lt;35,"F",IF($G$1-$G16&lt;50,"G","H")),"JŽ"))</f>
        <v>C</v>
      </c>
      <c r="J16" s="93">
        <f>COUNTIF(I$6:I16,I16)</f>
        <v>1</v>
      </c>
      <c r="K16" s="101">
        <v>0.01943287037037037</v>
      </c>
      <c r="L16" s="93"/>
      <c r="M16" s="90">
        <v>5</v>
      </c>
    </row>
    <row r="17" spans="1:13" s="79" customFormat="1" ht="15.75" customHeight="1">
      <c r="A17" s="90">
        <v>12</v>
      </c>
      <c r="B17" s="93">
        <v>9</v>
      </c>
      <c r="C17" s="91" t="s">
        <v>249</v>
      </c>
      <c r="D17" s="92" t="s">
        <v>251</v>
      </c>
      <c r="E17" s="93" t="s">
        <v>3</v>
      </c>
      <c r="F17" s="93" t="s">
        <v>16</v>
      </c>
      <c r="G17" s="94">
        <v>2000</v>
      </c>
      <c r="H17" s="95" t="s">
        <v>78</v>
      </c>
      <c r="I17" s="93" t="s">
        <v>275</v>
      </c>
      <c r="J17" s="93">
        <f>COUNTIF(I$6:I17,I17)</f>
        <v>1</v>
      </c>
      <c r="K17" s="101">
        <v>0.01945601851851852</v>
      </c>
      <c r="L17" s="93"/>
      <c r="M17" s="90">
        <v>7</v>
      </c>
    </row>
    <row r="18" spans="1:13" s="84" customFormat="1" ht="15.75" customHeight="1">
      <c r="A18" s="114">
        <v>13</v>
      </c>
      <c r="B18" s="115">
        <v>68</v>
      </c>
      <c r="C18" s="121" t="s">
        <v>267</v>
      </c>
      <c r="D18" s="122" t="s">
        <v>75</v>
      </c>
      <c r="E18" s="115" t="s">
        <v>3</v>
      </c>
      <c r="F18" s="115" t="s">
        <v>16</v>
      </c>
      <c r="G18" s="123">
        <v>1970</v>
      </c>
      <c r="H18" s="124" t="s">
        <v>18</v>
      </c>
      <c r="I18" s="115" t="str">
        <f>IF($E18="m",IF($G$1-$G18&gt;19,IF($G$1-$G18&lt;40,"A",IF($G$1-$G18&gt;49,IF($G$1-$G18&gt;59,IF($G$1-$G18&gt;69,"E","D"),"C"),"B")),"JM"),IF($G$1-$G18&gt;19,IF($G$1-$G18&lt;35,"F",IF($G$1-$G18&lt;50,"G","H")),"JŽ"))</f>
        <v>B</v>
      </c>
      <c r="J18" s="115">
        <f>COUNTIF(I$6:I18,I18)</f>
        <v>3</v>
      </c>
      <c r="K18" s="120">
        <v>0.019525462962962963</v>
      </c>
      <c r="L18" s="115" t="s">
        <v>33</v>
      </c>
      <c r="M18" s="114">
        <v>0</v>
      </c>
    </row>
    <row r="19" spans="1:13" s="41" customFormat="1" ht="15.75" customHeight="1">
      <c r="A19" s="24">
        <v>14</v>
      </c>
      <c r="B19" s="26">
        <v>47</v>
      </c>
      <c r="C19" s="42" t="s">
        <v>104</v>
      </c>
      <c r="D19" s="53" t="s">
        <v>105</v>
      </c>
      <c r="E19" s="26" t="s">
        <v>3</v>
      </c>
      <c r="F19" s="26" t="s">
        <v>16</v>
      </c>
      <c r="G19" s="59">
        <v>1988</v>
      </c>
      <c r="H19" s="88" t="s">
        <v>106</v>
      </c>
      <c r="I19" s="26" t="str">
        <f>IF($E19="m",IF($G$1-$G19&gt;19,IF($G$1-$G19&lt;40,"A",IF($G$1-$G19&gt;49,IF($G$1-$G19&gt;59,IF($G$1-$G19&gt;69,"E","D"),"C"),"B")),"JM"),IF($G$1-$G19&gt;19,IF($G$1-$G19&lt;35,"F",IF($G$1-$G19&lt;50,"G","H")),"JŽ"))</f>
        <v>A</v>
      </c>
      <c r="J19" s="26">
        <f>COUNTIF(I$6:I19,I19)</f>
        <v>9</v>
      </c>
      <c r="K19" s="36">
        <v>0.019699074074074074</v>
      </c>
      <c r="L19" s="26"/>
      <c r="M19" s="24">
        <v>5</v>
      </c>
    </row>
    <row r="20" spans="1:14" s="47" customFormat="1" ht="15.75" customHeight="1">
      <c r="A20" s="24">
        <v>15</v>
      </c>
      <c r="B20" s="26">
        <v>10</v>
      </c>
      <c r="C20" s="42" t="s">
        <v>122</v>
      </c>
      <c r="D20" s="53" t="s">
        <v>114</v>
      </c>
      <c r="E20" s="26" t="s">
        <v>3</v>
      </c>
      <c r="F20" s="26" t="s">
        <v>16</v>
      </c>
      <c r="G20" s="59">
        <v>1981</v>
      </c>
      <c r="H20" s="88" t="s">
        <v>123</v>
      </c>
      <c r="I20" s="26" t="str">
        <f>IF($E20="m",IF($G$1-$G20&gt;19,IF($G$1-$G20&lt;40,"A",IF($G$1-$G20&gt;49,IF($G$1-$G20&gt;59,IF($G$1-$G20&gt;69,"E","D"),"C"),"B")),"JM"),IF($G$1-$G20&gt;19,IF($G$1-$G20&lt;35,"F",IF($G$1-$G20&lt;50,"G","H")),"JŽ"))</f>
        <v>A</v>
      </c>
      <c r="J20" s="26">
        <f>COUNTIF(I$6:I20,I20)</f>
        <v>10</v>
      </c>
      <c r="K20" s="36">
        <v>0.019756944444444445</v>
      </c>
      <c r="L20" s="26"/>
      <c r="M20" s="24">
        <v>5</v>
      </c>
      <c r="N20" s="45"/>
    </row>
    <row r="21" spans="1:13" s="41" customFormat="1" ht="15.75" customHeight="1">
      <c r="A21" s="24">
        <v>16</v>
      </c>
      <c r="B21" s="26">
        <v>33</v>
      </c>
      <c r="C21" s="42" t="s">
        <v>203</v>
      </c>
      <c r="D21" s="53" t="s">
        <v>204</v>
      </c>
      <c r="E21" s="26" t="s">
        <v>3</v>
      </c>
      <c r="F21" s="26" t="s">
        <v>16</v>
      </c>
      <c r="G21" s="59">
        <v>1999</v>
      </c>
      <c r="H21" s="88" t="s">
        <v>19</v>
      </c>
      <c r="I21" s="26" t="s">
        <v>35</v>
      </c>
      <c r="J21" s="26">
        <f>COUNTIF(I$6:I21,I21)</f>
        <v>11</v>
      </c>
      <c r="K21" s="36">
        <v>0.02034722222222222</v>
      </c>
      <c r="L21" s="26"/>
      <c r="M21" s="24">
        <v>5</v>
      </c>
    </row>
    <row r="22" spans="1:13" s="83" customFormat="1" ht="15.75" customHeight="1">
      <c r="A22" s="103">
        <v>17</v>
      </c>
      <c r="B22" s="104">
        <v>7</v>
      </c>
      <c r="C22" s="105" t="s">
        <v>161</v>
      </c>
      <c r="D22" s="106" t="s">
        <v>162</v>
      </c>
      <c r="E22" s="104" t="s">
        <v>3</v>
      </c>
      <c r="F22" s="104" t="s">
        <v>16</v>
      </c>
      <c r="G22" s="107">
        <v>1966</v>
      </c>
      <c r="H22" s="108" t="s">
        <v>163</v>
      </c>
      <c r="I22" s="104" t="str">
        <f>IF($E22="m",IF($G$1-$G22&gt;19,IF($G$1-$G22&lt;40,"A",IF($G$1-$G22&gt;49,IF($G$1-$G22&gt;59,IF($G$1-$G22&gt;69,"E","D"),"C"),"B")),"JM"),IF($G$1-$G22&gt;19,IF($G$1-$G22&lt;35,"F",IF($G$1-$G22&lt;50,"G","H")),"JŽ"))</f>
        <v>C</v>
      </c>
      <c r="J22" s="104">
        <f>COUNTIF(I$6:I22,I22)</f>
        <v>2</v>
      </c>
      <c r="K22" s="109">
        <v>0.020532407407407405</v>
      </c>
      <c r="L22" s="104"/>
      <c r="M22" s="103">
        <v>5</v>
      </c>
    </row>
    <row r="23" spans="1:14" s="47" customFormat="1" ht="15.75" customHeight="1">
      <c r="A23" s="24">
        <v>18</v>
      </c>
      <c r="B23" s="26">
        <v>81</v>
      </c>
      <c r="C23" s="42" t="s">
        <v>139</v>
      </c>
      <c r="D23" s="53" t="s">
        <v>140</v>
      </c>
      <c r="E23" s="26" t="s">
        <v>3</v>
      </c>
      <c r="F23" s="26" t="s">
        <v>16</v>
      </c>
      <c r="G23" s="59">
        <v>1985</v>
      </c>
      <c r="H23" s="88" t="s">
        <v>141</v>
      </c>
      <c r="I23" s="26" t="str">
        <f>IF($E23="m",IF($G$1-$G23&gt;19,IF($G$1-$G23&lt;40,"A",IF($G$1-$G23&gt;49,IF($G$1-$G23&gt;59,IF($G$1-$G23&gt;69,"E","D"),"C"),"B")),"JM"),IF($G$1-$G23&gt;19,IF($G$1-$G23&lt;35,"F",IF($G$1-$G23&lt;50,"G","H")),"JŽ"))</f>
        <v>A</v>
      </c>
      <c r="J23" s="26">
        <f>COUNTIF(I$6:I23,I23)</f>
        <v>12</v>
      </c>
      <c r="K23" s="36">
        <v>0.020844907407407406</v>
      </c>
      <c r="L23" s="26"/>
      <c r="M23" s="24">
        <v>5</v>
      </c>
      <c r="N23" s="41"/>
    </row>
    <row r="24" spans="1:13" s="84" customFormat="1" ht="15.75" customHeight="1">
      <c r="A24" s="114">
        <v>19</v>
      </c>
      <c r="B24" s="115">
        <v>75</v>
      </c>
      <c r="C24" s="116" t="s">
        <v>128</v>
      </c>
      <c r="D24" s="117" t="s">
        <v>105</v>
      </c>
      <c r="E24" s="115" t="s">
        <v>3</v>
      </c>
      <c r="F24" s="115" t="s">
        <v>16</v>
      </c>
      <c r="G24" s="118">
        <v>1965</v>
      </c>
      <c r="H24" s="119" t="s">
        <v>37</v>
      </c>
      <c r="I24" s="115" t="str">
        <f>IF($E24="m",IF($G$1-$G24&gt;19,IF($G$1-$G24&lt;40,"A",IF($G$1-$G24&gt;49,IF($G$1-$G24&gt;59,IF($G$1-$G24&gt;69,"E","D"),"C"),"B")),"JM"),IF($G$1-$G24&gt;19,IF($G$1-$G24&lt;35,"F",IF($G$1-$G24&lt;50,"G","H")),"JŽ"))</f>
        <v>C</v>
      </c>
      <c r="J24" s="115">
        <f>COUNTIF(I$6:I24,I24)</f>
        <v>3</v>
      </c>
      <c r="K24" s="120">
        <v>0.020868055555555556</v>
      </c>
      <c r="L24" s="115"/>
      <c r="M24" s="114">
        <v>5</v>
      </c>
    </row>
    <row r="25" spans="1:13" s="41" customFormat="1" ht="15.75" customHeight="1">
      <c r="A25" s="24">
        <v>20</v>
      </c>
      <c r="B25" s="26">
        <v>61</v>
      </c>
      <c r="C25" s="42" t="s">
        <v>155</v>
      </c>
      <c r="D25" s="53" t="s">
        <v>158</v>
      </c>
      <c r="E25" s="26" t="s">
        <v>3</v>
      </c>
      <c r="F25" s="26" t="s">
        <v>16</v>
      </c>
      <c r="G25" s="59">
        <v>1988</v>
      </c>
      <c r="H25" s="88" t="s">
        <v>159</v>
      </c>
      <c r="I25" s="26" t="str">
        <f>IF($E25="m",IF($G$1-$G25&gt;19,IF($G$1-$G25&lt;40,"A",IF($G$1-$G25&gt;49,IF($G$1-$G25&gt;59,IF($G$1-$G25&gt;69,"E","D"),"C"),"B")),"JM"),IF($G$1-$G25&gt;19,IF($G$1-$G25&lt;35,"F",IF($G$1-$G25&lt;50,"G","H")),"JŽ"))</f>
        <v>A</v>
      </c>
      <c r="J25" s="26">
        <f>COUNTIF(I$6:I25,I25)</f>
        <v>13</v>
      </c>
      <c r="K25" s="36">
        <v>0.020925925925925928</v>
      </c>
      <c r="L25" s="26"/>
      <c r="M25" s="24">
        <v>5</v>
      </c>
    </row>
    <row r="26" spans="1:13" s="83" customFormat="1" ht="15.75" customHeight="1">
      <c r="A26" s="103">
        <v>21</v>
      </c>
      <c r="B26" s="104">
        <v>15</v>
      </c>
      <c r="C26" s="110" t="s">
        <v>258</v>
      </c>
      <c r="D26" s="111" t="s">
        <v>105</v>
      </c>
      <c r="E26" s="104" t="s">
        <v>3</v>
      </c>
      <c r="F26" s="104" t="s">
        <v>16</v>
      </c>
      <c r="G26" s="112">
        <v>2001</v>
      </c>
      <c r="H26" s="113" t="s">
        <v>138</v>
      </c>
      <c r="I26" s="104" t="s">
        <v>275</v>
      </c>
      <c r="J26" s="104">
        <f>COUNTIF(I$6:I26,I26)</f>
        <v>2</v>
      </c>
      <c r="K26" s="109">
        <v>0.02101851851851852</v>
      </c>
      <c r="L26" s="104"/>
      <c r="M26" s="103">
        <v>5</v>
      </c>
    </row>
    <row r="27" spans="1:14" s="41" customFormat="1" ht="15.75" customHeight="1">
      <c r="A27" s="24">
        <v>22</v>
      </c>
      <c r="B27" s="26">
        <v>2</v>
      </c>
      <c r="C27" s="42" t="s">
        <v>124</v>
      </c>
      <c r="D27" s="53" t="s">
        <v>100</v>
      </c>
      <c r="E27" s="26" t="s">
        <v>3</v>
      </c>
      <c r="F27" s="26" t="s">
        <v>16</v>
      </c>
      <c r="G27" s="59">
        <v>1982</v>
      </c>
      <c r="H27" s="88" t="s">
        <v>125</v>
      </c>
      <c r="I27" s="26" t="str">
        <f>IF($E27="m",IF($G$1-$G27&gt;19,IF($G$1-$G27&lt;40,"A",IF($G$1-$G27&gt;49,IF($G$1-$G27&gt;59,IF($G$1-$G27&gt;69,"E","D"),"C"),"B")),"JM"),IF($G$1-$G27&gt;19,IF($G$1-$G27&lt;35,"F",IF($G$1-$G27&lt;50,"G","H")),"JŽ"))</f>
        <v>A</v>
      </c>
      <c r="J27" s="26">
        <f>COUNTIF(I$6:I27,I27)</f>
        <v>14</v>
      </c>
      <c r="K27" s="36">
        <v>0.021064814814814814</v>
      </c>
      <c r="L27" s="26"/>
      <c r="M27" s="24">
        <v>5</v>
      </c>
      <c r="N27" s="47"/>
    </row>
    <row r="28" spans="1:14" s="41" customFormat="1" ht="15.75" customHeight="1">
      <c r="A28" s="24">
        <v>23</v>
      </c>
      <c r="B28" s="26">
        <v>66</v>
      </c>
      <c r="C28" s="43" t="s">
        <v>265</v>
      </c>
      <c r="D28" s="52" t="s">
        <v>266</v>
      </c>
      <c r="E28" s="26" t="s">
        <v>3</v>
      </c>
      <c r="F28" s="26" t="s">
        <v>16</v>
      </c>
      <c r="G28" s="58">
        <v>1965</v>
      </c>
      <c r="H28" s="87" t="s">
        <v>31</v>
      </c>
      <c r="I28" s="26" t="str">
        <f>IF($E28="m",IF($G$1-$G28&gt;19,IF($G$1-$G28&lt;40,"A",IF($G$1-$G28&gt;49,IF($G$1-$G28&gt;59,IF($G$1-$G28&gt;69,"E","D"),"C"),"B")),"JM"),IF($G$1-$G28&gt;19,IF($G$1-$G28&lt;35,"F",IF($G$1-$G28&lt;50,"G","H")),"JŽ"))</f>
        <v>C</v>
      </c>
      <c r="J28" s="26">
        <f>COUNTIF(I$6:I28,I28)</f>
        <v>4</v>
      </c>
      <c r="K28" s="36">
        <v>0.021099537037037038</v>
      </c>
      <c r="L28" s="26"/>
      <c r="M28" s="24">
        <v>7</v>
      </c>
      <c r="N28" s="45"/>
    </row>
    <row r="29" spans="1:13" s="41" customFormat="1" ht="15.75" customHeight="1">
      <c r="A29" s="24">
        <v>24</v>
      </c>
      <c r="B29" s="26">
        <v>4</v>
      </c>
      <c r="C29" s="42" t="s">
        <v>174</v>
      </c>
      <c r="D29" s="53" t="s">
        <v>100</v>
      </c>
      <c r="E29" s="26" t="s">
        <v>3</v>
      </c>
      <c r="F29" s="26" t="s">
        <v>16</v>
      </c>
      <c r="G29" s="59">
        <v>1968</v>
      </c>
      <c r="H29" s="88" t="s">
        <v>175</v>
      </c>
      <c r="I29" s="26" t="str">
        <f>IF($E29="m",IF($G$1-$G29&gt;19,IF($G$1-$G29&lt;40,"A",IF($G$1-$G29&gt;49,IF($G$1-$G29&gt;59,IF($G$1-$G29&gt;69,"E","D"),"C"),"B")),"JM"),IF($G$1-$G29&gt;19,IF($G$1-$G29&lt;35,"F",IF($G$1-$G29&lt;50,"G","H")),"JŽ"))</f>
        <v>B</v>
      </c>
      <c r="J29" s="26">
        <f>COUNTIF(I$6:I29,I29)</f>
        <v>4</v>
      </c>
      <c r="K29" s="36">
        <v>0.02113425925925926</v>
      </c>
      <c r="L29" s="26"/>
      <c r="M29" s="24">
        <v>5</v>
      </c>
    </row>
    <row r="30" spans="1:14" s="41" customFormat="1" ht="15.75" customHeight="1">
      <c r="A30" s="24">
        <v>25</v>
      </c>
      <c r="B30" s="26">
        <v>19</v>
      </c>
      <c r="C30" s="42" t="s">
        <v>107</v>
      </c>
      <c r="D30" s="53" t="s">
        <v>108</v>
      </c>
      <c r="E30" s="26" t="s">
        <v>3</v>
      </c>
      <c r="F30" s="26" t="s">
        <v>16</v>
      </c>
      <c r="G30" s="59">
        <v>1995</v>
      </c>
      <c r="H30" s="88" t="s">
        <v>109</v>
      </c>
      <c r="I30" s="26" t="str">
        <f>IF($E30="m",IF($G$1-$G30&gt;19,IF($G$1-$G30&lt;40,"A",IF($G$1-$G30&gt;49,IF($G$1-$G30&gt;59,IF($G$1-$G30&gt;69,"E","D"),"C"),"B")),"JM"),IF($G$1-$G30&gt;19,IF($G$1-$G30&lt;35,"F",IF($G$1-$G30&lt;50,"G","H")),"JŽ"))</f>
        <v>A</v>
      </c>
      <c r="J30" s="26">
        <f>COUNTIF(I$6:I30,I30)</f>
        <v>15</v>
      </c>
      <c r="K30" s="36">
        <v>0.021168981481481483</v>
      </c>
      <c r="L30" s="26"/>
      <c r="M30" s="24">
        <v>5</v>
      </c>
      <c r="N30" s="48"/>
    </row>
    <row r="31" spans="1:13" s="41" customFormat="1" ht="15.75" customHeight="1">
      <c r="A31" s="24">
        <v>26</v>
      </c>
      <c r="B31" s="26">
        <v>101</v>
      </c>
      <c r="C31" s="42" t="s">
        <v>212</v>
      </c>
      <c r="D31" s="53" t="s">
        <v>108</v>
      </c>
      <c r="E31" s="26" t="s">
        <v>3</v>
      </c>
      <c r="F31" s="26" t="s">
        <v>16</v>
      </c>
      <c r="G31" s="59">
        <v>1999</v>
      </c>
      <c r="H31" s="88" t="s">
        <v>213</v>
      </c>
      <c r="I31" s="26" t="s">
        <v>35</v>
      </c>
      <c r="J31" s="26">
        <f>COUNTIF(I$6:I31,I31)</f>
        <v>16</v>
      </c>
      <c r="K31" s="36">
        <v>0.021180555555555553</v>
      </c>
      <c r="L31" s="26"/>
      <c r="M31" s="24">
        <v>5</v>
      </c>
    </row>
    <row r="32" spans="1:13" s="41" customFormat="1" ht="15.75" customHeight="1">
      <c r="A32" s="24">
        <v>27</v>
      </c>
      <c r="B32" s="26">
        <v>30</v>
      </c>
      <c r="C32" s="42" t="s">
        <v>194</v>
      </c>
      <c r="D32" s="53" t="s">
        <v>188</v>
      </c>
      <c r="E32" s="26" t="s">
        <v>3</v>
      </c>
      <c r="F32" s="26" t="s">
        <v>16</v>
      </c>
      <c r="G32" s="59">
        <v>1965</v>
      </c>
      <c r="H32" s="88" t="s">
        <v>196</v>
      </c>
      <c r="I32" s="26" t="str">
        <f>IF($E32="m",IF($G$1-$G32&gt;19,IF($G$1-$G32&lt;40,"A",IF($G$1-$G32&gt;49,IF($G$1-$G32&gt;59,IF($G$1-$G32&gt;69,"E","D"),"C"),"B")),"JM"),IF($G$1-$G32&gt;19,IF($G$1-$G32&lt;35,"F",IF($G$1-$G32&lt;50,"G","H")),"JŽ"))</f>
        <v>C</v>
      </c>
      <c r="J32" s="26">
        <f>COUNTIF(I$6:I32,I32)</f>
        <v>5</v>
      </c>
      <c r="K32" s="36">
        <v>0.021215277777777777</v>
      </c>
      <c r="L32" s="26"/>
      <c r="M32" s="24">
        <v>5</v>
      </c>
    </row>
    <row r="33" spans="1:13" s="41" customFormat="1" ht="15.75" customHeight="1">
      <c r="A33" s="24">
        <v>28</v>
      </c>
      <c r="B33" s="26">
        <v>89</v>
      </c>
      <c r="C33" s="42" t="s">
        <v>94</v>
      </c>
      <c r="D33" s="53" t="s">
        <v>89</v>
      </c>
      <c r="E33" s="26" t="s">
        <v>3</v>
      </c>
      <c r="F33" s="26" t="s">
        <v>16</v>
      </c>
      <c r="G33" s="59">
        <v>1990</v>
      </c>
      <c r="H33" s="88" t="s">
        <v>95</v>
      </c>
      <c r="I33" s="26" t="str">
        <f>IF($E33="m",IF($G$1-$G33&gt;19,IF($G$1-$G33&lt;40,"A",IF($G$1-$G33&gt;49,IF($G$1-$G33&gt;59,IF($G$1-$G33&gt;69,"E","D"),"C"),"B")),"JM"),IF($G$1-$G33&gt;19,IF($G$1-$G33&lt;35,"F",IF($G$1-$G33&lt;50,"G","H")),"JŽ"))</f>
        <v>A</v>
      </c>
      <c r="J33" s="26">
        <f>COUNTIF(I$6:I33,I33)</f>
        <v>17</v>
      </c>
      <c r="K33" s="36">
        <v>0.021238425925925924</v>
      </c>
      <c r="L33" s="26"/>
      <c r="M33" s="24">
        <v>5</v>
      </c>
    </row>
    <row r="34" spans="1:14" s="45" customFormat="1" ht="15.75" customHeight="1">
      <c r="A34" s="24">
        <v>29</v>
      </c>
      <c r="B34" s="26">
        <v>65</v>
      </c>
      <c r="C34" s="42" t="s">
        <v>84</v>
      </c>
      <c r="D34" s="53" t="s">
        <v>75</v>
      </c>
      <c r="E34" s="26" t="s">
        <v>3</v>
      </c>
      <c r="F34" s="26" t="s">
        <v>16</v>
      </c>
      <c r="G34" s="59">
        <v>1992</v>
      </c>
      <c r="H34" s="88" t="s">
        <v>21</v>
      </c>
      <c r="I34" s="26" t="str">
        <f>IF($E34="m",IF($G$1-$G34&gt;19,IF($G$1-$G34&lt;40,"A",IF($G$1-$G34&gt;49,IF($G$1-$G34&gt;59,IF($G$1-$G34&gt;69,"E","D"),"C"),"B")),"JM"),IF($G$1-$G34&gt;19,IF($G$1-$G34&lt;35,"F",IF($G$1-$G34&lt;50,"G","H")),"JŽ"))</f>
        <v>A</v>
      </c>
      <c r="J34" s="26">
        <f>COUNTIF(I$6:I34,I34)</f>
        <v>18</v>
      </c>
      <c r="K34" s="36">
        <v>0.021261574074074075</v>
      </c>
      <c r="L34" s="26"/>
      <c r="M34" s="24">
        <v>5</v>
      </c>
      <c r="N34" s="41"/>
    </row>
    <row r="35" spans="1:13" s="41" customFormat="1" ht="15.75" customHeight="1">
      <c r="A35" s="24">
        <v>30</v>
      </c>
      <c r="B35" s="26">
        <v>12</v>
      </c>
      <c r="C35" s="43" t="s">
        <v>253</v>
      </c>
      <c r="D35" s="52" t="s">
        <v>254</v>
      </c>
      <c r="E35" s="26" t="s">
        <v>3</v>
      </c>
      <c r="F35" s="26" t="s">
        <v>16</v>
      </c>
      <c r="G35" s="58">
        <v>1999</v>
      </c>
      <c r="H35" s="87" t="s">
        <v>18</v>
      </c>
      <c r="I35" s="26" t="s">
        <v>35</v>
      </c>
      <c r="J35" s="26">
        <f>COUNTIF(I$6:I35,I35)</f>
        <v>19</v>
      </c>
      <c r="K35" s="36">
        <v>0.021412037037037035</v>
      </c>
      <c r="L35" s="26" t="s">
        <v>33</v>
      </c>
      <c r="M35" s="24">
        <v>0</v>
      </c>
    </row>
    <row r="36" spans="1:13" s="41" customFormat="1" ht="15.75" customHeight="1">
      <c r="A36" s="24">
        <v>31</v>
      </c>
      <c r="B36" s="26">
        <v>20</v>
      </c>
      <c r="C36" s="42" t="s">
        <v>200</v>
      </c>
      <c r="D36" s="53" t="s">
        <v>108</v>
      </c>
      <c r="E36" s="26" t="s">
        <v>3</v>
      </c>
      <c r="F36" s="26" t="s">
        <v>16</v>
      </c>
      <c r="G36" s="59">
        <v>1999</v>
      </c>
      <c r="H36" s="88" t="s">
        <v>109</v>
      </c>
      <c r="I36" s="26" t="s">
        <v>35</v>
      </c>
      <c r="J36" s="26">
        <f>COUNTIF(I$6:I36,I36)</f>
        <v>20</v>
      </c>
      <c r="K36" s="36">
        <v>0.021423611111111112</v>
      </c>
      <c r="L36" s="26"/>
      <c r="M36" s="24">
        <v>5</v>
      </c>
    </row>
    <row r="37" spans="1:14" s="45" customFormat="1" ht="15.75" customHeight="1">
      <c r="A37" s="24">
        <v>32</v>
      </c>
      <c r="B37" s="26">
        <v>56</v>
      </c>
      <c r="C37" s="42" t="s">
        <v>184</v>
      </c>
      <c r="D37" s="53" t="s">
        <v>186</v>
      </c>
      <c r="E37" s="26" t="s">
        <v>3</v>
      </c>
      <c r="F37" s="26" t="s">
        <v>16</v>
      </c>
      <c r="G37" s="59">
        <v>1967</v>
      </c>
      <c r="H37" s="88" t="s">
        <v>28</v>
      </c>
      <c r="I37" s="26" t="str">
        <f aca="true" t="shared" si="1" ref="I37:I45">IF($E37="m",IF($G$1-$G37&gt;19,IF($G$1-$G37&lt;40,"A",IF($G$1-$G37&gt;49,IF($G$1-$G37&gt;59,IF($G$1-$G37&gt;69,"E","D"),"C"),"B")),"JM"),IF($G$1-$G37&gt;19,IF($G$1-$G37&lt;35,"F",IF($G$1-$G37&lt;50,"G","H")),"JŽ"))</f>
        <v>C</v>
      </c>
      <c r="J37" s="26">
        <f>COUNTIF(I$6:I37,I37)</f>
        <v>6</v>
      </c>
      <c r="K37" s="36">
        <v>0.021574074074074075</v>
      </c>
      <c r="L37" s="26"/>
      <c r="M37" s="24">
        <v>5</v>
      </c>
      <c r="N37" s="41"/>
    </row>
    <row r="38" spans="1:13" s="41" customFormat="1" ht="15.75" customHeight="1">
      <c r="A38" s="24">
        <v>33</v>
      </c>
      <c r="B38" s="26">
        <v>53</v>
      </c>
      <c r="C38" s="43" t="s">
        <v>263</v>
      </c>
      <c r="D38" s="52" t="s">
        <v>264</v>
      </c>
      <c r="E38" s="26" t="s">
        <v>3</v>
      </c>
      <c r="F38" s="26" t="s">
        <v>16</v>
      </c>
      <c r="G38" s="58">
        <v>1972</v>
      </c>
      <c r="H38" s="87" t="s">
        <v>38</v>
      </c>
      <c r="I38" s="26" t="str">
        <f t="shared" si="1"/>
        <v>B</v>
      </c>
      <c r="J38" s="26">
        <f>COUNTIF(I$6:I38,I38)</f>
        <v>5</v>
      </c>
      <c r="K38" s="36">
        <v>0.02164351851851852</v>
      </c>
      <c r="L38" s="26"/>
      <c r="M38" s="24">
        <v>7</v>
      </c>
    </row>
    <row r="39" spans="1:13" s="79" customFormat="1" ht="15.75" customHeight="1">
      <c r="A39" s="90">
        <v>34</v>
      </c>
      <c r="B39" s="93">
        <v>93</v>
      </c>
      <c r="C39" s="91" t="s">
        <v>272</v>
      </c>
      <c r="D39" s="92" t="s">
        <v>236</v>
      </c>
      <c r="E39" s="93" t="s">
        <v>3</v>
      </c>
      <c r="F39" s="93" t="s">
        <v>16</v>
      </c>
      <c r="G39" s="94">
        <v>1956</v>
      </c>
      <c r="H39" s="95" t="s">
        <v>23</v>
      </c>
      <c r="I39" s="93" t="str">
        <f t="shared" si="1"/>
        <v>D</v>
      </c>
      <c r="J39" s="93">
        <f>COUNTIF(I$6:I39,I39)</f>
        <v>1</v>
      </c>
      <c r="K39" s="101">
        <v>0.02164351851851852</v>
      </c>
      <c r="L39" s="93"/>
      <c r="M39" s="90">
        <v>7</v>
      </c>
    </row>
    <row r="40" spans="1:14" s="41" customFormat="1" ht="15.75" customHeight="1">
      <c r="A40" s="24">
        <v>35</v>
      </c>
      <c r="B40" s="26">
        <v>52</v>
      </c>
      <c r="C40" s="42" t="s">
        <v>166</v>
      </c>
      <c r="D40" s="53" t="s">
        <v>165</v>
      </c>
      <c r="E40" s="26" t="s">
        <v>3</v>
      </c>
      <c r="F40" s="26" t="s">
        <v>16</v>
      </c>
      <c r="G40" s="59">
        <v>1973</v>
      </c>
      <c r="H40" s="88" t="s">
        <v>167</v>
      </c>
      <c r="I40" s="26" t="str">
        <f t="shared" si="1"/>
        <v>B</v>
      </c>
      <c r="J40" s="26">
        <f>COUNTIF(I$6:I40,I40)</f>
        <v>6</v>
      </c>
      <c r="K40" s="36">
        <v>0.021851851851851848</v>
      </c>
      <c r="L40" s="26"/>
      <c r="M40" s="24">
        <v>5</v>
      </c>
      <c r="N40" s="45"/>
    </row>
    <row r="41" spans="1:14" s="41" customFormat="1" ht="15.75" customHeight="1">
      <c r="A41" s="24">
        <v>36</v>
      </c>
      <c r="B41" s="26">
        <v>34</v>
      </c>
      <c r="C41" s="42" t="s">
        <v>205</v>
      </c>
      <c r="D41" s="53" t="s">
        <v>149</v>
      </c>
      <c r="E41" s="26" t="s">
        <v>3</v>
      </c>
      <c r="F41" s="26" t="s">
        <v>16</v>
      </c>
      <c r="G41" s="59">
        <v>1994</v>
      </c>
      <c r="H41" s="88" t="s">
        <v>206</v>
      </c>
      <c r="I41" s="26" t="str">
        <f t="shared" si="1"/>
        <v>A</v>
      </c>
      <c r="J41" s="26">
        <f>COUNTIF(I$6:I41,I41)</f>
        <v>21</v>
      </c>
      <c r="K41" s="36">
        <v>0.02199074074074074</v>
      </c>
      <c r="L41" s="26"/>
      <c r="M41" s="24">
        <v>5</v>
      </c>
      <c r="N41" s="47"/>
    </row>
    <row r="42" spans="1:14" s="47" customFormat="1" ht="15.75" customHeight="1">
      <c r="A42" s="24">
        <v>37</v>
      </c>
      <c r="B42" s="26">
        <v>72</v>
      </c>
      <c r="C42" s="42" t="s">
        <v>68</v>
      </c>
      <c r="D42" s="53" t="s">
        <v>69</v>
      </c>
      <c r="E42" s="26" t="s">
        <v>3</v>
      </c>
      <c r="F42" s="26" t="s">
        <v>16</v>
      </c>
      <c r="G42" s="59">
        <v>1978</v>
      </c>
      <c r="H42" s="88" t="s">
        <v>20</v>
      </c>
      <c r="I42" s="26" t="str">
        <f t="shared" si="1"/>
        <v>A</v>
      </c>
      <c r="J42" s="26">
        <f>COUNTIF(I$6:I42,I42)</f>
        <v>22</v>
      </c>
      <c r="K42" s="36">
        <v>0.02201388888888889</v>
      </c>
      <c r="L42" s="26"/>
      <c r="M42" s="24">
        <v>5</v>
      </c>
      <c r="N42" s="41"/>
    </row>
    <row r="43" spans="1:14" s="48" customFormat="1" ht="15.75" customHeight="1">
      <c r="A43" s="24">
        <v>38</v>
      </c>
      <c r="B43" s="26">
        <v>102</v>
      </c>
      <c r="C43" s="42" t="s">
        <v>239</v>
      </c>
      <c r="D43" s="53" t="s">
        <v>240</v>
      </c>
      <c r="E43" s="26" t="s">
        <v>3</v>
      </c>
      <c r="F43" s="26" t="s">
        <v>16</v>
      </c>
      <c r="G43" s="59">
        <v>1992</v>
      </c>
      <c r="H43" s="88" t="s">
        <v>274</v>
      </c>
      <c r="I43" s="26" t="str">
        <f t="shared" si="1"/>
        <v>A</v>
      </c>
      <c r="J43" s="26">
        <f>COUNTIF(I$6:I43,I43)</f>
        <v>23</v>
      </c>
      <c r="K43" s="36">
        <v>0.022361111111111113</v>
      </c>
      <c r="L43" s="26"/>
      <c r="M43" s="24">
        <v>7</v>
      </c>
      <c r="N43" s="41"/>
    </row>
    <row r="44" spans="1:13" s="83" customFormat="1" ht="15.75" customHeight="1">
      <c r="A44" s="103">
        <v>39</v>
      </c>
      <c r="B44" s="104">
        <v>54</v>
      </c>
      <c r="C44" s="105" t="s">
        <v>202</v>
      </c>
      <c r="D44" s="106" t="s">
        <v>62</v>
      </c>
      <c r="E44" s="104" t="s">
        <v>3</v>
      </c>
      <c r="F44" s="104" t="s">
        <v>16</v>
      </c>
      <c r="G44" s="107">
        <v>1954</v>
      </c>
      <c r="H44" s="108" t="s">
        <v>26</v>
      </c>
      <c r="I44" s="104" t="str">
        <f t="shared" si="1"/>
        <v>D</v>
      </c>
      <c r="J44" s="104">
        <f>COUNTIF(I$6:I44,I44)</f>
        <v>2</v>
      </c>
      <c r="K44" s="109">
        <v>0.022430555555555554</v>
      </c>
      <c r="L44" s="104"/>
      <c r="M44" s="103">
        <v>5</v>
      </c>
    </row>
    <row r="45" spans="1:14" s="41" customFormat="1" ht="15.75" customHeight="1">
      <c r="A45" s="24">
        <v>40</v>
      </c>
      <c r="B45" s="26">
        <v>32</v>
      </c>
      <c r="C45" s="42" t="s">
        <v>243</v>
      </c>
      <c r="D45" s="53" t="s">
        <v>201</v>
      </c>
      <c r="E45" s="26" t="s">
        <v>3</v>
      </c>
      <c r="F45" s="26" t="s">
        <v>16</v>
      </c>
      <c r="G45" s="59">
        <v>1968</v>
      </c>
      <c r="H45" s="88" t="s">
        <v>19</v>
      </c>
      <c r="I45" s="26" t="str">
        <f t="shared" si="1"/>
        <v>B</v>
      </c>
      <c r="J45" s="26">
        <f>COUNTIF(I$6:I45,I45)</f>
        <v>7</v>
      </c>
      <c r="K45" s="36">
        <v>0.02245370370370371</v>
      </c>
      <c r="L45" s="26"/>
      <c r="M45" s="24">
        <v>5</v>
      </c>
      <c r="N45" s="45"/>
    </row>
    <row r="46" spans="1:13" s="79" customFormat="1" ht="15.75" customHeight="1">
      <c r="A46" s="90">
        <v>41</v>
      </c>
      <c r="B46" s="93">
        <v>79</v>
      </c>
      <c r="C46" s="91" t="s">
        <v>270</v>
      </c>
      <c r="D46" s="92" t="s">
        <v>271</v>
      </c>
      <c r="E46" s="93" t="s">
        <v>4</v>
      </c>
      <c r="F46" s="93" t="s">
        <v>16</v>
      </c>
      <c r="G46" s="94">
        <v>2003</v>
      </c>
      <c r="H46" s="95" t="s">
        <v>18</v>
      </c>
      <c r="I46" s="93" t="s">
        <v>276</v>
      </c>
      <c r="J46" s="93">
        <f>COUNTIF(I$6:I46,I46)</f>
        <v>1</v>
      </c>
      <c r="K46" s="101">
        <v>0.022546296296296297</v>
      </c>
      <c r="L46" s="93" t="s">
        <v>33</v>
      </c>
      <c r="M46" s="90">
        <v>0</v>
      </c>
    </row>
    <row r="47" spans="1:13" s="79" customFormat="1" ht="15.75" customHeight="1">
      <c r="A47" s="90">
        <v>42</v>
      </c>
      <c r="B47" s="93">
        <v>83</v>
      </c>
      <c r="C47" s="96" t="s">
        <v>181</v>
      </c>
      <c r="D47" s="97" t="s">
        <v>182</v>
      </c>
      <c r="E47" s="93" t="s">
        <v>4</v>
      </c>
      <c r="F47" s="93" t="s">
        <v>16</v>
      </c>
      <c r="G47" s="98">
        <v>1998</v>
      </c>
      <c r="H47" s="99" t="s">
        <v>133</v>
      </c>
      <c r="I47" s="93" t="s">
        <v>36</v>
      </c>
      <c r="J47" s="93">
        <f>COUNTIF(I$6:I47,I47)</f>
        <v>1</v>
      </c>
      <c r="K47" s="101">
        <v>0.02262731481481482</v>
      </c>
      <c r="L47" s="93"/>
      <c r="M47" s="90">
        <v>5</v>
      </c>
    </row>
    <row r="48" spans="1:13" s="41" customFormat="1" ht="14.25" customHeight="1">
      <c r="A48" s="24">
        <v>43</v>
      </c>
      <c r="B48" s="26">
        <v>50</v>
      </c>
      <c r="C48" s="42" t="s">
        <v>164</v>
      </c>
      <c r="D48" s="53" t="s">
        <v>165</v>
      </c>
      <c r="E48" s="26" t="s">
        <v>3</v>
      </c>
      <c r="F48" s="26" t="s">
        <v>16</v>
      </c>
      <c r="G48" s="59">
        <v>1961</v>
      </c>
      <c r="H48" s="88" t="s">
        <v>30</v>
      </c>
      <c r="I48" s="26" t="str">
        <f>IF($E48="m",IF($G$1-$G48&gt;19,IF($G$1-$G48&lt;40,"A",IF($G$1-$G48&gt;49,IF($G$1-$G48&gt;59,IF($G$1-$G48&gt;69,"E","D"),"C"),"B")),"JM"),IF($G$1-$G48&gt;19,IF($G$1-$G48&lt;35,"F",IF($G$1-$G48&lt;50,"G","H")),"JŽ"))</f>
        <v>C</v>
      </c>
      <c r="J48" s="26">
        <f>COUNTIF(I$6:I48,I48)</f>
        <v>7</v>
      </c>
      <c r="K48" s="36">
        <v>0.02271990740740741</v>
      </c>
      <c r="L48" s="26"/>
      <c r="M48" s="24">
        <v>5</v>
      </c>
    </row>
    <row r="49" spans="1:13" s="83" customFormat="1" ht="15.75" customHeight="1">
      <c r="A49" s="103">
        <v>44</v>
      </c>
      <c r="B49" s="104">
        <v>49</v>
      </c>
      <c r="C49" s="105" t="s">
        <v>221</v>
      </c>
      <c r="D49" s="106" t="s">
        <v>222</v>
      </c>
      <c r="E49" s="104" t="s">
        <v>4</v>
      </c>
      <c r="F49" s="104" t="s">
        <v>16</v>
      </c>
      <c r="G49" s="107">
        <v>1984</v>
      </c>
      <c r="H49" s="108" t="s">
        <v>21</v>
      </c>
      <c r="I49" s="104" t="str">
        <f>IF($E49="m",IF($G$1-$G49&gt;19,IF($G$1-$G49&lt;40,"A",IF($G$1-$G49&gt;49,IF($G$1-$G49&gt;59,IF($G$1-$G49&gt;69,"E","D"),"C"),"B")),"JM"),IF($G$1-$G49&gt;19,IF($G$1-$G49&lt;35,"F",IF($G$1-$G49&lt;50,"G","H")),"JŽ"))</f>
        <v>F</v>
      </c>
      <c r="J49" s="104">
        <f>COUNTIF(I$6:I49,I49)</f>
        <v>2</v>
      </c>
      <c r="K49" s="109">
        <v>0.022847222222222224</v>
      </c>
      <c r="L49" s="104"/>
      <c r="M49" s="103">
        <v>5</v>
      </c>
    </row>
    <row r="50" spans="1:13" s="41" customFormat="1" ht="15.75" customHeight="1">
      <c r="A50" s="24">
        <v>45</v>
      </c>
      <c r="B50" s="26">
        <v>91</v>
      </c>
      <c r="C50" s="42" t="s">
        <v>88</v>
      </c>
      <c r="D50" s="53" t="s">
        <v>89</v>
      </c>
      <c r="E50" s="26" t="s">
        <v>3</v>
      </c>
      <c r="F50" s="26" t="s">
        <v>16</v>
      </c>
      <c r="G50" s="59">
        <v>1975</v>
      </c>
      <c r="H50" s="88" t="s">
        <v>90</v>
      </c>
      <c r="I50" s="26" t="str">
        <f>IF($E50="m",IF($G$1-$G50&gt;19,IF($G$1-$G50&lt;40,"A",IF($G$1-$G50&gt;49,IF($G$1-$G50&gt;59,IF($G$1-$G50&gt;69,"E","D"),"C"),"B")),"JM"),IF($G$1-$G50&gt;19,IF($G$1-$G50&lt;35,"F",IF($G$1-$G50&lt;50,"G","H")),"JŽ"))</f>
        <v>B</v>
      </c>
      <c r="J50" s="26">
        <f>COUNTIF(I$6:I50,I50)</f>
        <v>8</v>
      </c>
      <c r="K50" s="36">
        <v>0.022951388888888886</v>
      </c>
      <c r="L50" s="26"/>
      <c r="M50" s="24">
        <v>5</v>
      </c>
    </row>
    <row r="51" spans="1:14" s="47" customFormat="1" ht="15.75" customHeight="1">
      <c r="A51" s="24">
        <v>46</v>
      </c>
      <c r="B51" s="26">
        <v>44</v>
      </c>
      <c r="C51" s="42" t="s">
        <v>150</v>
      </c>
      <c r="D51" s="53" t="s">
        <v>147</v>
      </c>
      <c r="E51" s="26" t="s">
        <v>3</v>
      </c>
      <c r="F51" s="26" t="s">
        <v>16</v>
      </c>
      <c r="G51" s="59">
        <v>1967</v>
      </c>
      <c r="H51" s="88" t="s">
        <v>151</v>
      </c>
      <c r="I51" s="26" t="str">
        <f>IF($E51="m",IF($G$1-$G51&gt;19,IF($G$1-$G51&lt;40,"A",IF($G$1-$G51&gt;49,IF($G$1-$G51&gt;59,IF($G$1-$G51&gt;69,"E","D"),"C"),"B")),"JM"),IF($G$1-$G51&gt;19,IF($G$1-$G51&lt;35,"F",IF($G$1-$G51&lt;50,"G","H")),"JŽ"))</f>
        <v>C</v>
      </c>
      <c r="J51" s="26">
        <f>COUNTIF(I$6:I51,I51)</f>
        <v>8</v>
      </c>
      <c r="K51" s="36">
        <v>0.023020833333333334</v>
      </c>
      <c r="L51" s="26"/>
      <c r="M51" s="24">
        <v>5</v>
      </c>
      <c r="N51" s="41"/>
    </row>
    <row r="52" spans="1:13" s="41" customFormat="1" ht="15.75" customHeight="1">
      <c r="A52" s="24">
        <v>47</v>
      </c>
      <c r="B52" s="26">
        <v>28</v>
      </c>
      <c r="C52" s="42" t="s">
        <v>72</v>
      </c>
      <c r="D52" s="53" t="s">
        <v>73</v>
      </c>
      <c r="E52" s="26" t="s">
        <v>3</v>
      </c>
      <c r="F52" s="26" t="s">
        <v>16</v>
      </c>
      <c r="G52" s="59">
        <v>1962</v>
      </c>
      <c r="H52" s="88" t="s">
        <v>74</v>
      </c>
      <c r="I52" s="26" t="str">
        <f>IF($E52="m",IF($G$1-$G52&gt;19,IF($G$1-$G52&lt;40,"A",IF($G$1-$G52&gt;49,IF($G$1-$G52&gt;59,IF($G$1-$G52&gt;69,"E","D"),"C"),"B")),"JM"),IF($G$1-$G52&gt;19,IF($G$1-$G52&lt;35,"F",IF($G$1-$G52&lt;50,"G","H")),"JŽ"))</f>
        <v>C</v>
      </c>
      <c r="J52" s="26">
        <f>COUNTIF(I$6:I52,I52)</f>
        <v>9</v>
      </c>
      <c r="K52" s="36">
        <v>0.023078703703703702</v>
      </c>
      <c r="L52" s="26"/>
      <c r="M52" s="24">
        <v>5</v>
      </c>
    </row>
    <row r="53" spans="1:13" s="84" customFormat="1" ht="15.75" customHeight="1">
      <c r="A53" s="114">
        <v>48</v>
      </c>
      <c r="B53" s="115">
        <v>86</v>
      </c>
      <c r="C53" s="116" t="s">
        <v>131</v>
      </c>
      <c r="D53" s="117" t="s">
        <v>132</v>
      </c>
      <c r="E53" s="115" t="s">
        <v>3</v>
      </c>
      <c r="F53" s="115" t="s">
        <v>16</v>
      </c>
      <c r="G53" s="118">
        <v>2003</v>
      </c>
      <c r="H53" s="119" t="s">
        <v>133</v>
      </c>
      <c r="I53" s="115" t="s">
        <v>275</v>
      </c>
      <c r="J53" s="115">
        <f>COUNTIF(I$6:I53,I53)</f>
        <v>3</v>
      </c>
      <c r="K53" s="120">
        <v>0.023206018518518515</v>
      </c>
      <c r="L53" s="115"/>
      <c r="M53" s="114">
        <v>5</v>
      </c>
    </row>
    <row r="54" spans="1:13" s="84" customFormat="1" ht="15.75" customHeight="1">
      <c r="A54" s="114">
        <v>49</v>
      </c>
      <c r="B54" s="115">
        <v>42</v>
      </c>
      <c r="C54" s="116" t="s">
        <v>152</v>
      </c>
      <c r="D54" s="117" t="s">
        <v>153</v>
      </c>
      <c r="E54" s="115" t="s">
        <v>3</v>
      </c>
      <c r="F54" s="115" t="s">
        <v>16</v>
      </c>
      <c r="G54" s="118">
        <v>1957</v>
      </c>
      <c r="H54" s="119" t="s">
        <v>154</v>
      </c>
      <c r="I54" s="115" t="str">
        <f aca="true" t="shared" si="2" ref="I54:I69">IF($E54="m",IF($G$1-$G54&gt;19,IF($G$1-$G54&lt;40,"A",IF($G$1-$G54&gt;49,IF($G$1-$G54&gt;59,IF($G$1-$G54&gt;69,"E","D"),"C"),"B")),"JM"),IF($G$1-$G54&gt;19,IF($G$1-$G54&lt;35,"F",IF($G$1-$G54&lt;50,"G","H")),"JŽ"))</f>
        <v>D</v>
      </c>
      <c r="J54" s="115">
        <f>COUNTIF(I$6:I54,I54)</f>
        <v>3</v>
      </c>
      <c r="K54" s="120">
        <v>0.023240740740740742</v>
      </c>
      <c r="L54" s="115"/>
      <c r="M54" s="114">
        <v>5</v>
      </c>
    </row>
    <row r="55" spans="1:13" s="41" customFormat="1" ht="15.75" customHeight="1">
      <c r="A55" s="24">
        <v>50</v>
      </c>
      <c r="B55" s="26">
        <v>43</v>
      </c>
      <c r="C55" s="42" t="s">
        <v>142</v>
      </c>
      <c r="D55" s="53" t="s">
        <v>69</v>
      </c>
      <c r="E55" s="26" t="s">
        <v>3</v>
      </c>
      <c r="F55" s="26" t="s">
        <v>16</v>
      </c>
      <c r="G55" s="59">
        <v>1956</v>
      </c>
      <c r="H55" s="88" t="s">
        <v>143</v>
      </c>
      <c r="I55" s="26" t="str">
        <f t="shared" si="2"/>
        <v>D</v>
      </c>
      <c r="J55" s="26">
        <f>COUNTIF(I$6:I55,I55)</f>
        <v>4</v>
      </c>
      <c r="K55" s="36">
        <v>0.023344907407407408</v>
      </c>
      <c r="L55" s="26"/>
      <c r="M55" s="24">
        <v>5</v>
      </c>
    </row>
    <row r="56" spans="1:13" s="41" customFormat="1" ht="15.75" customHeight="1">
      <c r="A56" s="24">
        <v>51</v>
      </c>
      <c r="B56" s="26">
        <v>90</v>
      </c>
      <c r="C56" s="42" t="s">
        <v>85</v>
      </c>
      <c r="D56" s="53" t="s">
        <v>86</v>
      </c>
      <c r="E56" s="26" t="s">
        <v>3</v>
      </c>
      <c r="F56" s="26" t="s">
        <v>16</v>
      </c>
      <c r="G56" s="59">
        <v>1973</v>
      </c>
      <c r="H56" s="88" t="s">
        <v>87</v>
      </c>
      <c r="I56" s="26" t="str">
        <f t="shared" si="2"/>
        <v>B</v>
      </c>
      <c r="J56" s="26">
        <f>COUNTIF(I$6:I56,I56)</f>
        <v>9</v>
      </c>
      <c r="K56" s="36">
        <v>0.023368055555555555</v>
      </c>
      <c r="L56" s="26"/>
      <c r="M56" s="24">
        <v>5</v>
      </c>
    </row>
    <row r="57" spans="1:14" s="45" customFormat="1" ht="15.75" customHeight="1">
      <c r="A57" s="24">
        <v>52</v>
      </c>
      <c r="B57" s="26">
        <v>24</v>
      </c>
      <c r="C57" s="42" t="s">
        <v>99</v>
      </c>
      <c r="D57" s="53" t="s">
        <v>100</v>
      </c>
      <c r="E57" s="26" t="s">
        <v>3</v>
      </c>
      <c r="F57" s="26" t="s">
        <v>16</v>
      </c>
      <c r="G57" s="59">
        <v>1976</v>
      </c>
      <c r="H57" s="88" t="s">
        <v>101</v>
      </c>
      <c r="I57" s="26" t="str">
        <f t="shared" si="2"/>
        <v>B</v>
      </c>
      <c r="J57" s="26">
        <f>COUNTIF(I$6:I57,I57)</f>
        <v>10</v>
      </c>
      <c r="K57" s="36">
        <v>0.023483796296296298</v>
      </c>
      <c r="L57" s="26"/>
      <c r="M57" s="24">
        <v>5</v>
      </c>
      <c r="N57" s="41"/>
    </row>
    <row r="58" spans="1:13" s="84" customFormat="1" ht="15.75" customHeight="1">
      <c r="A58" s="114">
        <v>53</v>
      </c>
      <c r="B58" s="115">
        <v>35</v>
      </c>
      <c r="C58" s="116" t="s">
        <v>119</v>
      </c>
      <c r="D58" s="117" t="s">
        <v>120</v>
      </c>
      <c r="E58" s="115" t="s">
        <v>4</v>
      </c>
      <c r="F58" s="115" t="s">
        <v>16</v>
      </c>
      <c r="G58" s="118">
        <v>1990</v>
      </c>
      <c r="H58" s="119" t="s">
        <v>121</v>
      </c>
      <c r="I58" s="115" t="str">
        <f t="shared" si="2"/>
        <v>F</v>
      </c>
      <c r="J58" s="115">
        <f>COUNTIF(I$6:I58,I58)</f>
        <v>3</v>
      </c>
      <c r="K58" s="120">
        <v>0.02359953703703704</v>
      </c>
      <c r="L58" s="115"/>
      <c r="M58" s="114">
        <v>5</v>
      </c>
    </row>
    <row r="59" spans="1:14" s="41" customFormat="1" ht="15.75" customHeight="1">
      <c r="A59" s="24">
        <v>54</v>
      </c>
      <c r="B59" s="26">
        <v>21</v>
      </c>
      <c r="C59" s="42" t="s">
        <v>102</v>
      </c>
      <c r="D59" s="53" t="s">
        <v>103</v>
      </c>
      <c r="E59" s="26" t="s">
        <v>3</v>
      </c>
      <c r="F59" s="26" t="s">
        <v>16</v>
      </c>
      <c r="G59" s="59">
        <v>1970</v>
      </c>
      <c r="H59" s="88" t="s">
        <v>24</v>
      </c>
      <c r="I59" s="26" t="str">
        <f t="shared" si="2"/>
        <v>B</v>
      </c>
      <c r="J59" s="26">
        <f>COUNTIF(I$6:I59,I59)</f>
        <v>11</v>
      </c>
      <c r="K59" s="36">
        <v>0.023796296296296298</v>
      </c>
      <c r="L59" s="26"/>
      <c r="M59" s="24">
        <v>5</v>
      </c>
      <c r="N59" s="48"/>
    </row>
    <row r="60" spans="1:14" s="48" customFormat="1" ht="15.75" customHeight="1">
      <c r="A60" s="24">
        <v>55</v>
      </c>
      <c r="B60" s="26">
        <v>26</v>
      </c>
      <c r="C60" s="42" t="s">
        <v>69</v>
      </c>
      <c r="D60" s="53" t="s">
        <v>62</v>
      </c>
      <c r="E60" s="26" t="s">
        <v>3</v>
      </c>
      <c r="F60" s="26" t="s">
        <v>16</v>
      </c>
      <c r="G60" s="59">
        <v>1953</v>
      </c>
      <c r="H60" s="88" t="s">
        <v>209</v>
      </c>
      <c r="I60" s="26" t="str">
        <f t="shared" si="2"/>
        <v>D</v>
      </c>
      <c r="J60" s="26">
        <f>COUNTIF(I$6:I60,I60)</f>
        <v>5</v>
      </c>
      <c r="K60" s="36">
        <v>0.02417824074074074</v>
      </c>
      <c r="L60" s="26"/>
      <c r="M60" s="24">
        <v>5</v>
      </c>
      <c r="N60" s="41"/>
    </row>
    <row r="61" spans="1:13" s="41" customFormat="1" ht="15.75" customHeight="1">
      <c r="A61" s="24">
        <v>56</v>
      </c>
      <c r="B61" s="26">
        <v>69</v>
      </c>
      <c r="C61" s="43" t="s">
        <v>184</v>
      </c>
      <c r="D61" s="52" t="s">
        <v>89</v>
      </c>
      <c r="E61" s="26" t="s">
        <v>3</v>
      </c>
      <c r="F61" s="26" t="s">
        <v>16</v>
      </c>
      <c r="G61" s="58">
        <v>1975</v>
      </c>
      <c r="H61" s="87" t="s">
        <v>18</v>
      </c>
      <c r="I61" s="26" t="str">
        <f t="shared" si="2"/>
        <v>B</v>
      </c>
      <c r="J61" s="26">
        <f>COUNTIF(I$6:I61,I61)</f>
        <v>12</v>
      </c>
      <c r="K61" s="36">
        <v>0.024212962962962964</v>
      </c>
      <c r="L61" s="26" t="s">
        <v>33</v>
      </c>
      <c r="M61" s="24">
        <v>0</v>
      </c>
    </row>
    <row r="62" spans="1:14" s="41" customFormat="1" ht="15.75" customHeight="1">
      <c r="A62" s="24">
        <v>57</v>
      </c>
      <c r="B62" s="26">
        <v>92</v>
      </c>
      <c r="C62" s="42" t="s">
        <v>229</v>
      </c>
      <c r="D62" s="53" t="s">
        <v>62</v>
      </c>
      <c r="E62" s="26" t="s">
        <v>3</v>
      </c>
      <c r="F62" s="26" t="s">
        <v>16</v>
      </c>
      <c r="G62" s="59">
        <v>1969</v>
      </c>
      <c r="H62" s="88" t="s">
        <v>230</v>
      </c>
      <c r="I62" s="26" t="str">
        <f t="shared" si="2"/>
        <v>B</v>
      </c>
      <c r="J62" s="26">
        <f>COUNTIF(I$6:I62,I62)</f>
        <v>13</v>
      </c>
      <c r="K62" s="36">
        <v>0.02442129629629629</v>
      </c>
      <c r="L62" s="26"/>
      <c r="M62" s="24">
        <v>7</v>
      </c>
      <c r="N62" s="48"/>
    </row>
    <row r="63" spans="1:14" s="48" customFormat="1" ht="15.75" customHeight="1">
      <c r="A63" s="24">
        <v>58</v>
      </c>
      <c r="B63" s="26">
        <v>76</v>
      </c>
      <c r="C63" s="42" t="s">
        <v>126</v>
      </c>
      <c r="D63" s="53" t="s">
        <v>127</v>
      </c>
      <c r="E63" s="26" t="s">
        <v>3</v>
      </c>
      <c r="F63" s="26" t="s">
        <v>16</v>
      </c>
      <c r="G63" s="59">
        <v>1964</v>
      </c>
      <c r="H63" s="88" t="s">
        <v>21</v>
      </c>
      <c r="I63" s="26" t="str">
        <f t="shared" si="2"/>
        <v>C</v>
      </c>
      <c r="J63" s="26">
        <f>COUNTIF(I$6:I63,I63)</f>
        <v>10</v>
      </c>
      <c r="K63" s="36">
        <v>0.024745370370370372</v>
      </c>
      <c r="L63" s="26"/>
      <c r="M63" s="24">
        <v>5</v>
      </c>
      <c r="N63" s="41"/>
    </row>
    <row r="64" spans="1:13" s="41" customFormat="1" ht="15.75" customHeight="1">
      <c r="A64" s="24">
        <v>59</v>
      </c>
      <c r="B64" s="26">
        <v>25</v>
      </c>
      <c r="C64" s="43" t="s">
        <v>259</v>
      </c>
      <c r="D64" s="52" t="s">
        <v>260</v>
      </c>
      <c r="E64" s="26" t="s">
        <v>3</v>
      </c>
      <c r="F64" s="26" t="s">
        <v>16</v>
      </c>
      <c r="G64" s="58">
        <v>1953</v>
      </c>
      <c r="H64" s="87" t="s">
        <v>22</v>
      </c>
      <c r="I64" s="26" t="str">
        <f t="shared" si="2"/>
        <v>D</v>
      </c>
      <c r="J64" s="26">
        <f>COUNTIF(I$6:I64,I64)</f>
        <v>6</v>
      </c>
      <c r="K64" s="36">
        <v>0.02476851851851852</v>
      </c>
      <c r="L64" s="26"/>
      <c r="M64" s="24">
        <v>7</v>
      </c>
    </row>
    <row r="65" spans="1:14" s="45" customFormat="1" ht="15.75" customHeight="1">
      <c r="A65" s="24">
        <v>60</v>
      </c>
      <c r="B65" s="26">
        <v>67</v>
      </c>
      <c r="C65" s="42" t="s">
        <v>210</v>
      </c>
      <c r="D65" s="53" t="s">
        <v>105</v>
      </c>
      <c r="E65" s="26" t="s">
        <v>3</v>
      </c>
      <c r="F65" s="26" t="s">
        <v>16</v>
      </c>
      <c r="G65" s="59">
        <v>1993</v>
      </c>
      <c r="H65" s="88" t="s">
        <v>211</v>
      </c>
      <c r="I65" s="26" t="str">
        <f t="shared" si="2"/>
        <v>A</v>
      </c>
      <c r="J65" s="26">
        <f>COUNTIF(I$6:I65,I65)</f>
        <v>24</v>
      </c>
      <c r="K65" s="36">
        <v>0.024837962962962964</v>
      </c>
      <c r="L65" s="26"/>
      <c r="M65" s="24">
        <v>5</v>
      </c>
      <c r="N65" s="41"/>
    </row>
    <row r="66" spans="1:13" s="41" customFormat="1" ht="15.75" customHeight="1">
      <c r="A66" s="24">
        <v>61</v>
      </c>
      <c r="B66" s="26">
        <v>97</v>
      </c>
      <c r="C66" s="42" t="s">
        <v>160</v>
      </c>
      <c r="D66" s="53" t="s">
        <v>80</v>
      </c>
      <c r="E66" s="26" t="s">
        <v>3</v>
      </c>
      <c r="F66" s="26" t="s">
        <v>16</v>
      </c>
      <c r="G66" s="59">
        <v>1982</v>
      </c>
      <c r="H66" s="88" t="s">
        <v>25</v>
      </c>
      <c r="I66" s="26" t="str">
        <f t="shared" si="2"/>
        <v>A</v>
      </c>
      <c r="J66" s="26">
        <f>COUNTIF(I$6:I66,I66)</f>
        <v>25</v>
      </c>
      <c r="K66" s="36">
        <v>0.02494212962962963</v>
      </c>
      <c r="L66" s="26"/>
      <c r="M66" s="24">
        <v>5</v>
      </c>
    </row>
    <row r="67" spans="1:13" s="41" customFormat="1" ht="15.75" customHeight="1">
      <c r="A67" s="24">
        <v>62</v>
      </c>
      <c r="B67" s="26">
        <v>23</v>
      </c>
      <c r="C67" s="42" t="s">
        <v>70</v>
      </c>
      <c r="D67" s="53" t="s">
        <v>71</v>
      </c>
      <c r="E67" s="26" t="s">
        <v>3</v>
      </c>
      <c r="F67" s="26" t="s">
        <v>16</v>
      </c>
      <c r="G67" s="59">
        <v>1949</v>
      </c>
      <c r="H67" s="88" t="s">
        <v>24</v>
      </c>
      <c r="I67" s="26" t="str">
        <f t="shared" si="2"/>
        <v>D</v>
      </c>
      <c r="J67" s="26">
        <f>COUNTIF(I$6:I67,I67)</f>
        <v>7</v>
      </c>
      <c r="K67" s="36">
        <v>0.0250462962962963</v>
      </c>
      <c r="L67" s="26"/>
      <c r="M67" s="24">
        <v>5</v>
      </c>
    </row>
    <row r="68" spans="1:13" s="41" customFormat="1" ht="15.75" customHeight="1">
      <c r="A68" s="24">
        <v>63</v>
      </c>
      <c r="B68" s="26">
        <v>5</v>
      </c>
      <c r="C68" s="43" t="s">
        <v>248</v>
      </c>
      <c r="D68" s="52" t="s">
        <v>147</v>
      </c>
      <c r="E68" s="26" t="s">
        <v>3</v>
      </c>
      <c r="F68" s="26" t="s">
        <v>16</v>
      </c>
      <c r="G68" s="58">
        <v>1953</v>
      </c>
      <c r="H68" s="87" t="s">
        <v>23</v>
      </c>
      <c r="I68" s="26" t="str">
        <f t="shared" si="2"/>
        <v>D</v>
      </c>
      <c r="J68" s="26">
        <f>COUNTIF(I$6:I68,I68)</f>
        <v>8</v>
      </c>
      <c r="K68" s="36">
        <v>0.02513888888888889</v>
      </c>
      <c r="L68" s="26"/>
      <c r="M68" s="24">
        <v>7</v>
      </c>
    </row>
    <row r="69" spans="1:13" s="41" customFormat="1" ht="15.75" customHeight="1">
      <c r="A69" s="24">
        <v>64</v>
      </c>
      <c r="B69" s="26">
        <v>82</v>
      </c>
      <c r="C69" s="42" t="s">
        <v>134</v>
      </c>
      <c r="D69" s="53" t="s">
        <v>117</v>
      </c>
      <c r="E69" s="26" t="s">
        <v>3</v>
      </c>
      <c r="F69" s="26" t="s">
        <v>16</v>
      </c>
      <c r="G69" s="59">
        <v>1989</v>
      </c>
      <c r="H69" s="88" t="s">
        <v>135</v>
      </c>
      <c r="I69" s="26" t="str">
        <f t="shared" si="2"/>
        <v>A</v>
      </c>
      <c r="J69" s="26">
        <f>COUNTIF(I$6:I69,I69)</f>
        <v>26</v>
      </c>
      <c r="K69" s="36">
        <v>0.025185185185185185</v>
      </c>
      <c r="L69" s="26"/>
      <c r="M69" s="24">
        <v>5</v>
      </c>
    </row>
    <row r="70" spans="1:14" s="41" customFormat="1" ht="15.75" customHeight="1">
      <c r="A70" s="24">
        <v>65</v>
      </c>
      <c r="B70" s="26">
        <v>11</v>
      </c>
      <c r="C70" s="43" t="s">
        <v>252</v>
      </c>
      <c r="D70" s="52" t="s">
        <v>215</v>
      </c>
      <c r="E70" s="26" t="s">
        <v>3</v>
      </c>
      <c r="F70" s="26" t="s">
        <v>16</v>
      </c>
      <c r="G70" s="60">
        <v>1999</v>
      </c>
      <c r="H70" s="87" t="s">
        <v>18</v>
      </c>
      <c r="I70" s="26" t="s">
        <v>35</v>
      </c>
      <c r="J70" s="26">
        <f>COUNTIF(I$6:I70,I70)</f>
        <v>27</v>
      </c>
      <c r="K70" s="36">
        <v>0.025208333333333333</v>
      </c>
      <c r="L70" s="26" t="s">
        <v>33</v>
      </c>
      <c r="M70" s="24">
        <v>0</v>
      </c>
      <c r="N70" s="45"/>
    </row>
    <row r="71" spans="1:13" s="45" customFormat="1" ht="15.75" customHeight="1">
      <c r="A71" s="24">
        <v>66</v>
      </c>
      <c r="B71" s="26">
        <v>103</v>
      </c>
      <c r="C71" s="42" t="s">
        <v>238</v>
      </c>
      <c r="D71" s="53" t="s">
        <v>217</v>
      </c>
      <c r="E71" s="26" t="s">
        <v>4</v>
      </c>
      <c r="F71" s="26" t="s">
        <v>16</v>
      </c>
      <c r="G71" s="59">
        <v>1992</v>
      </c>
      <c r="H71" s="88" t="s">
        <v>20</v>
      </c>
      <c r="I71" s="26" t="str">
        <f>IF($E71="m",IF($G$1-$G71&gt;19,IF($G$1-$G71&lt;40,"A",IF($G$1-$G71&gt;49,IF($G$1-$G71&gt;59,IF($G$1-$G71&gt;69,"E","D"),"C"),"B")),"JM"),IF($G$1-$G71&gt;19,IF($G$1-$G71&lt;35,"F",IF($G$1-$G71&lt;50,"G","H")),"JŽ"))</f>
        <v>F</v>
      </c>
      <c r="J71" s="26">
        <f>COUNTIF(I$6:I71,I71)</f>
        <v>4</v>
      </c>
      <c r="K71" s="36">
        <v>0.025266203703703704</v>
      </c>
      <c r="L71" s="26"/>
      <c r="M71" s="24">
        <v>7</v>
      </c>
    </row>
    <row r="72" spans="1:13" s="41" customFormat="1" ht="15.75" customHeight="1">
      <c r="A72" s="24">
        <v>67</v>
      </c>
      <c r="B72" s="26">
        <v>45</v>
      </c>
      <c r="C72" s="42" t="s">
        <v>134</v>
      </c>
      <c r="D72" s="53" t="s">
        <v>236</v>
      </c>
      <c r="E72" s="26" t="s">
        <v>3</v>
      </c>
      <c r="F72" s="26" t="s">
        <v>16</v>
      </c>
      <c r="G72" s="59">
        <v>1975</v>
      </c>
      <c r="H72" s="88" t="s">
        <v>237</v>
      </c>
      <c r="I72" s="26" t="str">
        <f>IF($E72="m",IF($G$1-$G72&gt;19,IF($G$1-$G72&lt;40,"A",IF($G$1-$G72&gt;49,IF($G$1-$G72&gt;59,IF($G$1-$G72&gt;69,"E","D"),"C"),"B")),"JM"),IF($G$1-$G72&gt;19,IF($G$1-$G72&lt;35,"F",IF($G$1-$G72&lt;50,"G","H")),"JŽ"))</f>
        <v>B</v>
      </c>
      <c r="J72" s="26">
        <f>COUNTIF(I$6:I72,I72)</f>
        <v>14</v>
      </c>
      <c r="K72" s="36">
        <v>0.025300925925925925</v>
      </c>
      <c r="L72" s="26"/>
      <c r="M72" s="24">
        <v>7</v>
      </c>
    </row>
    <row r="73" spans="1:13" s="79" customFormat="1" ht="15.75" customHeight="1">
      <c r="A73" s="90">
        <v>68</v>
      </c>
      <c r="B73" s="93">
        <v>57</v>
      </c>
      <c r="C73" s="96" t="s">
        <v>168</v>
      </c>
      <c r="D73" s="97" t="s">
        <v>169</v>
      </c>
      <c r="E73" s="93" t="s">
        <v>3</v>
      </c>
      <c r="F73" s="93" t="s">
        <v>16</v>
      </c>
      <c r="G73" s="98">
        <v>1942</v>
      </c>
      <c r="H73" s="99" t="s">
        <v>170</v>
      </c>
      <c r="I73" s="93" t="str">
        <f>IF($E73="m",IF($G$1-$G73&gt;19,IF($G$1-$G73&lt;40,"A",IF($G$1-$G73&gt;49,IF($G$1-$G73&gt;59,IF($G$1-$G73&gt;69,"E","D"),"C"),"B")),"JM"),IF($G$1-$G73&gt;19,IF($G$1-$G73&lt;35,"F",IF($G$1-$G73&lt;50,"G","H")),"JŽ"))</f>
        <v>E</v>
      </c>
      <c r="J73" s="93">
        <f>COUNTIF(I$6:I73,I73)</f>
        <v>1</v>
      </c>
      <c r="K73" s="101">
        <v>0.02532407407407408</v>
      </c>
      <c r="L73" s="93"/>
      <c r="M73" s="90">
        <v>5</v>
      </c>
    </row>
    <row r="74" spans="1:13" s="41" customFormat="1" ht="15.75" customHeight="1">
      <c r="A74" s="24">
        <v>69</v>
      </c>
      <c r="B74" s="26">
        <v>111</v>
      </c>
      <c r="C74" s="42" t="s">
        <v>181</v>
      </c>
      <c r="D74" s="53" t="s">
        <v>218</v>
      </c>
      <c r="E74" s="26" t="s">
        <v>4</v>
      </c>
      <c r="F74" s="26" t="s">
        <v>16</v>
      </c>
      <c r="G74" s="59">
        <v>1999</v>
      </c>
      <c r="H74" s="88" t="s">
        <v>133</v>
      </c>
      <c r="I74" s="26" t="s">
        <v>36</v>
      </c>
      <c r="J74" s="26">
        <f>COUNTIF(I$6:I74,I74)</f>
        <v>5</v>
      </c>
      <c r="K74" s="36">
        <v>0.025532407407407406</v>
      </c>
      <c r="L74" s="26"/>
      <c r="M74" s="24">
        <v>5</v>
      </c>
    </row>
    <row r="75" spans="1:13" s="41" customFormat="1" ht="15.75" customHeight="1">
      <c r="A75" s="24">
        <v>70</v>
      </c>
      <c r="B75" s="26">
        <v>63</v>
      </c>
      <c r="C75" s="42" t="s">
        <v>176</v>
      </c>
      <c r="D75" s="53" t="s">
        <v>177</v>
      </c>
      <c r="E75" s="26" t="s">
        <v>3</v>
      </c>
      <c r="F75" s="26" t="s">
        <v>16</v>
      </c>
      <c r="G75" s="59">
        <v>1954</v>
      </c>
      <c r="H75" s="88" t="s">
        <v>178</v>
      </c>
      <c r="I75" s="26" t="str">
        <f aca="true" t="shared" si="3" ref="I75:I83">IF($E75="m",IF($G$1-$G75&gt;19,IF($G$1-$G75&lt;40,"A",IF($G$1-$G75&gt;49,IF($G$1-$G75&gt;59,IF($G$1-$G75&gt;69,"E","D"),"C"),"B")),"JM"),IF($G$1-$G75&gt;19,IF($G$1-$G75&lt;35,"F",IF($G$1-$G75&lt;50,"G","H")),"JŽ"))</f>
        <v>D</v>
      </c>
      <c r="J75" s="26">
        <f>COUNTIF(I$6:I75,I75)</f>
        <v>9</v>
      </c>
      <c r="K75" s="36">
        <v>0.025902777777777775</v>
      </c>
      <c r="L75" s="26"/>
      <c r="M75" s="24">
        <v>5</v>
      </c>
    </row>
    <row r="76" spans="1:13" s="41" customFormat="1" ht="15.75" customHeight="1">
      <c r="A76" s="24">
        <v>71</v>
      </c>
      <c r="B76" s="26">
        <v>13</v>
      </c>
      <c r="C76" s="42" t="s">
        <v>113</v>
      </c>
      <c r="D76" s="53" t="s">
        <v>114</v>
      </c>
      <c r="E76" s="26" t="s">
        <v>3</v>
      </c>
      <c r="F76" s="26" t="s">
        <v>16</v>
      </c>
      <c r="G76" s="59">
        <v>1975</v>
      </c>
      <c r="H76" s="88" t="s">
        <v>115</v>
      </c>
      <c r="I76" s="26" t="str">
        <f t="shared" si="3"/>
        <v>B</v>
      </c>
      <c r="J76" s="26">
        <f>COUNTIF(I$6:I76,I76)</f>
        <v>15</v>
      </c>
      <c r="K76" s="36">
        <v>0.025949074074074072</v>
      </c>
      <c r="L76" s="26"/>
      <c r="M76" s="24">
        <v>5</v>
      </c>
    </row>
    <row r="77" spans="1:13" s="41" customFormat="1" ht="15.75" customHeight="1">
      <c r="A77" s="24">
        <v>72</v>
      </c>
      <c r="B77" s="26">
        <v>73</v>
      </c>
      <c r="C77" s="42" t="s">
        <v>146</v>
      </c>
      <c r="D77" s="53" t="s">
        <v>147</v>
      </c>
      <c r="E77" s="26" t="s">
        <v>3</v>
      </c>
      <c r="F77" s="26" t="s">
        <v>16</v>
      </c>
      <c r="G77" s="59">
        <v>1950</v>
      </c>
      <c r="H77" s="88" t="s">
        <v>148</v>
      </c>
      <c r="I77" s="26" t="str">
        <f t="shared" si="3"/>
        <v>D</v>
      </c>
      <c r="J77" s="26">
        <f>COUNTIF(I$6:I77,I77)</f>
        <v>10</v>
      </c>
      <c r="K77" s="36">
        <v>0.02596064814814815</v>
      </c>
      <c r="L77" s="26"/>
      <c r="M77" s="24">
        <v>5</v>
      </c>
    </row>
    <row r="78" spans="1:13" s="41" customFormat="1" ht="15.75" customHeight="1">
      <c r="A78" s="24">
        <v>73</v>
      </c>
      <c r="B78" s="26">
        <v>80</v>
      </c>
      <c r="C78" s="43" t="s">
        <v>145</v>
      </c>
      <c r="D78" s="52" t="s">
        <v>144</v>
      </c>
      <c r="E78" s="26" t="s">
        <v>3</v>
      </c>
      <c r="F78" s="26" t="s">
        <v>16</v>
      </c>
      <c r="G78" s="58">
        <v>1991</v>
      </c>
      <c r="H78" s="87" t="s">
        <v>21</v>
      </c>
      <c r="I78" s="26" t="str">
        <f t="shared" si="3"/>
        <v>A</v>
      </c>
      <c r="J78" s="26">
        <f>COUNTIF(I$6:I78,I78)</f>
        <v>28</v>
      </c>
      <c r="K78" s="36">
        <v>0.02601851851851852</v>
      </c>
      <c r="L78" s="26"/>
      <c r="M78" s="24">
        <v>5</v>
      </c>
    </row>
    <row r="79" spans="1:14" s="41" customFormat="1" ht="15.75" customHeight="1">
      <c r="A79" s="24">
        <v>74</v>
      </c>
      <c r="B79" s="26">
        <v>3</v>
      </c>
      <c r="C79" s="43" t="s">
        <v>246</v>
      </c>
      <c r="D79" s="52" t="s">
        <v>162</v>
      </c>
      <c r="E79" s="26" t="s">
        <v>3</v>
      </c>
      <c r="F79" s="26" t="s">
        <v>16</v>
      </c>
      <c r="G79" s="58">
        <v>1952</v>
      </c>
      <c r="H79" s="87" t="s">
        <v>247</v>
      </c>
      <c r="I79" s="26" t="str">
        <f t="shared" si="3"/>
        <v>D</v>
      </c>
      <c r="J79" s="26">
        <f>COUNTIF(I$6:I79,I79)</f>
        <v>11</v>
      </c>
      <c r="K79" s="36">
        <v>0.026157407407407407</v>
      </c>
      <c r="L79" s="26"/>
      <c r="M79" s="24">
        <v>7</v>
      </c>
      <c r="N79" s="48"/>
    </row>
    <row r="80" spans="1:13" s="79" customFormat="1" ht="15.75" customHeight="1">
      <c r="A80" s="90">
        <v>75</v>
      </c>
      <c r="B80" s="93">
        <v>87</v>
      </c>
      <c r="C80" s="96" t="s">
        <v>227</v>
      </c>
      <c r="D80" s="97" t="s">
        <v>228</v>
      </c>
      <c r="E80" s="93" t="s">
        <v>4</v>
      </c>
      <c r="F80" s="93" t="s">
        <v>16</v>
      </c>
      <c r="G80" s="98">
        <v>1979</v>
      </c>
      <c r="H80" s="99" t="s">
        <v>226</v>
      </c>
      <c r="I80" s="93" t="str">
        <f t="shared" si="3"/>
        <v>G</v>
      </c>
      <c r="J80" s="93">
        <f>COUNTIF(I$6:I80,I80)</f>
        <v>1</v>
      </c>
      <c r="K80" s="101">
        <v>0.026238425925925925</v>
      </c>
      <c r="L80" s="93"/>
      <c r="M80" s="90">
        <v>7</v>
      </c>
    </row>
    <row r="81" spans="1:13" s="41" customFormat="1" ht="15.75" customHeight="1">
      <c r="A81" s="24">
        <v>76</v>
      </c>
      <c r="B81" s="26">
        <v>88</v>
      </c>
      <c r="C81" s="42" t="s">
        <v>158</v>
      </c>
      <c r="D81" s="53" t="s">
        <v>149</v>
      </c>
      <c r="E81" s="26" t="s">
        <v>3</v>
      </c>
      <c r="F81" s="26" t="s">
        <v>16</v>
      </c>
      <c r="G81" s="59">
        <v>1980</v>
      </c>
      <c r="H81" s="88" t="s">
        <v>226</v>
      </c>
      <c r="I81" s="26" t="str">
        <f t="shared" si="3"/>
        <v>A</v>
      </c>
      <c r="J81" s="26">
        <f>COUNTIF(I$6:I81,I81)</f>
        <v>29</v>
      </c>
      <c r="K81" s="36">
        <v>0.026238425925925925</v>
      </c>
      <c r="L81" s="26"/>
      <c r="M81" s="24">
        <v>7</v>
      </c>
    </row>
    <row r="82" spans="1:13" s="83" customFormat="1" ht="15.75" customHeight="1">
      <c r="A82" s="103">
        <v>77</v>
      </c>
      <c r="B82" s="104">
        <v>60</v>
      </c>
      <c r="C82" s="105" t="s">
        <v>220</v>
      </c>
      <c r="D82" s="106" t="s">
        <v>62</v>
      </c>
      <c r="E82" s="104" t="s">
        <v>3</v>
      </c>
      <c r="F82" s="104" t="s">
        <v>16</v>
      </c>
      <c r="G82" s="107">
        <v>1947</v>
      </c>
      <c r="H82" s="108" t="s">
        <v>29</v>
      </c>
      <c r="I82" s="104" t="str">
        <f t="shared" si="3"/>
        <v>E</v>
      </c>
      <c r="J82" s="104">
        <f>COUNTIF(I$6:I82,I82)</f>
        <v>2</v>
      </c>
      <c r="K82" s="109">
        <v>0.02677083333333333</v>
      </c>
      <c r="L82" s="104"/>
      <c r="M82" s="103">
        <v>5</v>
      </c>
    </row>
    <row r="83" spans="1:13" s="41" customFormat="1" ht="15.75" customHeight="1">
      <c r="A83" s="24">
        <v>78</v>
      </c>
      <c r="B83" s="26">
        <v>70</v>
      </c>
      <c r="C83" s="43" t="s">
        <v>268</v>
      </c>
      <c r="D83" s="52" t="s">
        <v>162</v>
      </c>
      <c r="E83" s="26" t="s">
        <v>3</v>
      </c>
      <c r="F83" s="26" t="s">
        <v>16</v>
      </c>
      <c r="G83" s="60">
        <v>1980</v>
      </c>
      <c r="H83" s="87" t="s">
        <v>32</v>
      </c>
      <c r="I83" s="26" t="str">
        <f t="shared" si="3"/>
        <v>A</v>
      </c>
      <c r="J83" s="26">
        <f>COUNTIF(I$6:I83,I83)</f>
        <v>30</v>
      </c>
      <c r="K83" s="36">
        <v>0.02693287037037037</v>
      </c>
      <c r="L83" s="26"/>
      <c r="M83" s="24">
        <v>7</v>
      </c>
    </row>
    <row r="84" spans="1:14" s="47" customFormat="1" ht="15.75" customHeight="1">
      <c r="A84" s="24">
        <v>79</v>
      </c>
      <c r="B84" s="26">
        <v>98</v>
      </c>
      <c r="C84" s="43" t="s">
        <v>273</v>
      </c>
      <c r="D84" s="52" t="s">
        <v>81</v>
      </c>
      <c r="E84" s="26" t="s">
        <v>4</v>
      </c>
      <c r="F84" s="26" t="s">
        <v>16</v>
      </c>
      <c r="G84" s="58">
        <v>1976</v>
      </c>
      <c r="H84" s="87" t="s">
        <v>18</v>
      </c>
      <c r="I84" s="26" t="s">
        <v>36</v>
      </c>
      <c r="J84" s="26">
        <f>COUNTIF(I$6:I84,I84)</f>
        <v>6</v>
      </c>
      <c r="K84" s="36">
        <v>0.027141203703703706</v>
      </c>
      <c r="L84" s="26" t="s">
        <v>33</v>
      </c>
      <c r="M84" s="24">
        <v>0</v>
      </c>
      <c r="N84" s="41"/>
    </row>
    <row r="85" spans="1:13" s="41" customFormat="1" ht="15.75" customHeight="1">
      <c r="A85" s="24">
        <v>80</v>
      </c>
      <c r="B85" s="26">
        <v>108</v>
      </c>
      <c r="C85" s="42" t="s">
        <v>214</v>
      </c>
      <c r="D85" s="53" t="s">
        <v>215</v>
      </c>
      <c r="E85" s="26" t="s">
        <v>3</v>
      </c>
      <c r="F85" s="26" t="s">
        <v>16</v>
      </c>
      <c r="G85" s="59">
        <v>1990</v>
      </c>
      <c r="H85" s="88" t="s">
        <v>21</v>
      </c>
      <c r="I85" s="26" t="str">
        <f aca="true" t="shared" si="4" ref="I85:I92">IF($E85="m",IF($G$1-$G85&gt;19,IF($G$1-$G85&lt;40,"A",IF($G$1-$G85&gt;49,IF($G$1-$G85&gt;59,IF($G$1-$G85&gt;69,"E","D"),"C"),"B")),"JM"),IF($G$1-$G85&gt;19,IF($G$1-$G85&lt;35,"F",IF($G$1-$G85&lt;50,"G","H")),"JŽ"))</f>
        <v>A</v>
      </c>
      <c r="J85" s="26">
        <f>COUNTIF(I$6:I85,I85)</f>
        <v>31</v>
      </c>
      <c r="K85" s="36">
        <v>0.027199074074074073</v>
      </c>
      <c r="L85" s="26"/>
      <c r="M85" s="24">
        <v>5</v>
      </c>
    </row>
    <row r="86" spans="1:13" s="41" customFormat="1" ht="15.75" customHeight="1">
      <c r="A86" s="24">
        <v>81</v>
      </c>
      <c r="B86" s="26">
        <v>110</v>
      </c>
      <c r="C86" s="42" t="s">
        <v>183</v>
      </c>
      <c r="D86" s="53" t="s">
        <v>219</v>
      </c>
      <c r="E86" s="26" t="s">
        <v>3</v>
      </c>
      <c r="F86" s="26" t="s">
        <v>16</v>
      </c>
      <c r="G86" s="59">
        <v>1969</v>
      </c>
      <c r="H86" s="88" t="s">
        <v>133</v>
      </c>
      <c r="I86" s="26" t="str">
        <f t="shared" si="4"/>
        <v>B</v>
      </c>
      <c r="J86" s="26">
        <f>COUNTIF(I$6:I86,I86)</f>
        <v>16</v>
      </c>
      <c r="K86" s="36">
        <v>0.027210648148148147</v>
      </c>
      <c r="L86" s="26"/>
      <c r="M86" s="24">
        <v>5</v>
      </c>
    </row>
    <row r="87" spans="1:14" s="41" customFormat="1" ht="15.75" customHeight="1">
      <c r="A87" s="24">
        <v>82</v>
      </c>
      <c r="B87" s="26">
        <v>46</v>
      </c>
      <c r="C87" s="42" t="s">
        <v>231</v>
      </c>
      <c r="D87" s="53" t="s">
        <v>232</v>
      </c>
      <c r="E87" s="26" t="s">
        <v>4</v>
      </c>
      <c r="F87" s="26" t="s">
        <v>16</v>
      </c>
      <c r="G87" s="59">
        <v>1983</v>
      </c>
      <c r="H87" s="88" t="s">
        <v>233</v>
      </c>
      <c r="I87" s="26" t="str">
        <f t="shared" si="4"/>
        <v>F</v>
      </c>
      <c r="J87" s="26">
        <f>COUNTIF(I$6:I87,I87)</f>
        <v>7</v>
      </c>
      <c r="K87" s="36">
        <v>0.027280092592592592</v>
      </c>
      <c r="L87" s="26"/>
      <c r="M87" s="24">
        <v>7</v>
      </c>
      <c r="N87" s="47"/>
    </row>
    <row r="88" spans="1:14" s="47" customFormat="1" ht="15.75" customHeight="1">
      <c r="A88" s="24">
        <v>83</v>
      </c>
      <c r="B88" s="26">
        <v>64</v>
      </c>
      <c r="C88" s="42" t="s">
        <v>224</v>
      </c>
      <c r="D88" s="53" t="s">
        <v>225</v>
      </c>
      <c r="E88" s="26" t="s">
        <v>3</v>
      </c>
      <c r="F88" s="26" t="s">
        <v>16</v>
      </c>
      <c r="G88" s="59">
        <v>1991</v>
      </c>
      <c r="H88" s="88" t="s">
        <v>21</v>
      </c>
      <c r="I88" s="26" t="str">
        <f t="shared" si="4"/>
        <v>A</v>
      </c>
      <c r="J88" s="26">
        <f>COUNTIF(I$6:I88,I88)</f>
        <v>32</v>
      </c>
      <c r="K88" s="36">
        <v>0.027418981481481485</v>
      </c>
      <c r="L88" s="26"/>
      <c r="M88" s="24">
        <v>7</v>
      </c>
      <c r="N88" s="41"/>
    </row>
    <row r="89" spans="1:13" s="41" customFormat="1" ht="15.75" customHeight="1">
      <c r="A89" s="24">
        <v>84</v>
      </c>
      <c r="B89" s="26">
        <v>22</v>
      </c>
      <c r="C89" s="42" t="s">
        <v>136</v>
      </c>
      <c r="D89" s="53" t="s">
        <v>137</v>
      </c>
      <c r="E89" s="26" t="s">
        <v>3</v>
      </c>
      <c r="F89" s="26" t="s">
        <v>16</v>
      </c>
      <c r="G89" s="59">
        <v>1988</v>
      </c>
      <c r="H89" s="88" t="s">
        <v>24</v>
      </c>
      <c r="I89" s="26" t="str">
        <f t="shared" si="4"/>
        <v>A</v>
      </c>
      <c r="J89" s="26">
        <f>COUNTIF(I$6:I89,I89)</f>
        <v>33</v>
      </c>
      <c r="K89" s="36">
        <v>0.02775462962962963</v>
      </c>
      <c r="L89" s="26"/>
      <c r="M89" s="24">
        <v>5</v>
      </c>
    </row>
    <row r="90" spans="1:13" s="41" customFormat="1" ht="15.75" customHeight="1">
      <c r="A90" s="24">
        <v>85</v>
      </c>
      <c r="B90" s="26">
        <v>51</v>
      </c>
      <c r="C90" s="42" t="s">
        <v>208</v>
      </c>
      <c r="D90" s="53" t="s">
        <v>75</v>
      </c>
      <c r="E90" s="26" t="s">
        <v>3</v>
      </c>
      <c r="F90" s="26" t="s">
        <v>16</v>
      </c>
      <c r="G90" s="59">
        <v>1990</v>
      </c>
      <c r="H90" s="88" t="s">
        <v>21</v>
      </c>
      <c r="I90" s="26" t="str">
        <f t="shared" si="4"/>
        <v>A</v>
      </c>
      <c r="J90" s="26">
        <f>COUNTIF(I$6:I90,I90)</f>
        <v>34</v>
      </c>
      <c r="K90" s="36">
        <v>0.027962962962962964</v>
      </c>
      <c r="L90" s="26"/>
      <c r="M90" s="24">
        <v>5</v>
      </c>
    </row>
    <row r="91" spans="1:14" s="47" customFormat="1" ht="15.75" customHeight="1">
      <c r="A91" s="24">
        <v>86</v>
      </c>
      <c r="B91" s="26">
        <v>41</v>
      </c>
      <c r="C91" s="42" t="s">
        <v>216</v>
      </c>
      <c r="D91" s="53" t="s">
        <v>217</v>
      </c>
      <c r="E91" s="26" t="s">
        <v>4</v>
      </c>
      <c r="F91" s="26" t="s">
        <v>16</v>
      </c>
      <c r="G91" s="59">
        <v>1997</v>
      </c>
      <c r="H91" s="88" t="s">
        <v>20</v>
      </c>
      <c r="I91" s="26" t="str">
        <f t="shared" si="4"/>
        <v>F</v>
      </c>
      <c r="J91" s="26">
        <f>COUNTIF(I$6:I91,I91)</f>
        <v>8</v>
      </c>
      <c r="K91" s="36">
        <v>0.028055555555555556</v>
      </c>
      <c r="L91" s="26"/>
      <c r="M91" s="24">
        <v>5</v>
      </c>
      <c r="N91" s="41"/>
    </row>
    <row r="92" spans="1:13" s="83" customFormat="1" ht="15.75" customHeight="1">
      <c r="A92" s="103">
        <v>87</v>
      </c>
      <c r="B92" s="104">
        <v>71</v>
      </c>
      <c r="C92" s="110" t="s">
        <v>269</v>
      </c>
      <c r="D92" s="111" t="s">
        <v>235</v>
      </c>
      <c r="E92" s="104" t="s">
        <v>4</v>
      </c>
      <c r="F92" s="104" t="s">
        <v>16</v>
      </c>
      <c r="G92" s="112">
        <v>1970</v>
      </c>
      <c r="H92" s="113" t="s">
        <v>18</v>
      </c>
      <c r="I92" s="104" t="str">
        <f t="shared" si="4"/>
        <v>G</v>
      </c>
      <c r="J92" s="104">
        <f>COUNTIF(I$6:I92,I92)</f>
        <v>2</v>
      </c>
      <c r="K92" s="109">
        <v>0.028067129629629626</v>
      </c>
      <c r="L92" s="104" t="s">
        <v>33</v>
      </c>
      <c r="M92" s="103">
        <v>0</v>
      </c>
    </row>
    <row r="93" spans="1:13" s="41" customFormat="1" ht="15.75" customHeight="1">
      <c r="A93" s="24">
        <v>88</v>
      </c>
      <c r="B93" s="26">
        <v>85</v>
      </c>
      <c r="C93" s="42" t="s">
        <v>183</v>
      </c>
      <c r="D93" s="53" t="s">
        <v>242</v>
      </c>
      <c r="E93" s="26" t="s">
        <v>3</v>
      </c>
      <c r="F93" s="26" t="s">
        <v>16</v>
      </c>
      <c r="G93" s="59">
        <v>2004</v>
      </c>
      <c r="H93" s="88" t="s">
        <v>133</v>
      </c>
      <c r="I93" s="26" t="s">
        <v>275</v>
      </c>
      <c r="J93" s="26">
        <f>COUNTIF(I$6:I93,I93)</f>
        <v>4</v>
      </c>
      <c r="K93" s="36">
        <v>0.028587962962962964</v>
      </c>
      <c r="L93" s="26"/>
      <c r="M93" s="24">
        <v>7</v>
      </c>
    </row>
    <row r="94" spans="1:13" s="41" customFormat="1" ht="15.75" customHeight="1">
      <c r="A94" s="24">
        <v>89</v>
      </c>
      <c r="B94" s="26">
        <v>84</v>
      </c>
      <c r="C94" s="42" t="s">
        <v>183</v>
      </c>
      <c r="D94" s="53" t="s">
        <v>100</v>
      </c>
      <c r="E94" s="26" t="s">
        <v>3</v>
      </c>
      <c r="F94" s="26" t="s">
        <v>16</v>
      </c>
      <c r="G94" s="59">
        <v>1972</v>
      </c>
      <c r="H94" s="88" t="s">
        <v>133</v>
      </c>
      <c r="I94" s="26" t="str">
        <f>IF($E94="m",IF($G$1-$G94&gt;19,IF($G$1-$G94&lt;40,"A",IF($G$1-$G94&gt;49,IF($G$1-$G94&gt;59,IF($G$1-$G94&gt;69,"E","D"),"C"),"B")),"JM"),IF($G$1-$G94&gt;19,IF($G$1-$G94&lt;35,"F",IF($G$1-$G94&lt;50,"G","H")),"JŽ"))</f>
        <v>B</v>
      </c>
      <c r="J94" s="26">
        <f>COUNTIF(I$6:I94,I94)</f>
        <v>17</v>
      </c>
      <c r="K94" s="36">
        <v>0.028599537037037034</v>
      </c>
      <c r="L94" s="26"/>
      <c r="M94" s="24">
        <v>5</v>
      </c>
    </row>
    <row r="95" spans="1:13" s="41" customFormat="1" ht="15.75" customHeight="1">
      <c r="A95" s="24">
        <v>90</v>
      </c>
      <c r="B95" s="26">
        <v>48</v>
      </c>
      <c r="C95" s="42" t="s">
        <v>110</v>
      </c>
      <c r="D95" s="53" t="s">
        <v>111</v>
      </c>
      <c r="E95" s="26" t="s">
        <v>3</v>
      </c>
      <c r="F95" s="26" t="s">
        <v>16</v>
      </c>
      <c r="G95" s="59">
        <v>1985</v>
      </c>
      <c r="H95" s="88" t="s">
        <v>112</v>
      </c>
      <c r="I95" s="26" t="str">
        <f>IF($E95="m",IF($G$1-$G95&gt;19,IF($G$1-$G95&lt;40,"A",IF($G$1-$G95&gt;49,IF($G$1-$G95&gt;59,IF($G$1-$G95&gt;69,"E","D"),"C"),"B")),"JM"),IF($G$1-$G95&gt;19,IF($G$1-$G95&lt;35,"F",IF($G$1-$G95&lt;50,"G","H")),"JŽ"))</f>
        <v>A</v>
      </c>
      <c r="J95" s="26">
        <f>COUNTIF(I$6:I95,I95)</f>
        <v>35</v>
      </c>
      <c r="K95" s="36">
        <v>0.028946759259259255</v>
      </c>
      <c r="L95" s="26"/>
      <c r="M95" s="24">
        <v>5</v>
      </c>
    </row>
    <row r="96" spans="1:13" s="41" customFormat="1" ht="15.75" customHeight="1">
      <c r="A96" s="24">
        <v>91</v>
      </c>
      <c r="B96" s="26">
        <v>17</v>
      </c>
      <c r="C96" s="42" t="s">
        <v>65</v>
      </c>
      <c r="D96" s="53" t="s">
        <v>81</v>
      </c>
      <c r="E96" s="26" t="s">
        <v>4</v>
      </c>
      <c r="F96" s="26" t="s">
        <v>16</v>
      </c>
      <c r="G96" s="59">
        <v>1998</v>
      </c>
      <c r="H96" s="88" t="s">
        <v>21</v>
      </c>
      <c r="I96" s="26" t="s">
        <v>36</v>
      </c>
      <c r="J96" s="26">
        <f>COUNTIF(I$6:I96,I96)</f>
        <v>9</v>
      </c>
      <c r="K96" s="36">
        <v>0.02918981481481481</v>
      </c>
      <c r="L96" s="26"/>
      <c r="M96" s="24">
        <v>5</v>
      </c>
    </row>
    <row r="97" spans="1:14" s="48" customFormat="1" ht="15.75" customHeight="1">
      <c r="A97" s="24">
        <v>92</v>
      </c>
      <c r="B97" s="26">
        <v>100</v>
      </c>
      <c r="C97" s="42" t="s">
        <v>241</v>
      </c>
      <c r="D97" s="53" t="s">
        <v>235</v>
      </c>
      <c r="E97" s="26" t="s">
        <v>4</v>
      </c>
      <c r="F97" s="26" t="s">
        <v>16</v>
      </c>
      <c r="G97" s="59">
        <v>1983</v>
      </c>
      <c r="H97" s="88" t="s">
        <v>38</v>
      </c>
      <c r="I97" s="26" t="str">
        <f>IF($E97="m",IF($G$1-$G97&gt;19,IF($G$1-$G97&lt;40,"A",IF($G$1-$G97&gt;49,IF($G$1-$G97&gt;59,IF($G$1-$G97&gt;69,"E","D"),"C"),"B")),"JM"),IF($G$1-$G97&gt;19,IF($G$1-$G97&lt;35,"F",IF($G$1-$G97&lt;50,"G","H")),"JŽ"))</f>
        <v>F</v>
      </c>
      <c r="J97" s="26">
        <f>COUNTIF(I$6:I97,I97)</f>
        <v>10</v>
      </c>
      <c r="K97" s="36">
        <v>0.030208333333333334</v>
      </c>
      <c r="L97" s="26"/>
      <c r="M97" s="24">
        <v>7</v>
      </c>
      <c r="N97" s="41"/>
    </row>
    <row r="98" spans="1:13" s="41" customFormat="1" ht="15.75" customHeight="1">
      <c r="A98" s="24">
        <v>93</v>
      </c>
      <c r="B98" s="26">
        <v>16</v>
      </c>
      <c r="C98" s="42" t="s">
        <v>79</v>
      </c>
      <c r="D98" s="53" t="s">
        <v>80</v>
      </c>
      <c r="E98" s="26" t="s">
        <v>3</v>
      </c>
      <c r="F98" s="26" t="s">
        <v>16</v>
      </c>
      <c r="G98" s="59">
        <v>1975</v>
      </c>
      <c r="H98" s="88" t="s">
        <v>67</v>
      </c>
      <c r="I98" s="26" t="str">
        <f>IF($E98="m",IF($G$1-$G98&gt;19,IF($G$1-$G98&lt;40,"A",IF($G$1-$G98&gt;49,IF($G$1-$G98&gt;59,IF($G$1-$G98&gt;69,"E","D"),"C"),"B")),"JM"),IF($G$1-$G98&gt;19,IF($G$1-$G98&lt;35,"F",IF($G$1-$G98&lt;50,"G","H")),"JŽ"))</f>
        <v>B</v>
      </c>
      <c r="J98" s="26">
        <f>COUNTIF(I$6:I98,I98)</f>
        <v>18</v>
      </c>
      <c r="K98" s="36">
        <v>0.03043981481481482</v>
      </c>
      <c r="L98" s="26"/>
      <c r="M98" s="24">
        <v>5</v>
      </c>
    </row>
    <row r="99" spans="1:14" s="41" customFormat="1" ht="15.75" customHeight="1">
      <c r="A99" s="24">
        <v>94</v>
      </c>
      <c r="B99" s="26">
        <v>58</v>
      </c>
      <c r="C99" s="42" t="s">
        <v>61</v>
      </c>
      <c r="D99" s="53" t="s">
        <v>62</v>
      </c>
      <c r="E99" s="26" t="s">
        <v>3</v>
      </c>
      <c r="F99" s="26" t="s">
        <v>16</v>
      </c>
      <c r="G99" s="59">
        <v>1953</v>
      </c>
      <c r="H99" s="88" t="s">
        <v>17</v>
      </c>
      <c r="I99" s="26" t="str">
        <f>IF($E99="m",IF($G$1-$G99&gt;19,IF($G$1-$G99&lt;40,"A",IF($G$1-$G99&gt;49,IF($G$1-$G99&gt;59,IF($G$1-$G99&gt;69,"E","D"),"C"),"B")),"JM"),IF($G$1-$G99&gt;19,IF($G$1-$G99&lt;35,"F",IF($G$1-$G99&lt;50,"G","H")),"JŽ"))</f>
        <v>D</v>
      </c>
      <c r="J99" s="26">
        <f>COUNTIF(I$6:I99,I99)</f>
        <v>12</v>
      </c>
      <c r="K99" s="36">
        <v>0.03130787037037037</v>
      </c>
      <c r="L99" s="26"/>
      <c r="M99" s="24">
        <v>5</v>
      </c>
      <c r="N99" s="48"/>
    </row>
    <row r="100" spans="1:13" s="41" customFormat="1" ht="15.75" customHeight="1">
      <c r="A100" s="24">
        <v>95</v>
      </c>
      <c r="B100" s="26">
        <v>78</v>
      </c>
      <c r="C100" s="42" t="s">
        <v>82</v>
      </c>
      <c r="D100" s="53" t="s">
        <v>75</v>
      </c>
      <c r="E100" s="26" t="s">
        <v>3</v>
      </c>
      <c r="F100" s="26" t="s">
        <v>16</v>
      </c>
      <c r="G100" s="59">
        <v>1970</v>
      </c>
      <c r="H100" s="88" t="s">
        <v>83</v>
      </c>
      <c r="I100" s="26" t="str">
        <f>IF($E100="m",IF($G$1-$G100&gt;19,IF($G$1-$G100&lt;40,"A",IF($G$1-$G100&gt;49,IF($G$1-$G100&gt;59,IF($G$1-$G100&gt;69,"E","D"),"C"),"B")),"JM"),IF($G$1-$G100&gt;19,IF($G$1-$G100&lt;35,"F",IF($G$1-$G100&lt;50,"G","H")),"JŽ"))</f>
        <v>B</v>
      </c>
      <c r="J100" s="26">
        <f>COUNTIF(I$6:I100,I100)</f>
        <v>19</v>
      </c>
      <c r="K100" s="36">
        <v>0.031956018518518516</v>
      </c>
      <c r="L100" s="26"/>
      <c r="M100" s="24">
        <v>5</v>
      </c>
    </row>
    <row r="101" spans="1:13" s="84" customFormat="1" ht="15.75" customHeight="1">
      <c r="A101" s="114">
        <v>96</v>
      </c>
      <c r="B101" s="115">
        <v>74</v>
      </c>
      <c r="C101" s="116" t="s">
        <v>179</v>
      </c>
      <c r="D101" s="117" t="s">
        <v>180</v>
      </c>
      <c r="E101" s="115" t="s">
        <v>3</v>
      </c>
      <c r="F101" s="115" t="s">
        <v>16</v>
      </c>
      <c r="G101" s="118">
        <v>1943</v>
      </c>
      <c r="H101" s="119" t="s">
        <v>21</v>
      </c>
      <c r="I101" s="115" t="str">
        <f>IF($E101="m",IF($G$1-$G101&gt;19,IF($G$1-$G101&lt;40,"A",IF($G$1-$G101&gt;49,IF($G$1-$G101&gt;59,IF($G$1-$G101&gt;69,"E","D"),"C"),"B")),"JM"),IF($G$1-$G101&gt;19,IF($G$1-$G101&lt;35,"F",IF($G$1-$G101&lt;50,"G","H")),"JŽ"))</f>
        <v>E</v>
      </c>
      <c r="J101" s="115">
        <f>COUNTIF(I$6:I101,I101)</f>
        <v>3</v>
      </c>
      <c r="K101" s="120">
        <v>0.032546296296296295</v>
      </c>
      <c r="L101" s="115"/>
      <c r="M101" s="114">
        <v>5</v>
      </c>
    </row>
    <row r="102" spans="1:13" s="83" customFormat="1" ht="15.75" customHeight="1">
      <c r="A102" s="103">
        <v>97</v>
      </c>
      <c r="B102" s="104">
        <v>37</v>
      </c>
      <c r="C102" s="105" t="s">
        <v>193</v>
      </c>
      <c r="D102" s="106" t="s">
        <v>120</v>
      </c>
      <c r="E102" s="104" t="s">
        <v>4</v>
      </c>
      <c r="F102" s="104" t="s">
        <v>16</v>
      </c>
      <c r="G102" s="107">
        <v>2003</v>
      </c>
      <c r="H102" s="108" t="s">
        <v>191</v>
      </c>
      <c r="I102" s="104" t="s">
        <v>276</v>
      </c>
      <c r="J102" s="104">
        <f>COUNTIF(I$6:I102,I102)</f>
        <v>2</v>
      </c>
      <c r="K102" s="109">
        <v>0.033900462962962966</v>
      </c>
      <c r="L102" s="104"/>
      <c r="M102" s="103">
        <v>5</v>
      </c>
    </row>
    <row r="103" spans="1:13" s="84" customFormat="1" ht="15.75" customHeight="1">
      <c r="A103" s="114">
        <v>98</v>
      </c>
      <c r="B103" s="115">
        <v>40</v>
      </c>
      <c r="C103" s="116" t="s">
        <v>262</v>
      </c>
      <c r="D103" s="117" t="s">
        <v>223</v>
      </c>
      <c r="E103" s="115" t="s">
        <v>4</v>
      </c>
      <c r="F103" s="115" t="s">
        <v>16</v>
      </c>
      <c r="G103" s="118">
        <v>2005</v>
      </c>
      <c r="H103" s="119" t="s">
        <v>191</v>
      </c>
      <c r="I103" s="115" t="s">
        <v>276</v>
      </c>
      <c r="J103" s="115">
        <f>COUNTIF(I$6:I103,I103)</f>
        <v>3</v>
      </c>
      <c r="K103" s="120">
        <v>0.033900462962962966</v>
      </c>
      <c r="L103" s="115"/>
      <c r="M103" s="114">
        <v>5</v>
      </c>
    </row>
    <row r="104" spans="1:14" s="41" customFormat="1" ht="15.75" customHeight="1">
      <c r="A104" s="24">
        <v>99</v>
      </c>
      <c r="B104" s="26">
        <v>39</v>
      </c>
      <c r="C104" s="42" t="s">
        <v>192</v>
      </c>
      <c r="D104" s="53" t="s">
        <v>120</v>
      </c>
      <c r="E104" s="26" t="s">
        <v>4</v>
      </c>
      <c r="F104" s="26" t="s">
        <v>16</v>
      </c>
      <c r="G104" s="59">
        <v>2003</v>
      </c>
      <c r="H104" s="88" t="s">
        <v>191</v>
      </c>
      <c r="I104" s="26" t="s">
        <v>276</v>
      </c>
      <c r="J104" s="26">
        <f>COUNTIF(I$6:I104,I104)</f>
        <v>4</v>
      </c>
      <c r="K104" s="36">
        <v>0.03396990740740741</v>
      </c>
      <c r="L104" s="26"/>
      <c r="M104" s="24">
        <v>5</v>
      </c>
      <c r="N104" s="45"/>
    </row>
    <row r="105" spans="1:14" s="41" customFormat="1" ht="15.75" customHeight="1">
      <c r="A105" s="24">
        <v>100</v>
      </c>
      <c r="B105" s="26">
        <v>38</v>
      </c>
      <c r="C105" s="42" t="s">
        <v>189</v>
      </c>
      <c r="D105" s="53" t="s">
        <v>190</v>
      </c>
      <c r="E105" s="26" t="s">
        <v>4</v>
      </c>
      <c r="F105" s="26" t="s">
        <v>16</v>
      </c>
      <c r="G105" s="59">
        <v>2003</v>
      </c>
      <c r="H105" s="88" t="s">
        <v>191</v>
      </c>
      <c r="I105" s="26" t="s">
        <v>276</v>
      </c>
      <c r="J105" s="26">
        <f>COUNTIF(I$6:I105,I105)</f>
        <v>5</v>
      </c>
      <c r="K105" s="36">
        <v>0.03401620370370371</v>
      </c>
      <c r="L105" s="26"/>
      <c r="M105" s="24">
        <v>5</v>
      </c>
      <c r="N105" s="48"/>
    </row>
    <row r="106" spans="1:13" s="84" customFormat="1" ht="15.75" customHeight="1">
      <c r="A106" s="114">
        <v>101</v>
      </c>
      <c r="B106" s="115">
        <v>99</v>
      </c>
      <c r="C106" s="116" t="s">
        <v>234</v>
      </c>
      <c r="D106" s="117" t="s">
        <v>235</v>
      </c>
      <c r="E106" s="115" t="s">
        <v>4</v>
      </c>
      <c r="F106" s="115" t="s">
        <v>16</v>
      </c>
      <c r="G106" s="118">
        <v>1982</v>
      </c>
      <c r="H106" s="119" t="s">
        <v>20</v>
      </c>
      <c r="I106" s="115" t="str">
        <f>IF($E106="m",IF($G$1-$G106&gt;19,IF($G$1-$G106&lt;40,"A",IF($G$1-$G106&gt;49,IF($G$1-$G106&gt;59,IF($G$1-$G106&gt;69,"E","D"),"C"),"B")),"JM"),IF($G$1-$G106&gt;19,IF($G$1-$G106&lt;35,"F",IF($G$1-$G106&lt;50,"G","H")),"JŽ"))</f>
        <v>G</v>
      </c>
      <c r="J106" s="115">
        <f>COUNTIF(I$6:I106,I106)</f>
        <v>3</v>
      </c>
      <c r="K106" s="120">
        <v>0.03490740740740741</v>
      </c>
      <c r="L106" s="115"/>
      <c r="M106" s="114">
        <v>7</v>
      </c>
    </row>
    <row r="107" spans="1:14" s="41" customFormat="1" ht="15.75" customHeight="1">
      <c r="A107" s="24">
        <v>102</v>
      </c>
      <c r="B107" s="26">
        <v>18</v>
      </c>
      <c r="C107" s="42" t="s">
        <v>65</v>
      </c>
      <c r="D107" s="53" t="s">
        <v>66</v>
      </c>
      <c r="E107" s="26" t="s">
        <v>4</v>
      </c>
      <c r="F107" s="26" t="s">
        <v>16</v>
      </c>
      <c r="G107" s="59">
        <v>1997</v>
      </c>
      <c r="H107" s="88" t="s">
        <v>67</v>
      </c>
      <c r="I107" s="26" t="str">
        <f>IF($E107="m",IF($G$1-$G107&gt;19,IF($G$1-$G107&lt;40,"A",IF($G$1-$G107&gt;49,IF($G$1-$G107&gt;59,IF($G$1-$G107&gt;69,"E","D"),"C"),"B")),"JM"),IF($G$1-$G107&gt;19,IF($G$1-$G107&lt;35,"F",IF($G$1-$G107&lt;50,"G","H")),"JŽ"))</f>
        <v>F</v>
      </c>
      <c r="J107" s="26">
        <f>COUNTIF(I$6:I107,I107)</f>
        <v>11</v>
      </c>
      <c r="K107" s="36">
        <v>0.035196759259259254</v>
      </c>
      <c r="L107" s="26"/>
      <c r="M107" s="24">
        <v>5</v>
      </c>
      <c r="N107" s="47"/>
    </row>
    <row r="108" spans="1:14" s="45" customFormat="1" ht="15.75" customHeight="1">
      <c r="A108" s="24">
        <v>103</v>
      </c>
      <c r="B108" s="26">
        <v>109</v>
      </c>
      <c r="C108" s="42" t="s">
        <v>97</v>
      </c>
      <c r="D108" s="53" t="s">
        <v>96</v>
      </c>
      <c r="E108" s="26" t="s">
        <v>3</v>
      </c>
      <c r="F108" s="26" t="s">
        <v>16</v>
      </c>
      <c r="G108" s="59">
        <v>1986</v>
      </c>
      <c r="H108" s="88" t="s">
        <v>98</v>
      </c>
      <c r="I108" s="26" t="str">
        <f>IF($E108="m",IF($G$1-$G108&gt;19,IF($G$1-$G108&lt;40,"A",IF($G$1-$G108&gt;49,IF($G$1-$G108&gt;59,IF($G$1-$G108&gt;69,"E","D"),"C"),"B")),"JM"),IF($G$1-$G108&gt;19,IF($G$1-$G108&lt;35,"F",IF($G$1-$G108&lt;50,"G","H")),"JŽ"))</f>
        <v>A</v>
      </c>
      <c r="J108" s="26">
        <f>COUNTIF(I$6:I108,I108)</f>
        <v>36</v>
      </c>
      <c r="K108" s="36">
        <v>0.03549768518518519</v>
      </c>
      <c r="L108" s="26"/>
      <c r="M108" s="24">
        <v>5</v>
      </c>
      <c r="N108" s="41"/>
    </row>
    <row r="109" spans="1:13" s="41" customFormat="1" ht="15.75" customHeight="1">
      <c r="A109" s="24">
        <v>104</v>
      </c>
      <c r="B109" s="26">
        <v>96</v>
      </c>
      <c r="C109" s="42" t="s">
        <v>197</v>
      </c>
      <c r="D109" s="53" t="s">
        <v>198</v>
      </c>
      <c r="E109" s="26" t="s">
        <v>4</v>
      </c>
      <c r="F109" s="26" t="s">
        <v>16</v>
      </c>
      <c r="G109" s="59">
        <v>1976</v>
      </c>
      <c r="H109" s="88" t="s">
        <v>199</v>
      </c>
      <c r="I109" s="26" t="str">
        <f>IF($E109="m",IF($G$1-$G109&gt;19,IF($G$1-$G109&lt;40,"A",IF($G$1-$G109&gt;49,IF($G$1-$G109&gt;59,IF($G$1-$G109&gt;69,"E","D"),"C"),"B")),"JM"),IF($G$1-$G109&gt;19,IF($G$1-$G109&lt;35,"F",IF($G$1-$G109&lt;50,"G","H")),"JŽ"))</f>
        <v>G</v>
      </c>
      <c r="J109" s="26">
        <f>COUNTIF(I$6:I109,I109)</f>
        <v>4</v>
      </c>
      <c r="K109" s="36">
        <v>0.03756944444444445</v>
      </c>
      <c r="L109" s="26"/>
      <c r="M109" s="24"/>
    </row>
    <row r="110" spans="1:13" s="41" customFormat="1" ht="15.75" customHeight="1">
      <c r="A110" s="24">
        <v>105</v>
      </c>
      <c r="B110" s="26">
        <v>14</v>
      </c>
      <c r="C110" s="43" t="s">
        <v>255</v>
      </c>
      <c r="D110" s="52" t="s">
        <v>256</v>
      </c>
      <c r="E110" s="26" t="s">
        <v>4</v>
      </c>
      <c r="F110" s="26" t="s">
        <v>16</v>
      </c>
      <c r="G110" s="60">
        <v>1998</v>
      </c>
      <c r="H110" s="87" t="s">
        <v>257</v>
      </c>
      <c r="I110" s="26" t="s">
        <v>36</v>
      </c>
      <c r="J110" s="26">
        <f>COUNTIF(I$6:I110,I110)</f>
        <v>12</v>
      </c>
      <c r="K110" s="36">
        <v>0.037800925925925925</v>
      </c>
      <c r="L110" s="26"/>
      <c r="M110" s="24">
        <v>7</v>
      </c>
    </row>
    <row r="111" spans="1:13" s="41" customFormat="1" ht="15.75" customHeight="1">
      <c r="A111" s="24">
        <v>106</v>
      </c>
      <c r="B111" s="26">
        <v>36</v>
      </c>
      <c r="C111" s="43" t="s">
        <v>253</v>
      </c>
      <c r="D111" s="52" t="s">
        <v>261</v>
      </c>
      <c r="E111" s="26" t="s">
        <v>3</v>
      </c>
      <c r="F111" s="26" t="s">
        <v>16</v>
      </c>
      <c r="G111" s="58">
        <v>1942</v>
      </c>
      <c r="H111" s="87" t="s">
        <v>27</v>
      </c>
      <c r="I111" s="26" t="str">
        <f>IF($E111="m",IF($G$1-$G111&gt;19,IF($G$1-$G111&lt;40,"A",IF($G$1-$G111&gt;49,IF($G$1-$G111&gt;59,IF($G$1-$G111&gt;69,"E","D"),"C"),"B")),"JM"),IF($G$1-$G111&gt;19,IF($G$1-$G111&lt;35,"F",IF($G$1-$G111&lt;50,"G","H")),"JŽ"))</f>
        <v>E</v>
      </c>
      <c r="J111" s="26">
        <f>COUNTIF(I$6:I111,I111)</f>
        <v>4</v>
      </c>
      <c r="K111" s="36">
        <v>0.039768518518518516</v>
      </c>
      <c r="L111" s="26"/>
      <c r="M111" s="24">
        <v>0</v>
      </c>
    </row>
    <row r="112" spans="1:13" s="79" customFormat="1" ht="15.75" customHeight="1">
      <c r="A112" s="90">
        <v>107</v>
      </c>
      <c r="B112" s="93">
        <v>59</v>
      </c>
      <c r="C112" s="96" t="s">
        <v>63</v>
      </c>
      <c r="D112" s="97" t="s">
        <v>64</v>
      </c>
      <c r="E112" s="93" t="s">
        <v>4</v>
      </c>
      <c r="F112" s="93" t="s">
        <v>16</v>
      </c>
      <c r="G112" s="98">
        <v>1958</v>
      </c>
      <c r="H112" s="99" t="s">
        <v>17</v>
      </c>
      <c r="I112" s="93" t="str">
        <f>IF($E112="m",IF($G$1-$G112&gt;19,IF($G$1-$G112&lt;40,"A",IF($G$1-$G112&gt;49,IF($G$1-$G112&gt;59,IF($G$1-$G112&gt;69,"E","D"),"C"),"B")),"JM"),IF($G$1-$G112&gt;19,IF($G$1-$G112&lt;35,"F",IF($G$1-$G112&lt;50,"G","H")),"JŽ"))</f>
        <v>H</v>
      </c>
      <c r="J112" s="93">
        <f>COUNTIF(I$6:I112,I112)</f>
        <v>1</v>
      </c>
      <c r="K112" s="101">
        <v>0.050011574074074076</v>
      </c>
      <c r="L112" s="93"/>
      <c r="M112" s="90">
        <v>0</v>
      </c>
    </row>
    <row r="114" spans="1:15" s="21" customFormat="1" ht="19.5" customHeight="1">
      <c r="A114" s="222" t="s">
        <v>39</v>
      </c>
      <c r="B114" s="222"/>
      <c r="C114" s="222"/>
      <c r="D114" s="222"/>
      <c r="E114" s="222"/>
      <c r="F114" s="222"/>
      <c r="G114" s="222"/>
      <c r="H114" s="222"/>
      <c r="I114" s="13"/>
      <c r="J114" s="13"/>
      <c r="K114" s="13"/>
      <c r="L114" s="13"/>
      <c r="M114" s="13"/>
      <c r="N114" s="100"/>
      <c r="O114" s="100"/>
    </row>
    <row r="115" spans="1:15" s="21" customFormat="1" ht="19.5" customHeight="1">
      <c r="A115" s="222" t="s">
        <v>40</v>
      </c>
      <c r="B115" s="222"/>
      <c r="C115" s="222"/>
      <c r="D115" s="222"/>
      <c r="E115" s="222"/>
      <c r="F115" s="222"/>
      <c r="G115" s="222"/>
      <c r="H115" s="222"/>
      <c r="I115" s="13"/>
      <c r="J115" s="13"/>
      <c r="K115" s="13"/>
      <c r="L115" s="13"/>
      <c r="M115" s="13"/>
      <c r="N115" s="100"/>
      <c r="O115" s="100"/>
    </row>
    <row r="116" spans="1:15" ht="19.5" customHeight="1">
      <c r="A116" s="20"/>
      <c r="B116" s="20"/>
      <c r="D116" s="54"/>
      <c r="E116" s="23"/>
      <c r="F116" s="54"/>
      <c r="G116" s="23"/>
      <c r="H116" s="19"/>
      <c r="N116" s="49"/>
      <c r="O116" s="49"/>
    </row>
    <row r="117" spans="1:15" s="15" customFormat="1" ht="19.5" customHeight="1">
      <c r="A117" s="223" t="s">
        <v>41</v>
      </c>
      <c r="B117" s="223"/>
      <c r="C117" s="23"/>
      <c r="D117" s="27" t="s">
        <v>42</v>
      </c>
      <c r="E117" s="61"/>
      <c r="F117" s="27"/>
      <c r="G117" s="61"/>
      <c r="H117" s="61"/>
      <c r="I117" s="14"/>
      <c r="J117" s="14"/>
      <c r="K117" s="14"/>
      <c r="L117" s="14"/>
      <c r="M117" s="14"/>
      <c r="N117" s="18"/>
      <c r="O117" s="18"/>
    </row>
    <row r="118" spans="1:15" s="15" customFormat="1" ht="19.5" customHeight="1">
      <c r="A118" s="23"/>
      <c r="B118" s="23"/>
      <c r="C118" s="23"/>
      <c r="D118" s="27" t="s">
        <v>43</v>
      </c>
      <c r="E118" s="61"/>
      <c r="F118" s="27"/>
      <c r="G118" s="61"/>
      <c r="H118" s="61"/>
      <c r="I118" s="14"/>
      <c r="J118" s="14"/>
      <c r="K118" s="14"/>
      <c r="L118" s="14"/>
      <c r="M118" s="14"/>
      <c r="N118" s="18"/>
      <c r="O118" s="18"/>
    </row>
    <row r="119" spans="1:15" s="15" customFormat="1" ht="19.5" customHeight="1">
      <c r="A119" s="14"/>
      <c r="B119" s="14"/>
      <c r="C119" s="23"/>
      <c r="D119" s="27" t="s">
        <v>44</v>
      </c>
      <c r="E119" s="14"/>
      <c r="F119" s="56"/>
      <c r="G119" s="14"/>
      <c r="H119" s="61"/>
      <c r="I119" s="14"/>
      <c r="J119" s="14"/>
      <c r="K119" s="14"/>
      <c r="L119" s="14"/>
      <c r="M119" s="14"/>
      <c r="N119" s="18"/>
      <c r="O119" s="18"/>
    </row>
    <row r="120" spans="1:15" s="15" customFormat="1" ht="19.5" customHeight="1">
      <c r="A120" s="14"/>
      <c r="B120" s="14"/>
      <c r="C120" s="23"/>
      <c r="D120" s="27" t="s">
        <v>45</v>
      </c>
      <c r="E120" s="14"/>
      <c r="F120" s="56"/>
      <c r="G120" s="14"/>
      <c r="H120" s="61"/>
      <c r="I120" s="14"/>
      <c r="J120" s="14"/>
      <c r="K120" s="14"/>
      <c r="L120" s="14"/>
      <c r="M120" s="14"/>
      <c r="N120" s="18"/>
      <c r="O120" s="18"/>
    </row>
    <row r="121" spans="1:15" s="15" customFormat="1" ht="19.5" customHeight="1">
      <c r="A121" s="14"/>
      <c r="B121" s="14"/>
      <c r="C121" s="23"/>
      <c r="D121" s="27" t="s">
        <v>46</v>
      </c>
      <c r="E121" s="14"/>
      <c r="F121" s="56"/>
      <c r="G121" s="14"/>
      <c r="H121" s="61"/>
      <c r="I121" s="14"/>
      <c r="J121" s="14"/>
      <c r="K121" s="14"/>
      <c r="L121" s="14"/>
      <c r="M121" s="14"/>
      <c r="N121" s="18"/>
      <c r="O121" s="18"/>
    </row>
    <row r="122" spans="1:15" s="15" customFormat="1" ht="19.5" customHeight="1">
      <c r="A122" s="14"/>
      <c r="B122" s="14"/>
      <c r="C122" s="23"/>
      <c r="D122" s="27" t="s">
        <v>47</v>
      </c>
      <c r="E122" s="14"/>
      <c r="F122" s="56"/>
      <c r="G122" s="14"/>
      <c r="H122" s="61"/>
      <c r="I122" s="14"/>
      <c r="J122" s="14"/>
      <c r="K122" s="14"/>
      <c r="L122" s="14"/>
      <c r="M122" s="14"/>
      <c r="N122" s="18"/>
      <c r="O122" s="18"/>
    </row>
    <row r="123" spans="1:15" s="15" customFormat="1" ht="19.5" customHeight="1">
      <c r="A123" s="14"/>
      <c r="B123" s="14"/>
      <c r="C123" s="23"/>
      <c r="D123" s="27" t="s">
        <v>297</v>
      </c>
      <c r="E123" s="14"/>
      <c r="F123" s="56"/>
      <c r="G123" s="14"/>
      <c r="H123" s="61"/>
      <c r="I123" s="14"/>
      <c r="J123" s="14"/>
      <c r="K123" s="14"/>
      <c r="L123" s="14"/>
      <c r="M123" s="14"/>
      <c r="N123" s="18"/>
      <c r="O123" s="18"/>
    </row>
    <row r="124" spans="1:15" s="15" customFormat="1" ht="19.5" customHeight="1">
      <c r="A124" s="14"/>
      <c r="B124" s="14"/>
      <c r="C124" s="23"/>
      <c r="D124" s="27" t="s">
        <v>299</v>
      </c>
      <c r="E124" s="14"/>
      <c r="F124" s="56"/>
      <c r="G124" s="14"/>
      <c r="H124" s="61"/>
      <c r="I124" s="14"/>
      <c r="J124" s="14"/>
      <c r="K124" s="14"/>
      <c r="L124" s="14"/>
      <c r="M124" s="14"/>
      <c r="N124" s="18"/>
      <c r="O124" s="18"/>
    </row>
    <row r="125" spans="1:15" s="15" customFormat="1" ht="19.5" customHeight="1">
      <c r="A125" s="14"/>
      <c r="B125" s="14"/>
      <c r="C125" s="23"/>
      <c r="D125" s="55" t="s">
        <v>48</v>
      </c>
      <c r="E125" s="14"/>
      <c r="F125" s="56"/>
      <c r="G125" s="14"/>
      <c r="H125" s="61"/>
      <c r="I125" s="14"/>
      <c r="J125" s="14"/>
      <c r="K125" s="14"/>
      <c r="L125" s="14"/>
      <c r="M125" s="14"/>
      <c r="N125" s="18"/>
      <c r="O125" s="18"/>
    </row>
    <row r="126" spans="1:15" s="15" customFormat="1" ht="19.5" customHeight="1">
      <c r="A126" s="14"/>
      <c r="B126" s="14"/>
      <c r="C126" s="23"/>
      <c r="D126" s="27" t="s">
        <v>49</v>
      </c>
      <c r="E126" s="14"/>
      <c r="F126" s="56"/>
      <c r="G126" s="14"/>
      <c r="H126" s="61"/>
      <c r="I126" s="14"/>
      <c r="J126" s="14"/>
      <c r="K126" s="14"/>
      <c r="L126" s="14"/>
      <c r="M126" s="14"/>
      <c r="N126" s="18"/>
      <c r="O126" s="18"/>
    </row>
    <row r="127" spans="1:15" s="15" customFormat="1" ht="19.5" customHeight="1">
      <c r="A127" s="14"/>
      <c r="B127" s="14"/>
      <c r="C127" s="23"/>
      <c r="D127" s="27" t="s">
        <v>56</v>
      </c>
      <c r="E127" s="14"/>
      <c r="F127" s="56"/>
      <c r="G127" s="14"/>
      <c r="H127" s="61"/>
      <c r="I127" s="14"/>
      <c r="J127" s="14"/>
      <c r="K127" s="14"/>
      <c r="L127" s="14"/>
      <c r="M127" s="14"/>
      <c r="N127" s="18"/>
      <c r="O127" s="18"/>
    </row>
    <row r="128" spans="1:15" s="15" customFormat="1" ht="19.5" customHeight="1">
      <c r="A128" s="14"/>
      <c r="B128" s="14"/>
      <c r="C128" s="23"/>
      <c r="D128" s="27" t="s">
        <v>50</v>
      </c>
      <c r="E128" s="14"/>
      <c r="F128" s="56"/>
      <c r="G128" s="14"/>
      <c r="H128" s="61"/>
      <c r="I128" s="14"/>
      <c r="J128" s="14"/>
      <c r="K128" s="14"/>
      <c r="L128" s="14"/>
      <c r="M128" s="14"/>
      <c r="N128" s="18"/>
      <c r="O128" s="18"/>
    </row>
    <row r="129" spans="1:15" s="15" customFormat="1" ht="19.5" customHeight="1">
      <c r="A129" s="14"/>
      <c r="B129" s="14"/>
      <c r="C129" s="23"/>
      <c r="D129" s="27" t="s">
        <v>51</v>
      </c>
      <c r="E129" s="14"/>
      <c r="F129" s="56"/>
      <c r="G129" s="14"/>
      <c r="H129" s="61"/>
      <c r="I129" s="14"/>
      <c r="J129" s="14"/>
      <c r="K129" s="14"/>
      <c r="L129" s="14"/>
      <c r="M129" s="14"/>
      <c r="N129" s="18"/>
      <c r="O129" s="18"/>
    </row>
    <row r="130" spans="1:15" s="15" customFormat="1" ht="19.5" customHeight="1">
      <c r="A130" s="14"/>
      <c r="B130" s="14"/>
      <c r="C130" s="23"/>
      <c r="D130" s="27" t="s">
        <v>52</v>
      </c>
      <c r="E130" s="14"/>
      <c r="F130" s="56"/>
      <c r="G130" s="14"/>
      <c r="H130" s="61"/>
      <c r="I130" s="14"/>
      <c r="J130" s="14"/>
      <c r="K130" s="14"/>
      <c r="L130" s="14"/>
      <c r="M130" s="14"/>
      <c r="N130" s="18"/>
      <c r="O130" s="18"/>
    </row>
    <row r="131" spans="1:13" s="15" customFormat="1" ht="19.5" customHeight="1">
      <c r="A131" s="14"/>
      <c r="B131" s="14"/>
      <c r="C131" s="23"/>
      <c r="D131" s="27" t="s">
        <v>298</v>
      </c>
      <c r="E131" s="14"/>
      <c r="F131" s="56"/>
      <c r="G131" s="57"/>
      <c r="H131" s="61"/>
      <c r="I131" s="14"/>
      <c r="J131" s="14"/>
      <c r="K131" s="14"/>
      <c r="L131" s="14"/>
      <c r="M131" s="14"/>
    </row>
    <row r="132" spans="1:13" s="15" customFormat="1" ht="19.5" customHeight="1">
      <c r="A132" s="14"/>
      <c r="B132" s="14"/>
      <c r="C132" s="23"/>
      <c r="D132" s="27" t="s">
        <v>57</v>
      </c>
      <c r="E132" s="14"/>
      <c r="F132" s="56"/>
      <c r="G132" s="57"/>
      <c r="H132" s="61"/>
      <c r="I132" s="14"/>
      <c r="J132" s="14"/>
      <c r="K132" s="14"/>
      <c r="L132" s="14"/>
      <c r="M132" s="14"/>
    </row>
    <row r="133" spans="1:13" s="15" customFormat="1" ht="19.5" customHeight="1">
      <c r="A133" s="14"/>
      <c r="B133" s="14"/>
      <c r="C133" s="23"/>
      <c r="D133" s="27" t="s">
        <v>300</v>
      </c>
      <c r="E133" s="14"/>
      <c r="F133" s="56"/>
      <c r="G133" s="57"/>
      <c r="H133" s="61"/>
      <c r="I133" s="14"/>
      <c r="J133" s="14"/>
      <c r="K133" s="14"/>
      <c r="L133" s="14"/>
      <c r="M133" s="14"/>
    </row>
    <row r="134" ht="19.5" customHeight="1">
      <c r="D134" s="27" t="s">
        <v>175</v>
      </c>
    </row>
    <row r="135" ht="19.5" customHeight="1">
      <c r="D135" s="27" t="s">
        <v>301</v>
      </c>
    </row>
  </sheetData>
  <sheetProtection/>
  <mergeCells count="6">
    <mergeCell ref="A2:M2"/>
    <mergeCell ref="A3:M3"/>
    <mergeCell ref="A4:D4"/>
    <mergeCell ref="A114:H114"/>
    <mergeCell ref="A115:H115"/>
    <mergeCell ref="A117:B117"/>
  </mergeCells>
  <printOptions/>
  <pageMargins left="0.5905511811023623" right="0.1968503937007874" top="0.7874015748031497" bottom="0.5905511811023623" header="0.5118110236220472" footer="0.5118110236220472"/>
  <pageSetup fitToHeight="3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7"/>
  <sheetViews>
    <sheetView zoomScalePageLayoutView="0" workbookViewId="0" topLeftCell="A2">
      <selection activeCell="A3" sqref="A3:M3"/>
    </sheetView>
  </sheetViews>
  <sheetFormatPr defaultColWidth="9.140625" defaultRowHeight="12.75"/>
  <cols>
    <col min="1" max="1" width="4.57421875" style="16" customWidth="1"/>
    <col min="2" max="2" width="5.140625" style="16" customWidth="1"/>
    <col min="3" max="3" width="11.57421875" style="20" customWidth="1"/>
    <col min="4" max="4" width="9.28125" style="41" customWidth="1"/>
    <col min="5" max="5" width="4.28125" style="14" customWidth="1"/>
    <col min="6" max="6" width="6.00390625" style="56" customWidth="1"/>
    <col min="7" max="7" width="6.57421875" style="57" customWidth="1"/>
    <col min="8" max="8" width="19.7109375" style="38" customWidth="1"/>
    <col min="9" max="9" width="3.7109375" style="14" customWidth="1"/>
    <col min="10" max="10" width="3.7109375" style="16" hidden="1" customWidth="1"/>
    <col min="11" max="11" width="10.8515625" style="16" customWidth="1"/>
    <col min="12" max="12" width="3.140625" style="13" customWidth="1"/>
    <col min="13" max="13" width="2.7109375" style="16" hidden="1" customWidth="1"/>
    <col min="14" max="16384" width="9.140625" style="17" customWidth="1"/>
  </cols>
  <sheetData>
    <row r="1" spans="5:7" ht="0.75" customHeight="1" hidden="1">
      <c r="E1" s="14" t="s">
        <v>6</v>
      </c>
      <c r="G1" s="57">
        <v>2017</v>
      </c>
    </row>
    <row r="2" spans="1:13" s="127" customFormat="1" ht="26.25" customHeight="1" thickBot="1">
      <c r="A2" s="224" t="s">
        <v>59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6"/>
    </row>
    <row r="3" spans="1:13" s="67" customFormat="1" ht="19.5" customHeight="1" thickBot="1">
      <c r="A3" s="227" t="s">
        <v>58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9"/>
    </row>
    <row r="4" spans="1:13" s="185" customFormat="1" ht="19.5" customHeight="1">
      <c r="A4" s="230" t="s">
        <v>34</v>
      </c>
      <c r="B4" s="230"/>
      <c r="C4" s="230"/>
      <c r="D4" s="230"/>
      <c r="E4" s="179"/>
      <c r="F4" s="180"/>
      <c r="G4" s="181"/>
      <c r="H4" s="182"/>
      <c r="I4" s="179"/>
      <c r="J4" s="183"/>
      <c r="K4" s="183"/>
      <c r="L4" s="184"/>
      <c r="M4" s="183"/>
    </row>
    <row r="5" spans="1:13" s="67" customFormat="1" ht="24" customHeight="1">
      <c r="A5" s="221" t="s">
        <v>290</v>
      </c>
      <c r="B5" s="221"/>
      <c r="C5" s="221"/>
      <c r="D5" s="221"/>
      <c r="E5" s="221"/>
      <c r="F5" s="64"/>
      <c r="G5" s="65"/>
      <c r="H5" s="66"/>
      <c r="I5" s="63"/>
      <c r="J5" s="34"/>
      <c r="K5" s="34"/>
      <c r="L5" s="128"/>
      <c r="M5" s="34"/>
    </row>
    <row r="6" spans="1:13" s="73" customFormat="1" ht="30" customHeight="1">
      <c r="A6" s="68" t="s">
        <v>288</v>
      </c>
      <c r="B6" s="68" t="s">
        <v>7</v>
      </c>
      <c r="C6" s="69" t="s">
        <v>60</v>
      </c>
      <c r="D6" s="70" t="s">
        <v>0</v>
      </c>
      <c r="E6" s="71" t="s">
        <v>5</v>
      </c>
      <c r="F6" s="71" t="s">
        <v>8</v>
      </c>
      <c r="G6" s="72" t="s">
        <v>9</v>
      </c>
      <c r="H6" s="70" t="s">
        <v>1</v>
      </c>
      <c r="I6" s="71" t="s">
        <v>10</v>
      </c>
      <c r="J6" s="68" t="s">
        <v>289</v>
      </c>
      <c r="K6" s="71" t="s">
        <v>2</v>
      </c>
      <c r="L6" s="71" t="s">
        <v>33</v>
      </c>
      <c r="M6" s="71" t="s">
        <v>245</v>
      </c>
    </row>
    <row r="7" spans="1:13" s="79" customFormat="1" ht="15.75" customHeight="1">
      <c r="A7" s="90">
        <v>1</v>
      </c>
      <c r="B7" s="90">
        <v>8</v>
      </c>
      <c r="C7" s="91" t="s">
        <v>250</v>
      </c>
      <c r="D7" s="189" t="s">
        <v>127</v>
      </c>
      <c r="E7" s="93" t="s">
        <v>3</v>
      </c>
      <c r="F7" s="93" t="s">
        <v>16</v>
      </c>
      <c r="G7" s="94">
        <v>1987</v>
      </c>
      <c r="H7" s="190" t="s">
        <v>78</v>
      </c>
      <c r="I7" s="93" t="str">
        <f>IF($E7="m",IF($G$1-$G7&gt;19,IF($G$1-$G7&lt;40,"A",IF($G$1-$G7&gt;49,IF($G$1-$G7&gt;59,IF($G$1-$G7&gt;69,"E","D"),"C"),"B")),"JM"),IF($G$1-$G7&gt;19,IF($G$1-$G7&lt;35,"F",IF($G$1-$G7&lt;50,"G","H")),"JŽ"))</f>
        <v>A</v>
      </c>
      <c r="J7" s="90">
        <f>COUNTIF(I$7:I7,I7)</f>
        <v>1</v>
      </c>
      <c r="K7" s="101">
        <v>0.016944444444444443</v>
      </c>
      <c r="L7" s="191"/>
      <c r="M7" s="90">
        <v>7</v>
      </c>
    </row>
    <row r="8" spans="1:13" s="83" customFormat="1" ht="15.75" customHeight="1">
      <c r="A8" s="103">
        <v>2</v>
      </c>
      <c r="B8" s="103">
        <v>29</v>
      </c>
      <c r="C8" s="105" t="s">
        <v>76</v>
      </c>
      <c r="D8" s="196" t="s">
        <v>77</v>
      </c>
      <c r="E8" s="104" t="s">
        <v>3</v>
      </c>
      <c r="F8" s="104" t="s">
        <v>16</v>
      </c>
      <c r="G8" s="107">
        <v>1992</v>
      </c>
      <c r="H8" s="197" t="s">
        <v>78</v>
      </c>
      <c r="I8" s="104" t="str">
        <f>IF($E8="m",IF($G$1-$G8&gt;19,IF($G$1-$G8&lt;40,"A",IF($G$1-$G8&gt;49,IF($G$1-$G8&gt;59,IF($G$1-$G8&gt;69,"E","D"),"C"),"B")),"JM"),IF($G$1-$G8&gt;19,IF($G$1-$G8&lt;35,"F",IF($G$1-$G8&lt;50,"G","H")),"JŽ"))</f>
        <v>A</v>
      </c>
      <c r="J8" s="103">
        <f>COUNTIF(I$7:I8,I8)</f>
        <v>2</v>
      </c>
      <c r="K8" s="109">
        <v>0.01747685185185185</v>
      </c>
      <c r="L8" s="198"/>
      <c r="M8" s="103">
        <v>5</v>
      </c>
    </row>
    <row r="9" spans="1:13" s="84" customFormat="1" ht="14.25" customHeight="1">
      <c r="A9" s="114">
        <v>3</v>
      </c>
      <c r="B9" s="114">
        <v>77</v>
      </c>
      <c r="C9" s="116" t="s">
        <v>91</v>
      </c>
      <c r="D9" s="201" t="s">
        <v>92</v>
      </c>
      <c r="E9" s="115" t="s">
        <v>3</v>
      </c>
      <c r="F9" s="115" t="s">
        <v>16</v>
      </c>
      <c r="G9" s="118">
        <v>1980</v>
      </c>
      <c r="H9" s="202" t="s">
        <v>93</v>
      </c>
      <c r="I9" s="115" t="str">
        <f>IF($E9="m",IF($G$1-$G9&gt;19,IF($G$1-$G9&lt;40,"A",IF($G$1-$G9&gt;49,IF($G$1-$G9&gt;59,IF($G$1-$G9&gt;69,"E","D"),"C"),"B")),"JM"),IF($G$1-$G9&gt;19,IF($G$1-$G9&lt;35,"F",IF($G$1-$G9&lt;50,"G","H")),"JŽ"))</f>
        <v>A</v>
      </c>
      <c r="J9" s="114">
        <f>COUNTIF(I$7:I9,I9)</f>
        <v>3</v>
      </c>
      <c r="K9" s="120">
        <v>0.01775462962962963</v>
      </c>
      <c r="L9" s="203"/>
      <c r="M9" s="114">
        <v>5</v>
      </c>
    </row>
    <row r="10" spans="1:13" s="78" customFormat="1" ht="15.75" customHeight="1" hidden="1">
      <c r="A10" s="35">
        <v>4</v>
      </c>
      <c r="B10" s="35">
        <v>6</v>
      </c>
      <c r="C10" s="74" t="s">
        <v>249</v>
      </c>
      <c r="D10" s="129" t="s">
        <v>225</v>
      </c>
      <c r="E10" s="75" t="s">
        <v>3</v>
      </c>
      <c r="F10" s="75" t="s">
        <v>16</v>
      </c>
      <c r="G10" s="76">
        <v>1994</v>
      </c>
      <c r="H10" s="77" t="s">
        <v>78</v>
      </c>
      <c r="I10" s="75" t="str">
        <f>IF($E10="m",IF($G$1-$G10&gt;19,IF($G$1-$G10&lt;40,"A",IF($G$1-$G10&gt;49,IF($G$1-$G10&gt;59,IF($G$1-$G10&gt;69,"E","D"),"C"),"B")),"JM"),IF($G$1-$G10&gt;19,IF($G$1-$G10&lt;35,"F",IF($G$1-$G10&lt;50,"G","H")),"JŽ"))</f>
        <v>A</v>
      </c>
      <c r="J10" s="35">
        <f>COUNTIF(I$7:I10,I10)</f>
        <v>4</v>
      </c>
      <c r="K10" s="102">
        <v>0.018032407407407407</v>
      </c>
      <c r="L10" s="130"/>
      <c r="M10" s="35">
        <v>7</v>
      </c>
    </row>
    <row r="11" spans="1:13" s="78" customFormat="1" ht="15.75" customHeight="1" hidden="1">
      <c r="A11" s="35">
        <v>5</v>
      </c>
      <c r="B11" s="35">
        <v>31</v>
      </c>
      <c r="C11" s="80" t="s">
        <v>194</v>
      </c>
      <c r="D11" s="131" t="s">
        <v>195</v>
      </c>
      <c r="E11" s="75" t="s">
        <v>3</v>
      </c>
      <c r="F11" s="75" t="s">
        <v>16</v>
      </c>
      <c r="G11" s="81">
        <v>1994</v>
      </c>
      <c r="H11" s="82" t="s">
        <v>196</v>
      </c>
      <c r="I11" s="75" t="str">
        <f>IF($E11="m",IF($G$1-$G11&gt;19,IF($G$1-$G11&lt;40,"A",IF($G$1-$G11&gt;49,IF($G$1-$G11&gt;59,IF($G$1-$G11&gt;69,"E","D"),"C"),"B")),"JM"),IF($G$1-$G11&gt;19,IF($G$1-$G11&lt;35,"F",IF($G$1-$G11&lt;50,"G","H")),"JŽ"))</f>
        <v>A</v>
      </c>
      <c r="J11" s="35">
        <f>COUNTIF(I$7:I11,I11)</f>
        <v>5</v>
      </c>
      <c r="K11" s="102">
        <v>0.018055555555555557</v>
      </c>
      <c r="L11" s="130"/>
      <c r="M11" s="35">
        <v>5</v>
      </c>
    </row>
    <row r="12" spans="1:13" s="78" customFormat="1" ht="15.75" customHeight="1" hidden="1">
      <c r="A12" s="35">
        <v>9</v>
      </c>
      <c r="B12" s="35">
        <v>62</v>
      </c>
      <c r="C12" s="80" t="s">
        <v>155</v>
      </c>
      <c r="D12" s="131" t="s">
        <v>156</v>
      </c>
      <c r="E12" s="75" t="s">
        <v>3</v>
      </c>
      <c r="F12" s="75" t="s">
        <v>16</v>
      </c>
      <c r="G12" s="81">
        <v>1986</v>
      </c>
      <c r="H12" s="82" t="s">
        <v>157</v>
      </c>
      <c r="I12" s="75" t="s">
        <v>35</v>
      </c>
      <c r="J12" s="35">
        <f>COUNTIF(I$7:I12,I12)</f>
        <v>6</v>
      </c>
      <c r="K12" s="102">
        <v>0.019247685185185184</v>
      </c>
      <c r="L12" s="130"/>
      <c r="M12" s="35">
        <v>5</v>
      </c>
    </row>
    <row r="13" spans="1:13" s="78" customFormat="1" ht="15.75" customHeight="1" hidden="1">
      <c r="A13" s="35">
        <v>10</v>
      </c>
      <c r="B13" s="35">
        <v>27</v>
      </c>
      <c r="C13" s="80" t="s">
        <v>207</v>
      </c>
      <c r="D13" s="131" t="s">
        <v>188</v>
      </c>
      <c r="E13" s="75" t="s">
        <v>3</v>
      </c>
      <c r="F13" s="75" t="s">
        <v>16</v>
      </c>
      <c r="G13" s="81">
        <v>1991</v>
      </c>
      <c r="H13" s="82" t="s">
        <v>244</v>
      </c>
      <c r="I13" s="75" t="str">
        <f>IF($E13="m",IF($G$1-$G13&gt;19,IF($G$1-$G13&lt;40,"A",IF($G$1-$G13&gt;49,IF($G$1-$G13&gt;59,IF($G$1-$G13&gt;69,"E","D"),"C"),"B")),"JM"),IF($G$1-$G13&gt;19,IF($G$1-$G13&lt;35,"F",IF($G$1-$G13&lt;50,"G","H")),"JŽ"))</f>
        <v>A</v>
      </c>
      <c r="J13" s="35">
        <f>COUNTIF(I$7:I13,I13)</f>
        <v>7</v>
      </c>
      <c r="K13" s="102">
        <v>0.019363425925925926</v>
      </c>
      <c r="L13" s="130"/>
      <c r="M13" s="35">
        <v>5</v>
      </c>
    </row>
    <row r="14" spans="1:13" s="78" customFormat="1" ht="15.75" customHeight="1" hidden="1">
      <c r="A14" s="35">
        <v>14</v>
      </c>
      <c r="B14" s="35">
        <v>47</v>
      </c>
      <c r="C14" s="80" t="s">
        <v>104</v>
      </c>
      <c r="D14" s="131" t="s">
        <v>105</v>
      </c>
      <c r="E14" s="75" t="s">
        <v>3</v>
      </c>
      <c r="F14" s="75" t="s">
        <v>16</v>
      </c>
      <c r="G14" s="81">
        <v>1988</v>
      </c>
      <c r="H14" s="82" t="s">
        <v>106</v>
      </c>
      <c r="I14" s="75" t="str">
        <f>IF($E14="m",IF($G$1-$G14&gt;19,IF($G$1-$G14&lt;40,"A",IF($G$1-$G14&gt;49,IF($G$1-$G14&gt;59,IF($G$1-$G14&gt;69,"E","D"),"C"),"B")),"JM"),IF($G$1-$G14&gt;19,IF($G$1-$G14&lt;35,"F",IF($G$1-$G14&lt;50,"G","H")),"JŽ"))</f>
        <v>A</v>
      </c>
      <c r="J14" s="35">
        <f>COUNTIF(I$7:I14,I14)</f>
        <v>8</v>
      </c>
      <c r="K14" s="102">
        <v>0.019699074074074074</v>
      </c>
      <c r="L14" s="130"/>
      <c r="M14" s="35">
        <v>5</v>
      </c>
    </row>
    <row r="15" spans="1:14" s="78" customFormat="1" ht="15.75" customHeight="1" hidden="1">
      <c r="A15" s="35">
        <v>15</v>
      </c>
      <c r="B15" s="35">
        <v>10</v>
      </c>
      <c r="C15" s="80" t="s">
        <v>122</v>
      </c>
      <c r="D15" s="131" t="s">
        <v>114</v>
      </c>
      <c r="E15" s="75" t="s">
        <v>3</v>
      </c>
      <c r="F15" s="75" t="s">
        <v>16</v>
      </c>
      <c r="G15" s="81">
        <v>1981</v>
      </c>
      <c r="H15" s="82" t="s">
        <v>123</v>
      </c>
      <c r="I15" s="75" t="str">
        <f>IF($E15="m",IF($G$1-$G15&gt;19,IF($G$1-$G15&lt;40,"A",IF($G$1-$G15&gt;49,IF($G$1-$G15&gt;59,IF($G$1-$G15&gt;69,"E","D"),"C"),"B")),"JM"),IF($G$1-$G15&gt;19,IF($G$1-$G15&lt;35,"F",IF($G$1-$G15&lt;50,"G","H")),"JŽ"))</f>
        <v>A</v>
      </c>
      <c r="J15" s="35">
        <f>COUNTIF(I$7:I15,I15)</f>
        <v>9</v>
      </c>
      <c r="K15" s="102">
        <v>0.019756944444444445</v>
      </c>
      <c r="L15" s="130"/>
      <c r="M15" s="35">
        <v>5</v>
      </c>
      <c r="N15" s="79"/>
    </row>
    <row r="16" spans="1:14" s="79" customFormat="1" ht="15.75" customHeight="1" hidden="1">
      <c r="A16" s="35">
        <v>16</v>
      </c>
      <c r="B16" s="35">
        <v>33</v>
      </c>
      <c r="C16" s="80" t="s">
        <v>203</v>
      </c>
      <c r="D16" s="131" t="s">
        <v>204</v>
      </c>
      <c r="E16" s="75" t="s">
        <v>3</v>
      </c>
      <c r="F16" s="75" t="s">
        <v>16</v>
      </c>
      <c r="G16" s="81">
        <v>1999</v>
      </c>
      <c r="H16" s="82" t="s">
        <v>19</v>
      </c>
      <c r="I16" s="75" t="s">
        <v>35</v>
      </c>
      <c r="J16" s="35">
        <f>COUNTIF(I$7:I16,I16)</f>
        <v>10</v>
      </c>
      <c r="K16" s="102">
        <v>0.02034722222222222</v>
      </c>
      <c r="L16" s="130"/>
      <c r="M16" s="35">
        <v>5</v>
      </c>
      <c r="N16" s="78"/>
    </row>
    <row r="17" spans="1:14" s="79" customFormat="1" ht="15.75" customHeight="1" hidden="1">
      <c r="A17" s="35">
        <v>18</v>
      </c>
      <c r="B17" s="35">
        <v>81</v>
      </c>
      <c r="C17" s="80" t="s">
        <v>139</v>
      </c>
      <c r="D17" s="131" t="s">
        <v>140</v>
      </c>
      <c r="E17" s="75" t="s">
        <v>3</v>
      </c>
      <c r="F17" s="75" t="s">
        <v>16</v>
      </c>
      <c r="G17" s="81">
        <v>1985</v>
      </c>
      <c r="H17" s="82" t="s">
        <v>141</v>
      </c>
      <c r="I17" s="75" t="str">
        <f>IF($E17="m",IF($G$1-$G17&gt;19,IF($G$1-$G17&lt;40,"A",IF($G$1-$G17&gt;49,IF($G$1-$G17&gt;59,IF($G$1-$G17&gt;69,"E","D"),"C"),"B")),"JM"),IF($G$1-$G17&gt;19,IF($G$1-$G17&lt;35,"F",IF($G$1-$G17&lt;50,"G","H")),"JŽ"))</f>
        <v>A</v>
      </c>
      <c r="J17" s="35">
        <f>COUNTIF(I$7:I17,I17)</f>
        <v>11</v>
      </c>
      <c r="K17" s="102">
        <v>0.020844907407407406</v>
      </c>
      <c r="L17" s="130"/>
      <c r="M17" s="35">
        <v>5</v>
      </c>
      <c r="N17" s="78"/>
    </row>
    <row r="18" spans="1:13" s="78" customFormat="1" ht="15.75" customHeight="1" hidden="1">
      <c r="A18" s="35">
        <v>20</v>
      </c>
      <c r="B18" s="35">
        <v>61</v>
      </c>
      <c r="C18" s="80" t="s">
        <v>155</v>
      </c>
      <c r="D18" s="131" t="s">
        <v>158</v>
      </c>
      <c r="E18" s="75" t="s">
        <v>3</v>
      </c>
      <c r="F18" s="75" t="s">
        <v>16</v>
      </c>
      <c r="G18" s="81">
        <v>1988</v>
      </c>
      <c r="H18" s="82" t="s">
        <v>159</v>
      </c>
      <c r="I18" s="75" t="str">
        <f>IF($E18="m",IF($G$1-$G18&gt;19,IF($G$1-$G18&lt;40,"A",IF($G$1-$G18&gt;49,IF($G$1-$G18&gt;59,IF($G$1-$G18&gt;69,"E","D"),"C"),"B")),"JM"),IF($G$1-$G18&gt;19,IF($G$1-$G18&lt;35,"F",IF($G$1-$G18&lt;50,"G","H")),"JŽ"))</f>
        <v>A</v>
      </c>
      <c r="J18" s="35">
        <f>COUNTIF(I$7:I18,I18)</f>
        <v>12</v>
      </c>
      <c r="K18" s="102">
        <v>0.020925925925925928</v>
      </c>
      <c r="L18" s="130"/>
      <c r="M18" s="35">
        <v>5</v>
      </c>
    </row>
    <row r="19" spans="1:14" s="78" customFormat="1" ht="15.75" customHeight="1" hidden="1">
      <c r="A19" s="35">
        <v>22</v>
      </c>
      <c r="B19" s="35">
        <v>2</v>
      </c>
      <c r="C19" s="80" t="s">
        <v>124</v>
      </c>
      <c r="D19" s="131" t="s">
        <v>100</v>
      </c>
      <c r="E19" s="75" t="s">
        <v>3</v>
      </c>
      <c r="F19" s="75" t="s">
        <v>16</v>
      </c>
      <c r="G19" s="81">
        <v>1982</v>
      </c>
      <c r="H19" s="82" t="s">
        <v>125</v>
      </c>
      <c r="I19" s="75" t="str">
        <f>IF($E19="m",IF($G$1-$G19&gt;19,IF($G$1-$G19&lt;40,"A",IF($G$1-$G19&gt;49,IF($G$1-$G19&gt;59,IF($G$1-$G19&gt;69,"E","D"),"C"),"B")),"JM"),IF($G$1-$G19&gt;19,IF($G$1-$G19&lt;35,"F",IF($G$1-$G19&lt;50,"G","H")),"JŽ"))</f>
        <v>A</v>
      </c>
      <c r="J19" s="35">
        <f>COUNTIF(I$7:I19,I19)</f>
        <v>13</v>
      </c>
      <c r="K19" s="102">
        <v>0.021064814814814814</v>
      </c>
      <c r="L19" s="130"/>
      <c r="M19" s="35">
        <v>5</v>
      </c>
      <c r="N19" s="83"/>
    </row>
    <row r="20" spans="1:14" s="78" customFormat="1" ht="15.75" customHeight="1" hidden="1">
      <c r="A20" s="35">
        <v>25</v>
      </c>
      <c r="B20" s="35">
        <v>19</v>
      </c>
      <c r="C20" s="80" t="s">
        <v>107</v>
      </c>
      <c r="D20" s="131" t="s">
        <v>108</v>
      </c>
      <c r="E20" s="75" t="s">
        <v>3</v>
      </c>
      <c r="F20" s="75" t="s">
        <v>16</v>
      </c>
      <c r="G20" s="81">
        <v>1995</v>
      </c>
      <c r="H20" s="82" t="s">
        <v>109</v>
      </c>
      <c r="I20" s="75" t="str">
        <f>IF($E20="m",IF($G$1-$G20&gt;19,IF($G$1-$G20&lt;40,"A",IF($G$1-$G20&gt;49,IF($G$1-$G20&gt;59,IF($G$1-$G20&gt;69,"E","D"),"C"),"B")),"JM"),IF($G$1-$G20&gt;19,IF($G$1-$G20&lt;35,"F",IF($G$1-$G20&lt;50,"G","H")),"JŽ"))</f>
        <v>A</v>
      </c>
      <c r="J20" s="35">
        <f>COUNTIF(I$7:I20,I20)</f>
        <v>14</v>
      </c>
      <c r="K20" s="102">
        <v>0.021168981481481483</v>
      </c>
      <c r="L20" s="130"/>
      <c r="M20" s="35">
        <v>5</v>
      </c>
      <c r="N20" s="84"/>
    </row>
    <row r="21" spans="1:14" s="83" customFormat="1" ht="15.75" customHeight="1" hidden="1">
      <c r="A21" s="35">
        <v>26</v>
      </c>
      <c r="B21" s="35">
        <v>101</v>
      </c>
      <c r="C21" s="80" t="s">
        <v>212</v>
      </c>
      <c r="D21" s="131" t="s">
        <v>108</v>
      </c>
      <c r="E21" s="75" t="s">
        <v>3</v>
      </c>
      <c r="F21" s="75" t="s">
        <v>16</v>
      </c>
      <c r="G21" s="81">
        <v>1999</v>
      </c>
      <c r="H21" s="82" t="s">
        <v>213</v>
      </c>
      <c r="I21" s="75" t="s">
        <v>35</v>
      </c>
      <c r="J21" s="35">
        <f>COUNTIF(I$7:I21,I21)</f>
        <v>15</v>
      </c>
      <c r="K21" s="102">
        <v>0.021180555555555553</v>
      </c>
      <c r="L21" s="130"/>
      <c r="M21" s="35">
        <v>5</v>
      </c>
      <c r="N21" s="78"/>
    </row>
    <row r="22" spans="1:13" s="78" customFormat="1" ht="15.75" customHeight="1" hidden="1">
      <c r="A22" s="35">
        <v>28</v>
      </c>
      <c r="B22" s="35">
        <v>89</v>
      </c>
      <c r="C22" s="80" t="s">
        <v>94</v>
      </c>
      <c r="D22" s="131" t="s">
        <v>89</v>
      </c>
      <c r="E22" s="75" t="s">
        <v>3</v>
      </c>
      <c r="F22" s="75" t="s">
        <v>16</v>
      </c>
      <c r="G22" s="81">
        <v>1990</v>
      </c>
      <c r="H22" s="82" t="s">
        <v>95</v>
      </c>
      <c r="I22" s="75" t="str">
        <f>IF($E22="m",IF($G$1-$G22&gt;19,IF($G$1-$G22&lt;40,"A",IF($G$1-$G22&gt;49,IF($G$1-$G22&gt;59,IF($G$1-$G22&gt;69,"E","D"),"C"),"B")),"JM"),IF($G$1-$G22&gt;19,IF($G$1-$G22&lt;35,"F",IF($G$1-$G22&lt;50,"G","H")),"JŽ"))</f>
        <v>A</v>
      </c>
      <c r="J22" s="35">
        <f>COUNTIF(I$7:I22,I22)</f>
        <v>16</v>
      </c>
      <c r="K22" s="102">
        <v>0.021238425925925924</v>
      </c>
      <c r="L22" s="130"/>
      <c r="M22" s="35">
        <v>5</v>
      </c>
    </row>
    <row r="23" spans="1:13" s="78" customFormat="1" ht="15.75" customHeight="1" hidden="1">
      <c r="A23" s="35">
        <v>29</v>
      </c>
      <c r="B23" s="35">
        <v>65</v>
      </c>
      <c r="C23" s="80" t="s">
        <v>84</v>
      </c>
      <c r="D23" s="131" t="s">
        <v>75</v>
      </c>
      <c r="E23" s="75" t="s">
        <v>3</v>
      </c>
      <c r="F23" s="75" t="s">
        <v>16</v>
      </c>
      <c r="G23" s="81">
        <v>1992</v>
      </c>
      <c r="H23" s="82" t="s">
        <v>21</v>
      </c>
      <c r="I23" s="75" t="str">
        <f>IF($E23="m",IF($G$1-$G23&gt;19,IF($G$1-$G23&lt;40,"A",IF($G$1-$G23&gt;49,IF($G$1-$G23&gt;59,IF($G$1-$G23&gt;69,"E","D"),"C"),"B")),"JM"),IF($G$1-$G23&gt;19,IF($G$1-$G23&lt;35,"F",IF($G$1-$G23&lt;50,"G","H")),"JŽ"))</f>
        <v>A</v>
      </c>
      <c r="J23" s="35">
        <f>COUNTIF(I$7:I23,I23)</f>
        <v>17</v>
      </c>
      <c r="K23" s="102">
        <v>0.021261574074074075</v>
      </c>
      <c r="L23" s="130"/>
      <c r="M23" s="35">
        <v>5</v>
      </c>
    </row>
    <row r="24" spans="1:14" s="83" customFormat="1" ht="15.75" customHeight="1" hidden="1">
      <c r="A24" s="35">
        <v>30</v>
      </c>
      <c r="B24" s="35">
        <v>12</v>
      </c>
      <c r="C24" s="74" t="s">
        <v>253</v>
      </c>
      <c r="D24" s="129" t="s">
        <v>254</v>
      </c>
      <c r="E24" s="75" t="s">
        <v>3</v>
      </c>
      <c r="F24" s="75" t="s">
        <v>16</v>
      </c>
      <c r="G24" s="76">
        <v>1999</v>
      </c>
      <c r="H24" s="77" t="s">
        <v>18</v>
      </c>
      <c r="I24" s="75" t="s">
        <v>35</v>
      </c>
      <c r="J24" s="35">
        <f>COUNTIF(I$7:I24,I24)</f>
        <v>18</v>
      </c>
      <c r="K24" s="102">
        <v>0.021412037037037035</v>
      </c>
      <c r="L24" s="130" t="s">
        <v>33</v>
      </c>
      <c r="M24" s="35">
        <v>0</v>
      </c>
      <c r="N24" s="78"/>
    </row>
    <row r="25" spans="1:14" s="84" customFormat="1" ht="15.75" customHeight="1" hidden="1">
      <c r="A25" s="35">
        <v>31</v>
      </c>
      <c r="B25" s="35">
        <v>20</v>
      </c>
      <c r="C25" s="80" t="s">
        <v>200</v>
      </c>
      <c r="D25" s="131" t="s">
        <v>108</v>
      </c>
      <c r="E25" s="75" t="s">
        <v>3</v>
      </c>
      <c r="F25" s="75" t="s">
        <v>16</v>
      </c>
      <c r="G25" s="81">
        <v>1999</v>
      </c>
      <c r="H25" s="82" t="s">
        <v>109</v>
      </c>
      <c r="I25" s="75" t="s">
        <v>35</v>
      </c>
      <c r="J25" s="35">
        <f>COUNTIF(I$7:I25,I25)</f>
        <v>19</v>
      </c>
      <c r="K25" s="102">
        <v>0.021423611111111112</v>
      </c>
      <c r="L25" s="130"/>
      <c r="M25" s="35">
        <v>5</v>
      </c>
      <c r="N25" s="78"/>
    </row>
    <row r="26" spans="1:14" s="78" customFormat="1" ht="15.75" customHeight="1" hidden="1">
      <c r="A26" s="35">
        <v>36</v>
      </c>
      <c r="B26" s="35">
        <v>34</v>
      </c>
      <c r="C26" s="80" t="s">
        <v>205</v>
      </c>
      <c r="D26" s="131" t="s">
        <v>149</v>
      </c>
      <c r="E26" s="75" t="s">
        <v>3</v>
      </c>
      <c r="F26" s="75" t="s">
        <v>16</v>
      </c>
      <c r="G26" s="81">
        <v>1994</v>
      </c>
      <c r="H26" s="82" t="s">
        <v>206</v>
      </c>
      <c r="I26" s="75" t="str">
        <f aca="true" t="shared" si="0" ref="I26:I31">IF($E26="m",IF($G$1-$G26&gt;19,IF($G$1-$G26&lt;40,"A",IF($G$1-$G26&gt;49,IF($G$1-$G26&gt;59,IF($G$1-$G26&gt;69,"E","D"),"C"),"B")),"JM"),IF($G$1-$G26&gt;19,IF($G$1-$G26&lt;35,"F",IF($G$1-$G26&lt;50,"G","H")),"JŽ"))</f>
        <v>A</v>
      </c>
      <c r="J26" s="35">
        <f>COUNTIF(I$7:I26,I26)</f>
        <v>20</v>
      </c>
      <c r="K26" s="102">
        <v>0.02199074074074074</v>
      </c>
      <c r="L26" s="130"/>
      <c r="M26" s="35">
        <v>5</v>
      </c>
      <c r="N26" s="83"/>
    </row>
    <row r="27" spans="1:14" s="84" customFormat="1" ht="15.75" customHeight="1" hidden="1">
      <c r="A27" s="35">
        <v>37</v>
      </c>
      <c r="B27" s="35">
        <v>72</v>
      </c>
      <c r="C27" s="80" t="s">
        <v>68</v>
      </c>
      <c r="D27" s="131" t="s">
        <v>69</v>
      </c>
      <c r="E27" s="75" t="s">
        <v>3</v>
      </c>
      <c r="F27" s="75" t="s">
        <v>16</v>
      </c>
      <c r="G27" s="81">
        <v>1978</v>
      </c>
      <c r="H27" s="82" t="s">
        <v>20</v>
      </c>
      <c r="I27" s="75" t="str">
        <f t="shared" si="0"/>
        <v>A</v>
      </c>
      <c r="J27" s="35">
        <f>COUNTIF(I$7:I27,I27)</f>
        <v>21</v>
      </c>
      <c r="K27" s="102">
        <v>0.02201388888888889</v>
      </c>
      <c r="L27" s="130"/>
      <c r="M27" s="35">
        <v>5</v>
      </c>
      <c r="N27" s="78"/>
    </row>
    <row r="28" spans="1:13" s="78" customFormat="1" ht="15.75" customHeight="1" hidden="1">
      <c r="A28" s="35">
        <v>38</v>
      </c>
      <c r="B28" s="35">
        <v>102</v>
      </c>
      <c r="C28" s="80" t="s">
        <v>239</v>
      </c>
      <c r="D28" s="131" t="s">
        <v>240</v>
      </c>
      <c r="E28" s="75" t="s">
        <v>3</v>
      </c>
      <c r="F28" s="75" t="s">
        <v>16</v>
      </c>
      <c r="G28" s="81">
        <v>1992</v>
      </c>
      <c r="H28" s="82" t="s">
        <v>274</v>
      </c>
      <c r="I28" s="75" t="str">
        <f t="shared" si="0"/>
        <v>A</v>
      </c>
      <c r="J28" s="35">
        <f>COUNTIF(I$7:I28,I28)</f>
        <v>22</v>
      </c>
      <c r="K28" s="102">
        <v>0.022361111111111113</v>
      </c>
      <c r="L28" s="130"/>
      <c r="M28" s="35">
        <v>7</v>
      </c>
    </row>
    <row r="29" spans="1:13" s="78" customFormat="1" ht="15.75" customHeight="1" hidden="1">
      <c r="A29" s="35">
        <v>60</v>
      </c>
      <c r="B29" s="35">
        <v>67</v>
      </c>
      <c r="C29" s="80" t="s">
        <v>210</v>
      </c>
      <c r="D29" s="131" t="s">
        <v>105</v>
      </c>
      <c r="E29" s="75" t="s">
        <v>3</v>
      </c>
      <c r="F29" s="75" t="s">
        <v>16</v>
      </c>
      <c r="G29" s="81">
        <v>1993</v>
      </c>
      <c r="H29" s="82" t="s">
        <v>211</v>
      </c>
      <c r="I29" s="75" t="str">
        <f t="shared" si="0"/>
        <v>A</v>
      </c>
      <c r="J29" s="35">
        <f>COUNTIF(I$7:I29,I29)</f>
        <v>23</v>
      </c>
      <c r="K29" s="102">
        <v>0.024837962962962964</v>
      </c>
      <c r="L29" s="130"/>
      <c r="M29" s="35">
        <v>5</v>
      </c>
    </row>
    <row r="30" spans="1:13" s="78" customFormat="1" ht="15.75" customHeight="1" hidden="1">
      <c r="A30" s="35">
        <v>61</v>
      </c>
      <c r="B30" s="35">
        <v>97</v>
      </c>
      <c r="C30" s="80" t="s">
        <v>160</v>
      </c>
      <c r="D30" s="131" t="s">
        <v>80</v>
      </c>
      <c r="E30" s="75" t="s">
        <v>3</v>
      </c>
      <c r="F30" s="75" t="s">
        <v>16</v>
      </c>
      <c r="G30" s="81">
        <v>1982</v>
      </c>
      <c r="H30" s="82" t="s">
        <v>25</v>
      </c>
      <c r="I30" s="75" t="str">
        <f t="shared" si="0"/>
        <v>A</v>
      </c>
      <c r="J30" s="35">
        <f>COUNTIF(I$7:I30,I30)</f>
        <v>24</v>
      </c>
      <c r="K30" s="102">
        <v>0.02494212962962963</v>
      </c>
      <c r="L30" s="130"/>
      <c r="M30" s="35">
        <v>5</v>
      </c>
    </row>
    <row r="31" spans="1:13" s="78" customFormat="1" ht="15.75" customHeight="1" hidden="1">
      <c r="A31" s="35">
        <v>64</v>
      </c>
      <c r="B31" s="35">
        <v>82</v>
      </c>
      <c r="C31" s="80" t="s">
        <v>134</v>
      </c>
      <c r="D31" s="131" t="s">
        <v>117</v>
      </c>
      <c r="E31" s="75" t="s">
        <v>3</v>
      </c>
      <c r="F31" s="75" t="s">
        <v>16</v>
      </c>
      <c r="G31" s="81">
        <v>1989</v>
      </c>
      <c r="H31" s="82" t="s">
        <v>135</v>
      </c>
      <c r="I31" s="75" t="str">
        <f t="shared" si="0"/>
        <v>A</v>
      </c>
      <c r="J31" s="35">
        <f>COUNTIF(I$7:I31,I31)</f>
        <v>25</v>
      </c>
      <c r="K31" s="102">
        <v>0.025185185185185185</v>
      </c>
      <c r="L31" s="130"/>
      <c r="M31" s="35">
        <v>5</v>
      </c>
    </row>
    <row r="32" spans="1:14" s="78" customFormat="1" ht="15.75" customHeight="1" hidden="1">
      <c r="A32" s="35">
        <v>65</v>
      </c>
      <c r="B32" s="35">
        <v>11</v>
      </c>
      <c r="C32" s="74" t="s">
        <v>252</v>
      </c>
      <c r="D32" s="129" t="s">
        <v>215</v>
      </c>
      <c r="E32" s="75" t="s">
        <v>3</v>
      </c>
      <c r="F32" s="75" t="s">
        <v>16</v>
      </c>
      <c r="G32" s="89">
        <v>1999</v>
      </c>
      <c r="H32" s="77" t="s">
        <v>18</v>
      </c>
      <c r="I32" s="75" t="s">
        <v>35</v>
      </c>
      <c r="J32" s="35">
        <f>COUNTIF(I$7:I32,I32)</f>
        <v>26</v>
      </c>
      <c r="K32" s="102">
        <v>0.025208333333333333</v>
      </c>
      <c r="L32" s="130" t="s">
        <v>33</v>
      </c>
      <c r="M32" s="35">
        <v>0</v>
      </c>
      <c r="N32" s="79"/>
    </row>
    <row r="33" spans="1:13" s="78" customFormat="1" ht="15.75" customHeight="1" hidden="1">
      <c r="A33" s="35">
        <v>71</v>
      </c>
      <c r="B33" s="35">
        <v>13</v>
      </c>
      <c r="C33" s="80" t="s">
        <v>113</v>
      </c>
      <c r="D33" s="131" t="s">
        <v>114</v>
      </c>
      <c r="E33" s="75" t="s">
        <v>3</v>
      </c>
      <c r="F33" s="75" t="s">
        <v>16</v>
      </c>
      <c r="G33" s="81">
        <v>1975</v>
      </c>
      <c r="H33" s="82" t="s">
        <v>115</v>
      </c>
      <c r="I33" s="75" t="s">
        <v>35</v>
      </c>
      <c r="J33" s="35">
        <f>COUNTIF(I$7:I33,I33)</f>
        <v>27</v>
      </c>
      <c r="K33" s="102">
        <v>0.025949074074074072</v>
      </c>
      <c r="L33" s="130"/>
      <c r="M33" s="35">
        <v>5</v>
      </c>
    </row>
    <row r="34" spans="1:13" s="78" customFormat="1" ht="15.75" customHeight="1" hidden="1">
      <c r="A34" s="35">
        <v>73</v>
      </c>
      <c r="B34" s="35">
        <v>80</v>
      </c>
      <c r="C34" s="74" t="s">
        <v>145</v>
      </c>
      <c r="D34" s="129" t="s">
        <v>144</v>
      </c>
      <c r="E34" s="75" t="s">
        <v>3</v>
      </c>
      <c r="F34" s="75" t="s">
        <v>16</v>
      </c>
      <c r="G34" s="76">
        <v>1991</v>
      </c>
      <c r="H34" s="77" t="s">
        <v>21</v>
      </c>
      <c r="I34" s="75" t="str">
        <f aca="true" t="shared" si="1" ref="I34:I42">IF($E34="m",IF($G$1-$G34&gt;19,IF($G$1-$G34&lt;40,"A",IF($G$1-$G34&gt;49,IF($G$1-$G34&gt;59,IF($G$1-$G34&gt;69,"E","D"),"C"),"B")),"JM"),IF($G$1-$G34&gt;19,IF($G$1-$G34&lt;35,"F",IF($G$1-$G34&lt;50,"G","H")),"JŽ"))</f>
        <v>A</v>
      </c>
      <c r="J34" s="35">
        <f>COUNTIF(I$7:I34,I34)</f>
        <v>28</v>
      </c>
      <c r="K34" s="102">
        <v>0.02601851851851852</v>
      </c>
      <c r="L34" s="130"/>
      <c r="M34" s="35">
        <v>5</v>
      </c>
    </row>
    <row r="35" spans="1:14" s="79" customFormat="1" ht="15.75" customHeight="1" hidden="1">
      <c r="A35" s="35">
        <v>76</v>
      </c>
      <c r="B35" s="35">
        <v>88</v>
      </c>
      <c r="C35" s="80" t="s">
        <v>158</v>
      </c>
      <c r="D35" s="131" t="s">
        <v>149</v>
      </c>
      <c r="E35" s="75" t="s">
        <v>3</v>
      </c>
      <c r="F35" s="75" t="s">
        <v>16</v>
      </c>
      <c r="G35" s="81">
        <v>1980</v>
      </c>
      <c r="H35" s="82" t="s">
        <v>226</v>
      </c>
      <c r="I35" s="75" t="str">
        <f t="shared" si="1"/>
        <v>A</v>
      </c>
      <c r="J35" s="35">
        <f>COUNTIF(I$7:I35,I35)</f>
        <v>29</v>
      </c>
      <c r="K35" s="102">
        <v>0.026238425925925925</v>
      </c>
      <c r="L35" s="130"/>
      <c r="M35" s="35">
        <v>7</v>
      </c>
      <c r="N35" s="78"/>
    </row>
    <row r="36" spans="1:13" s="78" customFormat="1" ht="15.75" customHeight="1" hidden="1">
      <c r="A36" s="35">
        <v>78</v>
      </c>
      <c r="B36" s="35">
        <v>70</v>
      </c>
      <c r="C36" s="74" t="s">
        <v>268</v>
      </c>
      <c r="D36" s="129" t="s">
        <v>162</v>
      </c>
      <c r="E36" s="75" t="s">
        <v>3</v>
      </c>
      <c r="F36" s="75" t="s">
        <v>16</v>
      </c>
      <c r="G36" s="89">
        <v>1980</v>
      </c>
      <c r="H36" s="77" t="s">
        <v>32</v>
      </c>
      <c r="I36" s="75" t="str">
        <f t="shared" si="1"/>
        <v>A</v>
      </c>
      <c r="J36" s="35">
        <f>COUNTIF(I$7:I36,I36)</f>
        <v>30</v>
      </c>
      <c r="K36" s="102">
        <v>0.02693287037037037</v>
      </c>
      <c r="L36" s="130"/>
      <c r="M36" s="35">
        <v>7</v>
      </c>
    </row>
    <row r="37" spans="1:13" s="78" customFormat="1" ht="15.75" customHeight="1" hidden="1">
      <c r="A37" s="35">
        <v>80</v>
      </c>
      <c r="B37" s="35">
        <v>108</v>
      </c>
      <c r="C37" s="80" t="s">
        <v>214</v>
      </c>
      <c r="D37" s="131" t="s">
        <v>215</v>
      </c>
      <c r="E37" s="75" t="s">
        <v>3</v>
      </c>
      <c r="F37" s="75" t="s">
        <v>16</v>
      </c>
      <c r="G37" s="81">
        <v>1990</v>
      </c>
      <c r="H37" s="82" t="s">
        <v>21</v>
      </c>
      <c r="I37" s="75" t="str">
        <f t="shared" si="1"/>
        <v>A</v>
      </c>
      <c r="J37" s="35">
        <f>COUNTIF(I$7:I37,I37)</f>
        <v>31</v>
      </c>
      <c r="K37" s="102">
        <v>0.027199074074074073</v>
      </c>
      <c r="L37" s="130"/>
      <c r="M37" s="35">
        <v>5</v>
      </c>
    </row>
    <row r="38" spans="1:14" s="79" customFormat="1" ht="15.75" customHeight="1" hidden="1">
      <c r="A38" s="35">
        <v>83</v>
      </c>
      <c r="B38" s="35">
        <v>64</v>
      </c>
      <c r="C38" s="80" t="s">
        <v>224</v>
      </c>
      <c r="D38" s="131" t="s">
        <v>225</v>
      </c>
      <c r="E38" s="75" t="s">
        <v>3</v>
      </c>
      <c r="F38" s="75" t="s">
        <v>16</v>
      </c>
      <c r="G38" s="81">
        <v>1991</v>
      </c>
      <c r="H38" s="82" t="s">
        <v>21</v>
      </c>
      <c r="I38" s="75" t="str">
        <f t="shared" si="1"/>
        <v>A</v>
      </c>
      <c r="J38" s="35">
        <f>COUNTIF(I$7:I38,I38)</f>
        <v>32</v>
      </c>
      <c r="K38" s="102">
        <v>0.027418981481481485</v>
      </c>
      <c r="L38" s="130"/>
      <c r="M38" s="35">
        <v>7</v>
      </c>
      <c r="N38" s="78"/>
    </row>
    <row r="39" spans="1:13" s="78" customFormat="1" ht="15.75" customHeight="1" hidden="1">
      <c r="A39" s="35">
        <v>84</v>
      </c>
      <c r="B39" s="35">
        <v>22</v>
      </c>
      <c r="C39" s="80" t="s">
        <v>136</v>
      </c>
      <c r="D39" s="131" t="s">
        <v>137</v>
      </c>
      <c r="E39" s="75" t="s">
        <v>3</v>
      </c>
      <c r="F39" s="75" t="s">
        <v>16</v>
      </c>
      <c r="G39" s="81">
        <v>1988</v>
      </c>
      <c r="H39" s="82" t="s">
        <v>24</v>
      </c>
      <c r="I39" s="75" t="str">
        <f t="shared" si="1"/>
        <v>A</v>
      </c>
      <c r="J39" s="35">
        <f>COUNTIF(I$7:I39,I39)</f>
        <v>33</v>
      </c>
      <c r="K39" s="102">
        <v>0.02775462962962963</v>
      </c>
      <c r="L39" s="130"/>
      <c r="M39" s="35">
        <v>5</v>
      </c>
    </row>
    <row r="40" spans="1:14" s="83" customFormat="1" ht="15.75" customHeight="1" hidden="1">
      <c r="A40" s="35">
        <v>85</v>
      </c>
      <c r="B40" s="35">
        <v>51</v>
      </c>
      <c r="C40" s="80" t="s">
        <v>208</v>
      </c>
      <c r="D40" s="131" t="s">
        <v>75</v>
      </c>
      <c r="E40" s="75" t="s">
        <v>3</v>
      </c>
      <c r="F40" s="75" t="s">
        <v>16</v>
      </c>
      <c r="G40" s="81">
        <v>1990</v>
      </c>
      <c r="H40" s="82" t="s">
        <v>21</v>
      </c>
      <c r="I40" s="75" t="str">
        <f t="shared" si="1"/>
        <v>A</v>
      </c>
      <c r="J40" s="35">
        <f>COUNTIF(I$7:I40,I40)</f>
        <v>34</v>
      </c>
      <c r="K40" s="102">
        <v>0.027962962962962964</v>
      </c>
      <c r="L40" s="130"/>
      <c r="M40" s="35">
        <v>5</v>
      </c>
      <c r="N40" s="78"/>
    </row>
    <row r="41" spans="1:13" s="78" customFormat="1" ht="15.75" customHeight="1" hidden="1">
      <c r="A41" s="35">
        <v>90</v>
      </c>
      <c r="B41" s="35">
        <v>48</v>
      </c>
      <c r="C41" s="80" t="s">
        <v>110</v>
      </c>
      <c r="D41" s="131" t="s">
        <v>111</v>
      </c>
      <c r="E41" s="75" t="s">
        <v>3</v>
      </c>
      <c r="F41" s="75" t="s">
        <v>16</v>
      </c>
      <c r="G41" s="81">
        <v>1985</v>
      </c>
      <c r="H41" s="82" t="s">
        <v>112</v>
      </c>
      <c r="I41" s="75" t="str">
        <f t="shared" si="1"/>
        <v>A</v>
      </c>
      <c r="J41" s="35">
        <f>COUNTIF(I$7:I41,I41)</f>
        <v>35</v>
      </c>
      <c r="K41" s="102">
        <v>0.028946759259259255</v>
      </c>
      <c r="L41" s="130"/>
      <c r="M41" s="35">
        <v>5</v>
      </c>
    </row>
    <row r="42" spans="1:13" s="78" customFormat="1" ht="15.75" customHeight="1" hidden="1">
      <c r="A42" s="133">
        <v>103</v>
      </c>
      <c r="B42" s="133">
        <v>109</v>
      </c>
      <c r="C42" s="134" t="s">
        <v>97</v>
      </c>
      <c r="D42" s="135" t="s">
        <v>96</v>
      </c>
      <c r="E42" s="136" t="s">
        <v>3</v>
      </c>
      <c r="F42" s="136" t="s">
        <v>16</v>
      </c>
      <c r="G42" s="137">
        <v>1986</v>
      </c>
      <c r="H42" s="138" t="s">
        <v>98</v>
      </c>
      <c r="I42" s="136" t="str">
        <f t="shared" si="1"/>
        <v>A</v>
      </c>
      <c r="J42" s="133">
        <f>COUNTIF(I$7:I42,I42)</f>
        <v>36</v>
      </c>
      <c r="K42" s="139">
        <v>0.03549768518518519</v>
      </c>
      <c r="L42" s="140"/>
      <c r="M42" s="35">
        <v>5</v>
      </c>
    </row>
    <row r="43" spans="1:13" s="78" customFormat="1" ht="32.25" customHeight="1">
      <c r="A43" s="232" t="s">
        <v>291</v>
      </c>
      <c r="B43" s="232"/>
      <c r="C43" s="232"/>
      <c r="D43" s="232"/>
      <c r="E43" s="232"/>
      <c r="F43" s="232"/>
      <c r="G43" s="143"/>
      <c r="H43" s="144"/>
      <c r="I43" s="142"/>
      <c r="J43" s="141"/>
      <c r="K43" s="145"/>
      <c r="L43" s="146"/>
      <c r="M43" s="132"/>
    </row>
    <row r="44" spans="1:13" s="79" customFormat="1" ht="15.75" customHeight="1">
      <c r="A44" s="90">
        <v>1</v>
      </c>
      <c r="B44" s="90">
        <v>1</v>
      </c>
      <c r="C44" s="96" t="s">
        <v>116</v>
      </c>
      <c r="D44" s="192" t="s">
        <v>117</v>
      </c>
      <c r="E44" s="93" t="s">
        <v>3</v>
      </c>
      <c r="F44" s="93" t="s">
        <v>16</v>
      </c>
      <c r="G44" s="98">
        <v>1976</v>
      </c>
      <c r="H44" s="193" t="s">
        <v>118</v>
      </c>
      <c r="I44" s="93" t="str">
        <f aca="true" t="shared" si="2" ref="I44:I61">IF($E44="m",IF($G$1-$G44&gt;19,IF($G$1-$G44&lt;40,"A",IF($G$1-$G44&gt;49,IF($G$1-$G44&gt;59,IF($G$1-$G44&gt;69,"E","D"),"C"),"B")),"JM"),IF($G$1-$G44&gt;19,IF($G$1-$G44&lt;35,"F",IF($G$1-$G44&lt;50,"G","H")),"JŽ"))</f>
        <v>B</v>
      </c>
      <c r="J44" s="90">
        <f>COUNTIF(I$7:I44,I44)</f>
        <v>1</v>
      </c>
      <c r="K44" s="101">
        <v>0.018680555555555554</v>
      </c>
      <c r="L44" s="191"/>
      <c r="M44" s="90">
        <v>5</v>
      </c>
    </row>
    <row r="45" spans="1:13" s="83" customFormat="1" ht="15.75" customHeight="1">
      <c r="A45" s="103">
        <v>2</v>
      </c>
      <c r="B45" s="103">
        <v>94</v>
      </c>
      <c r="C45" s="105" t="s">
        <v>171</v>
      </c>
      <c r="D45" s="196" t="s">
        <v>172</v>
      </c>
      <c r="E45" s="104" t="s">
        <v>3</v>
      </c>
      <c r="F45" s="104" t="s">
        <v>16</v>
      </c>
      <c r="G45" s="107">
        <v>1972</v>
      </c>
      <c r="H45" s="197" t="s">
        <v>173</v>
      </c>
      <c r="I45" s="104" t="str">
        <f t="shared" si="2"/>
        <v>B</v>
      </c>
      <c r="J45" s="103">
        <f>COUNTIF(I$7:I45,I45)</f>
        <v>2</v>
      </c>
      <c r="K45" s="109">
        <v>0.019039351851851852</v>
      </c>
      <c r="L45" s="198"/>
      <c r="M45" s="103">
        <v>5</v>
      </c>
    </row>
    <row r="46" spans="1:13" s="84" customFormat="1" ht="15.75" customHeight="1">
      <c r="A46" s="114">
        <v>3</v>
      </c>
      <c r="B46" s="114">
        <v>68</v>
      </c>
      <c r="C46" s="121" t="s">
        <v>267</v>
      </c>
      <c r="D46" s="204" t="s">
        <v>75</v>
      </c>
      <c r="E46" s="115" t="s">
        <v>3</v>
      </c>
      <c r="F46" s="115" t="s">
        <v>16</v>
      </c>
      <c r="G46" s="123">
        <v>1970</v>
      </c>
      <c r="H46" s="205" t="s">
        <v>18</v>
      </c>
      <c r="I46" s="115" t="str">
        <f t="shared" si="2"/>
        <v>B</v>
      </c>
      <c r="J46" s="114">
        <f>COUNTIF(I$7:I46,I46)</f>
        <v>3</v>
      </c>
      <c r="K46" s="120">
        <v>0.019525462962962963</v>
      </c>
      <c r="L46" s="203" t="s">
        <v>33</v>
      </c>
      <c r="M46" s="114">
        <v>0</v>
      </c>
    </row>
    <row r="47" spans="1:13" s="41" customFormat="1" ht="15.75" customHeight="1" hidden="1">
      <c r="A47" s="24">
        <v>24</v>
      </c>
      <c r="B47" s="24">
        <v>4</v>
      </c>
      <c r="C47" s="42" t="s">
        <v>174</v>
      </c>
      <c r="D47" s="46" t="s">
        <v>100</v>
      </c>
      <c r="E47" s="26" t="s">
        <v>3</v>
      </c>
      <c r="F47" s="26" t="s">
        <v>16</v>
      </c>
      <c r="G47" s="59">
        <v>1968</v>
      </c>
      <c r="H47" s="51" t="s">
        <v>175</v>
      </c>
      <c r="I47" s="26" t="str">
        <f t="shared" si="2"/>
        <v>B</v>
      </c>
      <c r="J47" s="24">
        <f>COUNTIF(I$7:I47,I47)</f>
        <v>4</v>
      </c>
      <c r="K47" s="36">
        <v>0.02113425925925926</v>
      </c>
      <c r="L47" s="25"/>
      <c r="M47" s="24">
        <v>5</v>
      </c>
    </row>
    <row r="48" spans="1:13" s="41" customFormat="1" ht="15.75" customHeight="1" hidden="1">
      <c r="A48" s="24">
        <v>33</v>
      </c>
      <c r="B48" s="24">
        <v>53</v>
      </c>
      <c r="C48" s="43" t="s">
        <v>263</v>
      </c>
      <c r="D48" s="44" t="s">
        <v>264</v>
      </c>
      <c r="E48" s="26" t="s">
        <v>3</v>
      </c>
      <c r="F48" s="26" t="s">
        <v>16</v>
      </c>
      <c r="G48" s="58">
        <v>1972</v>
      </c>
      <c r="H48" s="50" t="s">
        <v>38</v>
      </c>
      <c r="I48" s="26" t="str">
        <f t="shared" si="2"/>
        <v>B</v>
      </c>
      <c r="J48" s="24">
        <f>COUNTIF(I$7:I48,I48)</f>
        <v>5</v>
      </c>
      <c r="K48" s="36">
        <v>0.02164351851851852</v>
      </c>
      <c r="L48" s="25"/>
      <c r="M48" s="24">
        <v>7</v>
      </c>
    </row>
    <row r="49" spans="1:14" s="41" customFormat="1" ht="15.75" customHeight="1" hidden="1">
      <c r="A49" s="24">
        <v>35</v>
      </c>
      <c r="B49" s="24">
        <v>52</v>
      </c>
      <c r="C49" s="42" t="s">
        <v>166</v>
      </c>
      <c r="D49" s="46" t="s">
        <v>165</v>
      </c>
      <c r="E49" s="26" t="s">
        <v>3</v>
      </c>
      <c r="F49" s="26" t="s">
        <v>16</v>
      </c>
      <c r="G49" s="59">
        <v>1973</v>
      </c>
      <c r="H49" s="51" t="s">
        <v>167</v>
      </c>
      <c r="I49" s="26" t="str">
        <f t="shared" si="2"/>
        <v>B</v>
      </c>
      <c r="J49" s="24">
        <f>COUNTIF(I$7:I49,I49)</f>
        <v>6</v>
      </c>
      <c r="K49" s="36">
        <v>0.021851851851851848</v>
      </c>
      <c r="L49" s="25"/>
      <c r="M49" s="24">
        <v>5</v>
      </c>
      <c r="N49" s="45"/>
    </row>
    <row r="50" spans="1:14" s="41" customFormat="1" ht="15.75" customHeight="1" hidden="1">
      <c r="A50" s="24">
        <v>40</v>
      </c>
      <c r="B50" s="24">
        <v>32</v>
      </c>
      <c r="C50" s="42" t="s">
        <v>243</v>
      </c>
      <c r="D50" s="46" t="s">
        <v>201</v>
      </c>
      <c r="E50" s="26" t="s">
        <v>3</v>
      </c>
      <c r="F50" s="26" t="s">
        <v>16</v>
      </c>
      <c r="G50" s="59">
        <v>1968</v>
      </c>
      <c r="H50" s="51" t="s">
        <v>19</v>
      </c>
      <c r="I50" s="26" t="str">
        <f t="shared" si="2"/>
        <v>B</v>
      </c>
      <c r="J50" s="24">
        <f>COUNTIF(I$7:I50,I50)</f>
        <v>7</v>
      </c>
      <c r="K50" s="36">
        <v>0.02245370370370371</v>
      </c>
      <c r="L50" s="25"/>
      <c r="M50" s="24">
        <v>5</v>
      </c>
      <c r="N50" s="45"/>
    </row>
    <row r="51" spans="1:13" s="41" customFormat="1" ht="15.75" customHeight="1" hidden="1">
      <c r="A51" s="24">
        <v>45</v>
      </c>
      <c r="B51" s="24">
        <v>91</v>
      </c>
      <c r="C51" s="42" t="s">
        <v>88</v>
      </c>
      <c r="D51" s="46" t="s">
        <v>89</v>
      </c>
      <c r="E51" s="26" t="s">
        <v>3</v>
      </c>
      <c r="F51" s="26" t="s">
        <v>16</v>
      </c>
      <c r="G51" s="59">
        <v>1975</v>
      </c>
      <c r="H51" s="51" t="s">
        <v>90</v>
      </c>
      <c r="I51" s="26" t="str">
        <f t="shared" si="2"/>
        <v>B</v>
      </c>
      <c r="J51" s="24">
        <f>COUNTIF(I$7:I51,I51)</f>
        <v>8</v>
      </c>
      <c r="K51" s="36">
        <v>0.022951388888888886</v>
      </c>
      <c r="L51" s="25"/>
      <c r="M51" s="24">
        <v>5</v>
      </c>
    </row>
    <row r="52" spans="1:13" s="41" customFormat="1" ht="15.75" customHeight="1" hidden="1">
      <c r="A52" s="24">
        <v>51</v>
      </c>
      <c r="B52" s="24">
        <v>90</v>
      </c>
      <c r="C52" s="42" t="s">
        <v>85</v>
      </c>
      <c r="D52" s="46" t="s">
        <v>86</v>
      </c>
      <c r="E52" s="26" t="s">
        <v>3</v>
      </c>
      <c r="F52" s="26" t="s">
        <v>16</v>
      </c>
      <c r="G52" s="59">
        <v>1973</v>
      </c>
      <c r="H52" s="51" t="s">
        <v>87</v>
      </c>
      <c r="I52" s="26" t="str">
        <f t="shared" si="2"/>
        <v>B</v>
      </c>
      <c r="J52" s="24">
        <f>COUNTIF(I$7:I52,I52)</f>
        <v>9</v>
      </c>
      <c r="K52" s="36">
        <v>0.023368055555555555</v>
      </c>
      <c r="L52" s="25"/>
      <c r="M52" s="24">
        <v>5</v>
      </c>
    </row>
    <row r="53" spans="1:14" s="47" customFormat="1" ht="15.75" customHeight="1" hidden="1">
      <c r="A53" s="24">
        <v>52</v>
      </c>
      <c r="B53" s="24">
        <v>24</v>
      </c>
      <c r="C53" s="42" t="s">
        <v>99</v>
      </c>
      <c r="D53" s="46" t="s">
        <v>100</v>
      </c>
      <c r="E53" s="26" t="s">
        <v>3</v>
      </c>
      <c r="F53" s="26" t="s">
        <v>16</v>
      </c>
      <c r="G53" s="59">
        <v>1976</v>
      </c>
      <c r="H53" s="51" t="s">
        <v>101</v>
      </c>
      <c r="I53" s="26" t="str">
        <f t="shared" si="2"/>
        <v>B</v>
      </c>
      <c r="J53" s="24">
        <f>COUNTIF(I$7:I53,I53)</f>
        <v>10</v>
      </c>
      <c r="K53" s="36">
        <v>0.023483796296296298</v>
      </c>
      <c r="L53" s="25"/>
      <c r="M53" s="24">
        <v>5</v>
      </c>
      <c r="N53" s="41"/>
    </row>
    <row r="54" spans="1:14" s="41" customFormat="1" ht="15.75" customHeight="1" hidden="1">
      <c r="A54" s="24">
        <v>54</v>
      </c>
      <c r="B54" s="24">
        <v>21</v>
      </c>
      <c r="C54" s="42" t="s">
        <v>102</v>
      </c>
      <c r="D54" s="46" t="s">
        <v>103</v>
      </c>
      <c r="E54" s="26" t="s">
        <v>3</v>
      </c>
      <c r="F54" s="26" t="s">
        <v>16</v>
      </c>
      <c r="G54" s="59">
        <v>1970</v>
      </c>
      <c r="H54" s="51" t="s">
        <v>24</v>
      </c>
      <c r="I54" s="26" t="str">
        <f t="shared" si="2"/>
        <v>B</v>
      </c>
      <c r="J54" s="24">
        <f>COUNTIF(I$7:I54,I54)</f>
        <v>11</v>
      </c>
      <c r="K54" s="36">
        <v>0.023796296296296298</v>
      </c>
      <c r="L54" s="25"/>
      <c r="M54" s="24">
        <v>5</v>
      </c>
      <c r="N54" s="48"/>
    </row>
    <row r="55" spans="1:13" s="41" customFormat="1" ht="15.75" customHeight="1" hidden="1">
      <c r="A55" s="24">
        <v>56</v>
      </c>
      <c r="B55" s="24">
        <v>69</v>
      </c>
      <c r="C55" s="43" t="s">
        <v>184</v>
      </c>
      <c r="D55" s="44" t="s">
        <v>89</v>
      </c>
      <c r="E55" s="26" t="s">
        <v>3</v>
      </c>
      <c r="F55" s="26" t="s">
        <v>16</v>
      </c>
      <c r="G55" s="58">
        <v>1975</v>
      </c>
      <c r="H55" s="50" t="s">
        <v>18</v>
      </c>
      <c r="I55" s="26" t="str">
        <f t="shared" si="2"/>
        <v>B</v>
      </c>
      <c r="J55" s="24">
        <f>COUNTIF(I$7:I55,I55)</f>
        <v>12</v>
      </c>
      <c r="K55" s="36">
        <v>0.024212962962962964</v>
      </c>
      <c r="L55" s="25" t="s">
        <v>33</v>
      </c>
      <c r="M55" s="24">
        <v>0</v>
      </c>
    </row>
    <row r="56" spans="1:14" s="41" customFormat="1" ht="15.75" customHeight="1" hidden="1">
      <c r="A56" s="24">
        <v>57</v>
      </c>
      <c r="B56" s="24">
        <v>92</v>
      </c>
      <c r="C56" s="42" t="s">
        <v>229</v>
      </c>
      <c r="D56" s="46" t="s">
        <v>62</v>
      </c>
      <c r="E56" s="26" t="s">
        <v>3</v>
      </c>
      <c r="F56" s="26" t="s">
        <v>16</v>
      </c>
      <c r="G56" s="59">
        <v>1969</v>
      </c>
      <c r="H56" s="51" t="s">
        <v>230</v>
      </c>
      <c r="I56" s="26" t="str">
        <f t="shared" si="2"/>
        <v>B</v>
      </c>
      <c r="J56" s="24">
        <f>COUNTIF(I$7:I56,I56)</f>
        <v>13</v>
      </c>
      <c r="K56" s="36">
        <v>0.02442129629629629</v>
      </c>
      <c r="L56" s="25"/>
      <c r="M56" s="24">
        <v>7</v>
      </c>
      <c r="N56" s="48"/>
    </row>
    <row r="57" spans="1:13" s="41" customFormat="1" ht="15.75" customHeight="1" hidden="1">
      <c r="A57" s="24">
        <v>67</v>
      </c>
      <c r="B57" s="24">
        <v>45</v>
      </c>
      <c r="C57" s="42" t="s">
        <v>134</v>
      </c>
      <c r="D57" s="46" t="s">
        <v>236</v>
      </c>
      <c r="E57" s="26" t="s">
        <v>3</v>
      </c>
      <c r="F57" s="26" t="s">
        <v>16</v>
      </c>
      <c r="G57" s="59">
        <v>1975</v>
      </c>
      <c r="H57" s="51" t="s">
        <v>237</v>
      </c>
      <c r="I57" s="26" t="str">
        <f t="shared" si="2"/>
        <v>B</v>
      </c>
      <c r="J57" s="24">
        <f>COUNTIF(I$7:I57,I57)</f>
        <v>14</v>
      </c>
      <c r="K57" s="36">
        <v>0.025300925925925925</v>
      </c>
      <c r="L57" s="25"/>
      <c r="M57" s="24">
        <v>7</v>
      </c>
    </row>
    <row r="58" spans="1:13" s="41" customFormat="1" ht="15.75" customHeight="1" hidden="1">
      <c r="A58" s="24">
        <v>81</v>
      </c>
      <c r="B58" s="24">
        <v>110</v>
      </c>
      <c r="C58" s="42" t="s">
        <v>183</v>
      </c>
      <c r="D58" s="46" t="s">
        <v>219</v>
      </c>
      <c r="E58" s="26" t="s">
        <v>3</v>
      </c>
      <c r="F58" s="26" t="s">
        <v>16</v>
      </c>
      <c r="G58" s="59">
        <v>1969</v>
      </c>
      <c r="H58" s="51" t="s">
        <v>133</v>
      </c>
      <c r="I58" s="26" t="str">
        <f t="shared" si="2"/>
        <v>B</v>
      </c>
      <c r="J58" s="24">
        <f>COUNTIF(I$7:I58,I58)</f>
        <v>15</v>
      </c>
      <c r="K58" s="36">
        <v>0.027210648148148147</v>
      </c>
      <c r="L58" s="25"/>
      <c r="M58" s="24">
        <v>5</v>
      </c>
    </row>
    <row r="59" spans="1:14" s="45" customFormat="1" ht="15.75" customHeight="1" hidden="1">
      <c r="A59" s="24">
        <v>89</v>
      </c>
      <c r="B59" s="24">
        <v>84</v>
      </c>
      <c r="C59" s="42" t="s">
        <v>183</v>
      </c>
      <c r="D59" s="46" t="s">
        <v>100</v>
      </c>
      <c r="E59" s="26" t="s">
        <v>3</v>
      </c>
      <c r="F59" s="26" t="s">
        <v>16</v>
      </c>
      <c r="G59" s="59">
        <v>1972</v>
      </c>
      <c r="H59" s="51" t="s">
        <v>133</v>
      </c>
      <c r="I59" s="26" t="str">
        <f t="shared" si="2"/>
        <v>B</v>
      </c>
      <c r="J59" s="24">
        <f>COUNTIF(I$7:I59,I59)</f>
        <v>16</v>
      </c>
      <c r="K59" s="36">
        <v>0.028599537037037034</v>
      </c>
      <c r="L59" s="25"/>
      <c r="M59" s="24">
        <v>5</v>
      </c>
      <c r="N59" s="41"/>
    </row>
    <row r="60" spans="1:13" s="41" customFormat="1" ht="15.75" customHeight="1" hidden="1">
      <c r="A60" s="24">
        <v>93</v>
      </c>
      <c r="B60" s="24">
        <v>16</v>
      </c>
      <c r="C60" s="42" t="s">
        <v>79</v>
      </c>
      <c r="D60" s="46" t="s">
        <v>80</v>
      </c>
      <c r="E60" s="26" t="s">
        <v>3</v>
      </c>
      <c r="F60" s="26" t="s">
        <v>16</v>
      </c>
      <c r="G60" s="59">
        <v>1975</v>
      </c>
      <c r="H60" s="51" t="s">
        <v>67</v>
      </c>
      <c r="I60" s="26" t="str">
        <f t="shared" si="2"/>
        <v>B</v>
      </c>
      <c r="J60" s="24">
        <f>COUNTIF(I$7:I60,I60)</f>
        <v>17</v>
      </c>
      <c r="K60" s="36">
        <v>0.03043981481481482</v>
      </c>
      <c r="L60" s="25"/>
      <c r="M60" s="24">
        <v>5</v>
      </c>
    </row>
    <row r="61" spans="1:13" s="41" customFormat="1" ht="15.75" customHeight="1" hidden="1">
      <c r="A61" s="147">
        <v>95</v>
      </c>
      <c r="B61" s="147">
        <v>78</v>
      </c>
      <c r="C61" s="148" t="s">
        <v>82</v>
      </c>
      <c r="D61" s="149" t="s">
        <v>75</v>
      </c>
      <c r="E61" s="150" t="s">
        <v>3</v>
      </c>
      <c r="F61" s="150" t="s">
        <v>16</v>
      </c>
      <c r="G61" s="151">
        <v>1970</v>
      </c>
      <c r="H61" s="152" t="s">
        <v>83</v>
      </c>
      <c r="I61" s="150" t="str">
        <f t="shared" si="2"/>
        <v>B</v>
      </c>
      <c r="J61" s="147">
        <f>COUNTIF(I$7:I61,I61)</f>
        <v>18</v>
      </c>
      <c r="K61" s="153">
        <v>0.031956018518518516</v>
      </c>
      <c r="L61" s="154"/>
      <c r="M61" s="147">
        <v>5</v>
      </c>
    </row>
    <row r="62" spans="1:14" s="78" customFormat="1" ht="24.75" customHeight="1">
      <c r="A62" s="232" t="s">
        <v>292</v>
      </c>
      <c r="B62" s="232"/>
      <c r="C62" s="232"/>
      <c r="D62" s="232"/>
      <c r="E62" s="232"/>
      <c r="F62" s="142"/>
      <c r="G62" s="143"/>
      <c r="H62" s="144"/>
      <c r="I62" s="142"/>
      <c r="J62" s="141"/>
      <c r="K62" s="145"/>
      <c r="L62" s="146"/>
      <c r="M62" s="141"/>
      <c r="N62" s="186"/>
    </row>
    <row r="63" spans="1:13" s="79" customFormat="1" ht="15.75" customHeight="1">
      <c r="A63" s="90">
        <v>1</v>
      </c>
      <c r="B63" s="90">
        <v>95</v>
      </c>
      <c r="C63" s="96" t="s">
        <v>129</v>
      </c>
      <c r="D63" s="192" t="s">
        <v>100</v>
      </c>
      <c r="E63" s="93" t="s">
        <v>3</v>
      </c>
      <c r="F63" s="93" t="s">
        <v>16</v>
      </c>
      <c r="G63" s="98">
        <v>1961</v>
      </c>
      <c r="H63" s="193" t="s">
        <v>130</v>
      </c>
      <c r="I63" s="93" t="str">
        <f aca="true" t="shared" si="3" ref="I63:I72">IF($E63="m",IF($G$1-$G63&gt;19,IF($G$1-$G63&lt;40,"A",IF($G$1-$G63&gt;49,IF($G$1-$G63&gt;59,IF($G$1-$G63&gt;69,"E","D"),"C"),"B")),"JM"),IF($G$1-$G63&gt;19,IF($G$1-$G63&lt;35,"F",IF($G$1-$G63&lt;50,"G","H")),"JŽ"))</f>
        <v>C</v>
      </c>
      <c r="J63" s="90">
        <f>COUNTIF(I$7:I63,I63)</f>
        <v>1</v>
      </c>
      <c r="K63" s="101">
        <v>0.01943287037037037</v>
      </c>
      <c r="L63" s="191"/>
      <c r="M63" s="194">
        <v>5</v>
      </c>
    </row>
    <row r="64" spans="1:13" s="83" customFormat="1" ht="15.75" customHeight="1">
      <c r="A64" s="103">
        <v>2</v>
      </c>
      <c r="B64" s="103">
        <v>7</v>
      </c>
      <c r="C64" s="105" t="s">
        <v>161</v>
      </c>
      <c r="D64" s="196" t="s">
        <v>162</v>
      </c>
      <c r="E64" s="104" t="s">
        <v>3</v>
      </c>
      <c r="F64" s="104" t="s">
        <v>16</v>
      </c>
      <c r="G64" s="107">
        <v>1966</v>
      </c>
      <c r="H64" s="197" t="s">
        <v>163</v>
      </c>
      <c r="I64" s="104" t="str">
        <f t="shared" si="3"/>
        <v>C</v>
      </c>
      <c r="J64" s="103">
        <f>COUNTIF(I$7:I64,I64)</f>
        <v>2</v>
      </c>
      <c r="K64" s="109">
        <v>0.020532407407407405</v>
      </c>
      <c r="L64" s="198"/>
      <c r="M64" s="103">
        <v>5</v>
      </c>
    </row>
    <row r="65" spans="1:13" s="84" customFormat="1" ht="15.75" customHeight="1">
      <c r="A65" s="114">
        <v>3</v>
      </c>
      <c r="B65" s="114">
        <v>75</v>
      </c>
      <c r="C65" s="116" t="s">
        <v>128</v>
      </c>
      <c r="D65" s="201" t="s">
        <v>105</v>
      </c>
      <c r="E65" s="115" t="s">
        <v>3</v>
      </c>
      <c r="F65" s="115" t="s">
        <v>16</v>
      </c>
      <c r="G65" s="118">
        <v>1965</v>
      </c>
      <c r="H65" s="202" t="s">
        <v>37</v>
      </c>
      <c r="I65" s="115" t="str">
        <f t="shared" si="3"/>
        <v>C</v>
      </c>
      <c r="J65" s="114">
        <f>COUNTIF(I$7:I65,I65)</f>
        <v>3</v>
      </c>
      <c r="K65" s="120">
        <v>0.020868055555555556</v>
      </c>
      <c r="L65" s="203"/>
      <c r="M65" s="114">
        <v>5</v>
      </c>
    </row>
    <row r="66" spans="1:14" s="48" customFormat="1" ht="15.75" customHeight="1" hidden="1">
      <c r="A66" s="24">
        <v>23</v>
      </c>
      <c r="B66" s="24">
        <v>66</v>
      </c>
      <c r="C66" s="43" t="s">
        <v>265</v>
      </c>
      <c r="D66" s="44" t="s">
        <v>266</v>
      </c>
      <c r="E66" s="26" t="s">
        <v>3</v>
      </c>
      <c r="F66" s="26" t="s">
        <v>16</v>
      </c>
      <c r="G66" s="58">
        <v>1965</v>
      </c>
      <c r="H66" s="50" t="s">
        <v>31</v>
      </c>
      <c r="I66" s="26" t="str">
        <f t="shared" si="3"/>
        <v>C</v>
      </c>
      <c r="J66" s="24">
        <f>COUNTIF(I$7:I66,I66)</f>
        <v>4</v>
      </c>
      <c r="K66" s="36">
        <v>0.021099537037037038</v>
      </c>
      <c r="L66" s="25"/>
      <c r="M66" s="24">
        <v>7</v>
      </c>
      <c r="N66" s="45"/>
    </row>
    <row r="67" spans="1:13" s="41" customFormat="1" ht="15.75" customHeight="1" hidden="1">
      <c r="A67" s="24">
        <v>27</v>
      </c>
      <c r="B67" s="24">
        <v>30</v>
      </c>
      <c r="C67" s="42" t="s">
        <v>194</v>
      </c>
      <c r="D67" s="46" t="s">
        <v>188</v>
      </c>
      <c r="E67" s="26" t="s">
        <v>3</v>
      </c>
      <c r="F67" s="26" t="s">
        <v>16</v>
      </c>
      <c r="G67" s="59">
        <v>1965</v>
      </c>
      <c r="H67" s="51" t="s">
        <v>196</v>
      </c>
      <c r="I67" s="26" t="str">
        <f t="shared" si="3"/>
        <v>C</v>
      </c>
      <c r="J67" s="24">
        <f>COUNTIF(I$7:I67,I67)</f>
        <v>5</v>
      </c>
      <c r="K67" s="36">
        <v>0.021215277777777777</v>
      </c>
      <c r="L67" s="25"/>
      <c r="M67" s="24">
        <v>5</v>
      </c>
    </row>
    <row r="68" spans="1:14" s="45" customFormat="1" ht="15.75" customHeight="1" hidden="1">
      <c r="A68" s="24">
        <v>32</v>
      </c>
      <c r="B68" s="24">
        <v>56</v>
      </c>
      <c r="C68" s="42" t="s">
        <v>184</v>
      </c>
      <c r="D68" s="46" t="s">
        <v>186</v>
      </c>
      <c r="E68" s="26" t="s">
        <v>3</v>
      </c>
      <c r="F68" s="26" t="s">
        <v>16</v>
      </c>
      <c r="G68" s="59">
        <v>1967</v>
      </c>
      <c r="H68" s="51" t="s">
        <v>187</v>
      </c>
      <c r="I68" s="26" t="str">
        <f t="shared" si="3"/>
        <v>C</v>
      </c>
      <c r="J68" s="24">
        <f>COUNTIF(I$7:I68,I68)</f>
        <v>6</v>
      </c>
      <c r="K68" s="36">
        <v>0.021574074074074075</v>
      </c>
      <c r="L68" s="25"/>
      <c r="M68" s="24">
        <v>5</v>
      </c>
      <c r="N68" s="41"/>
    </row>
    <row r="69" spans="1:13" s="41" customFormat="1" ht="15.75" customHeight="1" hidden="1">
      <c r="A69" s="24">
        <v>43</v>
      </c>
      <c r="B69" s="24">
        <v>50</v>
      </c>
      <c r="C69" s="42" t="s">
        <v>164</v>
      </c>
      <c r="D69" s="46" t="s">
        <v>165</v>
      </c>
      <c r="E69" s="26" t="s">
        <v>3</v>
      </c>
      <c r="F69" s="26" t="s">
        <v>16</v>
      </c>
      <c r="G69" s="59">
        <v>1961</v>
      </c>
      <c r="H69" s="51" t="s">
        <v>30</v>
      </c>
      <c r="I69" s="26" t="str">
        <f t="shared" si="3"/>
        <v>C</v>
      </c>
      <c r="J69" s="24">
        <f>COUNTIF(I$7:I69,I69)</f>
        <v>7</v>
      </c>
      <c r="K69" s="36">
        <v>0.02271990740740741</v>
      </c>
      <c r="L69" s="25"/>
      <c r="M69" s="24">
        <v>5</v>
      </c>
    </row>
    <row r="70" spans="1:13" s="41" customFormat="1" ht="15.75" customHeight="1" hidden="1">
      <c r="A70" s="24">
        <v>46</v>
      </c>
      <c r="B70" s="24">
        <v>44</v>
      </c>
      <c r="C70" s="42" t="s">
        <v>150</v>
      </c>
      <c r="D70" s="46" t="s">
        <v>147</v>
      </c>
      <c r="E70" s="26" t="s">
        <v>3</v>
      </c>
      <c r="F70" s="26" t="s">
        <v>16</v>
      </c>
      <c r="G70" s="59">
        <v>1967</v>
      </c>
      <c r="H70" s="51" t="s">
        <v>151</v>
      </c>
      <c r="I70" s="26" t="str">
        <f t="shared" si="3"/>
        <v>C</v>
      </c>
      <c r="J70" s="24">
        <f>COUNTIF(I$7:I70,I70)</f>
        <v>8</v>
      </c>
      <c r="K70" s="36">
        <v>0.023020833333333334</v>
      </c>
      <c r="L70" s="25"/>
      <c r="M70" s="24">
        <v>5</v>
      </c>
    </row>
    <row r="71" spans="1:13" s="41" customFormat="1" ht="15.75" customHeight="1" hidden="1">
      <c r="A71" s="24">
        <v>47</v>
      </c>
      <c r="B71" s="24">
        <v>28</v>
      </c>
      <c r="C71" s="42" t="s">
        <v>72</v>
      </c>
      <c r="D71" s="46" t="s">
        <v>73</v>
      </c>
      <c r="E71" s="26" t="s">
        <v>3</v>
      </c>
      <c r="F71" s="26" t="s">
        <v>16</v>
      </c>
      <c r="G71" s="59">
        <v>1962</v>
      </c>
      <c r="H71" s="51" t="s">
        <v>74</v>
      </c>
      <c r="I71" s="26" t="str">
        <f t="shared" si="3"/>
        <v>C</v>
      </c>
      <c r="J71" s="24">
        <f>COUNTIF(I$7:I71,I71)</f>
        <v>9</v>
      </c>
      <c r="K71" s="36">
        <v>0.023078703703703702</v>
      </c>
      <c r="L71" s="25"/>
      <c r="M71" s="24">
        <v>5</v>
      </c>
    </row>
    <row r="72" spans="1:13" s="41" customFormat="1" ht="15.75" customHeight="1" hidden="1">
      <c r="A72" s="147">
        <v>58</v>
      </c>
      <c r="B72" s="147">
        <v>76</v>
      </c>
      <c r="C72" s="148" t="s">
        <v>126</v>
      </c>
      <c r="D72" s="149" t="s">
        <v>127</v>
      </c>
      <c r="E72" s="150" t="s">
        <v>3</v>
      </c>
      <c r="F72" s="150" t="s">
        <v>16</v>
      </c>
      <c r="G72" s="151">
        <v>1964</v>
      </c>
      <c r="H72" s="152" t="s">
        <v>21</v>
      </c>
      <c r="I72" s="150" t="str">
        <f t="shared" si="3"/>
        <v>C</v>
      </c>
      <c r="J72" s="147">
        <f>COUNTIF(I$7:I72,I72)</f>
        <v>10</v>
      </c>
      <c r="K72" s="153">
        <v>0.024745370370370372</v>
      </c>
      <c r="L72" s="154"/>
      <c r="M72" s="147">
        <v>5</v>
      </c>
    </row>
    <row r="73" spans="1:13" s="186" customFormat="1" ht="30.75" customHeight="1">
      <c r="A73" s="232" t="s">
        <v>293</v>
      </c>
      <c r="B73" s="232"/>
      <c r="C73" s="232"/>
      <c r="D73" s="232"/>
      <c r="E73" s="232"/>
      <c r="F73" s="142"/>
      <c r="G73" s="143"/>
      <c r="H73" s="144"/>
      <c r="I73" s="142"/>
      <c r="J73" s="141"/>
      <c r="K73" s="145"/>
      <c r="L73" s="146"/>
      <c r="M73" s="141"/>
    </row>
    <row r="74" spans="1:13" s="45" customFormat="1" ht="15.75" customHeight="1">
      <c r="A74" s="90">
        <v>1</v>
      </c>
      <c r="B74" s="90">
        <v>93</v>
      </c>
      <c r="C74" s="91" t="s">
        <v>272</v>
      </c>
      <c r="D74" s="189" t="s">
        <v>236</v>
      </c>
      <c r="E74" s="93" t="s">
        <v>3</v>
      </c>
      <c r="F74" s="93" t="s">
        <v>16</v>
      </c>
      <c r="G74" s="94">
        <v>1956</v>
      </c>
      <c r="H74" s="190" t="s">
        <v>23</v>
      </c>
      <c r="I74" s="93" t="str">
        <f aca="true" t="shared" si="4" ref="I74:I84">IF($E74="m",IF($G$1-$G74&gt;19,IF($G$1-$G74&lt;40,"A",IF($G$1-$G74&gt;49,IF($G$1-$G74&gt;59,IF($G$1-$G74&gt;69,"E","D"),"C"),"B")),"JM"),IF($G$1-$G74&gt;19,IF($G$1-$G74&lt;35,"F",IF($G$1-$G74&lt;50,"G","H")),"JŽ"))</f>
        <v>D</v>
      </c>
      <c r="J74" s="90">
        <f>COUNTIF(I$7:I74,I74)</f>
        <v>1</v>
      </c>
      <c r="K74" s="101">
        <v>0.02164351851851852</v>
      </c>
      <c r="L74" s="191"/>
      <c r="M74" s="195">
        <v>7</v>
      </c>
    </row>
    <row r="75" spans="1:13" s="47" customFormat="1" ht="15.75" customHeight="1">
      <c r="A75" s="103">
        <v>2</v>
      </c>
      <c r="B75" s="103">
        <v>54</v>
      </c>
      <c r="C75" s="105" t="s">
        <v>202</v>
      </c>
      <c r="D75" s="196" t="s">
        <v>62</v>
      </c>
      <c r="E75" s="104" t="s">
        <v>3</v>
      </c>
      <c r="F75" s="104" t="s">
        <v>16</v>
      </c>
      <c r="G75" s="107">
        <v>1954</v>
      </c>
      <c r="H75" s="197" t="s">
        <v>26</v>
      </c>
      <c r="I75" s="104" t="str">
        <f t="shared" si="4"/>
        <v>D</v>
      </c>
      <c r="J75" s="103">
        <f>COUNTIF(I$7:I75,I75)</f>
        <v>2</v>
      </c>
      <c r="K75" s="109">
        <v>0.022430555555555554</v>
      </c>
      <c r="L75" s="198"/>
      <c r="M75" s="207">
        <v>5</v>
      </c>
    </row>
    <row r="76" spans="1:13" s="48" customFormat="1" ht="15.75" customHeight="1">
      <c r="A76" s="114">
        <v>3</v>
      </c>
      <c r="B76" s="114">
        <v>42</v>
      </c>
      <c r="C76" s="116" t="s">
        <v>152</v>
      </c>
      <c r="D76" s="201" t="s">
        <v>153</v>
      </c>
      <c r="E76" s="115" t="s">
        <v>3</v>
      </c>
      <c r="F76" s="115" t="s">
        <v>16</v>
      </c>
      <c r="G76" s="118">
        <v>1957</v>
      </c>
      <c r="H76" s="202" t="s">
        <v>154</v>
      </c>
      <c r="I76" s="115" t="str">
        <f t="shared" si="4"/>
        <v>D</v>
      </c>
      <c r="J76" s="114">
        <f>COUNTIF(I$7:I76,I76)</f>
        <v>3</v>
      </c>
      <c r="K76" s="120">
        <v>0.023240740740740742</v>
      </c>
      <c r="L76" s="203"/>
      <c r="M76" s="208">
        <v>5</v>
      </c>
    </row>
    <row r="77" spans="1:13" s="41" customFormat="1" ht="15.75" customHeight="1" hidden="1">
      <c r="A77" s="24">
        <v>50</v>
      </c>
      <c r="B77" s="24">
        <v>43</v>
      </c>
      <c r="C77" s="42" t="s">
        <v>142</v>
      </c>
      <c r="D77" s="46" t="s">
        <v>69</v>
      </c>
      <c r="E77" s="26" t="s">
        <v>3</v>
      </c>
      <c r="F77" s="26" t="s">
        <v>16</v>
      </c>
      <c r="G77" s="59">
        <v>1956</v>
      </c>
      <c r="H77" s="51" t="s">
        <v>143</v>
      </c>
      <c r="I77" s="26" t="str">
        <f t="shared" si="4"/>
        <v>D</v>
      </c>
      <c r="J77" s="24">
        <f>COUNTIF(I$7:I77,I77)</f>
        <v>4</v>
      </c>
      <c r="K77" s="36">
        <v>0.023344907407407408</v>
      </c>
      <c r="L77" s="25"/>
      <c r="M77" s="24">
        <v>5</v>
      </c>
    </row>
    <row r="78" spans="1:13" s="41" customFormat="1" ht="15.75" customHeight="1" hidden="1">
      <c r="A78" s="24">
        <v>55</v>
      </c>
      <c r="B78" s="24">
        <v>26</v>
      </c>
      <c r="C78" s="42" t="s">
        <v>69</v>
      </c>
      <c r="D78" s="46" t="s">
        <v>62</v>
      </c>
      <c r="E78" s="26" t="s">
        <v>3</v>
      </c>
      <c r="F78" s="26" t="s">
        <v>16</v>
      </c>
      <c r="G78" s="59">
        <v>1953</v>
      </c>
      <c r="H78" s="51" t="s">
        <v>209</v>
      </c>
      <c r="I78" s="26" t="str">
        <f t="shared" si="4"/>
        <v>D</v>
      </c>
      <c r="J78" s="24">
        <f>COUNTIF(I$7:I78,I78)</f>
        <v>5</v>
      </c>
      <c r="K78" s="36">
        <v>0.02417824074074074</v>
      </c>
      <c r="L78" s="25"/>
      <c r="M78" s="24">
        <v>5</v>
      </c>
    </row>
    <row r="79" spans="1:13" s="41" customFormat="1" ht="15.75" customHeight="1" hidden="1">
      <c r="A79" s="24">
        <v>59</v>
      </c>
      <c r="B79" s="24">
        <v>25</v>
      </c>
      <c r="C79" s="43" t="s">
        <v>259</v>
      </c>
      <c r="D79" s="44" t="s">
        <v>260</v>
      </c>
      <c r="E79" s="26" t="s">
        <v>3</v>
      </c>
      <c r="F79" s="26" t="s">
        <v>16</v>
      </c>
      <c r="G79" s="58">
        <v>1953</v>
      </c>
      <c r="H79" s="50" t="s">
        <v>22</v>
      </c>
      <c r="I79" s="26" t="str">
        <f t="shared" si="4"/>
        <v>D</v>
      </c>
      <c r="J79" s="24">
        <f>COUNTIF(I$7:I79,I79)</f>
        <v>6</v>
      </c>
      <c r="K79" s="36">
        <v>0.02476851851851852</v>
      </c>
      <c r="L79" s="25"/>
      <c r="M79" s="24">
        <v>7</v>
      </c>
    </row>
    <row r="80" spans="1:13" s="41" customFormat="1" ht="15.75" customHeight="1" hidden="1">
      <c r="A80" s="24">
        <v>62</v>
      </c>
      <c r="B80" s="24">
        <v>23</v>
      </c>
      <c r="C80" s="42" t="s">
        <v>70</v>
      </c>
      <c r="D80" s="46" t="s">
        <v>71</v>
      </c>
      <c r="E80" s="26" t="s">
        <v>3</v>
      </c>
      <c r="F80" s="26" t="s">
        <v>16</v>
      </c>
      <c r="G80" s="59">
        <v>1949</v>
      </c>
      <c r="H80" s="51" t="s">
        <v>24</v>
      </c>
      <c r="I80" s="26" t="str">
        <f t="shared" si="4"/>
        <v>D</v>
      </c>
      <c r="J80" s="24">
        <f>COUNTIF(I$7:I80,I80)</f>
        <v>7</v>
      </c>
      <c r="K80" s="36">
        <v>0.0250462962962963</v>
      </c>
      <c r="L80" s="25"/>
      <c r="M80" s="24">
        <v>5</v>
      </c>
    </row>
    <row r="81" spans="1:13" s="41" customFormat="1" ht="15.75" customHeight="1" hidden="1">
      <c r="A81" s="24">
        <v>63</v>
      </c>
      <c r="B81" s="24">
        <v>5</v>
      </c>
      <c r="C81" s="43" t="s">
        <v>248</v>
      </c>
      <c r="D81" s="44" t="s">
        <v>147</v>
      </c>
      <c r="E81" s="26" t="s">
        <v>3</v>
      </c>
      <c r="F81" s="26" t="s">
        <v>16</v>
      </c>
      <c r="G81" s="58">
        <v>1953</v>
      </c>
      <c r="H81" s="50" t="s">
        <v>23</v>
      </c>
      <c r="I81" s="26" t="str">
        <f t="shared" si="4"/>
        <v>D</v>
      </c>
      <c r="J81" s="24">
        <f>COUNTIF(I$7:I81,I81)</f>
        <v>8</v>
      </c>
      <c r="K81" s="36">
        <v>0.02513888888888889</v>
      </c>
      <c r="L81" s="25"/>
      <c r="M81" s="24">
        <v>7</v>
      </c>
    </row>
    <row r="82" spans="1:13" s="41" customFormat="1" ht="15.75" customHeight="1" hidden="1">
      <c r="A82" s="24">
        <v>70</v>
      </c>
      <c r="B82" s="24">
        <v>63</v>
      </c>
      <c r="C82" s="42" t="s">
        <v>176</v>
      </c>
      <c r="D82" s="46" t="s">
        <v>177</v>
      </c>
      <c r="E82" s="26" t="s">
        <v>3</v>
      </c>
      <c r="F82" s="26" t="s">
        <v>16</v>
      </c>
      <c r="G82" s="59">
        <v>1954</v>
      </c>
      <c r="H82" s="51" t="s">
        <v>178</v>
      </c>
      <c r="I82" s="26" t="str">
        <f t="shared" si="4"/>
        <v>D</v>
      </c>
      <c r="J82" s="24">
        <f>COUNTIF(I$7:I82,I82)</f>
        <v>9</v>
      </c>
      <c r="K82" s="36">
        <v>0.025902777777777775</v>
      </c>
      <c r="L82" s="25"/>
      <c r="M82" s="24">
        <v>5</v>
      </c>
    </row>
    <row r="83" spans="1:13" s="41" customFormat="1" ht="15.75" customHeight="1" hidden="1">
      <c r="A83" s="24">
        <v>72</v>
      </c>
      <c r="B83" s="24">
        <v>73</v>
      </c>
      <c r="C83" s="42" t="s">
        <v>146</v>
      </c>
      <c r="D83" s="46" t="s">
        <v>147</v>
      </c>
      <c r="E83" s="26" t="s">
        <v>3</v>
      </c>
      <c r="F83" s="26" t="s">
        <v>16</v>
      </c>
      <c r="G83" s="59">
        <v>1950</v>
      </c>
      <c r="H83" s="51" t="s">
        <v>148</v>
      </c>
      <c r="I83" s="26" t="str">
        <f t="shared" si="4"/>
        <v>D</v>
      </c>
      <c r="J83" s="24">
        <f>COUNTIF(I$7:I83,I83)</f>
        <v>10</v>
      </c>
      <c r="K83" s="36">
        <v>0.02596064814814815</v>
      </c>
      <c r="L83" s="25"/>
      <c r="M83" s="24">
        <v>5</v>
      </c>
    </row>
    <row r="84" spans="1:14" s="41" customFormat="1" ht="15.75" customHeight="1" hidden="1">
      <c r="A84" s="147">
        <v>94</v>
      </c>
      <c r="B84" s="147">
        <v>58</v>
      </c>
      <c r="C84" s="148" t="s">
        <v>61</v>
      </c>
      <c r="D84" s="149" t="s">
        <v>62</v>
      </c>
      <c r="E84" s="150" t="s">
        <v>3</v>
      </c>
      <c r="F84" s="150" t="s">
        <v>16</v>
      </c>
      <c r="G84" s="151">
        <v>1953</v>
      </c>
      <c r="H84" s="152" t="s">
        <v>17</v>
      </c>
      <c r="I84" s="150" t="str">
        <f t="shared" si="4"/>
        <v>D</v>
      </c>
      <c r="J84" s="147">
        <f>COUNTIF(I$7:I84,I84)</f>
        <v>11</v>
      </c>
      <c r="K84" s="153">
        <v>0.03130787037037037</v>
      </c>
      <c r="L84" s="154"/>
      <c r="M84" s="147">
        <v>5</v>
      </c>
      <c r="N84" s="48"/>
    </row>
    <row r="85" spans="1:14" s="41" customFormat="1" ht="29.25" customHeight="1">
      <c r="A85" s="232" t="s">
        <v>53</v>
      </c>
      <c r="B85" s="232"/>
      <c r="C85" s="232"/>
      <c r="D85" s="232"/>
      <c r="E85" s="158"/>
      <c r="F85" s="158"/>
      <c r="G85" s="159"/>
      <c r="H85" s="160"/>
      <c r="I85" s="158"/>
      <c r="J85" s="155"/>
      <c r="K85" s="161"/>
      <c r="L85" s="162"/>
      <c r="M85" s="155"/>
      <c r="N85" s="164"/>
    </row>
    <row r="86" spans="1:13" s="79" customFormat="1" ht="15.75" customHeight="1">
      <c r="A86" s="90">
        <v>1</v>
      </c>
      <c r="B86" s="90">
        <v>57</v>
      </c>
      <c r="C86" s="96" t="s">
        <v>168</v>
      </c>
      <c r="D86" s="192" t="s">
        <v>169</v>
      </c>
      <c r="E86" s="93" t="s">
        <v>3</v>
      </c>
      <c r="F86" s="93" t="s">
        <v>16</v>
      </c>
      <c r="G86" s="98">
        <v>1942</v>
      </c>
      <c r="H86" s="193" t="s">
        <v>170</v>
      </c>
      <c r="I86" s="93" t="str">
        <f>IF($E86="m",IF($G$1-$G86&gt;19,IF($G$1-$G86&lt;40,"A",IF($G$1-$G86&gt;49,IF($G$1-$G86&gt;59,IF($G$1-$G86&gt;69,"E","D"),"C"),"B")),"JM"),IF($G$1-$G86&gt;19,IF($G$1-$G86&lt;35,"F",IF($G$1-$G86&lt;50,"G","H")),"JŽ"))</f>
        <v>E</v>
      </c>
      <c r="J86" s="90">
        <f>COUNTIF(I$7:I86,I86)</f>
        <v>1</v>
      </c>
      <c r="K86" s="101">
        <v>0.02532407407407408</v>
      </c>
      <c r="L86" s="191"/>
      <c r="M86" s="194">
        <v>5</v>
      </c>
    </row>
    <row r="87" spans="1:13" s="83" customFormat="1" ht="15.75" customHeight="1">
      <c r="A87" s="103">
        <v>2</v>
      </c>
      <c r="B87" s="103">
        <v>60</v>
      </c>
      <c r="C87" s="105" t="s">
        <v>220</v>
      </c>
      <c r="D87" s="196" t="s">
        <v>62</v>
      </c>
      <c r="E87" s="104" t="s">
        <v>3</v>
      </c>
      <c r="F87" s="104" t="s">
        <v>16</v>
      </c>
      <c r="G87" s="107">
        <v>1947</v>
      </c>
      <c r="H87" s="197" t="s">
        <v>29</v>
      </c>
      <c r="I87" s="104" t="str">
        <f>IF($E87="m",IF($G$1-$G87&gt;19,IF($G$1-$G87&lt;40,"A",IF($G$1-$G87&gt;49,IF($G$1-$G87&gt;59,IF($G$1-$G87&gt;69,"E","D"),"C"),"B")),"JM"),IF($G$1-$G87&gt;19,IF($G$1-$G87&lt;35,"F",IF($G$1-$G87&lt;50,"G","H")),"JŽ"))</f>
        <v>E</v>
      </c>
      <c r="J87" s="103">
        <f>COUNTIF(I$7:I87,I87)</f>
        <v>2</v>
      </c>
      <c r="K87" s="109">
        <v>0.02677083333333333</v>
      </c>
      <c r="L87" s="198"/>
      <c r="M87" s="103">
        <v>5</v>
      </c>
    </row>
    <row r="88" spans="1:13" s="84" customFormat="1" ht="15.75" customHeight="1">
      <c r="A88" s="114">
        <v>3</v>
      </c>
      <c r="B88" s="114">
        <v>74</v>
      </c>
      <c r="C88" s="116" t="s">
        <v>179</v>
      </c>
      <c r="D88" s="201" t="s">
        <v>180</v>
      </c>
      <c r="E88" s="115" t="s">
        <v>3</v>
      </c>
      <c r="F88" s="115" t="s">
        <v>16</v>
      </c>
      <c r="G88" s="118">
        <v>1943</v>
      </c>
      <c r="H88" s="202" t="s">
        <v>21</v>
      </c>
      <c r="I88" s="115" t="str">
        <f>IF($E88="m",IF($G$1-$G88&gt;19,IF($G$1-$G88&lt;40,"A",IF($G$1-$G88&gt;49,IF($G$1-$G88&gt;59,IF($G$1-$G88&gt;69,"E","D"),"C"),"B")),"JM"),IF($G$1-$G88&gt;19,IF($G$1-$G88&lt;35,"F",IF($G$1-$G88&lt;50,"G","H")),"JŽ"))</f>
        <v>E</v>
      </c>
      <c r="J88" s="114">
        <f>COUNTIF(I$7:I88,I88)</f>
        <v>3</v>
      </c>
      <c r="K88" s="120">
        <v>0.032546296296296295</v>
      </c>
      <c r="L88" s="203"/>
      <c r="M88" s="114">
        <v>5</v>
      </c>
    </row>
    <row r="89" spans="1:14" s="41" customFormat="1" ht="29.25" customHeight="1">
      <c r="A89" s="233" t="s">
        <v>294</v>
      </c>
      <c r="B89" s="233"/>
      <c r="C89" s="233"/>
      <c r="D89" s="233"/>
      <c r="E89" s="158"/>
      <c r="F89" s="158"/>
      <c r="G89" s="159"/>
      <c r="H89" s="160"/>
      <c r="I89" s="158"/>
      <c r="J89" s="155"/>
      <c r="K89" s="161"/>
      <c r="L89" s="162"/>
      <c r="M89" s="155"/>
      <c r="N89" s="164"/>
    </row>
    <row r="90" spans="1:13" s="79" customFormat="1" ht="15.75" customHeight="1">
      <c r="A90" s="90">
        <v>1</v>
      </c>
      <c r="B90" s="90">
        <v>9</v>
      </c>
      <c r="C90" s="91" t="s">
        <v>249</v>
      </c>
      <c r="D90" s="189" t="s">
        <v>251</v>
      </c>
      <c r="E90" s="93" t="s">
        <v>3</v>
      </c>
      <c r="F90" s="93" t="s">
        <v>16</v>
      </c>
      <c r="G90" s="94">
        <v>2000</v>
      </c>
      <c r="H90" s="190" t="s">
        <v>78</v>
      </c>
      <c r="I90" s="93" t="s">
        <v>275</v>
      </c>
      <c r="J90" s="90">
        <f>COUNTIF(I$7:I90,I90)</f>
        <v>1</v>
      </c>
      <c r="K90" s="101">
        <v>0.01945601851851852</v>
      </c>
      <c r="L90" s="191"/>
      <c r="M90" s="194">
        <v>7</v>
      </c>
    </row>
    <row r="91" spans="1:13" s="83" customFormat="1" ht="15.75" customHeight="1">
      <c r="A91" s="103">
        <v>2</v>
      </c>
      <c r="B91" s="103">
        <v>15</v>
      </c>
      <c r="C91" s="110" t="s">
        <v>258</v>
      </c>
      <c r="D91" s="199" t="s">
        <v>105</v>
      </c>
      <c r="E91" s="104" t="s">
        <v>3</v>
      </c>
      <c r="F91" s="104" t="s">
        <v>16</v>
      </c>
      <c r="G91" s="112">
        <v>2001</v>
      </c>
      <c r="H91" s="200" t="s">
        <v>138</v>
      </c>
      <c r="I91" s="104" t="s">
        <v>275</v>
      </c>
      <c r="J91" s="103">
        <f>COUNTIF(I$7:I91,I91)</f>
        <v>2</v>
      </c>
      <c r="K91" s="109">
        <v>0.02101851851851852</v>
      </c>
      <c r="L91" s="198"/>
      <c r="M91" s="103">
        <v>5</v>
      </c>
    </row>
    <row r="92" spans="1:13" s="84" customFormat="1" ht="15.75" customHeight="1">
      <c r="A92" s="114">
        <v>3</v>
      </c>
      <c r="B92" s="114">
        <v>86</v>
      </c>
      <c r="C92" s="116" t="s">
        <v>131</v>
      </c>
      <c r="D92" s="201" t="s">
        <v>132</v>
      </c>
      <c r="E92" s="115" t="s">
        <v>3</v>
      </c>
      <c r="F92" s="115" t="s">
        <v>16</v>
      </c>
      <c r="G92" s="118">
        <v>2003</v>
      </c>
      <c r="H92" s="202" t="s">
        <v>133</v>
      </c>
      <c r="I92" s="115" t="s">
        <v>275</v>
      </c>
      <c r="J92" s="114">
        <f>COUNTIF(I$7:I92,I92)</f>
        <v>3</v>
      </c>
      <c r="K92" s="120">
        <v>0.023206018518518515</v>
      </c>
      <c r="L92" s="203"/>
      <c r="M92" s="114">
        <v>5</v>
      </c>
    </row>
    <row r="93" spans="1:14" s="47" customFormat="1" ht="15.75" customHeight="1" hidden="1">
      <c r="A93" s="147">
        <v>88</v>
      </c>
      <c r="B93" s="147">
        <v>85</v>
      </c>
      <c r="C93" s="148" t="s">
        <v>183</v>
      </c>
      <c r="D93" s="149" t="s">
        <v>242</v>
      </c>
      <c r="E93" s="150" t="s">
        <v>3</v>
      </c>
      <c r="F93" s="150" t="s">
        <v>16</v>
      </c>
      <c r="G93" s="151">
        <v>2004</v>
      </c>
      <c r="H93" s="152" t="s">
        <v>133</v>
      </c>
      <c r="I93" s="150" t="s">
        <v>275</v>
      </c>
      <c r="J93" s="147">
        <f>COUNTIF(I$7:I93,I93)</f>
        <v>4</v>
      </c>
      <c r="K93" s="153">
        <v>0.028587962962962964</v>
      </c>
      <c r="L93" s="154"/>
      <c r="M93" s="147">
        <v>7</v>
      </c>
      <c r="N93" s="41"/>
    </row>
    <row r="94" spans="1:14" s="165" customFormat="1" ht="15.75" customHeight="1">
      <c r="A94" s="155"/>
      <c r="B94" s="155"/>
      <c r="C94" s="156"/>
      <c r="D94" s="157"/>
      <c r="E94" s="158"/>
      <c r="F94" s="158"/>
      <c r="G94" s="159"/>
      <c r="H94" s="160"/>
      <c r="I94" s="158"/>
      <c r="J94" s="155"/>
      <c r="K94" s="161"/>
      <c r="L94" s="162"/>
      <c r="M94" s="155"/>
      <c r="N94" s="163"/>
    </row>
    <row r="95" spans="1:14" s="47" customFormat="1" ht="15.75" customHeight="1" hidden="1">
      <c r="A95" s="24">
        <v>106</v>
      </c>
      <c r="B95" s="24">
        <v>36</v>
      </c>
      <c r="C95" s="43" t="s">
        <v>253</v>
      </c>
      <c r="D95" s="44" t="s">
        <v>261</v>
      </c>
      <c r="E95" s="26" t="s">
        <v>3</v>
      </c>
      <c r="F95" s="26" t="s">
        <v>16</v>
      </c>
      <c r="G95" s="58">
        <v>1942</v>
      </c>
      <c r="H95" s="50" t="s">
        <v>27</v>
      </c>
      <c r="I95" s="26" t="str">
        <f>IF($E95="m",IF($G$1-$G95&gt;19,IF($G$1-$G95&lt;40,"A",IF($G$1-$G95&gt;49,IF($G$1-$G95&gt;59,IF($G$1-$G95&gt;69,"E","D"),"C"),"B")),"JM"),IF($G$1-$G95&gt;19,IF($G$1-$G95&lt;35,"F",IF($G$1-$G95&lt;50,"G","H")),"JŽ"))</f>
        <v>E</v>
      </c>
      <c r="J95" s="24">
        <f>COUNTIF(I$7:I95,I95)</f>
        <v>4</v>
      </c>
      <c r="K95" s="36">
        <v>0.039768518518518516</v>
      </c>
      <c r="L95" s="25"/>
      <c r="M95" s="24">
        <v>0</v>
      </c>
      <c r="N95" s="41"/>
    </row>
    <row r="96" spans="1:14" s="41" customFormat="1" ht="15.75" customHeight="1" hidden="1">
      <c r="A96" s="24">
        <v>6</v>
      </c>
      <c r="B96" s="24">
        <v>55</v>
      </c>
      <c r="C96" s="42" t="s">
        <v>184</v>
      </c>
      <c r="D96" s="46" t="s">
        <v>144</v>
      </c>
      <c r="E96" s="26" t="s">
        <v>3</v>
      </c>
      <c r="F96" s="26" t="s">
        <v>16</v>
      </c>
      <c r="G96" s="59">
        <v>1993</v>
      </c>
      <c r="H96" s="51" t="s">
        <v>185</v>
      </c>
      <c r="I96" s="26" t="str">
        <f>IF($E96="m",IF($G$1-$G96&gt;19,IF($G$1-$G96&lt;40,"A",IF($G$1-$G96&gt;49,IF($G$1-$G96&gt;59,IF($G$1-$G96&gt;69,"E","D"),"C"),"B")),"JM"),IF($G$1-$G96&gt;19,IF($G$1-$G96&lt;35,"F",IF($G$1-$G96&lt;50,"G","H")),"JŽ"))</f>
        <v>A</v>
      </c>
      <c r="J96" s="24">
        <f>COUNTIF(I$7:I96,I96)</f>
        <v>37</v>
      </c>
      <c r="K96" s="36">
        <v>0.01834490740740741</v>
      </c>
      <c r="L96" s="25"/>
      <c r="M96" s="24">
        <v>5</v>
      </c>
      <c r="N96" s="48"/>
    </row>
    <row r="97" spans="1:14" s="41" customFormat="1" ht="15.75" customHeight="1" hidden="1">
      <c r="A97" s="147">
        <v>74</v>
      </c>
      <c r="B97" s="147">
        <v>3</v>
      </c>
      <c r="C97" s="166" t="s">
        <v>246</v>
      </c>
      <c r="D97" s="167" t="s">
        <v>162</v>
      </c>
      <c r="E97" s="150" t="s">
        <v>3</v>
      </c>
      <c r="F97" s="150" t="s">
        <v>16</v>
      </c>
      <c r="G97" s="168">
        <v>1952</v>
      </c>
      <c r="H97" s="169" t="s">
        <v>247</v>
      </c>
      <c r="I97" s="150" t="str">
        <f>IF($E97="m",IF($G$1-$G97&gt;19,IF($G$1-$G97&lt;40,"A",IF($G$1-$G97&gt;49,IF($G$1-$G97&gt;59,IF($G$1-$G97&gt;69,"E","D"),"C"),"B")),"JM"),IF($G$1-$G97&gt;19,IF($G$1-$G97&lt;35,"F",IF($G$1-$G97&lt;50,"G","H")),"JŽ"))</f>
        <v>D</v>
      </c>
      <c r="J97" s="147">
        <f>COUNTIF(I$7:I97,I97)</f>
        <v>12</v>
      </c>
      <c r="K97" s="153">
        <v>0.026157407407407407</v>
      </c>
      <c r="L97" s="154"/>
      <c r="M97" s="147">
        <v>7</v>
      </c>
      <c r="N97" s="48"/>
    </row>
    <row r="98" spans="1:14" s="41" customFormat="1" ht="19.5" customHeight="1">
      <c r="A98" s="232" t="s">
        <v>295</v>
      </c>
      <c r="B98" s="232"/>
      <c r="C98" s="232"/>
      <c r="D98" s="232"/>
      <c r="E98" s="158"/>
      <c r="F98" s="158"/>
      <c r="G98" s="170"/>
      <c r="H98" s="171"/>
      <c r="I98" s="158"/>
      <c r="J98" s="155"/>
      <c r="K98" s="161"/>
      <c r="L98" s="162"/>
      <c r="M98" s="155"/>
      <c r="N98" s="48"/>
    </row>
    <row r="99" spans="1:13" s="79" customFormat="1" ht="15.75" customHeight="1">
      <c r="A99" s="90">
        <v>1</v>
      </c>
      <c r="B99" s="90">
        <v>79</v>
      </c>
      <c r="C99" s="91" t="s">
        <v>270</v>
      </c>
      <c r="D99" s="189" t="s">
        <v>271</v>
      </c>
      <c r="E99" s="93" t="s">
        <v>4</v>
      </c>
      <c r="F99" s="93" t="s">
        <v>16</v>
      </c>
      <c r="G99" s="94">
        <v>2003</v>
      </c>
      <c r="H99" s="190" t="s">
        <v>18</v>
      </c>
      <c r="I99" s="93" t="s">
        <v>276</v>
      </c>
      <c r="J99" s="90">
        <f>COUNTIF(I$7:I99,I99)</f>
        <v>1</v>
      </c>
      <c r="K99" s="101">
        <v>0.022546296296296297</v>
      </c>
      <c r="L99" s="191" t="s">
        <v>33</v>
      </c>
      <c r="M99" s="194">
        <v>0</v>
      </c>
    </row>
    <row r="100" spans="1:13" s="83" customFormat="1" ht="15.75" customHeight="1">
      <c r="A100" s="103">
        <v>2</v>
      </c>
      <c r="B100" s="103">
        <v>83</v>
      </c>
      <c r="C100" s="105" t="s">
        <v>181</v>
      </c>
      <c r="D100" s="196" t="s">
        <v>182</v>
      </c>
      <c r="E100" s="104" t="s">
        <v>4</v>
      </c>
      <c r="F100" s="104" t="s">
        <v>16</v>
      </c>
      <c r="G100" s="107">
        <v>1998</v>
      </c>
      <c r="H100" s="197" t="s">
        <v>133</v>
      </c>
      <c r="I100" s="104" t="s">
        <v>36</v>
      </c>
      <c r="J100" s="103">
        <f>COUNTIF(I$7:I100,I100)</f>
        <v>1</v>
      </c>
      <c r="K100" s="109">
        <v>0.02262731481481482</v>
      </c>
      <c r="L100" s="198"/>
      <c r="M100" s="103">
        <v>5</v>
      </c>
    </row>
    <row r="101" spans="1:13" s="84" customFormat="1" ht="15.75" customHeight="1">
      <c r="A101" s="114">
        <v>3</v>
      </c>
      <c r="B101" s="114">
        <v>49</v>
      </c>
      <c r="C101" s="116" t="s">
        <v>221</v>
      </c>
      <c r="D101" s="201" t="s">
        <v>222</v>
      </c>
      <c r="E101" s="115" t="s">
        <v>4</v>
      </c>
      <c r="F101" s="115" t="s">
        <v>16</v>
      </c>
      <c r="G101" s="118">
        <v>1984</v>
      </c>
      <c r="H101" s="202" t="s">
        <v>21</v>
      </c>
      <c r="I101" s="115" t="str">
        <f>IF($E101="m",IF($G$1-$G101&gt;19,IF($G$1-$G101&lt;40,"A",IF($G$1-$G101&gt;49,IF($G$1-$G101&gt;59,IF($G$1-$G101&gt;69,"E","D"),"C"),"B")),"JM"),IF($G$1-$G101&gt;19,IF($G$1-$G101&lt;35,"F",IF($G$1-$G101&lt;50,"G","H")),"JŽ"))</f>
        <v>F</v>
      </c>
      <c r="J101" s="114">
        <f>COUNTIF(I$7:I101,I101)</f>
        <v>2</v>
      </c>
      <c r="K101" s="120">
        <v>0.022847222222222224</v>
      </c>
      <c r="L101" s="203"/>
      <c r="M101" s="206">
        <v>5</v>
      </c>
    </row>
    <row r="102" spans="1:13" s="163" customFormat="1" ht="27.75" customHeight="1">
      <c r="A102" s="233" t="s">
        <v>54</v>
      </c>
      <c r="B102" s="233"/>
      <c r="C102" s="233"/>
      <c r="D102" s="233"/>
      <c r="E102" s="158"/>
      <c r="F102" s="158"/>
      <c r="G102" s="159"/>
      <c r="H102" s="160"/>
      <c r="I102" s="158"/>
      <c r="J102" s="155"/>
      <c r="K102" s="161"/>
      <c r="L102" s="162"/>
      <c r="M102" s="155"/>
    </row>
    <row r="103" spans="1:13" s="78" customFormat="1" ht="30" customHeight="1">
      <c r="A103" s="173" t="s">
        <v>288</v>
      </c>
      <c r="B103" s="173" t="s">
        <v>7</v>
      </c>
      <c r="C103" s="80" t="s">
        <v>60</v>
      </c>
      <c r="D103" s="174" t="s">
        <v>0</v>
      </c>
      <c r="E103" s="71" t="s">
        <v>5</v>
      </c>
      <c r="F103" s="71" t="s">
        <v>8</v>
      </c>
      <c r="G103" s="72" t="s">
        <v>9</v>
      </c>
      <c r="H103" s="175" t="s">
        <v>1</v>
      </c>
      <c r="I103" s="71" t="s">
        <v>10</v>
      </c>
      <c r="J103" s="173" t="s">
        <v>289</v>
      </c>
      <c r="K103" s="176" t="s">
        <v>2</v>
      </c>
      <c r="L103" s="177" t="s">
        <v>33</v>
      </c>
      <c r="M103" s="178" t="s">
        <v>245</v>
      </c>
    </row>
    <row r="104" spans="1:13" s="79" customFormat="1" ht="15.75" customHeight="1">
      <c r="A104" s="90">
        <v>1</v>
      </c>
      <c r="B104" s="90">
        <v>37</v>
      </c>
      <c r="C104" s="96" t="s">
        <v>193</v>
      </c>
      <c r="D104" s="192" t="s">
        <v>120</v>
      </c>
      <c r="E104" s="93" t="s">
        <v>4</v>
      </c>
      <c r="F104" s="93" t="s">
        <v>16</v>
      </c>
      <c r="G104" s="98">
        <v>2003</v>
      </c>
      <c r="H104" s="193" t="s">
        <v>191</v>
      </c>
      <c r="I104" s="93" t="s">
        <v>276</v>
      </c>
      <c r="J104" s="90">
        <f>COUNTIF(I$7:I104,I104)</f>
        <v>2</v>
      </c>
      <c r="K104" s="101">
        <v>0.033900462962962966</v>
      </c>
      <c r="L104" s="191"/>
      <c r="M104" s="90">
        <v>5</v>
      </c>
    </row>
    <row r="105" spans="1:13" s="83" customFormat="1" ht="15.75" customHeight="1">
      <c r="A105" s="103">
        <v>2</v>
      </c>
      <c r="B105" s="103">
        <v>40</v>
      </c>
      <c r="C105" s="105" t="s">
        <v>262</v>
      </c>
      <c r="D105" s="196" t="s">
        <v>223</v>
      </c>
      <c r="E105" s="104" t="s">
        <v>4</v>
      </c>
      <c r="F105" s="104" t="s">
        <v>16</v>
      </c>
      <c r="G105" s="107">
        <v>2005</v>
      </c>
      <c r="H105" s="197" t="s">
        <v>191</v>
      </c>
      <c r="I105" s="104" t="s">
        <v>276</v>
      </c>
      <c r="J105" s="103">
        <f>COUNTIF(I$7:I105,I105)</f>
        <v>3</v>
      </c>
      <c r="K105" s="109">
        <v>0.033900462962962966</v>
      </c>
      <c r="L105" s="198"/>
      <c r="M105" s="103">
        <v>5</v>
      </c>
    </row>
    <row r="106" spans="1:13" s="84" customFormat="1" ht="15" customHeight="1">
      <c r="A106" s="114">
        <v>3</v>
      </c>
      <c r="B106" s="114">
        <v>39</v>
      </c>
      <c r="C106" s="116" t="s">
        <v>192</v>
      </c>
      <c r="D106" s="201" t="s">
        <v>120</v>
      </c>
      <c r="E106" s="115" t="s">
        <v>4</v>
      </c>
      <c r="F106" s="115" t="s">
        <v>16</v>
      </c>
      <c r="G106" s="118">
        <v>2003</v>
      </c>
      <c r="H106" s="202" t="s">
        <v>191</v>
      </c>
      <c r="I106" s="115" t="s">
        <v>276</v>
      </c>
      <c r="J106" s="114">
        <f>COUNTIF(I$7:I106,I106)</f>
        <v>4</v>
      </c>
      <c r="K106" s="120">
        <v>0.03396990740740741</v>
      </c>
      <c r="L106" s="203"/>
      <c r="M106" s="114">
        <v>5</v>
      </c>
    </row>
    <row r="107" spans="1:13" s="48" customFormat="1" ht="15.75" customHeight="1" hidden="1">
      <c r="A107" s="24">
        <v>100</v>
      </c>
      <c r="B107" s="24">
        <v>38</v>
      </c>
      <c r="C107" s="42" t="s">
        <v>189</v>
      </c>
      <c r="D107" s="46" t="s">
        <v>190</v>
      </c>
      <c r="E107" s="26" t="s">
        <v>4</v>
      </c>
      <c r="F107" s="26" t="s">
        <v>16</v>
      </c>
      <c r="G107" s="59">
        <v>2003</v>
      </c>
      <c r="H107" s="51" t="s">
        <v>191</v>
      </c>
      <c r="I107" s="26" t="s">
        <v>276</v>
      </c>
      <c r="J107" s="24">
        <f>COUNTIF(I$7:I107,I107)</f>
        <v>5</v>
      </c>
      <c r="K107" s="36">
        <v>0.03401620370370371</v>
      </c>
      <c r="L107" s="25"/>
      <c r="M107" s="24">
        <v>5</v>
      </c>
    </row>
    <row r="108" spans="1:13" s="41" customFormat="1" ht="15.75" customHeight="1" hidden="1">
      <c r="A108" s="24">
        <v>53</v>
      </c>
      <c r="B108" s="24">
        <v>35</v>
      </c>
      <c r="C108" s="42" t="s">
        <v>119</v>
      </c>
      <c r="D108" s="46" t="s">
        <v>120</v>
      </c>
      <c r="E108" s="26" t="s">
        <v>4</v>
      </c>
      <c r="F108" s="26" t="s">
        <v>16</v>
      </c>
      <c r="G108" s="59">
        <v>1990</v>
      </c>
      <c r="H108" s="51" t="s">
        <v>121</v>
      </c>
      <c r="I108" s="26" t="str">
        <f>IF($E108="m",IF($G$1-$G108&gt;19,IF($G$1-$G108&lt;40,"A",IF($G$1-$G108&gt;49,IF($G$1-$G108&gt;59,IF($G$1-$G108&gt;69,"E","D"),"C"),"B")),"JM"),IF($G$1-$G108&gt;19,IF($G$1-$G108&lt;35,"F",IF($G$1-$G108&lt;50,"G","H")),"JŽ"))</f>
        <v>F</v>
      </c>
      <c r="J108" s="24">
        <f>COUNTIF(I$7:I108,I108)</f>
        <v>3</v>
      </c>
      <c r="K108" s="36">
        <v>0.02359953703703704</v>
      </c>
      <c r="L108" s="25"/>
      <c r="M108" s="24">
        <v>5</v>
      </c>
    </row>
    <row r="109" spans="1:14" s="41" customFormat="1" ht="15.75" customHeight="1" hidden="1">
      <c r="A109" s="24">
        <v>66</v>
      </c>
      <c r="B109" s="24">
        <v>103</v>
      </c>
      <c r="C109" s="42" t="s">
        <v>238</v>
      </c>
      <c r="D109" s="46" t="s">
        <v>217</v>
      </c>
      <c r="E109" s="26" t="s">
        <v>4</v>
      </c>
      <c r="F109" s="26" t="s">
        <v>16</v>
      </c>
      <c r="G109" s="59">
        <v>1992</v>
      </c>
      <c r="H109" s="51" t="s">
        <v>20</v>
      </c>
      <c r="I109" s="26" t="str">
        <f>IF($E109="m",IF($G$1-$G109&gt;19,IF($G$1-$G109&lt;40,"A",IF($G$1-$G109&gt;49,IF($G$1-$G109&gt;59,IF($G$1-$G109&gt;69,"E","D"),"C"),"B")),"JM"),IF($G$1-$G109&gt;19,IF($G$1-$G109&lt;35,"F",IF($G$1-$G109&lt;50,"G","H")),"JŽ"))</f>
        <v>F</v>
      </c>
      <c r="J109" s="24">
        <f>COUNTIF(I$7:I109,I109)</f>
        <v>4</v>
      </c>
      <c r="K109" s="36">
        <v>0.025266203703703704</v>
      </c>
      <c r="L109" s="25"/>
      <c r="M109" s="24">
        <v>7</v>
      </c>
      <c r="N109" s="45"/>
    </row>
    <row r="110" spans="1:13" s="41" customFormat="1" ht="15.75" customHeight="1" hidden="1">
      <c r="A110" s="24">
        <v>69</v>
      </c>
      <c r="B110" s="24">
        <v>111</v>
      </c>
      <c r="C110" s="42" t="s">
        <v>181</v>
      </c>
      <c r="D110" s="46" t="s">
        <v>218</v>
      </c>
      <c r="E110" s="26" t="s">
        <v>4</v>
      </c>
      <c r="F110" s="26" t="s">
        <v>16</v>
      </c>
      <c r="G110" s="59">
        <v>1999</v>
      </c>
      <c r="H110" s="51" t="s">
        <v>133</v>
      </c>
      <c r="I110" s="26" t="s">
        <v>36</v>
      </c>
      <c r="J110" s="24">
        <f>COUNTIF(I$7:I110,I110)</f>
        <v>5</v>
      </c>
      <c r="K110" s="36">
        <v>0.025532407407407406</v>
      </c>
      <c r="L110" s="25"/>
      <c r="M110" s="24">
        <v>5</v>
      </c>
    </row>
    <row r="111" spans="1:13" s="41" customFormat="1" ht="15.75" customHeight="1" hidden="1">
      <c r="A111" s="24">
        <v>79</v>
      </c>
      <c r="B111" s="24">
        <v>98</v>
      </c>
      <c r="C111" s="43" t="s">
        <v>273</v>
      </c>
      <c r="D111" s="44" t="s">
        <v>81</v>
      </c>
      <c r="E111" s="26" t="s">
        <v>4</v>
      </c>
      <c r="F111" s="26" t="s">
        <v>16</v>
      </c>
      <c r="G111" s="58">
        <v>1976</v>
      </c>
      <c r="H111" s="50" t="s">
        <v>18</v>
      </c>
      <c r="I111" s="26" t="s">
        <v>36</v>
      </c>
      <c r="J111" s="24">
        <f>COUNTIF(I$7:I111,I111)</f>
        <v>6</v>
      </c>
      <c r="K111" s="36">
        <v>0.027141203703703706</v>
      </c>
      <c r="L111" s="25" t="s">
        <v>33</v>
      </c>
      <c r="M111" s="24">
        <v>0</v>
      </c>
    </row>
    <row r="112" spans="1:14" s="41" customFormat="1" ht="15.75" customHeight="1" hidden="1">
      <c r="A112" s="24">
        <v>82</v>
      </c>
      <c r="B112" s="24">
        <v>46</v>
      </c>
      <c r="C112" s="42" t="s">
        <v>231</v>
      </c>
      <c r="D112" s="46" t="s">
        <v>232</v>
      </c>
      <c r="E112" s="26" t="s">
        <v>4</v>
      </c>
      <c r="F112" s="26" t="s">
        <v>16</v>
      </c>
      <c r="G112" s="59">
        <v>1983</v>
      </c>
      <c r="H112" s="51" t="s">
        <v>233</v>
      </c>
      <c r="I112" s="26" t="str">
        <f>IF($E112="m",IF($G$1-$G112&gt;19,IF($G$1-$G112&lt;40,"A",IF($G$1-$G112&gt;49,IF($G$1-$G112&gt;59,IF($G$1-$G112&gt;69,"E","D"),"C"),"B")),"JM"),IF($G$1-$G112&gt;19,IF($G$1-$G112&lt;35,"F",IF($G$1-$G112&lt;50,"G","H")),"JŽ"))</f>
        <v>F</v>
      </c>
      <c r="J112" s="24">
        <f>COUNTIF(I$7:I112,I112)</f>
        <v>7</v>
      </c>
      <c r="K112" s="36">
        <v>0.027280092592592592</v>
      </c>
      <c r="L112" s="25"/>
      <c r="M112" s="24">
        <v>7</v>
      </c>
      <c r="N112" s="47"/>
    </row>
    <row r="113" spans="1:13" s="41" customFormat="1" ht="15.75" customHeight="1" hidden="1">
      <c r="A113" s="24">
        <v>86</v>
      </c>
      <c r="B113" s="24">
        <v>41</v>
      </c>
      <c r="C113" s="42" t="s">
        <v>216</v>
      </c>
      <c r="D113" s="46" t="s">
        <v>217</v>
      </c>
      <c r="E113" s="26" t="s">
        <v>4</v>
      </c>
      <c r="F113" s="26" t="s">
        <v>16</v>
      </c>
      <c r="G113" s="59">
        <v>1997</v>
      </c>
      <c r="H113" s="51" t="s">
        <v>20</v>
      </c>
      <c r="I113" s="26" t="str">
        <f>IF($E113="m",IF($G$1-$G113&gt;19,IF($G$1-$G113&lt;40,"A",IF($G$1-$G113&gt;49,IF($G$1-$G113&gt;59,IF($G$1-$G113&gt;69,"E","D"),"C"),"B")),"JM"),IF($G$1-$G113&gt;19,IF($G$1-$G113&lt;35,"F",IF($G$1-$G113&lt;50,"G","H")),"JŽ"))</f>
        <v>F</v>
      </c>
      <c r="J113" s="24">
        <f>COUNTIF(I$7:I113,I113)</f>
        <v>8</v>
      </c>
      <c r="K113" s="36">
        <v>0.028055555555555556</v>
      </c>
      <c r="L113" s="25"/>
      <c r="M113" s="24">
        <v>5</v>
      </c>
    </row>
    <row r="114" spans="1:13" s="41" customFormat="1" ht="15.75" customHeight="1" hidden="1">
      <c r="A114" s="24">
        <v>91</v>
      </c>
      <c r="B114" s="24">
        <v>17</v>
      </c>
      <c r="C114" s="42" t="s">
        <v>65</v>
      </c>
      <c r="D114" s="46" t="s">
        <v>81</v>
      </c>
      <c r="E114" s="26" t="s">
        <v>4</v>
      </c>
      <c r="F114" s="26" t="s">
        <v>16</v>
      </c>
      <c r="G114" s="59">
        <v>1998</v>
      </c>
      <c r="H114" s="51" t="s">
        <v>21</v>
      </c>
      <c r="I114" s="26" t="s">
        <v>36</v>
      </c>
      <c r="J114" s="24">
        <f>COUNTIF(I$7:I114,I114)</f>
        <v>9</v>
      </c>
      <c r="K114" s="36">
        <v>0.02918981481481481</v>
      </c>
      <c r="L114" s="25"/>
      <c r="M114" s="24">
        <v>5</v>
      </c>
    </row>
    <row r="115" spans="1:13" s="41" customFormat="1" ht="15.75" customHeight="1" hidden="1">
      <c r="A115" s="24">
        <v>92</v>
      </c>
      <c r="B115" s="24">
        <v>100</v>
      </c>
      <c r="C115" s="42" t="s">
        <v>241</v>
      </c>
      <c r="D115" s="46" t="s">
        <v>235</v>
      </c>
      <c r="E115" s="26" t="s">
        <v>4</v>
      </c>
      <c r="F115" s="26" t="s">
        <v>16</v>
      </c>
      <c r="G115" s="59">
        <v>1983</v>
      </c>
      <c r="H115" s="51" t="s">
        <v>38</v>
      </c>
      <c r="I115" s="26" t="str">
        <f>IF($E115="m",IF($G$1-$G115&gt;19,IF($G$1-$G115&lt;40,"A",IF($G$1-$G115&gt;49,IF($G$1-$G115&gt;59,IF($G$1-$G115&gt;69,"E","D"),"C"),"B")),"JM"),IF($G$1-$G115&gt;19,IF($G$1-$G115&lt;35,"F",IF($G$1-$G115&lt;50,"G","H")),"JŽ"))</f>
        <v>F</v>
      </c>
      <c r="J115" s="24">
        <f>COUNTIF(I$7:I115,I115)</f>
        <v>10</v>
      </c>
      <c r="K115" s="36">
        <v>0.030208333333333334</v>
      </c>
      <c r="L115" s="25"/>
      <c r="M115" s="24">
        <v>7</v>
      </c>
    </row>
    <row r="116" spans="1:14" s="41" customFormat="1" ht="15.75" customHeight="1" hidden="1">
      <c r="A116" s="24">
        <v>102</v>
      </c>
      <c r="B116" s="24">
        <v>18</v>
      </c>
      <c r="C116" s="42" t="s">
        <v>65</v>
      </c>
      <c r="D116" s="46" t="s">
        <v>66</v>
      </c>
      <c r="E116" s="26" t="s">
        <v>4</v>
      </c>
      <c r="F116" s="26" t="s">
        <v>16</v>
      </c>
      <c r="G116" s="59">
        <v>1997</v>
      </c>
      <c r="H116" s="51" t="s">
        <v>67</v>
      </c>
      <c r="I116" s="26" t="str">
        <f>IF($E116="m",IF($G$1-$G116&gt;19,IF($G$1-$G116&lt;40,"A",IF($G$1-$G116&gt;49,IF($G$1-$G116&gt;59,IF($G$1-$G116&gt;69,"E","D"),"C"),"B")),"JM"),IF($G$1-$G116&gt;19,IF($G$1-$G116&lt;35,"F",IF($G$1-$G116&lt;50,"G","H")),"JŽ"))</f>
        <v>F</v>
      </c>
      <c r="J116" s="24">
        <f>COUNTIF(I$7:I116,I116)</f>
        <v>11</v>
      </c>
      <c r="K116" s="36">
        <v>0.035196759259259254</v>
      </c>
      <c r="L116" s="25"/>
      <c r="M116" s="24">
        <v>5</v>
      </c>
      <c r="N116" s="47"/>
    </row>
    <row r="117" spans="1:13" s="41" customFormat="1" ht="15.75" customHeight="1" hidden="1">
      <c r="A117" s="147">
        <v>105</v>
      </c>
      <c r="B117" s="147">
        <v>14</v>
      </c>
      <c r="C117" s="166" t="s">
        <v>255</v>
      </c>
      <c r="D117" s="167" t="s">
        <v>256</v>
      </c>
      <c r="E117" s="150" t="s">
        <v>4</v>
      </c>
      <c r="F117" s="150" t="s">
        <v>16</v>
      </c>
      <c r="G117" s="172">
        <v>1998</v>
      </c>
      <c r="H117" s="169" t="s">
        <v>257</v>
      </c>
      <c r="I117" s="150" t="s">
        <v>36</v>
      </c>
      <c r="J117" s="147">
        <f>COUNTIF(I$7:I117,I117)</f>
        <v>12</v>
      </c>
      <c r="K117" s="153">
        <v>0.037800925925925925</v>
      </c>
      <c r="L117" s="154"/>
      <c r="M117" s="147">
        <v>7</v>
      </c>
    </row>
    <row r="118" spans="1:13" s="186" customFormat="1" ht="29.25" customHeight="1">
      <c r="A118" s="232" t="s">
        <v>296</v>
      </c>
      <c r="B118" s="232"/>
      <c r="C118" s="232"/>
      <c r="D118" s="232"/>
      <c r="E118" s="232"/>
      <c r="F118" s="142"/>
      <c r="G118" s="187"/>
      <c r="H118" s="188"/>
      <c r="I118" s="142"/>
      <c r="J118" s="141"/>
      <c r="K118" s="145"/>
      <c r="L118" s="146"/>
      <c r="M118" s="141"/>
    </row>
    <row r="119" spans="1:13" s="79" customFormat="1" ht="15.75" customHeight="1">
      <c r="A119" s="90">
        <v>1</v>
      </c>
      <c r="B119" s="90">
        <v>87</v>
      </c>
      <c r="C119" s="96" t="s">
        <v>227</v>
      </c>
      <c r="D119" s="192" t="s">
        <v>228</v>
      </c>
      <c r="E119" s="93" t="s">
        <v>4</v>
      </c>
      <c r="F119" s="93" t="s">
        <v>16</v>
      </c>
      <c r="G119" s="98">
        <v>1979</v>
      </c>
      <c r="H119" s="193" t="s">
        <v>226</v>
      </c>
      <c r="I119" s="93" t="str">
        <f>IF($E119="m",IF($G$1-$G119&gt;19,IF($G$1-$G119&lt;40,"A",IF($G$1-$G119&gt;49,IF($G$1-$G119&gt;59,IF($G$1-$G119&gt;69,"E","D"),"C"),"B")),"JM"),IF($G$1-$G119&gt;19,IF($G$1-$G119&lt;35,"F",IF($G$1-$G119&lt;50,"G","H")),"JŽ"))</f>
        <v>G</v>
      </c>
      <c r="J119" s="90">
        <f>COUNTIF(I$7:I119,I119)</f>
        <v>1</v>
      </c>
      <c r="K119" s="101">
        <v>0.026238425925925925</v>
      </c>
      <c r="L119" s="191"/>
      <c r="M119" s="194">
        <v>7</v>
      </c>
    </row>
    <row r="120" spans="1:13" s="83" customFormat="1" ht="15.75" customHeight="1">
      <c r="A120" s="103">
        <v>2</v>
      </c>
      <c r="B120" s="103">
        <v>71</v>
      </c>
      <c r="C120" s="110" t="s">
        <v>269</v>
      </c>
      <c r="D120" s="199" t="s">
        <v>235</v>
      </c>
      <c r="E120" s="104" t="s">
        <v>4</v>
      </c>
      <c r="F120" s="104" t="s">
        <v>16</v>
      </c>
      <c r="G120" s="112">
        <v>1970</v>
      </c>
      <c r="H120" s="200" t="s">
        <v>18</v>
      </c>
      <c r="I120" s="104" t="str">
        <f>IF($E120="m",IF($G$1-$G120&gt;19,IF($G$1-$G120&lt;40,"A",IF($G$1-$G120&gt;49,IF($G$1-$G120&gt;59,IF($G$1-$G120&gt;69,"E","D"),"C"),"B")),"JM"),IF($G$1-$G120&gt;19,IF($G$1-$G120&lt;35,"F",IF($G$1-$G120&lt;50,"G","H")),"JŽ"))</f>
        <v>G</v>
      </c>
      <c r="J120" s="103">
        <f>COUNTIF(I$7:I120,I120)</f>
        <v>2</v>
      </c>
      <c r="K120" s="109">
        <v>0.028067129629629626</v>
      </c>
      <c r="L120" s="198" t="s">
        <v>33</v>
      </c>
      <c r="M120" s="103">
        <v>0</v>
      </c>
    </row>
    <row r="121" spans="1:13" s="84" customFormat="1" ht="15.75" customHeight="1">
      <c r="A121" s="114">
        <v>3</v>
      </c>
      <c r="B121" s="114">
        <v>99</v>
      </c>
      <c r="C121" s="116" t="s">
        <v>234</v>
      </c>
      <c r="D121" s="201" t="s">
        <v>235</v>
      </c>
      <c r="E121" s="115" t="s">
        <v>4</v>
      </c>
      <c r="F121" s="115" t="s">
        <v>16</v>
      </c>
      <c r="G121" s="118">
        <v>1982</v>
      </c>
      <c r="H121" s="202" t="s">
        <v>20</v>
      </c>
      <c r="I121" s="115" t="str">
        <f>IF($E121="m",IF($G$1-$G121&gt;19,IF($G$1-$G121&lt;40,"A",IF($G$1-$G121&gt;49,IF($G$1-$G121&gt;59,IF($G$1-$G121&gt;69,"E","D"),"C"),"B")),"JM"),IF($G$1-$G121&gt;19,IF($G$1-$G121&lt;35,"F",IF($G$1-$G121&lt;50,"G","H")),"JŽ"))</f>
        <v>G</v>
      </c>
      <c r="J121" s="114">
        <f>COUNTIF(I$7:I121,I121)</f>
        <v>3</v>
      </c>
      <c r="K121" s="120">
        <v>0.03490740740740741</v>
      </c>
      <c r="L121" s="203"/>
      <c r="M121" s="114">
        <v>7</v>
      </c>
    </row>
    <row r="122" spans="1:13" s="41" customFormat="1" ht="15.75" customHeight="1" hidden="1">
      <c r="A122" s="147">
        <v>104</v>
      </c>
      <c r="B122" s="147">
        <v>96</v>
      </c>
      <c r="C122" s="148" t="s">
        <v>197</v>
      </c>
      <c r="D122" s="149" t="s">
        <v>198</v>
      </c>
      <c r="E122" s="150" t="s">
        <v>4</v>
      </c>
      <c r="F122" s="150" t="s">
        <v>16</v>
      </c>
      <c r="G122" s="151">
        <v>1976</v>
      </c>
      <c r="H122" s="152" t="s">
        <v>199</v>
      </c>
      <c r="I122" s="150" t="str">
        <f>IF($E122="m",IF($G$1-$G122&gt;19,IF($G$1-$G122&lt;40,"A",IF($G$1-$G122&gt;49,IF($G$1-$G122&gt;59,IF($G$1-$G122&gt;69,"E","D"),"C"),"B")),"JM"),IF($G$1-$G122&gt;19,IF($G$1-$G122&lt;35,"F",IF($G$1-$G122&lt;50,"G","H")),"JŽ"))</f>
        <v>G</v>
      </c>
      <c r="J122" s="147">
        <f>COUNTIF(I$7:I122,I122)</f>
        <v>4</v>
      </c>
      <c r="K122" s="153">
        <v>0.03756944444444445</v>
      </c>
      <c r="L122" s="154"/>
      <c r="M122" s="147"/>
    </row>
    <row r="123" spans="1:13" s="163" customFormat="1" ht="27.75" customHeight="1">
      <c r="A123" s="232" t="s">
        <v>55</v>
      </c>
      <c r="B123" s="232"/>
      <c r="C123" s="232"/>
      <c r="D123" s="232"/>
      <c r="E123" s="232"/>
      <c r="F123" s="158"/>
      <c r="G123" s="159"/>
      <c r="H123" s="160"/>
      <c r="I123" s="158"/>
      <c r="J123" s="155"/>
      <c r="K123" s="161"/>
      <c r="L123" s="162"/>
      <c r="M123" s="155"/>
    </row>
    <row r="124" spans="1:13" s="79" customFormat="1" ht="15.75" customHeight="1">
      <c r="A124" s="90">
        <v>1</v>
      </c>
      <c r="B124" s="90">
        <v>59</v>
      </c>
      <c r="C124" s="96" t="s">
        <v>63</v>
      </c>
      <c r="D124" s="192" t="s">
        <v>64</v>
      </c>
      <c r="E124" s="93" t="s">
        <v>4</v>
      </c>
      <c r="F124" s="93" t="s">
        <v>16</v>
      </c>
      <c r="G124" s="98">
        <v>1958</v>
      </c>
      <c r="H124" s="193" t="s">
        <v>17</v>
      </c>
      <c r="I124" s="93" t="str">
        <f>IF($E124="m",IF($G$1-$G124&gt;19,IF($G$1-$G124&lt;40,"A",IF($G$1-$G124&gt;49,IF($G$1-$G124&gt;59,IF($G$1-$G124&gt;69,"E","D"),"C"),"B")),"JM"),IF($G$1-$G124&gt;19,IF($G$1-$G124&lt;35,"F",IF($G$1-$G124&lt;50,"G","H")),"JŽ"))</f>
        <v>H</v>
      </c>
      <c r="J124" s="90">
        <f>COUNTIF(I$7:I124,I124)</f>
        <v>1</v>
      </c>
      <c r="K124" s="101">
        <v>0.050011574074074076</v>
      </c>
      <c r="L124" s="191"/>
      <c r="M124" s="194">
        <v>0</v>
      </c>
    </row>
    <row r="125" ht="19.5" customHeight="1"/>
    <row r="126" spans="1:15" s="126" customFormat="1" ht="19.5" customHeight="1">
      <c r="A126" s="231" t="s">
        <v>39</v>
      </c>
      <c r="B126" s="231"/>
      <c r="C126" s="231"/>
      <c r="D126" s="231"/>
      <c r="E126" s="231"/>
      <c r="F126" s="231"/>
      <c r="G126" s="231"/>
      <c r="H126" s="231"/>
      <c r="I126" s="12"/>
      <c r="J126" s="12"/>
      <c r="K126" s="12"/>
      <c r="L126" s="12"/>
      <c r="M126" s="12"/>
      <c r="N126" s="125"/>
      <c r="O126" s="125"/>
    </row>
    <row r="127" spans="1:15" s="126" customFormat="1" ht="19.5" customHeight="1">
      <c r="A127" s="231" t="s">
        <v>40</v>
      </c>
      <c r="B127" s="231"/>
      <c r="C127" s="231"/>
      <c r="D127" s="231"/>
      <c r="E127" s="231"/>
      <c r="F127" s="231"/>
      <c r="G127" s="231"/>
      <c r="H127" s="231"/>
      <c r="I127" s="12"/>
      <c r="J127" s="12"/>
      <c r="K127" s="12"/>
      <c r="L127" s="12"/>
      <c r="M127" s="12"/>
      <c r="N127" s="125"/>
      <c r="O127" s="125"/>
    </row>
    <row r="128" spans="1:15" s="126" customFormat="1" ht="19.5" customHeight="1">
      <c r="A128" s="19"/>
      <c r="B128" s="19"/>
      <c r="C128" s="19"/>
      <c r="D128" s="37"/>
      <c r="E128" s="19"/>
      <c r="F128" s="37"/>
      <c r="G128" s="19"/>
      <c r="H128" s="37"/>
      <c r="I128" s="12"/>
      <c r="J128" s="12"/>
      <c r="K128" s="12"/>
      <c r="L128" s="12"/>
      <c r="M128" s="12"/>
      <c r="N128" s="125"/>
      <c r="O128" s="125"/>
    </row>
    <row r="129" spans="1:15" s="126" customFormat="1" ht="19.5" customHeight="1">
      <c r="A129" s="231"/>
      <c r="B129" s="231"/>
      <c r="C129" s="19"/>
      <c r="D129" s="223" t="s">
        <v>41</v>
      </c>
      <c r="E129" s="223"/>
      <c r="F129" s="23"/>
      <c r="G129" s="27" t="s">
        <v>42</v>
      </c>
      <c r="H129" s="61"/>
      <c r="I129" s="27"/>
      <c r="J129" s="61"/>
      <c r="K129" s="12"/>
      <c r="L129" s="12"/>
      <c r="M129" s="12"/>
      <c r="N129" s="125"/>
      <c r="O129" s="125"/>
    </row>
    <row r="130" spans="1:15" s="126" customFormat="1" ht="19.5" customHeight="1">
      <c r="A130" s="19"/>
      <c r="B130" s="19"/>
      <c r="C130" s="19"/>
      <c r="D130" s="23"/>
      <c r="E130" s="23"/>
      <c r="F130" s="23"/>
      <c r="G130" s="27" t="s">
        <v>43</v>
      </c>
      <c r="H130" s="61"/>
      <c r="I130" s="27"/>
      <c r="J130" s="61"/>
      <c r="K130" s="12"/>
      <c r="L130" s="12"/>
      <c r="M130" s="12"/>
      <c r="N130" s="125"/>
      <c r="O130" s="125"/>
    </row>
    <row r="131" spans="1:15" s="126" customFormat="1" ht="19.5" customHeight="1">
      <c r="A131" s="12"/>
      <c r="B131" s="12"/>
      <c r="C131" s="19"/>
      <c r="D131" s="14"/>
      <c r="E131" s="14"/>
      <c r="F131" s="23"/>
      <c r="G131" s="27" t="s">
        <v>44</v>
      </c>
      <c r="H131" s="14"/>
      <c r="I131" s="56"/>
      <c r="J131" s="14"/>
      <c r="K131" s="12"/>
      <c r="L131" s="12"/>
      <c r="M131" s="12"/>
      <c r="N131" s="125"/>
      <c r="O131" s="125"/>
    </row>
    <row r="132" spans="1:15" s="126" customFormat="1" ht="19.5" customHeight="1">
      <c r="A132" s="12"/>
      <c r="B132" s="12"/>
      <c r="C132" s="19"/>
      <c r="D132" s="14"/>
      <c r="E132" s="14"/>
      <c r="F132" s="23"/>
      <c r="G132" s="27" t="s">
        <v>45</v>
      </c>
      <c r="H132" s="14"/>
      <c r="I132" s="56"/>
      <c r="J132" s="14"/>
      <c r="K132" s="12"/>
      <c r="L132" s="12"/>
      <c r="M132" s="12"/>
      <c r="N132" s="125"/>
      <c r="O132" s="125"/>
    </row>
    <row r="133" spans="1:15" s="126" customFormat="1" ht="19.5" customHeight="1">
      <c r="A133" s="12"/>
      <c r="B133" s="12"/>
      <c r="C133" s="19"/>
      <c r="D133" s="14"/>
      <c r="E133" s="14"/>
      <c r="F133" s="23"/>
      <c r="G133" s="27" t="s">
        <v>46</v>
      </c>
      <c r="H133" s="14"/>
      <c r="I133" s="56"/>
      <c r="J133" s="14"/>
      <c r="K133" s="12"/>
      <c r="L133" s="12"/>
      <c r="M133" s="12"/>
      <c r="N133" s="125"/>
      <c r="O133" s="125"/>
    </row>
    <row r="134" spans="1:15" s="126" customFormat="1" ht="19.5" customHeight="1">
      <c r="A134" s="12"/>
      <c r="B134" s="12"/>
      <c r="C134" s="19"/>
      <c r="D134" s="14"/>
      <c r="E134" s="14"/>
      <c r="F134" s="23"/>
      <c r="G134" s="27" t="s">
        <v>47</v>
      </c>
      <c r="H134" s="14"/>
      <c r="I134" s="56"/>
      <c r="J134" s="14"/>
      <c r="K134" s="12"/>
      <c r="L134" s="12"/>
      <c r="M134" s="12"/>
      <c r="N134" s="125"/>
      <c r="O134" s="125"/>
    </row>
    <row r="135" spans="1:15" s="126" customFormat="1" ht="19.5" customHeight="1">
      <c r="A135" s="12"/>
      <c r="B135" s="12"/>
      <c r="C135" s="19"/>
      <c r="D135" s="14"/>
      <c r="E135" s="14"/>
      <c r="F135" s="23"/>
      <c r="G135" s="27" t="s">
        <v>297</v>
      </c>
      <c r="H135" s="14"/>
      <c r="I135" s="56"/>
      <c r="J135" s="14"/>
      <c r="K135" s="12"/>
      <c r="L135" s="12"/>
      <c r="M135" s="12"/>
      <c r="N135" s="125"/>
      <c r="O135" s="125"/>
    </row>
    <row r="136" spans="1:15" s="126" customFormat="1" ht="19.5" customHeight="1">
      <c r="A136" s="12"/>
      <c r="B136" s="12"/>
      <c r="C136" s="19"/>
      <c r="D136" s="14"/>
      <c r="E136" s="14"/>
      <c r="F136" s="23"/>
      <c r="G136" s="27" t="s">
        <v>299</v>
      </c>
      <c r="H136" s="14"/>
      <c r="I136" s="56"/>
      <c r="J136" s="14"/>
      <c r="K136" s="12"/>
      <c r="L136" s="12"/>
      <c r="M136" s="12"/>
      <c r="N136" s="125"/>
      <c r="O136" s="125"/>
    </row>
    <row r="137" spans="1:15" s="126" customFormat="1" ht="19.5" customHeight="1">
      <c r="A137" s="12"/>
      <c r="B137" s="12"/>
      <c r="C137" s="19"/>
      <c r="D137" s="14"/>
      <c r="E137" s="14"/>
      <c r="F137" s="23"/>
      <c r="G137" s="55" t="s">
        <v>48</v>
      </c>
      <c r="H137" s="14"/>
      <c r="I137" s="56"/>
      <c r="J137" s="14"/>
      <c r="K137" s="12"/>
      <c r="L137" s="12"/>
      <c r="M137" s="12"/>
      <c r="N137" s="125"/>
      <c r="O137" s="125"/>
    </row>
    <row r="138" spans="1:15" s="126" customFormat="1" ht="19.5" customHeight="1">
      <c r="A138" s="12"/>
      <c r="B138" s="12"/>
      <c r="C138" s="19"/>
      <c r="D138" s="14"/>
      <c r="E138" s="14"/>
      <c r="F138" s="23"/>
      <c r="G138" s="27" t="s">
        <v>49</v>
      </c>
      <c r="H138" s="14"/>
      <c r="I138" s="56"/>
      <c r="J138" s="14"/>
      <c r="K138" s="12"/>
      <c r="L138" s="12"/>
      <c r="M138" s="12"/>
      <c r="N138" s="125"/>
      <c r="O138" s="125"/>
    </row>
    <row r="139" spans="1:15" s="126" customFormat="1" ht="19.5" customHeight="1">
      <c r="A139" s="12"/>
      <c r="B139" s="12"/>
      <c r="C139" s="19"/>
      <c r="D139" s="14"/>
      <c r="E139" s="14"/>
      <c r="F139" s="23"/>
      <c r="G139" s="27" t="s">
        <v>56</v>
      </c>
      <c r="H139" s="14"/>
      <c r="I139" s="56"/>
      <c r="J139" s="14"/>
      <c r="K139" s="12"/>
      <c r="L139" s="12"/>
      <c r="M139" s="12"/>
      <c r="N139" s="125"/>
      <c r="O139" s="125"/>
    </row>
    <row r="140" spans="1:15" s="126" customFormat="1" ht="19.5" customHeight="1">
      <c r="A140" s="12"/>
      <c r="B140" s="12"/>
      <c r="C140" s="19"/>
      <c r="D140" s="14"/>
      <c r="E140" s="14"/>
      <c r="F140" s="23"/>
      <c r="G140" s="27" t="s">
        <v>50</v>
      </c>
      <c r="H140" s="14"/>
      <c r="I140" s="56"/>
      <c r="J140" s="14"/>
      <c r="K140" s="12"/>
      <c r="L140" s="12"/>
      <c r="M140" s="12"/>
      <c r="N140" s="125"/>
      <c r="O140" s="125"/>
    </row>
    <row r="141" spans="1:15" s="126" customFormat="1" ht="19.5" customHeight="1">
      <c r="A141" s="12"/>
      <c r="B141" s="12"/>
      <c r="C141" s="19"/>
      <c r="D141" s="14"/>
      <c r="E141" s="14"/>
      <c r="F141" s="23"/>
      <c r="G141" s="27" t="s">
        <v>51</v>
      </c>
      <c r="H141" s="14"/>
      <c r="I141" s="56"/>
      <c r="J141" s="14"/>
      <c r="K141" s="12"/>
      <c r="L141" s="12"/>
      <c r="M141" s="12"/>
      <c r="N141" s="125"/>
      <c r="O141" s="125"/>
    </row>
    <row r="142" spans="1:13" s="126" customFormat="1" ht="19.5" customHeight="1">
      <c r="A142" s="12"/>
      <c r="B142" s="12"/>
      <c r="C142" s="19"/>
      <c r="D142" s="14"/>
      <c r="E142" s="14"/>
      <c r="F142" s="23"/>
      <c r="G142" s="27" t="s">
        <v>52</v>
      </c>
      <c r="H142" s="14"/>
      <c r="I142" s="56"/>
      <c r="J142" s="14"/>
      <c r="K142" s="12"/>
      <c r="L142" s="12"/>
      <c r="M142" s="12"/>
    </row>
    <row r="143" spans="1:13" s="126" customFormat="1" ht="19.5" customHeight="1">
      <c r="A143" s="12"/>
      <c r="B143" s="12"/>
      <c r="C143" s="19"/>
      <c r="D143" s="14"/>
      <c r="E143" s="14"/>
      <c r="F143" s="23"/>
      <c r="G143" s="27" t="s">
        <v>298</v>
      </c>
      <c r="H143" s="14"/>
      <c r="I143" s="56"/>
      <c r="J143" s="57"/>
      <c r="K143" s="12"/>
      <c r="L143" s="12"/>
      <c r="M143" s="12"/>
    </row>
    <row r="144" spans="1:13" s="126" customFormat="1" ht="19.5" customHeight="1">
      <c r="A144" s="12"/>
      <c r="B144" s="12"/>
      <c r="C144" s="19"/>
      <c r="D144" s="14"/>
      <c r="E144" s="14"/>
      <c r="F144" s="23"/>
      <c r="G144" s="27" t="s">
        <v>57</v>
      </c>
      <c r="H144" s="14"/>
      <c r="I144" s="56"/>
      <c r="J144" s="57"/>
      <c r="K144" s="12"/>
      <c r="L144" s="12"/>
      <c r="M144" s="12"/>
    </row>
    <row r="145" spans="1:13" s="126" customFormat="1" ht="13.5">
      <c r="A145" s="12"/>
      <c r="B145" s="12"/>
      <c r="C145" s="19"/>
      <c r="D145" s="14"/>
      <c r="E145" s="14"/>
      <c r="F145" s="23"/>
      <c r="G145" s="27" t="s">
        <v>300</v>
      </c>
      <c r="H145" s="14"/>
      <c r="I145" s="56"/>
      <c r="J145" s="57"/>
      <c r="K145" s="12"/>
      <c r="L145" s="12"/>
      <c r="M145" s="12"/>
    </row>
    <row r="146" spans="4:10" ht="16.5">
      <c r="D146" s="16"/>
      <c r="E146" s="16"/>
      <c r="F146" s="20"/>
      <c r="G146" s="27" t="s">
        <v>175</v>
      </c>
      <c r="H146" s="14"/>
      <c r="I146" s="56"/>
      <c r="J146" s="57"/>
    </row>
    <row r="147" spans="4:10" ht="16.5">
      <c r="D147" s="16"/>
      <c r="E147" s="16"/>
      <c r="F147" s="20"/>
      <c r="G147" s="27" t="s">
        <v>301</v>
      </c>
      <c r="H147" s="14"/>
      <c r="I147" s="56"/>
      <c r="J147" s="57"/>
    </row>
  </sheetData>
  <sheetProtection/>
  <mergeCells count="17">
    <mergeCell ref="D129:E129"/>
    <mergeCell ref="A85:D85"/>
    <mergeCell ref="A89:D89"/>
    <mergeCell ref="A98:D98"/>
    <mergeCell ref="A102:D102"/>
    <mergeCell ref="A118:E118"/>
    <mergeCell ref="A123:E123"/>
    <mergeCell ref="A2:M2"/>
    <mergeCell ref="A3:M3"/>
    <mergeCell ref="A4:D4"/>
    <mergeCell ref="A126:H126"/>
    <mergeCell ref="A127:H127"/>
    <mergeCell ref="A129:B129"/>
    <mergeCell ref="A5:E5"/>
    <mergeCell ref="A43:F43"/>
    <mergeCell ref="A62:E62"/>
    <mergeCell ref="A73:E7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7.57421875" style="28" customWidth="1"/>
    <col min="2" max="2" width="17.28125" style="0" customWidth="1"/>
    <col min="3" max="3" width="11.140625" style="0" customWidth="1"/>
    <col min="4" max="4" width="11.57421875" style="0" customWidth="1"/>
    <col min="5" max="5" width="11.421875" style="0" customWidth="1"/>
    <col min="6" max="6" width="13.57421875" style="0" customWidth="1"/>
  </cols>
  <sheetData>
    <row r="1" ht="13.5" thickBot="1"/>
    <row r="2" spans="1:6" ht="19.5" customHeight="1" thickBot="1">
      <c r="A2" s="234" t="s">
        <v>277</v>
      </c>
      <c r="B2" s="235"/>
      <c r="C2" s="235"/>
      <c r="D2" s="235"/>
      <c r="E2" s="235"/>
      <c r="F2" s="236"/>
    </row>
    <row r="3" spans="1:6" ht="12.75">
      <c r="A3" s="29"/>
      <c r="B3" s="28"/>
      <c r="C3" s="28"/>
      <c r="D3" s="28"/>
      <c r="E3" s="28"/>
      <c r="F3" s="28"/>
    </row>
    <row r="5" spans="1:6" s="217" customFormat="1" ht="23.25" customHeight="1">
      <c r="A5" s="215" t="s">
        <v>287</v>
      </c>
      <c r="B5" s="216" t="s">
        <v>0</v>
      </c>
      <c r="C5" s="216" t="s">
        <v>278</v>
      </c>
      <c r="D5" s="216" t="s">
        <v>279</v>
      </c>
      <c r="E5" s="216" t="s">
        <v>280</v>
      </c>
      <c r="F5" s="216" t="s">
        <v>281</v>
      </c>
    </row>
    <row r="6" spans="1:6" s="4" customFormat="1" ht="14.25" customHeight="1">
      <c r="A6" s="3">
        <v>1</v>
      </c>
      <c r="B6" s="5" t="s">
        <v>11</v>
      </c>
      <c r="C6" s="213">
        <v>0.02715277777777778</v>
      </c>
      <c r="D6" s="213">
        <v>0.01300925925925926</v>
      </c>
      <c r="E6" s="213">
        <v>0.019525462962962963</v>
      </c>
      <c r="F6" s="214">
        <f aca="true" t="shared" si="0" ref="F6:F13">SUM(C6:E6)</f>
        <v>0.059687500000000004</v>
      </c>
    </row>
    <row r="7" spans="1:6" s="8" customFormat="1" ht="15" customHeight="1">
      <c r="A7" s="6">
        <v>2</v>
      </c>
      <c r="B7" s="7" t="s">
        <v>15</v>
      </c>
      <c r="C7" s="211">
        <v>0.02652777777777778</v>
      </c>
      <c r="D7" s="211">
        <v>0.014479166666666668</v>
      </c>
      <c r="E7" s="211">
        <v>0.01943287037037037</v>
      </c>
      <c r="F7" s="212">
        <f t="shared" si="0"/>
        <v>0.060439814814814814</v>
      </c>
    </row>
    <row r="8" spans="1:6" s="10" customFormat="1" ht="15" customHeight="1">
      <c r="A8" s="9">
        <v>3</v>
      </c>
      <c r="B8" s="11" t="s">
        <v>283</v>
      </c>
      <c r="C8" s="209">
        <v>0.027962962962962964</v>
      </c>
      <c r="D8" s="209">
        <v>0.015300925925925926</v>
      </c>
      <c r="E8" s="209">
        <v>0.021423611111111112</v>
      </c>
      <c r="F8" s="210">
        <f t="shared" si="0"/>
        <v>0.06468750000000001</v>
      </c>
    </row>
    <row r="9" spans="1:6" ht="15" customHeight="1">
      <c r="A9" s="31">
        <v>4</v>
      </c>
      <c r="B9" s="30" t="s">
        <v>285</v>
      </c>
      <c r="C9" s="39">
        <v>0.03204861111111111</v>
      </c>
      <c r="D9" s="39">
        <v>0.017083333333333336</v>
      </c>
      <c r="E9" s="39">
        <v>0.021412037037037035</v>
      </c>
      <c r="F9" s="40">
        <f t="shared" si="0"/>
        <v>0.07054398148148149</v>
      </c>
    </row>
    <row r="10" spans="1:6" ht="15" customHeight="1">
      <c r="A10" s="31">
        <v>5</v>
      </c>
      <c r="B10" s="30" t="s">
        <v>14</v>
      </c>
      <c r="C10" s="39">
        <v>0.03347222222222222</v>
      </c>
      <c r="D10" s="39">
        <v>0.015856481481481482</v>
      </c>
      <c r="E10" s="39">
        <v>0.02201388888888889</v>
      </c>
      <c r="F10" s="40">
        <f t="shared" si="0"/>
        <v>0.0713425925925926</v>
      </c>
    </row>
    <row r="11" spans="1:6" ht="15" customHeight="1">
      <c r="A11" s="31">
        <v>6</v>
      </c>
      <c r="B11" s="30" t="s">
        <v>284</v>
      </c>
      <c r="C11" s="39">
        <v>0.03391203703703704</v>
      </c>
      <c r="D11" s="39">
        <v>0.013668981481481482</v>
      </c>
      <c r="E11" s="39">
        <v>0.025208333333333333</v>
      </c>
      <c r="F11" s="40">
        <f t="shared" si="0"/>
        <v>0.07278935185185186</v>
      </c>
    </row>
    <row r="12" spans="1:6" ht="15" customHeight="1">
      <c r="A12" s="31">
        <v>7</v>
      </c>
      <c r="B12" s="30" t="s">
        <v>286</v>
      </c>
      <c r="C12" s="39">
        <v>0.034722222222222224</v>
      </c>
      <c r="D12" s="39">
        <v>0.02711805555555555</v>
      </c>
      <c r="E12" s="39">
        <v>0.02494212962962963</v>
      </c>
      <c r="F12" s="40">
        <f t="shared" si="0"/>
        <v>0.0867824074074074</v>
      </c>
    </row>
    <row r="13" spans="1:6" ht="15" customHeight="1">
      <c r="A13" s="31">
        <v>8</v>
      </c>
      <c r="B13" s="30" t="s">
        <v>282</v>
      </c>
      <c r="C13" s="39">
        <v>0.028414351851851847</v>
      </c>
      <c r="D13" s="39">
        <v>0.014606481481481482</v>
      </c>
      <c r="E13" s="39">
        <v>0.059201388888888894</v>
      </c>
      <c r="F13" s="40">
        <f t="shared" si="0"/>
        <v>0.10222222222222221</v>
      </c>
    </row>
    <row r="14" spans="1:6" ht="12.75">
      <c r="A14" s="32"/>
      <c r="B14" s="33"/>
      <c r="C14" s="33"/>
      <c r="D14" s="33"/>
      <c r="E14" s="33"/>
      <c r="F14" s="33"/>
    </row>
    <row r="15" spans="1:6" ht="21.75" customHeight="1">
      <c r="A15" s="32"/>
      <c r="B15" s="33"/>
      <c r="C15" s="33"/>
      <c r="D15" s="33"/>
      <c r="E15" s="33"/>
      <c r="F15" s="33"/>
    </row>
    <row r="16" spans="1:6" s="1" customFormat="1" ht="28.5" customHeight="1">
      <c r="A16" s="215" t="s">
        <v>287</v>
      </c>
      <c r="B16" s="2" t="s">
        <v>0</v>
      </c>
      <c r="C16" s="2" t="s">
        <v>278</v>
      </c>
      <c r="D16" s="2" t="s">
        <v>279</v>
      </c>
      <c r="E16" s="2" t="s">
        <v>280</v>
      </c>
      <c r="F16" s="2" t="s">
        <v>281</v>
      </c>
    </row>
    <row r="17" spans="1:6" s="4" customFormat="1" ht="15" customHeight="1">
      <c r="A17" s="3">
        <v>1</v>
      </c>
      <c r="B17" s="5" t="s">
        <v>12</v>
      </c>
      <c r="C17" s="213">
        <v>0.015462962962962963</v>
      </c>
      <c r="D17" s="213">
        <v>0.0196875</v>
      </c>
      <c r="E17" s="213">
        <v>0.022546296296296297</v>
      </c>
      <c r="F17" s="214">
        <f>SUM(C17:E17)</f>
        <v>0.05769675925925927</v>
      </c>
    </row>
    <row r="18" spans="1:6" s="8" customFormat="1" ht="15" customHeight="1">
      <c r="A18" s="6">
        <v>2</v>
      </c>
      <c r="B18" s="7" t="s">
        <v>13</v>
      </c>
      <c r="C18" s="211">
        <v>0.018657407407407407</v>
      </c>
      <c r="D18" s="211">
        <v>0.020613425925925927</v>
      </c>
      <c r="E18" s="211">
        <v>0.028067129629629626</v>
      </c>
      <c r="F18" s="212">
        <f>SUM(C18:E18)</f>
        <v>0.06733796296296296</v>
      </c>
    </row>
    <row r="21" spans="1:6" ht="12.75">
      <c r="A21" s="223" t="s">
        <v>41</v>
      </c>
      <c r="B21" s="223"/>
      <c r="C21" s="23"/>
      <c r="D21" s="27" t="s">
        <v>42</v>
      </c>
      <c r="E21" s="61"/>
      <c r="F21" s="27"/>
    </row>
    <row r="22" spans="1:6" ht="12.75">
      <c r="A22" s="23"/>
      <c r="B22" s="23"/>
      <c r="C22" s="23"/>
      <c r="D22" s="27" t="s">
        <v>43</v>
      </c>
      <c r="E22" s="61"/>
      <c r="F22" s="27"/>
    </row>
    <row r="23" spans="1:6" ht="12.75">
      <c r="A23" s="14"/>
      <c r="B23" s="14"/>
      <c r="C23" s="23"/>
      <c r="D23" s="27" t="s">
        <v>44</v>
      </c>
      <c r="E23" s="14"/>
      <c r="F23" s="56"/>
    </row>
    <row r="24" spans="1:6" ht="12.75">
      <c r="A24" s="14"/>
      <c r="B24" s="14"/>
      <c r="C24" s="23"/>
      <c r="D24" s="27" t="s">
        <v>45</v>
      </c>
      <c r="E24" s="14"/>
      <c r="F24" s="56"/>
    </row>
    <row r="25" spans="1:6" ht="12.75">
      <c r="A25" s="14"/>
      <c r="B25" s="14"/>
      <c r="C25" s="23"/>
      <c r="D25" s="27" t="s">
        <v>46</v>
      </c>
      <c r="E25" s="14"/>
      <c r="F25" s="56"/>
    </row>
    <row r="26" spans="1:6" ht="12.75">
      <c r="A26" s="14"/>
      <c r="B26" s="14"/>
      <c r="C26" s="23"/>
      <c r="D26" s="27" t="s">
        <v>47</v>
      </c>
      <c r="E26" s="14"/>
      <c r="F26" s="56"/>
    </row>
    <row r="27" spans="1:6" ht="12.75">
      <c r="A27" s="14"/>
      <c r="B27" s="14"/>
      <c r="C27" s="23"/>
      <c r="D27" s="27" t="s">
        <v>297</v>
      </c>
      <c r="E27" s="14"/>
      <c r="F27" s="56"/>
    </row>
    <row r="28" spans="1:6" ht="12.75">
      <c r="A28" s="14"/>
      <c r="B28" s="14"/>
      <c r="C28" s="23"/>
      <c r="D28" s="27" t="s">
        <v>299</v>
      </c>
      <c r="E28" s="14"/>
      <c r="F28" s="56"/>
    </row>
    <row r="29" spans="1:6" ht="12.75">
      <c r="A29" s="14"/>
      <c r="B29" s="14"/>
      <c r="C29" s="23"/>
      <c r="D29" s="55" t="s">
        <v>48</v>
      </c>
      <c r="E29" s="14"/>
      <c r="F29" s="56"/>
    </row>
    <row r="30" spans="1:6" ht="12.75">
      <c r="A30" s="14"/>
      <c r="B30" s="14"/>
      <c r="C30" s="23"/>
      <c r="D30" s="27" t="s">
        <v>49</v>
      </c>
      <c r="E30" s="14"/>
      <c r="F30" s="56"/>
    </row>
    <row r="31" spans="1:6" ht="12.75">
      <c r="A31" s="14"/>
      <c r="B31" s="14"/>
      <c r="C31" s="23"/>
      <c r="D31" s="27" t="s">
        <v>56</v>
      </c>
      <c r="E31" s="14"/>
      <c r="F31" s="56"/>
    </row>
    <row r="32" spans="1:6" ht="12.75">
      <c r="A32" s="14"/>
      <c r="B32" s="14"/>
      <c r="C32" s="23"/>
      <c r="D32" s="27" t="s">
        <v>50</v>
      </c>
      <c r="E32" s="14"/>
      <c r="F32" s="56"/>
    </row>
    <row r="33" spans="1:6" ht="12.75">
      <c r="A33" s="14"/>
      <c r="B33" s="14"/>
      <c r="C33" s="23"/>
      <c r="D33" s="27" t="s">
        <v>51</v>
      </c>
      <c r="E33" s="14"/>
      <c r="F33" s="56"/>
    </row>
    <row r="34" spans="1:6" ht="12.75">
      <c r="A34" s="14"/>
      <c r="B34" s="14"/>
      <c r="C34" s="23"/>
      <c r="D34" s="27" t="s">
        <v>52</v>
      </c>
      <c r="E34" s="14"/>
      <c r="F34" s="56"/>
    </row>
    <row r="35" spans="1:6" ht="12.75">
      <c r="A35" s="14"/>
      <c r="B35" s="14"/>
      <c r="C35" s="23"/>
      <c r="D35" s="27" t="s">
        <v>298</v>
      </c>
      <c r="E35" s="14"/>
      <c r="F35" s="56"/>
    </row>
    <row r="36" spans="1:6" ht="12.75">
      <c r="A36" s="14"/>
      <c r="B36" s="14"/>
      <c r="C36" s="23"/>
      <c r="D36" s="27" t="s">
        <v>57</v>
      </c>
      <c r="E36" s="14"/>
      <c r="F36" s="56"/>
    </row>
    <row r="37" spans="1:6" ht="12.75">
      <c r="A37" s="14"/>
      <c r="B37" s="14"/>
      <c r="C37" s="23"/>
      <c r="D37" s="27" t="s">
        <v>300</v>
      </c>
      <c r="E37" s="14"/>
      <c r="F37" s="56"/>
    </row>
    <row r="38" spans="1:6" ht="16.5">
      <c r="A38" s="16"/>
      <c r="B38" s="16"/>
      <c r="C38" s="20"/>
      <c r="D38" s="27" t="s">
        <v>175</v>
      </c>
      <c r="E38" s="14"/>
      <c r="F38" s="56"/>
    </row>
    <row r="39" spans="1:6" ht="16.5">
      <c r="A39" s="16"/>
      <c r="B39" s="16"/>
      <c r="C39" s="20"/>
      <c r="D39" s="27" t="s">
        <v>301</v>
      </c>
      <c r="E39" s="14"/>
      <c r="F39" s="56"/>
    </row>
  </sheetData>
  <sheetProtection/>
  <mergeCells count="2">
    <mergeCell ref="A2:F2"/>
    <mergeCell ref="A21:B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andrea.oravcova</cp:lastModifiedBy>
  <cp:lastPrinted>2017-10-15T14:08:01Z</cp:lastPrinted>
  <dcterms:created xsi:type="dcterms:W3CDTF">2006-08-10T15:02:00Z</dcterms:created>
  <dcterms:modified xsi:type="dcterms:W3CDTF">2017-10-15T18:01:14Z</dcterms:modified>
  <cp:category/>
  <cp:version/>
  <cp:contentType/>
  <cp:contentStatus/>
</cp:coreProperties>
</file>