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é výsledky 12 km " sheetId="1" r:id="rId1"/>
    <sheet name="Celkové výsledky 4 km" sheetId="2" r:id="rId2"/>
    <sheet name="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<sst xmlns="http://schemas.openxmlformats.org/spreadsheetml/2006/main" count="590" uniqueCount="147">
  <si>
    <t>Por.číslo</t>
  </si>
  <si>
    <t>Meno</t>
  </si>
  <si>
    <t>Oddiel</t>
  </si>
  <si>
    <t>Čas</t>
  </si>
  <si>
    <t>Kažimír František</t>
  </si>
  <si>
    <t>m</t>
  </si>
  <si>
    <t>ž</t>
  </si>
  <si>
    <t>m/ž</t>
  </si>
  <si>
    <t>dátum</t>
  </si>
  <si>
    <t>Kat.</t>
  </si>
  <si>
    <t>Por. v kat.</t>
  </si>
  <si>
    <t>Rok nar.</t>
  </si>
  <si>
    <t>Kiss Karol</t>
  </si>
  <si>
    <t>Veľké Kapušany</t>
  </si>
  <si>
    <t>Pachota Štefan</t>
  </si>
  <si>
    <t>Vargaeštok Gejza</t>
  </si>
  <si>
    <t>MBK Veľké Kapušany</t>
  </si>
  <si>
    <t>Pappová Silvia</t>
  </si>
  <si>
    <t>Pappová Viktória</t>
  </si>
  <si>
    <t>Uvegeš Kristián</t>
  </si>
  <si>
    <t>XVIII. Ročník</t>
  </si>
  <si>
    <t>XVIII. ročník</t>
  </si>
  <si>
    <t>Papp Zoltán</t>
  </si>
  <si>
    <t>Biacovský Ondrej</t>
  </si>
  <si>
    <t>ŠKB Budimír</t>
  </si>
  <si>
    <t>Orság Matej</t>
  </si>
  <si>
    <t>Uzsovics Dávid</t>
  </si>
  <si>
    <t>Toth Mikuláš</t>
  </si>
  <si>
    <t>Vyletel Dušan</t>
  </si>
  <si>
    <t>Hodruša - Hámre</t>
  </si>
  <si>
    <t>Čarný Marián</t>
  </si>
  <si>
    <t>AC Michalovce</t>
  </si>
  <si>
    <t>Sýkora Miroslav</t>
  </si>
  <si>
    <t>Móré-Kopasz Emese</t>
  </si>
  <si>
    <t>Kráľovský Chlmec</t>
  </si>
  <si>
    <t>Šoltésová Andrea</t>
  </si>
  <si>
    <t>Hamadejová Katarína</t>
  </si>
  <si>
    <t>ORCA Michalovce</t>
  </si>
  <si>
    <t>Mihaľo Marián</t>
  </si>
  <si>
    <t>Michalovce</t>
  </si>
  <si>
    <t>Tyuodi Dániel</t>
  </si>
  <si>
    <t>Miskolc</t>
  </si>
  <si>
    <t>Eordógh Ákos</t>
  </si>
  <si>
    <t>Rada Ladislav</t>
  </si>
  <si>
    <t>MBO Strážske</t>
  </si>
  <si>
    <t>Roháľ Ján</t>
  </si>
  <si>
    <t>Hudáková Iveta</t>
  </si>
  <si>
    <t>Demčák Ján</t>
  </si>
  <si>
    <t>Bezek Anton</t>
  </si>
  <si>
    <t>Zemplínska Široká</t>
  </si>
  <si>
    <t>Haburová Michaela</t>
  </si>
  <si>
    <t>Jurdák Peter</t>
  </si>
  <si>
    <t>Vilhan Peter</t>
  </si>
  <si>
    <t>Košice</t>
  </si>
  <si>
    <t>Balog Vladimír</t>
  </si>
  <si>
    <t>TJ Obal servis Košice</t>
  </si>
  <si>
    <t>Fabrici Milan</t>
  </si>
  <si>
    <t>Kun Patrik</t>
  </si>
  <si>
    <t>Bačka</t>
  </si>
  <si>
    <t xml:space="preserve">Tobiáš Dávid </t>
  </si>
  <si>
    <t>Červeňák Michal</t>
  </si>
  <si>
    <t>Onuška Lukáš</t>
  </si>
  <si>
    <t>Grošáft Oto</t>
  </si>
  <si>
    <t>Majoroš Martin</t>
  </si>
  <si>
    <t>Macko Martin</t>
  </si>
  <si>
    <t>Doležal Jozef</t>
  </si>
  <si>
    <t>Kmec Július</t>
  </si>
  <si>
    <t>Malejčík Jozef</t>
  </si>
  <si>
    <t>Jenkovce</t>
  </si>
  <si>
    <t>Gašpar Erik</t>
  </si>
  <si>
    <t>Sluka Anton</t>
  </si>
  <si>
    <t>Sačurov</t>
  </si>
  <si>
    <t>Džubara Filip</t>
  </si>
  <si>
    <t>Stohl Richard</t>
  </si>
  <si>
    <t>Patriot runners</t>
  </si>
  <si>
    <t>Švagrovský Ján</t>
  </si>
  <si>
    <t>OcÚ Budkovce</t>
  </si>
  <si>
    <t>Gábri Lórant</t>
  </si>
  <si>
    <t>Pribula Igor</t>
  </si>
  <si>
    <t>Prima SH Vranov</t>
  </si>
  <si>
    <t>Prok Ľubomír</t>
  </si>
  <si>
    <t>STD Vranov</t>
  </si>
  <si>
    <t>Podžuban Michal</t>
  </si>
  <si>
    <t>Očenášová Emike</t>
  </si>
  <si>
    <t>Čičarovce</t>
  </si>
  <si>
    <t>Lajosová Zuzana</t>
  </si>
  <si>
    <t>Marková Alžbeta</t>
  </si>
  <si>
    <t>Hirjak Vladimír</t>
  </si>
  <si>
    <t>Sabo Gabriel</t>
  </si>
  <si>
    <t>VVS Michalovce</t>
  </si>
  <si>
    <t>MCHK Ruškov</t>
  </si>
  <si>
    <t>Hamadej Radovan</t>
  </si>
  <si>
    <t>Gladiátor Michalovce</t>
  </si>
  <si>
    <t>Tima Marián</t>
  </si>
  <si>
    <t>Farkašová Alena</t>
  </si>
  <si>
    <t>Parilák Gerard</t>
  </si>
  <si>
    <t>Juro Jozef</t>
  </si>
  <si>
    <t>OŠK Vinné</t>
  </si>
  <si>
    <t>Pavlov Jaroslav</t>
  </si>
  <si>
    <t>Janovič Peter</t>
  </si>
  <si>
    <t>BK Šaca</t>
  </si>
  <si>
    <t>Papcun Miroslav</t>
  </si>
  <si>
    <t>Sáposová Katarína</t>
  </si>
  <si>
    <t>Tiszová Alžbeta</t>
  </si>
  <si>
    <t xml:space="preserve">TMS Internacional Košice </t>
  </si>
  <si>
    <t>Tisza Tibor</t>
  </si>
  <si>
    <t>BK Steel Košice</t>
  </si>
  <si>
    <t>Tiszová Alžbeta ml.</t>
  </si>
  <si>
    <t>Belle export import</t>
  </si>
  <si>
    <t>Seligová Beáta</t>
  </si>
  <si>
    <t>Metropol Košice</t>
  </si>
  <si>
    <t>Leczová Kornélia</t>
  </si>
  <si>
    <t>Eszenyi Adriana</t>
  </si>
  <si>
    <t>Šamudovský Jaroslav</t>
  </si>
  <si>
    <t>Lépes Vladislav</t>
  </si>
  <si>
    <t>Kapušanské Kľačany</t>
  </si>
  <si>
    <t>Juhásová Jolana</t>
  </si>
  <si>
    <t>Čeklovský Vladimír</t>
  </si>
  <si>
    <t>Moravany</t>
  </si>
  <si>
    <t>Tirpák Matúš</t>
  </si>
  <si>
    <t>Vaľo Peter</t>
  </si>
  <si>
    <t>Magyar Gabriel</t>
  </si>
  <si>
    <t>Pavlovčáková Michaela</t>
  </si>
  <si>
    <t>Vargaeštoková Lea</t>
  </si>
  <si>
    <t>Kockáš Tibor</t>
  </si>
  <si>
    <t>Géczi Ištván</t>
  </si>
  <si>
    <t>Zatín</t>
  </si>
  <si>
    <t>Géczi Aranka</t>
  </si>
  <si>
    <t>Repášiová Judita</t>
  </si>
  <si>
    <t>Kalánová Barbara</t>
  </si>
  <si>
    <t>Veľké Kapušany, Klub Kalokagathia</t>
  </si>
  <si>
    <t>Gyimesi Zuzana</t>
  </si>
  <si>
    <t>Hlavný rozhodca: Peter Buc, 0905299189, peter_buc59@gmail.com</t>
  </si>
  <si>
    <t>Výsledky spracovala: Anna Bucová</t>
  </si>
  <si>
    <t>9:99:99</t>
  </si>
  <si>
    <t xml:space="preserve">4 km </t>
  </si>
  <si>
    <t>Kondáš Alexander</t>
  </si>
  <si>
    <t>A</t>
  </si>
  <si>
    <t>F</t>
  </si>
  <si>
    <t>Štart. čís.</t>
  </si>
  <si>
    <t xml:space="preserve">12 km </t>
  </si>
  <si>
    <t>Balogh Vladimír</t>
  </si>
  <si>
    <t>12 km</t>
  </si>
  <si>
    <t>Výsledková listina Behu Kapušianskou pláňavou - 10. septembra 2016 - Veľké Kapušany</t>
  </si>
  <si>
    <t>Štart. číslo</t>
  </si>
  <si>
    <t>NF</t>
  </si>
  <si>
    <t>,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</si>
</sst>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1" fontId="0" fillId="0" borderId="11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24" borderId="10" xfId="0" applyNumberFormat="1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21" fontId="2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24" borderId="19" xfId="0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0" fontId="28" fillId="24" borderId="14" xfId="0" applyFont="1" applyFill="1" applyBorder="1" applyAlignment="1">
      <alignment horizontal="center"/>
    </xf>
    <xf numFmtId="21" fontId="28" fillId="0" borderId="2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1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28" fillId="24" borderId="10" xfId="0" applyFont="1" applyFill="1" applyBorder="1" applyAlignment="1">
      <alignment horizontal="center"/>
    </xf>
    <xf numFmtId="21" fontId="28" fillId="0" borderId="11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1" fontId="3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/>
    </xf>
    <xf numFmtId="21" fontId="32" fillId="0" borderId="11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/>
    </xf>
    <xf numFmtId="21" fontId="36" fillId="0" borderId="11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 wrapText="1"/>
    </xf>
    <xf numFmtId="0" fontId="8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1" fontId="2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21" fontId="2" fillId="0" borderId="2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1" fontId="2" fillId="0" borderId="30" xfId="0" applyNumberFormat="1" applyFont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21" fontId="3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46" fontId="36" fillId="0" borderId="10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21" fontId="32" fillId="0" borderId="10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31" fillId="0" borderId="26" xfId="0" applyFont="1" applyBorder="1" applyAlignment="1">
      <alignment/>
    </xf>
    <xf numFmtId="1" fontId="28" fillId="0" borderId="26" xfId="0" applyNumberFormat="1" applyFont="1" applyBorder="1" applyAlignment="1">
      <alignment horizontal="center"/>
    </xf>
    <xf numFmtId="0" fontId="30" fillId="0" borderId="26" xfId="0" applyFont="1" applyBorder="1" applyAlignment="1">
      <alignment/>
    </xf>
    <xf numFmtId="21" fontId="28" fillId="0" borderId="26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28" fillId="0" borderId="14" xfId="0" applyFont="1" applyBorder="1" applyAlignment="1">
      <alignment/>
    </xf>
    <xf numFmtId="4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1" fontId="29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/>
    </xf>
    <xf numFmtId="0" fontId="28" fillId="24" borderId="19" xfId="0" applyFont="1" applyFill="1" applyBorder="1" applyAlignment="1">
      <alignment horizontal="center"/>
    </xf>
    <xf numFmtId="21" fontId="28" fillId="0" borderId="1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" fontId="28" fillId="0" borderId="14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center"/>
    </xf>
    <xf numFmtId="1" fontId="36" fillId="0" borderId="19" xfId="0" applyNumberFormat="1" applyFont="1" applyBorder="1" applyAlignment="1">
      <alignment horizontal="center"/>
    </xf>
    <xf numFmtId="0" fontId="39" fillId="0" borderId="19" xfId="0" applyFont="1" applyBorder="1" applyAlignment="1">
      <alignment/>
    </xf>
    <xf numFmtId="46" fontId="3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36" applyAlignment="1">
      <alignment horizontal="center"/>
    </xf>
    <xf numFmtId="0" fontId="5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2">
      <selection activeCell="A3" sqref="A3:I3"/>
    </sheetView>
  </sheetViews>
  <sheetFormatPr defaultColWidth="9.140625" defaultRowHeight="12.75"/>
  <cols>
    <col min="1" max="1" width="4.8515625" style="1" customWidth="1"/>
    <col min="2" max="2" width="5.7109375" style="31" customWidth="1"/>
    <col min="3" max="3" width="27.140625" style="18" customWidth="1"/>
    <col min="4" max="4" width="5.140625" style="31" customWidth="1"/>
    <col min="5" max="5" width="7.00390625" style="36" customWidth="1"/>
    <col min="6" max="6" width="20.28125" style="24" customWidth="1"/>
    <col min="7" max="7" width="6.57421875" style="1" customWidth="1"/>
    <col min="8" max="8" width="7.140625" style="1" customWidth="1"/>
    <col min="9" max="9" width="11.421875" style="1" customWidth="1"/>
  </cols>
  <sheetData>
    <row r="1" spans="4:5" ht="12.75" hidden="1">
      <c r="D1" s="31" t="s">
        <v>8</v>
      </c>
      <c r="E1" s="36">
        <v>2016</v>
      </c>
    </row>
    <row r="2" spans="1:9" s="16" customFormat="1" ht="22.5" customHeight="1">
      <c r="A2" s="171" t="s">
        <v>143</v>
      </c>
      <c r="B2" s="171"/>
      <c r="C2" s="171"/>
      <c r="D2" s="171"/>
      <c r="E2" s="171"/>
      <c r="F2" s="171"/>
      <c r="G2" s="171"/>
      <c r="H2" s="171"/>
      <c r="I2" s="171"/>
    </row>
    <row r="3" spans="1:10" s="7" customFormat="1" ht="15" customHeight="1">
      <c r="A3" s="172" t="s">
        <v>20</v>
      </c>
      <c r="B3" s="172"/>
      <c r="C3" s="172"/>
      <c r="D3" s="172"/>
      <c r="E3" s="172"/>
      <c r="F3" s="172"/>
      <c r="G3" s="172"/>
      <c r="H3" s="172"/>
      <c r="I3" s="172"/>
      <c r="J3" s="83"/>
    </row>
    <row r="4" spans="1:9" s="7" customFormat="1" ht="15" customHeight="1" thickBot="1">
      <c r="A4" s="174" t="s">
        <v>142</v>
      </c>
      <c r="B4" s="174"/>
      <c r="C4" s="82"/>
      <c r="D4" s="179" t="s">
        <v>146</v>
      </c>
      <c r="E4" s="82"/>
      <c r="F4" s="82"/>
      <c r="G4" s="82"/>
      <c r="H4" s="82"/>
      <c r="I4" s="82"/>
    </row>
    <row r="5" spans="1:9" s="7" customFormat="1" ht="33.75" customHeight="1" thickBot="1">
      <c r="A5" s="84" t="s">
        <v>0</v>
      </c>
      <c r="B5" s="85" t="s">
        <v>139</v>
      </c>
      <c r="C5" s="146" t="s">
        <v>1</v>
      </c>
      <c r="D5" s="86" t="s">
        <v>7</v>
      </c>
      <c r="E5" s="87" t="s">
        <v>11</v>
      </c>
      <c r="F5" s="88" t="s">
        <v>2</v>
      </c>
      <c r="G5" s="89" t="s">
        <v>9</v>
      </c>
      <c r="H5" s="90" t="s">
        <v>10</v>
      </c>
      <c r="I5" s="91" t="s">
        <v>3</v>
      </c>
    </row>
    <row r="6" spans="1:9" s="56" customFormat="1" ht="12.75">
      <c r="A6" s="50">
        <v>1</v>
      </c>
      <c r="B6" s="51">
        <v>16</v>
      </c>
      <c r="C6" s="149" t="s">
        <v>42</v>
      </c>
      <c r="D6" s="51" t="s">
        <v>5</v>
      </c>
      <c r="E6" s="52">
        <v>1991</v>
      </c>
      <c r="F6" s="53" t="s">
        <v>41</v>
      </c>
      <c r="G6" s="54" t="str">
        <f>IF($D6="m",IF($E$1-$E6&gt;19,IF($E$1-$E6&lt;40,"A",IF($E$1-$E6&gt;49,IF($E$1-$E6&gt;59,IF($E$1-$E6&gt;69,"E","D"),"C"),"B")),"JM"),IF($E$1-$E6&gt;19,IF($E$1-$E6&lt;35,"F",IF($E$1-$E6&lt;50,"G","H")),"JŽ"))</f>
        <v>A</v>
      </c>
      <c r="H6" s="54">
        <f>COUNTIF(G$6:G6,G6)</f>
        <v>1</v>
      </c>
      <c r="I6" s="55">
        <v>0.029756944444444447</v>
      </c>
    </row>
    <row r="7" spans="1:9" s="71" customFormat="1" ht="12.75">
      <c r="A7" s="64">
        <v>2</v>
      </c>
      <c r="B7" s="65">
        <v>15</v>
      </c>
      <c r="C7" s="162" t="s">
        <v>40</v>
      </c>
      <c r="D7" s="65" t="s">
        <v>5</v>
      </c>
      <c r="E7" s="67">
        <v>1997</v>
      </c>
      <c r="F7" s="68" t="s">
        <v>41</v>
      </c>
      <c r="G7" s="69" t="s">
        <v>137</v>
      </c>
      <c r="H7" s="69">
        <f>COUNTIF(G$6:G7,G7)</f>
        <v>2</v>
      </c>
      <c r="I7" s="70">
        <v>0.030138888888888885</v>
      </c>
    </row>
    <row r="8" spans="1:9" s="80" customFormat="1" ht="12.75">
      <c r="A8" s="73">
        <v>3</v>
      </c>
      <c r="B8" s="74">
        <v>37</v>
      </c>
      <c r="C8" s="112" t="s">
        <v>73</v>
      </c>
      <c r="D8" s="74" t="s">
        <v>5</v>
      </c>
      <c r="E8" s="76">
        <v>1983</v>
      </c>
      <c r="F8" s="77" t="s">
        <v>74</v>
      </c>
      <c r="G8" s="78" t="str">
        <f aca="true" t="shared" si="0" ref="G8:G45">IF($D8="m",IF($E$1-$E8&gt;19,IF($E$1-$E8&lt;40,"A",IF($E$1-$E8&gt;49,IF($E$1-$E8&gt;59,IF($E$1-$E8&gt;69,"E","D"),"C"),"B")),"JM"),IF($E$1-$E8&gt;19,IF($E$1-$E8&lt;35,"F",IF($E$1-$E8&lt;50,"G","H")),"JŽ"))</f>
        <v>A</v>
      </c>
      <c r="H8" s="78">
        <f>COUNTIF(G$6:G8,G8)</f>
        <v>3</v>
      </c>
      <c r="I8" s="79">
        <v>0.03107638888888889</v>
      </c>
    </row>
    <row r="9" spans="1:9" ht="12.75">
      <c r="A9" s="6">
        <v>4</v>
      </c>
      <c r="B9" s="32">
        <v>36</v>
      </c>
      <c r="C9" s="19" t="s">
        <v>72</v>
      </c>
      <c r="D9" s="32" t="s">
        <v>5</v>
      </c>
      <c r="E9" s="37">
        <v>1993</v>
      </c>
      <c r="F9" s="25" t="s">
        <v>55</v>
      </c>
      <c r="G9" s="22" t="str">
        <f t="shared" si="0"/>
        <v>A</v>
      </c>
      <c r="H9" s="22">
        <f>COUNTIF(G$6:G9,G9)</f>
        <v>4</v>
      </c>
      <c r="I9" s="3">
        <v>0.031481481481481485</v>
      </c>
    </row>
    <row r="10" spans="1:9" ht="12.75">
      <c r="A10" s="6">
        <v>5</v>
      </c>
      <c r="B10" s="32">
        <v>8</v>
      </c>
      <c r="C10" s="19" t="s">
        <v>25</v>
      </c>
      <c r="D10" s="32" t="s">
        <v>5</v>
      </c>
      <c r="E10" s="37">
        <v>1987</v>
      </c>
      <c r="F10" s="25" t="s">
        <v>24</v>
      </c>
      <c r="G10" s="2" t="str">
        <f t="shared" si="0"/>
        <v>A</v>
      </c>
      <c r="H10" s="2">
        <f>COUNTIF(G$6:G10,G10)</f>
        <v>5</v>
      </c>
      <c r="I10" s="3">
        <v>0.032685185185185185</v>
      </c>
    </row>
    <row r="11" spans="1:9" s="56" customFormat="1" ht="12.75">
      <c r="A11" s="57">
        <v>6</v>
      </c>
      <c r="B11" s="58">
        <v>23</v>
      </c>
      <c r="C11" s="145" t="s">
        <v>141</v>
      </c>
      <c r="D11" s="58" t="s">
        <v>5</v>
      </c>
      <c r="E11" s="60">
        <v>1963</v>
      </c>
      <c r="F11" s="61" t="s">
        <v>55</v>
      </c>
      <c r="G11" s="62" t="str">
        <f t="shared" si="0"/>
        <v>C</v>
      </c>
      <c r="H11" s="62">
        <f>COUNTIF(G$6:G11,G11)</f>
        <v>1</v>
      </c>
      <c r="I11" s="63">
        <v>0.03342592592592592</v>
      </c>
    </row>
    <row r="12" spans="1:9" s="56" customFormat="1" ht="12.75">
      <c r="A12" s="57">
        <v>7</v>
      </c>
      <c r="B12" s="58">
        <v>57</v>
      </c>
      <c r="C12" s="145" t="s">
        <v>101</v>
      </c>
      <c r="D12" s="58" t="s">
        <v>5</v>
      </c>
      <c r="E12" s="60">
        <v>1969</v>
      </c>
      <c r="F12" s="61" t="s">
        <v>53</v>
      </c>
      <c r="G12" s="62" t="str">
        <f t="shared" si="0"/>
        <v>B</v>
      </c>
      <c r="H12" s="62">
        <f>COUNTIF(G$6:G12,G12)</f>
        <v>1</v>
      </c>
      <c r="I12" s="63">
        <v>0.03417824074074074</v>
      </c>
    </row>
    <row r="13" spans="1:9" ht="12.75">
      <c r="A13" s="6">
        <v>8</v>
      </c>
      <c r="B13" s="32">
        <v>26</v>
      </c>
      <c r="C13" s="19" t="s">
        <v>60</v>
      </c>
      <c r="D13" s="32" t="s">
        <v>5</v>
      </c>
      <c r="E13" s="37">
        <v>1992</v>
      </c>
      <c r="F13" s="25" t="s">
        <v>31</v>
      </c>
      <c r="G13" s="22" t="str">
        <f t="shared" si="0"/>
        <v>A</v>
      </c>
      <c r="H13" s="22">
        <f>COUNTIF(G$6:G13,G13)</f>
        <v>6</v>
      </c>
      <c r="I13" s="3">
        <v>0.034270833333333334</v>
      </c>
    </row>
    <row r="14" spans="1:9" ht="12.75">
      <c r="A14" s="6">
        <v>9</v>
      </c>
      <c r="B14" s="32">
        <v>66</v>
      </c>
      <c r="C14" s="19" t="s">
        <v>117</v>
      </c>
      <c r="D14" s="32" t="s">
        <v>5</v>
      </c>
      <c r="E14" s="37">
        <v>1981</v>
      </c>
      <c r="F14" s="25" t="s">
        <v>118</v>
      </c>
      <c r="G14" s="22" t="str">
        <f t="shared" si="0"/>
        <v>A</v>
      </c>
      <c r="H14" s="22">
        <f>COUNTIF(G$6:G14,G14)</f>
        <v>7</v>
      </c>
      <c r="I14" s="3">
        <v>0.034583333333333334</v>
      </c>
    </row>
    <row r="15" spans="1:9" s="71" customFormat="1" ht="12.75">
      <c r="A15" s="64">
        <v>10</v>
      </c>
      <c r="B15" s="65">
        <v>54</v>
      </c>
      <c r="C15" s="162" t="s">
        <v>96</v>
      </c>
      <c r="D15" s="65" t="s">
        <v>5</v>
      </c>
      <c r="E15" s="67">
        <v>1965</v>
      </c>
      <c r="F15" s="68" t="s">
        <v>97</v>
      </c>
      <c r="G15" s="69" t="str">
        <f t="shared" si="0"/>
        <v>C</v>
      </c>
      <c r="H15" s="69">
        <f>COUNTIF(G$6:G15,G15)</f>
        <v>2</v>
      </c>
      <c r="I15" s="70">
        <v>0.034861111111111114</v>
      </c>
    </row>
    <row r="16" spans="1:9" ht="12.75">
      <c r="A16" s="6">
        <v>11</v>
      </c>
      <c r="B16" s="32">
        <v>18</v>
      </c>
      <c r="C16" s="19" t="s">
        <v>45</v>
      </c>
      <c r="D16" s="32" t="s">
        <v>5</v>
      </c>
      <c r="E16" s="37">
        <v>1978</v>
      </c>
      <c r="F16" s="25" t="s">
        <v>44</v>
      </c>
      <c r="G16" s="22" t="str">
        <f t="shared" si="0"/>
        <v>A</v>
      </c>
      <c r="H16" s="22">
        <f>COUNTIF(G$6:G16,G16)</f>
        <v>8</v>
      </c>
      <c r="I16" s="3">
        <v>0.03508101851851852</v>
      </c>
    </row>
    <row r="17" spans="1:9" s="80" customFormat="1" ht="12.75">
      <c r="A17" s="73">
        <v>12</v>
      </c>
      <c r="B17" s="74">
        <v>56</v>
      </c>
      <c r="C17" s="112" t="s">
        <v>99</v>
      </c>
      <c r="D17" s="74" t="s">
        <v>5</v>
      </c>
      <c r="E17" s="76">
        <v>1962</v>
      </c>
      <c r="F17" s="77" t="s">
        <v>100</v>
      </c>
      <c r="G17" s="78" t="str">
        <f t="shared" si="0"/>
        <v>C</v>
      </c>
      <c r="H17" s="78">
        <f>COUNTIF(G$6:G17,G17)</f>
        <v>3</v>
      </c>
      <c r="I17" s="79">
        <v>0.03530092592592592</v>
      </c>
    </row>
    <row r="18" spans="1:9" ht="12.75">
      <c r="A18" s="6">
        <v>13</v>
      </c>
      <c r="B18" s="32">
        <v>47</v>
      </c>
      <c r="C18" s="19" t="s">
        <v>4</v>
      </c>
      <c r="D18" s="32" t="s">
        <v>5</v>
      </c>
      <c r="E18" s="37">
        <v>1991</v>
      </c>
      <c r="F18" s="25" t="s">
        <v>55</v>
      </c>
      <c r="G18" s="22" t="str">
        <f t="shared" si="0"/>
        <v>A</v>
      </c>
      <c r="H18" s="22">
        <f>COUNTIF(G$6:G18,G18)</f>
        <v>9</v>
      </c>
      <c r="I18" s="3">
        <v>0.035416666666666666</v>
      </c>
    </row>
    <row r="19" spans="1:9" s="56" customFormat="1" ht="12.75">
      <c r="A19" s="57">
        <v>14</v>
      </c>
      <c r="B19" s="58">
        <v>22</v>
      </c>
      <c r="C19" s="145" t="s">
        <v>52</v>
      </c>
      <c r="D19" s="58" t="s">
        <v>5</v>
      </c>
      <c r="E19" s="60">
        <v>1954</v>
      </c>
      <c r="F19" s="61" t="s">
        <v>53</v>
      </c>
      <c r="G19" s="62" t="str">
        <f t="shared" si="0"/>
        <v>D</v>
      </c>
      <c r="H19" s="62">
        <f>COUNTIF(G$6:G19,G19)</f>
        <v>1</v>
      </c>
      <c r="I19" s="63">
        <v>0.03704861111111111</v>
      </c>
    </row>
    <row r="20" spans="1:9" ht="12.75">
      <c r="A20" s="6">
        <v>15</v>
      </c>
      <c r="B20" s="32">
        <v>48</v>
      </c>
      <c r="C20" s="19" t="s">
        <v>88</v>
      </c>
      <c r="D20" s="32" t="s">
        <v>5</v>
      </c>
      <c r="E20" s="37">
        <v>1961</v>
      </c>
      <c r="F20" s="25" t="s">
        <v>89</v>
      </c>
      <c r="G20" s="22" t="str">
        <f t="shared" si="0"/>
        <v>C</v>
      </c>
      <c r="H20" s="22">
        <f>COUNTIF(G$6:G20,G20)</f>
        <v>4</v>
      </c>
      <c r="I20" s="3">
        <v>0.03730324074074074</v>
      </c>
    </row>
    <row r="21" spans="1:9" s="71" customFormat="1" ht="12.75">
      <c r="A21" s="64">
        <v>16</v>
      </c>
      <c r="B21" s="65">
        <v>2</v>
      </c>
      <c r="C21" s="162" t="s">
        <v>15</v>
      </c>
      <c r="D21" s="65" t="s">
        <v>5</v>
      </c>
      <c r="E21" s="67">
        <v>1955</v>
      </c>
      <c r="F21" s="68" t="s">
        <v>16</v>
      </c>
      <c r="G21" s="72" t="str">
        <f t="shared" si="0"/>
        <v>D</v>
      </c>
      <c r="H21" s="72">
        <f>COUNTIF(G$6:G21,G21)</f>
        <v>2</v>
      </c>
      <c r="I21" s="70">
        <v>0.037523148148148146</v>
      </c>
    </row>
    <row r="22" spans="1:9" ht="12.75">
      <c r="A22" s="6">
        <v>17</v>
      </c>
      <c r="B22" s="32">
        <v>35</v>
      </c>
      <c r="C22" s="19" t="s">
        <v>70</v>
      </c>
      <c r="D22" s="32" t="s">
        <v>5</v>
      </c>
      <c r="E22" s="37">
        <v>1960</v>
      </c>
      <c r="F22" s="25" t="s">
        <v>71</v>
      </c>
      <c r="G22" s="22" t="str">
        <f t="shared" si="0"/>
        <v>C</v>
      </c>
      <c r="H22" s="22">
        <f>COUNTIF(G$6:G22,G22)</f>
        <v>5</v>
      </c>
      <c r="I22" s="3">
        <v>0.0375462962962963</v>
      </c>
    </row>
    <row r="23" spans="1:9" ht="12.75">
      <c r="A23" s="6">
        <v>18</v>
      </c>
      <c r="B23" s="32">
        <v>59</v>
      </c>
      <c r="C23" s="19" t="s">
        <v>105</v>
      </c>
      <c r="D23" s="32" t="s">
        <v>5</v>
      </c>
      <c r="E23" s="37">
        <v>1957</v>
      </c>
      <c r="F23" s="25" t="s">
        <v>106</v>
      </c>
      <c r="G23" s="22" t="str">
        <f t="shared" si="0"/>
        <v>C</v>
      </c>
      <c r="H23" s="22">
        <f>COUNTIF(G$6:G23,G23)</f>
        <v>6</v>
      </c>
      <c r="I23" s="3">
        <v>0.037766203703703705</v>
      </c>
    </row>
    <row r="24" spans="1:9" ht="12.75">
      <c r="A24" s="6">
        <v>19</v>
      </c>
      <c r="B24" s="32">
        <v>50</v>
      </c>
      <c r="C24" s="19" t="s">
        <v>47</v>
      </c>
      <c r="D24" s="32" t="s">
        <v>5</v>
      </c>
      <c r="E24" s="37">
        <v>1966</v>
      </c>
      <c r="F24" s="25" t="s">
        <v>44</v>
      </c>
      <c r="G24" s="22" t="str">
        <f t="shared" si="0"/>
        <v>C</v>
      </c>
      <c r="H24" s="22">
        <f>COUNTIF(G$6:G24,G24)</f>
        <v>7</v>
      </c>
      <c r="I24" s="3">
        <v>0.03791666666666667</v>
      </c>
    </row>
    <row r="25" spans="1:9" ht="12.75">
      <c r="A25" s="6">
        <v>20</v>
      </c>
      <c r="B25" s="32">
        <v>29</v>
      </c>
      <c r="C25" s="19" t="s">
        <v>64</v>
      </c>
      <c r="D25" s="32" t="s">
        <v>5</v>
      </c>
      <c r="E25" s="37">
        <v>1990</v>
      </c>
      <c r="F25" s="25" t="s">
        <v>31</v>
      </c>
      <c r="G25" s="22" t="str">
        <f t="shared" si="0"/>
        <v>A</v>
      </c>
      <c r="H25" s="22">
        <f>COUNTIF(G$6:G25,G25)</f>
        <v>10</v>
      </c>
      <c r="I25" s="3">
        <v>0.03803240740740741</v>
      </c>
    </row>
    <row r="26" spans="1:9" s="71" customFormat="1" ht="12.75">
      <c r="A26" s="64">
        <v>21</v>
      </c>
      <c r="B26" s="65">
        <v>30</v>
      </c>
      <c r="C26" s="162" t="s">
        <v>65</v>
      </c>
      <c r="D26" s="65" t="s">
        <v>5</v>
      </c>
      <c r="E26" s="67">
        <v>1967</v>
      </c>
      <c r="F26" s="68" t="s">
        <v>31</v>
      </c>
      <c r="G26" s="69" t="str">
        <f t="shared" si="0"/>
        <v>B</v>
      </c>
      <c r="H26" s="69">
        <f>COUNTIF(G$6:G26,G26)</f>
        <v>2</v>
      </c>
      <c r="I26" s="70">
        <v>0.03820601851851852</v>
      </c>
    </row>
    <row r="27" spans="1:9" s="80" customFormat="1" ht="12.75">
      <c r="A27" s="73">
        <v>22</v>
      </c>
      <c r="B27" s="74">
        <v>9</v>
      </c>
      <c r="C27" s="112" t="s">
        <v>27</v>
      </c>
      <c r="D27" s="74" t="s">
        <v>5</v>
      </c>
      <c r="E27" s="76">
        <v>1970</v>
      </c>
      <c r="F27" s="77" t="s">
        <v>16</v>
      </c>
      <c r="G27" s="81" t="str">
        <f t="shared" si="0"/>
        <v>B</v>
      </c>
      <c r="H27" s="81">
        <f>COUNTIF(G$6:G27,G27)</f>
        <v>3</v>
      </c>
      <c r="I27" s="79">
        <v>0.03821759259259259</v>
      </c>
    </row>
    <row r="28" spans="1:9" s="80" customFormat="1" ht="12.75">
      <c r="A28" s="73">
        <v>23</v>
      </c>
      <c r="B28" s="74">
        <v>6</v>
      </c>
      <c r="C28" s="112" t="s">
        <v>22</v>
      </c>
      <c r="D28" s="74" t="s">
        <v>5</v>
      </c>
      <c r="E28" s="76">
        <v>1949</v>
      </c>
      <c r="F28" s="77" t="s">
        <v>16</v>
      </c>
      <c r="G28" s="81" t="str">
        <f t="shared" si="0"/>
        <v>D</v>
      </c>
      <c r="H28" s="81">
        <f>COUNTIF(G$6:G28,G28)</f>
        <v>3</v>
      </c>
      <c r="I28" s="79">
        <v>0.038252314814814815</v>
      </c>
    </row>
    <row r="29" spans="1:9" s="56" customFormat="1" ht="12.75">
      <c r="A29" s="57">
        <v>24</v>
      </c>
      <c r="B29" s="58">
        <v>52</v>
      </c>
      <c r="C29" s="145" t="s">
        <v>94</v>
      </c>
      <c r="D29" s="58" t="s">
        <v>6</v>
      </c>
      <c r="E29" s="60">
        <v>1984</v>
      </c>
      <c r="F29" s="61" t="s">
        <v>31</v>
      </c>
      <c r="G29" s="62" t="str">
        <f t="shared" si="0"/>
        <v>F</v>
      </c>
      <c r="H29" s="62">
        <f>COUNTIF(G$6:G29,G29)</f>
        <v>1</v>
      </c>
      <c r="I29" s="63">
        <v>0.038252314814814815</v>
      </c>
    </row>
    <row r="30" spans="1:9" ht="12.75">
      <c r="A30" s="6">
        <v>25</v>
      </c>
      <c r="B30" s="32">
        <v>10</v>
      </c>
      <c r="C30" s="19" t="s">
        <v>28</v>
      </c>
      <c r="D30" s="32" t="s">
        <v>5</v>
      </c>
      <c r="E30" s="37">
        <v>1985</v>
      </c>
      <c r="F30" s="25" t="s">
        <v>29</v>
      </c>
      <c r="G30" s="2" t="str">
        <f t="shared" si="0"/>
        <v>A</v>
      </c>
      <c r="H30" s="2">
        <f>COUNTIF(G$6:G30,G30)</f>
        <v>11</v>
      </c>
      <c r="I30" s="3">
        <v>0.038807870370370375</v>
      </c>
    </row>
    <row r="31" spans="1:9" s="56" customFormat="1" ht="12.75">
      <c r="A31" s="57">
        <v>26</v>
      </c>
      <c r="B31" s="58">
        <v>61</v>
      </c>
      <c r="C31" s="145" t="s">
        <v>109</v>
      </c>
      <c r="D31" s="58" t="s">
        <v>6</v>
      </c>
      <c r="E31" s="60">
        <v>1980</v>
      </c>
      <c r="F31" s="61" t="s">
        <v>110</v>
      </c>
      <c r="G31" s="62" t="str">
        <f t="shared" si="0"/>
        <v>G</v>
      </c>
      <c r="H31" s="62">
        <f>COUNTIF(G$6:G31,G31)</f>
        <v>1</v>
      </c>
      <c r="I31" s="63">
        <v>0.03891203703703704</v>
      </c>
    </row>
    <row r="32" spans="1:9" ht="12.75">
      <c r="A32" s="6">
        <v>27</v>
      </c>
      <c r="B32" s="32">
        <v>17</v>
      </c>
      <c r="C32" s="19" t="s">
        <v>43</v>
      </c>
      <c r="D32" s="32" t="s">
        <v>5</v>
      </c>
      <c r="E32" s="37">
        <v>1953</v>
      </c>
      <c r="F32" s="25" t="s">
        <v>44</v>
      </c>
      <c r="G32" s="22" t="str">
        <f t="shared" si="0"/>
        <v>D</v>
      </c>
      <c r="H32" s="22">
        <f>COUNTIF(G$6:G32,G32)</f>
        <v>4</v>
      </c>
      <c r="I32" s="3">
        <v>0.03900462962962963</v>
      </c>
    </row>
    <row r="33" spans="1:9" ht="12.75">
      <c r="A33" s="6">
        <v>28</v>
      </c>
      <c r="B33" s="32">
        <v>38</v>
      </c>
      <c r="C33" s="19" t="s">
        <v>75</v>
      </c>
      <c r="D33" s="32" t="s">
        <v>5</v>
      </c>
      <c r="E33" s="37">
        <v>1959</v>
      </c>
      <c r="F33" s="25" t="s">
        <v>76</v>
      </c>
      <c r="G33" s="22" t="str">
        <f t="shared" si="0"/>
        <v>C</v>
      </c>
      <c r="H33" s="22">
        <f>COUNTIF(G$6:G33,G33)</f>
        <v>8</v>
      </c>
      <c r="I33" s="3">
        <v>0.03902777777777778</v>
      </c>
    </row>
    <row r="34" spans="1:9" ht="12.75">
      <c r="A34" s="6">
        <v>29</v>
      </c>
      <c r="B34" s="32">
        <v>40</v>
      </c>
      <c r="C34" s="19" t="s">
        <v>78</v>
      </c>
      <c r="D34" s="32" t="s">
        <v>5</v>
      </c>
      <c r="E34" s="37">
        <v>1962</v>
      </c>
      <c r="F34" s="25" t="s">
        <v>79</v>
      </c>
      <c r="G34" s="22" t="str">
        <f t="shared" si="0"/>
        <v>C</v>
      </c>
      <c r="H34" s="22">
        <f>COUNTIF(G$6:G34,G34)</f>
        <v>9</v>
      </c>
      <c r="I34" s="3">
        <v>0.03966435185185185</v>
      </c>
    </row>
    <row r="35" spans="1:9" ht="12.75">
      <c r="A35" s="6">
        <v>30</v>
      </c>
      <c r="B35" s="32">
        <v>41</v>
      </c>
      <c r="C35" s="19" t="s">
        <v>80</v>
      </c>
      <c r="D35" s="32" t="s">
        <v>5</v>
      </c>
      <c r="E35" s="37">
        <v>1968</v>
      </c>
      <c r="F35" s="25" t="s">
        <v>81</v>
      </c>
      <c r="G35" s="22" t="str">
        <f t="shared" si="0"/>
        <v>B</v>
      </c>
      <c r="H35" s="22">
        <f>COUNTIF(G$6:G35,G35)</f>
        <v>4</v>
      </c>
      <c r="I35" s="3">
        <v>0.03966435185185185</v>
      </c>
    </row>
    <row r="36" spans="1:9" ht="12.75">
      <c r="A36" s="6">
        <v>31</v>
      </c>
      <c r="B36" s="32">
        <v>45</v>
      </c>
      <c r="C36" s="19" t="s">
        <v>48</v>
      </c>
      <c r="D36" s="32" t="s">
        <v>5</v>
      </c>
      <c r="E36" s="37">
        <v>1971</v>
      </c>
      <c r="F36" s="25" t="s">
        <v>49</v>
      </c>
      <c r="G36" s="22" t="str">
        <f t="shared" si="0"/>
        <v>B</v>
      </c>
      <c r="H36" s="22">
        <f>COUNTIF(G$6:G36,G36)</f>
        <v>5</v>
      </c>
      <c r="I36" s="3">
        <v>0.039942129629629626</v>
      </c>
    </row>
    <row r="37" spans="1:9" ht="12.75">
      <c r="A37" s="6">
        <v>32</v>
      </c>
      <c r="B37" s="32">
        <v>55</v>
      </c>
      <c r="C37" s="19" t="s">
        <v>98</v>
      </c>
      <c r="D37" s="32" t="s">
        <v>5</v>
      </c>
      <c r="E37" s="37">
        <v>1964</v>
      </c>
      <c r="F37" s="25" t="s">
        <v>31</v>
      </c>
      <c r="G37" s="22" t="str">
        <f t="shared" si="0"/>
        <v>C</v>
      </c>
      <c r="H37" s="22">
        <f>COUNTIF(G$6:G37,G37)</f>
        <v>10</v>
      </c>
      <c r="I37" s="3">
        <v>0.040358796296296295</v>
      </c>
    </row>
    <row r="38" spans="1:9" ht="12.75">
      <c r="A38" s="6">
        <v>33</v>
      </c>
      <c r="B38" s="32">
        <v>65</v>
      </c>
      <c r="C38" s="19" t="s">
        <v>114</v>
      </c>
      <c r="D38" s="32" t="s">
        <v>5</v>
      </c>
      <c r="E38" s="37">
        <v>1975</v>
      </c>
      <c r="F38" s="25" t="s">
        <v>115</v>
      </c>
      <c r="G38" s="22" t="str">
        <f t="shared" si="0"/>
        <v>B</v>
      </c>
      <c r="H38" s="22">
        <f>COUNTIF(G$6:G38,G38)</f>
        <v>6</v>
      </c>
      <c r="I38" s="3">
        <v>0.040810185185185185</v>
      </c>
    </row>
    <row r="39" spans="1:9" ht="12.75">
      <c r="A39" s="6">
        <v>34</v>
      </c>
      <c r="B39" s="32">
        <v>25</v>
      </c>
      <c r="C39" s="19" t="s">
        <v>59</v>
      </c>
      <c r="D39" s="32" t="s">
        <v>5</v>
      </c>
      <c r="E39" s="37">
        <v>1990</v>
      </c>
      <c r="F39" s="25" t="s">
        <v>31</v>
      </c>
      <c r="G39" s="22" t="str">
        <f t="shared" si="0"/>
        <v>A</v>
      </c>
      <c r="H39" s="22">
        <f>COUNTIF(G$6:G39,G39)</f>
        <v>12</v>
      </c>
      <c r="I39" s="3">
        <v>0.04090277777777778</v>
      </c>
    </row>
    <row r="40" spans="1:9" ht="12.75">
      <c r="A40" s="6">
        <v>35</v>
      </c>
      <c r="B40" s="32">
        <v>5</v>
      </c>
      <c r="C40" s="19" t="s">
        <v>19</v>
      </c>
      <c r="D40" s="32" t="s">
        <v>5</v>
      </c>
      <c r="E40" s="37">
        <v>1982</v>
      </c>
      <c r="F40" s="25" t="s">
        <v>16</v>
      </c>
      <c r="G40" s="2" t="str">
        <f t="shared" si="0"/>
        <v>A</v>
      </c>
      <c r="H40" s="2">
        <f>COUNTIF(G$6:G40,G40)</f>
        <v>13</v>
      </c>
      <c r="I40" s="3">
        <v>0.04120370370370371</v>
      </c>
    </row>
    <row r="41" spans="1:9" ht="12.75">
      <c r="A41" s="6">
        <v>36</v>
      </c>
      <c r="B41" s="32">
        <v>68</v>
      </c>
      <c r="C41" s="19" t="s">
        <v>120</v>
      </c>
      <c r="D41" s="32" t="s">
        <v>5</v>
      </c>
      <c r="E41" s="37">
        <v>1974</v>
      </c>
      <c r="F41" s="25" t="s">
        <v>31</v>
      </c>
      <c r="G41" s="22" t="str">
        <f t="shared" si="0"/>
        <v>B</v>
      </c>
      <c r="H41" s="22">
        <f>COUNTIF(G$6:G41,G41)</f>
        <v>7</v>
      </c>
      <c r="I41" s="3">
        <v>0.04203703703703704</v>
      </c>
    </row>
    <row r="42" spans="1:9" s="71" customFormat="1" ht="12.75">
      <c r="A42" s="64">
        <v>37</v>
      </c>
      <c r="B42" s="65">
        <v>60</v>
      </c>
      <c r="C42" s="162" t="s">
        <v>107</v>
      </c>
      <c r="D42" s="65" t="s">
        <v>6</v>
      </c>
      <c r="E42" s="67">
        <v>1989</v>
      </c>
      <c r="F42" s="68" t="s">
        <v>108</v>
      </c>
      <c r="G42" s="69" t="str">
        <f t="shared" si="0"/>
        <v>F</v>
      </c>
      <c r="H42" s="69">
        <f>COUNTIF(G$6:G42,G42)</f>
        <v>2</v>
      </c>
      <c r="I42" s="70">
        <v>0.042222222222222223</v>
      </c>
    </row>
    <row r="43" spans="1:9" s="56" customFormat="1" ht="12.75">
      <c r="A43" s="57">
        <v>38</v>
      </c>
      <c r="B43" s="58">
        <v>58</v>
      </c>
      <c r="C43" s="145" t="s">
        <v>103</v>
      </c>
      <c r="D43" s="58" t="s">
        <v>6</v>
      </c>
      <c r="E43" s="60">
        <v>1957</v>
      </c>
      <c r="F43" s="61" t="s">
        <v>104</v>
      </c>
      <c r="G43" s="62" t="str">
        <f t="shared" si="0"/>
        <v>H</v>
      </c>
      <c r="H43" s="62">
        <f>COUNTIF(G$6:G43,G43)</f>
        <v>1</v>
      </c>
      <c r="I43" s="63">
        <v>0.0425</v>
      </c>
    </row>
    <row r="44" spans="1:9" ht="12.75">
      <c r="A44" s="6">
        <v>39</v>
      </c>
      <c r="B44" s="32">
        <v>21</v>
      </c>
      <c r="C44" s="19" t="s">
        <v>51</v>
      </c>
      <c r="D44" s="32" t="s">
        <v>5</v>
      </c>
      <c r="E44" s="37">
        <v>1963</v>
      </c>
      <c r="F44" s="25" t="s">
        <v>31</v>
      </c>
      <c r="G44" s="22" t="str">
        <f t="shared" si="0"/>
        <v>C</v>
      </c>
      <c r="H44" s="22">
        <f>COUNTIF(G$6:G44,G44)</f>
        <v>11</v>
      </c>
      <c r="I44" s="3">
        <v>0.042951388888888886</v>
      </c>
    </row>
    <row r="45" spans="1:9" s="71" customFormat="1" ht="12.75">
      <c r="A45" s="64">
        <v>40</v>
      </c>
      <c r="B45" s="65">
        <v>19</v>
      </c>
      <c r="C45" s="162" t="s">
        <v>46</v>
      </c>
      <c r="D45" s="65" t="s">
        <v>6</v>
      </c>
      <c r="E45" s="67">
        <v>1968</v>
      </c>
      <c r="F45" s="68" t="s">
        <v>44</v>
      </c>
      <c r="G45" s="69" t="str">
        <f t="shared" si="0"/>
        <v>G</v>
      </c>
      <c r="H45" s="69">
        <f>COUNTIF(G$6:G45,G45)</f>
        <v>2</v>
      </c>
      <c r="I45" s="70">
        <v>0.04314814814814815</v>
      </c>
    </row>
    <row r="46" spans="1:9" s="80" customFormat="1" ht="12.75">
      <c r="A46" s="73">
        <v>41</v>
      </c>
      <c r="B46" s="74">
        <v>20</v>
      </c>
      <c r="C46" s="112" t="s">
        <v>50</v>
      </c>
      <c r="D46" s="74" t="s">
        <v>6</v>
      </c>
      <c r="E46" s="76">
        <v>1998</v>
      </c>
      <c r="F46" s="77" t="s">
        <v>31</v>
      </c>
      <c r="G46" s="78" t="s">
        <v>138</v>
      </c>
      <c r="H46" s="78">
        <f>COUNTIF(G$6:G46,G46)</f>
        <v>3</v>
      </c>
      <c r="I46" s="79">
        <v>0.04327546296296297</v>
      </c>
    </row>
    <row r="47" spans="1:9" ht="12.75">
      <c r="A47" s="6">
        <v>42</v>
      </c>
      <c r="B47" s="32">
        <v>46</v>
      </c>
      <c r="C47" s="19" t="s">
        <v>87</v>
      </c>
      <c r="D47" s="32" t="s">
        <v>5</v>
      </c>
      <c r="E47" s="37">
        <v>1957</v>
      </c>
      <c r="F47" s="25" t="s">
        <v>31</v>
      </c>
      <c r="G47" s="22" t="str">
        <f aca="true" t="shared" si="1" ref="G47:G74">IF($D47="m",IF($E$1-$E47&gt;19,IF($E$1-$E47&lt;40,"A",IF($E$1-$E47&gt;49,IF($E$1-$E47&gt;59,IF($E$1-$E47&gt;69,"E","D"),"C"),"B")),"JM"),IF($E$1-$E47&gt;19,IF($E$1-$E47&lt;35,"F",IF($E$1-$E47&lt;50,"G","H")),"JŽ"))</f>
        <v>C</v>
      </c>
      <c r="H47" s="22">
        <f>COUNTIF(G$6:G47,G47)</f>
        <v>12</v>
      </c>
      <c r="I47" s="3">
        <v>0.04334490740740741</v>
      </c>
    </row>
    <row r="48" spans="1:9" ht="12.75">
      <c r="A48" s="6">
        <v>43</v>
      </c>
      <c r="B48" s="32">
        <v>51</v>
      </c>
      <c r="C48" s="19" t="s">
        <v>93</v>
      </c>
      <c r="D48" s="32" t="s">
        <v>5</v>
      </c>
      <c r="E48" s="37">
        <v>1973</v>
      </c>
      <c r="F48" s="25" t="s">
        <v>92</v>
      </c>
      <c r="G48" s="22" t="str">
        <f t="shared" si="1"/>
        <v>B</v>
      </c>
      <c r="H48" s="22">
        <f>COUNTIF(G$6:G48,G48)</f>
        <v>8</v>
      </c>
      <c r="I48" s="3">
        <v>0.0434375</v>
      </c>
    </row>
    <row r="49" spans="1:9" s="80" customFormat="1" ht="12.75">
      <c r="A49" s="73">
        <v>44</v>
      </c>
      <c r="B49" s="74">
        <v>13</v>
      </c>
      <c r="C49" s="112" t="s">
        <v>36</v>
      </c>
      <c r="D49" s="74" t="s">
        <v>6</v>
      </c>
      <c r="E49" s="76">
        <v>1981</v>
      </c>
      <c r="F49" s="77" t="s">
        <v>37</v>
      </c>
      <c r="G49" s="78" t="str">
        <f t="shared" si="1"/>
        <v>G</v>
      </c>
      <c r="H49" s="78">
        <f>COUNTIF(G$6:G49,G49)</f>
        <v>3</v>
      </c>
      <c r="I49" s="79">
        <v>0.0435300925925926</v>
      </c>
    </row>
    <row r="50" spans="1:9" ht="12.75">
      <c r="A50" s="6">
        <v>45</v>
      </c>
      <c r="B50" s="32">
        <v>39</v>
      </c>
      <c r="C50" s="19" t="s">
        <v>77</v>
      </c>
      <c r="D50" s="32" t="s">
        <v>5</v>
      </c>
      <c r="E50" s="37">
        <v>1988</v>
      </c>
      <c r="F50" s="25" t="s">
        <v>16</v>
      </c>
      <c r="G50" s="22" t="str">
        <f t="shared" si="1"/>
        <v>A</v>
      </c>
      <c r="H50" s="22">
        <f>COUNTIF(G$6:G50,G50)</f>
        <v>14</v>
      </c>
      <c r="I50" s="3">
        <v>0.04356481481481481</v>
      </c>
    </row>
    <row r="51" spans="1:9" ht="12.75">
      <c r="A51" s="6">
        <v>46</v>
      </c>
      <c r="B51" s="32">
        <v>42</v>
      </c>
      <c r="C51" s="19" t="s">
        <v>82</v>
      </c>
      <c r="D51" s="32" t="s">
        <v>5</v>
      </c>
      <c r="E51" s="37">
        <v>1966</v>
      </c>
      <c r="F51" s="25" t="s">
        <v>39</v>
      </c>
      <c r="G51" s="22" t="str">
        <f t="shared" si="1"/>
        <v>C</v>
      </c>
      <c r="H51" s="22">
        <f>COUNTIF(G$6:G51,G51)</f>
        <v>13</v>
      </c>
      <c r="I51" s="3">
        <v>0.04388888888888889</v>
      </c>
    </row>
    <row r="52" spans="1:9" ht="12.75">
      <c r="A52" s="6">
        <v>47</v>
      </c>
      <c r="B52" s="32">
        <v>7</v>
      </c>
      <c r="C52" s="19" t="s">
        <v>23</v>
      </c>
      <c r="D52" s="32" t="s">
        <v>5</v>
      </c>
      <c r="E52" s="37">
        <v>1954</v>
      </c>
      <c r="F52" s="25" t="s">
        <v>24</v>
      </c>
      <c r="G52" s="2" t="str">
        <f t="shared" si="1"/>
        <v>D</v>
      </c>
      <c r="H52" s="2">
        <f>COUNTIF(G$6:G52,G52)</f>
        <v>5</v>
      </c>
      <c r="I52" s="3">
        <v>0.04413194444444444</v>
      </c>
    </row>
    <row r="53" spans="1:9" ht="12.75">
      <c r="A53" s="6">
        <v>48</v>
      </c>
      <c r="B53" s="32">
        <v>11</v>
      </c>
      <c r="C53" s="19" t="s">
        <v>30</v>
      </c>
      <c r="D53" s="32" t="s">
        <v>5</v>
      </c>
      <c r="E53" s="37">
        <v>1992</v>
      </c>
      <c r="F53" s="25" t="s">
        <v>31</v>
      </c>
      <c r="G53" s="22" t="str">
        <f t="shared" si="1"/>
        <v>A</v>
      </c>
      <c r="H53" s="22">
        <f>COUNTIF(G$6:G53,G53)</f>
        <v>15</v>
      </c>
      <c r="I53" s="3">
        <v>0.04428240740740741</v>
      </c>
    </row>
    <row r="54" spans="1:9" ht="12.75">
      <c r="A54" s="6">
        <v>49</v>
      </c>
      <c r="B54" s="32">
        <v>27</v>
      </c>
      <c r="C54" s="19" t="s">
        <v>61</v>
      </c>
      <c r="D54" s="32" t="s">
        <v>5</v>
      </c>
      <c r="E54" s="37">
        <v>1991</v>
      </c>
      <c r="F54" s="25" t="s">
        <v>31</v>
      </c>
      <c r="G54" s="22" t="str">
        <f t="shared" si="1"/>
        <v>A</v>
      </c>
      <c r="H54" s="22">
        <f>COUNTIF(G$6:G54,G54)</f>
        <v>16</v>
      </c>
      <c r="I54" s="3">
        <v>0.04511574074074074</v>
      </c>
    </row>
    <row r="55" spans="1:9" ht="12.75">
      <c r="A55" s="6">
        <v>50</v>
      </c>
      <c r="B55" s="32">
        <v>12</v>
      </c>
      <c r="C55" s="19" t="s">
        <v>32</v>
      </c>
      <c r="D55" s="32" t="s">
        <v>5</v>
      </c>
      <c r="E55" s="37">
        <v>1988</v>
      </c>
      <c r="F55" s="25" t="s">
        <v>31</v>
      </c>
      <c r="G55" s="22" t="str">
        <f t="shared" si="1"/>
        <v>A</v>
      </c>
      <c r="H55" s="22">
        <f>COUNTIF(G$6:G55,G55)</f>
        <v>17</v>
      </c>
      <c r="I55" s="3">
        <v>0.04530092592592593</v>
      </c>
    </row>
    <row r="56" spans="1:9" ht="12.75">
      <c r="A56" s="6">
        <v>51</v>
      </c>
      <c r="B56" s="32">
        <v>72</v>
      </c>
      <c r="C56" s="19" t="s">
        <v>127</v>
      </c>
      <c r="D56" s="32" t="s">
        <v>6</v>
      </c>
      <c r="E56" s="37">
        <v>1973</v>
      </c>
      <c r="F56" s="25" t="s">
        <v>126</v>
      </c>
      <c r="G56" s="22" t="str">
        <f t="shared" si="1"/>
        <v>G</v>
      </c>
      <c r="H56" s="22">
        <f>COUNTIF(G$6:G56,G56)</f>
        <v>4</v>
      </c>
      <c r="I56" s="3">
        <v>0.04570601851851852</v>
      </c>
    </row>
    <row r="57" spans="1:9" ht="12.75">
      <c r="A57" s="6">
        <v>52</v>
      </c>
      <c r="B57" s="32">
        <v>71</v>
      </c>
      <c r="C57" s="19" t="s">
        <v>125</v>
      </c>
      <c r="D57" s="32" t="s">
        <v>5</v>
      </c>
      <c r="E57" s="37">
        <v>1961</v>
      </c>
      <c r="F57" s="25" t="s">
        <v>126</v>
      </c>
      <c r="G57" s="22" t="str">
        <f t="shared" si="1"/>
        <v>C</v>
      </c>
      <c r="H57" s="22">
        <f>COUNTIF(G$6:G57,G57)</f>
        <v>14</v>
      </c>
      <c r="I57" s="3">
        <v>0.045717592592592594</v>
      </c>
    </row>
    <row r="58" spans="1:9" ht="12.75">
      <c r="A58" s="6">
        <v>53</v>
      </c>
      <c r="B58" s="32">
        <v>1</v>
      </c>
      <c r="C58" s="19" t="s">
        <v>14</v>
      </c>
      <c r="D58" s="32" t="s">
        <v>5</v>
      </c>
      <c r="E58" s="38">
        <v>1976</v>
      </c>
      <c r="F58" s="33" t="s">
        <v>13</v>
      </c>
      <c r="G58" s="22" t="str">
        <f t="shared" si="1"/>
        <v>B</v>
      </c>
      <c r="H58" s="22">
        <f>COUNTIF(G$6:G58,G58)</f>
        <v>9</v>
      </c>
      <c r="I58" s="3">
        <v>0.045960648148148146</v>
      </c>
    </row>
    <row r="59" spans="1:9" ht="12.75">
      <c r="A59" s="6">
        <v>54</v>
      </c>
      <c r="B59" s="32">
        <v>32</v>
      </c>
      <c r="C59" s="19" t="s">
        <v>136</v>
      </c>
      <c r="D59" s="32" t="s">
        <v>5</v>
      </c>
      <c r="E59" s="37">
        <v>1960</v>
      </c>
      <c r="F59" s="25" t="s">
        <v>13</v>
      </c>
      <c r="G59" s="22" t="str">
        <f t="shared" si="1"/>
        <v>C</v>
      </c>
      <c r="H59" s="22">
        <f>COUNTIF(G$6:G59,G59)</f>
        <v>15</v>
      </c>
      <c r="I59" s="3">
        <v>0.04655092592592592</v>
      </c>
    </row>
    <row r="60" spans="1:9" ht="12.75">
      <c r="A60" s="6">
        <v>55</v>
      </c>
      <c r="B60" s="32">
        <v>69</v>
      </c>
      <c r="C60" s="19" t="s">
        <v>121</v>
      </c>
      <c r="D60" s="32" t="s">
        <v>5</v>
      </c>
      <c r="E60" s="37">
        <v>1988</v>
      </c>
      <c r="F60" s="25" t="s">
        <v>44</v>
      </c>
      <c r="G60" s="22" t="str">
        <f t="shared" si="1"/>
        <v>A</v>
      </c>
      <c r="H60" s="22">
        <f>COUNTIF(G$6:G60,G60)</f>
        <v>18</v>
      </c>
      <c r="I60" s="3">
        <v>0.047141203703703706</v>
      </c>
    </row>
    <row r="61" spans="1:9" ht="12.75">
      <c r="A61" s="6">
        <v>56</v>
      </c>
      <c r="B61" s="32">
        <v>49</v>
      </c>
      <c r="C61" s="19" t="s">
        <v>91</v>
      </c>
      <c r="D61" s="32" t="s">
        <v>5</v>
      </c>
      <c r="E61" s="37">
        <v>1975</v>
      </c>
      <c r="F61" s="25" t="s">
        <v>92</v>
      </c>
      <c r="G61" s="22" t="str">
        <f t="shared" si="1"/>
        <v>B</v>
      </c>
      <c r="H61" s="22">
        <f>COUNTIF(G$6:G61,G61)</f>
        <v>10</v>
      </c>
      <c r="I61" s="3">
        <v>0.04770833333333333</v>
      </c>
    </row>
    <row r="62" spans="1:9" s="56" customFormat="1" ht="12.75">
      <c r="A62" s="57">
        <v>57</v>
      </c>
      <c r="B62" s="58">
        <v>53</v>
      </c>
      <c r="C62" s="145" t="s">
        <v>95</v>
      </c>
      <c r="D62" s="58" t="s">
        <v>5</v>
      </c>
      <c r="E62" s="60">
        <v>1943</v>
      </c>
      <c r="F62" s="61" t="s">
        <v>31</v>
      </c>
      <c r="G62" s="62" t="str">
        <f t="shared" si="1"/>
        <v>E</v>
      </c>
      <c r="H62" s="62">
        <f>COUNTIF(G$6:G62,G62)</f>
        <v>1</v>
      </c>
      <c r="I62" s="63">
        <v>0.048136574074074075</v>
      </c>
    </row>
    <row r="63" spans="1:9" ht="12.75">
      <c r="A63" s="6">
        <v>58</v>
      </c>
      <c r="B63" s="32">
        <v>33</v>
      </c>
      <c r="C63" s="19" t="s">
        <v>67</v>
      </c>
      <c r="D63" s="32" t="s">
        <v>5</v>
      </c>
      <c r="E63" s="37">
        <v>1955</v>
      </c>
      <c r="F63" s="25" t="s">
        <v>68</v>
      </c>
      <c r="G63" s="22" t="str">
        <f t="shared" si="1"/>
        <v>D</v>
      </c>
      <c r="H63" s="22">
        <f>COUNTIF(G$6:G63,G63)</f>
        <v>6</v>
      </c>
      <c r="I63" s="3">
        <v>0.048310185185185185</v>
      </c>
    </row>
    <row r="64" spans="1:9" ht="12.75">
      <c r="A64" s="6">
        <v>59</v>
      </c>
      <c r="B64" s="32">
        <v>34</v>
      </c>
      <c r="C64" s="19" t="s">
        <v>69</v>
      </c>
      <c r="D64" s="32" t="s">
        <v>5</v>
      </c>
      <c r="E64" s="37">
        <v>1980</v>
      </c>
      <c r="F64" s="25" t="s">
        <v>34</v>
      </c>
      <c r="G64" s="22" t="str">
        <f t="shared" si="1"/>
        <v>A</v>
      </c>
      <c r="H64" s="22">
        <f>COUNTIF(G$6:G64,G64)</f>
        <v>19</v>
      </c>
      <c r="I64" s="3">
        <v>0.04836805555555556</v>
      </c>
    </row>
    <row r="65" spans="1:9" ht="12.75">
      <c r="A65" s="6">
        <v>60</v>
      </c>
      <c r="B65" s="32">
        <v>14</v>
      </c>
      <c r="C65" s="19" t="s">
        <v>38</v>
      </c>
      <c r="D65" s="32" t="s">
        <v>5</v>
      </c>
      <c r="E65" s="37">
        <v>1977</v>
      </c>
      <c r="F65" s="25" t="s">
        <v>39</v>
      </c>
      <c r="G65" s="22" t="str">
        <f t="shared" si="1"/>
        <v>A</v>
      </c>
      <c r="H65" s="22">
        <f>COUNTIF(G$6:G65,G65)</f>
        <v>20</v>
      </c>
      <c r="I65" s="3">
        <v>0.04837962962962963</v>
      </c>
    </row>
    <row r="66" spans="1:9" ht="12.75">
      <c r="A66" s="6">
        <v>61</v>
      </c>
      <c r="B66" s="32">
        <v>64</v>
      </c>
      <c r="C66" s="19" t="s">
        <v>113</v>
      </c>
      <c r="D66" s="32" t="s">
        <v>5</v>
      </c>
      <c r="E66" s="37">
        <v>1961</v>
      </c>
      <c r="F66" s="25" t="s">
        <v>13</v>
      </c>
      <c r="G66" s="22" t="str">
        <f t="shared" si="1"/>
        <v>C</v>
      </c>
      <c r="H66" s="22">
        <f>COUNTIF(G$6:G66,G66)</f>
        <v>16</v>
      </c>
      <c r="I66" s="3">
        <v>0.049999999999999996</v>
      </c>
    </row>
    <row r="67" spans="1:9" ht="12.75">
      <c r="A67" s="6">
        <v>62</v>
      </c>
      <c r="B67" s="32">
        <v>43</v>
      </c>
      <c r="C67" s="19" t="s">
        <v>85</v>
      </c>
      <c r="D67" s="32" t="s">
        <v>6</v>
      </c>
      <c r="E67" s="37">
        <v>1976</v>
      </c>
      <c r="F67" s="25" t="s">
        <v>84</v>
      </c>
      <c r="G67" s="22" t="str">
        <f t="shared" si="1"/>
        <v>G</v>
      </c>
      <c r="H67" s="22">
        <f>COUNTIF(G$6:G67,G67)</f>
        <v>5</v>
      </c>
      <c r="I67" s="3">
        <v>0.050972222222222224</v>
      </c>
    </row>
    <row r="68" spans="1:9" ht="12.75">
      <c r="A68" s="6">
        <v>63</v>
      </c>
      <c r="B68" s="32">
        <v>24</v>
      </c>
      <c r="C68" s="19" t="s">
        <v>57</v>
      </c>
      <c r="D68" s="32" t="s">
        <v>5</v>
      </c>
      <c r="E68" s="37">
        <v>1991</v>
      </c>
      <c r="F68" s="25" t="s">
        <v>58</v>
      </c>
      <c r="G68" s="22" t="str">
        <f t="shared" si="1"/>
        <v>A</v>
      </c>
      <c r="H68" s="22">
        <f>COUNTIF(G$6:G68,G68)</f>
        <v>21</v>
      </c>
      <c r="I68" s="3">
        <v>0.05150462962962963</v>
      </c>
    </row>
    <row r="69" spans="1:9" ht="12.75">
      <c r="A69" s="6">
        <v>64</v>
      </c>
      <c r="B69" s="32">
        <v>63</v>
      </c>
      <c r="C69" s="19" t="s">
        <v>112</v>
      </c>
      <c r="D69" s="32" t="s">
        <v>6</v>
      </c>
      <c r="E69" s="37">
        <v>1978</v>
      </c>
      <c r="F69" s="25" t="s">
        <v>34</v>
      </c>
      <c r="G69" s="22" t="str">
        <f t="shared" si="1"/>
        <v>G</v>
      </c>
      <c r="H69" s="22">
        <f>COUNTIF(G$6:G69,G69)</f>
        <v>6</v>
      </c>
      <c r="I69" s="3">
        <v>0.05194444444444444</v>
      </c>
    </row>
    <row r="70" spans="1:9" ht="12.75">
      <c r="A70" s="6">
        <v>65</v>
      </c>
      <c r="B70" s="32">
        <v>31</v>
      </c>
      <c r="C70" s="19" t="s">
        <v>66</v>
      </c>
      <c r="D70" s="32" t="s">
        <v>5</v>
      </c>
      <c r="E70" s="37">
        <v>1982</v>
      </c>
      <c r="F70" s="25" t="s">
        <v>31</v>
      </c>
      <c r="G70" s="22" t="str">
        <f t="shared" si="1"/>
        <v>A</v>
      </c>
      <c r="H70" s="22">
        <f>COUNTIF(G$6:G70,G70)</f>
        <v>22</v>
      </c>
      <c r="I70" s="3">
        <v>0.05236111111111111</v>
      </c>
    </row>
    <row r="71" spans="1:9" ht="12.75">
      <c r="A71" s="6">
        <v>66</v>
      </c>
      <c r="B71" s="32">
        <v>70</v>
      </c>
      <c r="C71" s="19" t="s">
        <v>122</v>
      </c>
      <c r="D71" s="32" t="s">
        <v>6</v>
      </c>
      <c r="E71" s="37">
        <v>1992</v>
      </c>
      <c r="F71" s="25" t="s">
        <v>44</v>
      </c>
      <c r="G71" s="22" t="str">
        <f t="shared" si="1"/>
        <v>F</v>
      </c>
      <c r="H71" s="22">
        <f>COUNTIF(G$6:G71,G71)</f>
        <v>4</v>
      </c>
      <c r="I71" s="3">
        <v>0.05327546296296296</v>
      </c>
    </row>
    <row r="72" spans="1:9" ht="12.75">
      <c r="A72" s="6">
        <v>67</v>
      </c>
      <c r="B72" s="32">
        <v>44</v>
      </c>
      <c r="C72" s="19" t="s">
        <v>86</v>
      </c>
      <c r="D72" s="32" t="s">
        <v>6</v>
      </c>
      <c r="E72" s="37">
        <v>1979</v>
      </c>
      <c r="F72" s="25" t="s">
        <v>84</v>
      </c>
      <c r="G72" s="22" t="str">
        <f t="shared" si="1"/>
        <v>G</v>
      </c>
      <c r="H72" s="22">
        <f>COUNTIF(G$6:G72,G72)</f>
        <v>7</v>
      </c>
      <c r="I72" s="3">
        <v>0.05408564814814815</v>
      </c>
    </row>
    <row r="73" spans="1:9" ht="12.75">
      <c r="A73" s="6">
        <v>68</v>
      </c>
      <c r="B73" s="32">
        <v>28</v>
      </c>
      <c r="C73" s="19" t="s">
        <v>62</v>
      </c>
      <c r="D73" s="32" t="s">
        <v>5</v>
      </c>
      <c r="E73" s="37">
        <v>1986</v>
      </c>
      <c r="F73" s="25" t="s">
        <v>39</v>
      </c>
      <c r="G73" s="22" t="str">
        <f t="shared" si="1"/>
        <v>A</v>
      </c>
      <c r="H73" s="22">
        <f>COUNTIF(G$6:G73,G73)</f>
        <v>23</v>
      </c>
      <c r="I73" s="3">
        <v>0.055219907407407405</v>
      </c>
    </row>
    <row r="74" spans="1:9" ht="12.75">
      <c r="A74" s="6">
        <v>69</v>
      </c>
      <c r="B74" s="32">
        <v>67</v>
      </c>
      <c r="C74" s="19" t="s">
        <v>119</v>
      </c>
      <c r="D74" s="32" t="s">
        <v>5</v>
      </c>
      <c r="E74" s="37">
        <v>1989</v>
      </c>
      <c r="F74" s="25" t="s">
        <v>44</v>
      </c>
      <c r="G74" s="22" t="str">
        <f t="shared" si="1"/>
        <v>A</v>
      </c>
      <c r="H74" s="22">
        <f>COUNTIF(G$6:G74,G74)</f>
        <v>24</v>
      </c>
      <c r="I74" s="3">
        <v>0.055231481481481486</v>
      </c>
    </row>
    <row r="75" spans="1:9" ht="12.75">
      <c r="A75" s="6">
        <v>70</v>
      </c>
      <c r="B75" s="32">
        <v>4</v>
      </c>
      <c r="C75" s="19" t="s">
        <v>18</v>
      </c>
      <c r="D75" s="32" t="s">
        <v>6</v>
      </c>
      <c r="E75" s="37">
        <v>2000</v>
      </c>
      <c r="F75" s="25" t="s">
        <v>16</v>
      </c>
      <c r="G75" s="17" t="s">
        <v>138</v>
      </c>
      <c r="H75" s="2">
        <f>COUNTIF(G$6:G75,G75)</f>
        <v>5</v>
      </c>
      <c r="I75" s="4">
        <v>0.05648148148148149</v>
      </c>
    </row>
    <row r="76" spans="1:9" ht="12.75">
      <c r="A76" s="6">
        <v>71</v>
      </c>
      <c r="B76" s="32">
        <v>3</v>
      </c>
      <c r="C76" s="19" t="s">
        <v>17</v>
      </c>
      <c r="D76" s="32" t="s">
        <v>6</v>
      </c>
      <c r="E76" s="37">
        <v>1975</v>
      </c>
      <c r="F76" s="25" t="s">
        <v>16</v>
      </c>
      <c r="G76" s="2" t="str">
        <f>IF($D76="m",IF($E$1-$E76&gt;19,IF($E$1-$E76&lt;40,"A",IF($E$1-$E76&gt;49,IF($E$1-$E76&gt;59,IF($E$1-$E76&gt;69,"E","D"),"C"),"B")),"JM"),IF($E$1-$E76&gt;19,IF($E$1-$E76&lt;35,"F",IF($E$1-$E76&lt;50,"G","H")),"JŽ"))</f>
        <v>G</v>
      </c>
      <c r="H76" s="2">
        <f>COUNTIF(G$6:G76,G76)</f>
        <v>8</v>
      </c>
      <c r="I76" s="3">
        <v>0.05649305555555556</v>
      </c>
    </row>
    <row r="77" spans="1:9" ht="12.75">
      <c r="A77" s="6">
        <v>72</v>
      </c>
      <c r="B77" s="32">
        <v>62</v>
      </c>
      <c r="C77" s="19" t="s">
        <v>111</v>
      </c>
      <c r="D77" s="32" t="s">
        <v>6</v>
      </c>
      <c r="E77" s="37">
        <v>1980</v>
      </c>
      <c r="F77" s="25" t="s">
        <v>58</v>
      </c>
      <c r="G77" s="22" t="str">
        <f>IF($D77="m",IF($E$1-$E77&gt;19,IF($E$1-$E77&lt;40,"A",IF($E$1-$E77&gt;49,IF($E$1-$E77&gt;59,IF($E$1-$E77&gt;69,"E","D"),"C"),"B")),"JM"),IF($E$1-$E77&gt;19,IF($E$1-$E77&lt;35,"F",IF($E$1-$E77&lt;50,"G","H")),"JŽ"))</f>
        <v>G</v>
      </c>
      <c r="H77" s="22">
        <f>COUNTIF(G$6:G77,G77)</f>
        <v>9</v>
      </c>
      <c r="I77" s="3">
        <v>0.06024305555555556</v>
      </c>
    </row>
    <row r="78" spans="1:9" ht="13.5" thickBot="1">
      <c r="A78" s="9">
        <v>73</v>
      </c>
      <c r="B78" s="46">
        <v>73</v>
      </c>
      <c r="C78" s="170" t="s">
        <v>128</v>
      </c>
      <c r="D78" s="46" t="s">
        <v>6</v>
      </c>
      <c r="E78" s="47">
        <v>1985</v>
      </c>
      <c r="F78" s="48" t="s">
        <v>34</v>
      </c>
      <c r="G78" s="49" t="str">
        <f>IF($D78="m",IF($E$1-$E78&gt;19,IF($E$1-$E78&lt;40,"A",IF($E$1-$E78&gt;49,IF($E$1-$E78&gt;59,IF($E$1-$E78&gt;69,"E","D"),"C"),"B")),"JM"),IF($E$1-$E78&gt;19,IF($E$1-$E78&lt;35,"F",IF($E$1-$E78&lt;50,"G","H")),"JŽ"))</f>
        <v>F</v>
      </c>
      <c r="H78" s="49">
        <f>COUNTIF(G$6:G78,G78)</f>
        <v>6</v>
      </c>
      <c r="I78" s="5">
        <v>0.07494212962962964</v>
      </c>
    </row>
    <row r="80" spans="1:6" ht="12.75">
      <c r="A80" s="173" t="s">
        <v>132</v>
      </c>
      <c r="B80" s="173"/>
      <c r="C80" s="173"/>
      <c r="D80" s="173"/>
      <c r="E80" s="173"/>
      <c r="F80" s="173"/>
    </row>
    <row r="81" spans="1:6" ht="12.75">
      <c r="A81" s="173" t="s">
        <v>133</v>
      </c>
      <c r="B81" s="173"/>
      <c r="C81" s="173"/>
      <c r="D81" s="173"/>
      <c r="E81" s="173"/>
      <c r="F81" s="173"/>
    </row>
  </sheetData>
  <sheetProtection/>
  <mergeCells count="5">
    <mergeCell ref="A2:I2"/>
    <mergeCell ref="A3:I3"/>
    <mergeCell ref="A80:F80"/>
    <mergeCell ref="A81:F81"/>
    <mergeCell ref="A4:B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J24" sqref="J24"/>
    </sheetView>
  </sheetViews>
  <sheetFormatPr defaultColWidth="9.140625" defaultRowHeight="12.75"/>
  <cols>
    <col min="1" max="1" width="4.8515625" style="1" customWidth="1"/>
    <col min="2" max="2" width="6.7109375" style="31" customWidth="1"/>
    <col min="3" max="3" width="25.7109375" style="14" customWidth="1"/>
    <col min="4" max="4" width="5.140625" style="1" customWidth="1"/>
    <col min="5" max="5" width="8.421875" style="10" customWidth="1"/>
    <col min="6" max="6" width="24.140625" style="24" customWidth="1"/>
    <col min="7" max="7" width="6.421875" style="1" hidden="1" customWidth="1"/>
    <col min="8" max="8" width="1.1484375" style="1" hidden="1" customWidth="1"/>
    <col min="9" max="9" width="13.140625" style="1" customWidth="1"/>
  </cols>
  <sheetData>
    <row r="1" spans="4:5" ht="14.25" hidden="1">
      <c r="D1" s="1" t="s">
        <v>8</v>
      </c>
      <c r="E1" s="10">
        <v>2016</v>
      </c>
    </row>
    <row r="2" spans="1:9" s="7" customFormat="1" ht="37.5" customHeight="1">
      <c r="A2" s="171" t="s">
        <v>143</v>
      </c>
      <c r="B2" s="171"/>
      <c r="C2" s="171"/>
      <c r="D2" s="171"/>
      <c r="E2" s="171"/>
      <c r="F2" s="171"/>
      <c r="G2" s="171"/>
      <c r="H2" s="171"/>
      <c r="I2" s="171"/>
    </row>
    <row r="3" spans="1:9" ht="22.5" customHeight="1">
      <c r="A3" s="175" t="s">
        <v>21</v>
      </c>
      <c r="B3" s="176"/>
      <c r="C3" s="176"/>
      <c r="D3" s="176"/>
      <c r="E3" s="176"/>
      <c r="F3" s="176"/>
      <c r="G3" s="176"/>
      <c r="H3" s="176"/>
      <c r="I3" s="176"/>
    </row>
    <row r="4" spans="1:9" ht="16.5" customHeight="1">
      <c r="A4" s="30"/>
      <c r="B4" s="29"/>
      <c r="C4" s="114"/>
      <c r="D4" s="29"/>
      <c r="E4" s="29"/>
      <c r="F4" s="29"/>
      <c r="G4" s="29"/>
      <c r="H4" s="29"/>
      <c r="I4" s="29"/>
    </row>
    <row r="5" spans="1:9" ht="22.5" customHeight="1" thickBot="1">
      <c r="A5" s="172" t="s">
        <v>135</v>
      </c>
      <c r="B5" s="172"/>
      <c r="C5" s="114"/>
      <c r="D5" s="29"/>
      <c r="E5" s="29"/>
      <c r="F5" s="29"/>
      <c r="G5" s="29"/>
      <c r="H5" s="29"/>
      <c r="I5" s="29"/>
    </row>
    <row r="6" spans="1:9" s="18" customFormat="1" ht="40.5" customHeight="1" thickBot="1">
      <c r="A6" s="116" t="s">
        <v>0</v>
      </c>
      <c r="B6" s="117" t="s">
        <v>144</v>
      </c>
      <c r="C6" s="118" t="s">
        <v>1</v>
      </c>
      <c r="D6" s="119" t="s">
        <v>7</v>
      </c>
      <c r="E6" s="120" t="s">
        <v>11</v>
      </c>
      <c r="F6" s="121" t="s">
        <v>2</v>
      </c>
      <c r="G6" s="122" t="s">
        <v>9</v>
      </c>
      <c r="H6" s="123" t="s">
        <v>10</v>
      </c>
      <c r="I6" s="124" t="s">
        <v>3</v>
      </c>
    </row>
    <row r="7" spans="1:9" s="56" customFormat="1" ht="18" customHeight="1" thickBot="1">
      <c r="A7" s="133">
        <v>1</v>
      </c>
      <c r="B7" s="134">
        <v>405</v>
      </c>
      <c r="C7" s="135" t="s">
        <v>56</v>
      </c>
      <c r="D7" s="133" t="s">
        <v>5</v>
      </c>
      <c r="E7" s="136">
        <v>2001</v>
      </c>
      <c r="F7" s="137" t="s">
        <v>55</v>
      </c>
      <c r="G7" s="133" t="str">
        <f aca="true" t="shared" si="0" ref="G7:G20">IF($D7="m",IF($E$1-$E7&gt;19,IF($E$1-$E7&lt;40,"A",IF($E$1-$E7&gt;49,IF($E$1-$E7&gt;59,IF($E$1-$E7&gt;69,"E","D"),"C"),"B")),"JM"),IF($E$1-$E7&gt;19,IF($E$1-$E7&lt;35,"F",IF($E$1-$E7&lt;50,"G","H")),"JŽ"))</f>
        <v>JM</v>
      </c>
      <c r="H7" s="133">
        <f>COUNTIF(G$7:G7,G7)</f>
        <v>1</v>
      </c>
      <c r="I7" s="138">
        <v>0.012546296296296297</v>
      </c>
    </row>
    <row r="8" spans="1:9" s="71" customFormat="1" ht="18" customHeight="1" thickBot="1">
      <c r="A8" s="72">
        <v>2</v>
      </c>
      <c r="B8" s="129">
        <v>402</v>
      </c>
      <c r="C8" s="66" t="s">
        <v>26</v>
      </c>
      <c r="D8" s="130" t="s">
        <v>5</v>
      </c>
      <c r="E8" s="131">
        <v>2004</v>
      </c>
      <c r="F8" s="68" t="s">
        <v>13</v>
      </c>
      <c r="G8" s="72" t="str">
        <f t="shared" si="0"/>
        <v>JM</v>
      </c>
      <c r="H8" s="72">
        <f>COUNTIF(G$7:G8,G8)</f>
        <v>2</v>
      </c>
      <c r="I8" s="132">
        <v>0.012951388888888887</v>
      </c>
    </row>
    <row r="9" spans="1:9" s="80" customFormat="1" ht="18" customHeight="1" thickBot="1">
      <c r="A9" s="81">
        <v>3</v>
      </c>
      <c r="B9" s="125">
        <v>408</v>
      </c>
      <c r="C9" s="75" t="s">
        <v>4</v>
      </c>
      <c r="D9" s="126" t="s">
        <v>5</v>
      </c>
      <c r="E9" s="127">
        <v>1951</v>
      </c>
      <c r="F9" s="77" t="s">
        <v>90</v>
      </c>
      <c r="G9" s="81" t="str">
        <f t="shared" si="0"/>
        <v>D</v>
      </c>
      <c r="H9" s="81">
        <f>COUNTIF(G$7:G9,G9)</f>
        <v>1</v>
      </c>
      <c r="I9" s="113">
        <v>0.013402777777777777</v>
      </c>
    </row>
    <row r="10" spans="1:9" s="56" customFormat="1" ht="18" customHeight="1" thickBot="1">
      <c r="A10" s="139">
        <v>4</v>
      </c>
      <c r="B10" s="140">
        <v>413</v>
      </c>
      <c r="C10" s="59" t="s">
        <v>129</v>
      </c>
      <c r="D10" s="141" t="s">
        <v>6</v>
      </c>
      <c r="E10" s="142">
        <v>2000</v>
      </c>
      <c r="F10" s="143" t="s">
        <v>130</v>
      </c>
      <c r="G10" s="62" t="str">
        <f t="shared" si="0"/>
        <v>JŽ</v>
      </c>
      <c r="H10" s="62">
        <f>COUNTIF(G$7:G10,G10)</f>
        <v>1</v>
      </c>
      <c r="I10" s="144">
        <v>0.01528935185185185</v>
      </c>
    </row>
    <row r="11" spans="1:9" s="71" customFormat="1" ht="18" customHeight="1" thickBot="1">
      <c r="A11" s="72">
        <v>5</v>
      </c>
      <c r="B11" s="129">
        <v>414</v>
      </c>
      <c r="C11" s="66" t="s">
        <v>131</v>
      </c>
      <c r="D11" s="130" t="s">
        <v>6</v>
      </c>
      <c r="E11" s="131">
        <v>1984</v>
      </c>
      <c r="F11" s="68" t="s">
        <v>13</v>
      </c>
      <c r="G11" s="69" t="str">
        <f t="shared" si="0"/>
        <v>F</v>
      </c>
      <c r="H11" s="69">
        <f>COUNTIF(G$7:G11,G11)</f>
        <v>1</v>
      </c>
      <c r="I11" s="132">
        <v>0.0166087962962963</v>
      </c>
    </row>
    <row r="12" spans="1:9" s="80" customFormat="1" ht="18" customHeight="1" thickBot="1">
      <c r="A12" s="81">
        <v>6</v>
      </c>
      <c r="B12" s="125">
        <v>404</v>
      </c>
      <c r="C12" s="75" t="s">
        <v>35</v>
      </c>
      <c r="D12" s="126" t="s">
        <v>6</v>
      </c>
      <c r="E12" s="127">
        <v>1978</v>
      </c>
      <c r="F12" s="77" t="s">
        <v>13</v>
      </c>
      <c r="G12" s="81" t="str">
        <f t="shared" si="0"/>
        <v>G</v>
      </c>
      <c r="H12" s="81">
        <f>COUNTIF(G$7:G12,G12)</f>
        <v>1</v>
      </c>
      <c r="I12" s="128">
        <v>0.016689814814814817</v>
      </c>
    </row>
    <row r="13" spans="1:9" ht="18" customHeight="1" thickBot="1">
      <c r="A13" s="2">
        <v>7</v>
      </c>
      <c r="B13" s="34">
        <v>410</v>
      </c>
      <c r="C13" s="15" t="s">
        <v>116</v>
      </c>
      <c r="D13" s="20" t="s">
        <v>6</v>
      </c>
      <c r="E13" s="11">
        <v>1978</v>
      </c>
      <c r="F13" s="25" t="s">
        <v>13</v>
      </c>
      <c r="G13" s="2" t="str">
        <f t="shared" si="0"/>
        <v>G</v>
      </c>
      <c r="H13" s="2">
        <f>COUNTIF(G$7:G13,G13)</f>
        <v>2</v>
      </c>
      <c r="I13" s="39">
        <v>0.01712962962962963</v>
      </c>
    </row>
    <row r="14" spans="1:9" ht="18" customHeight="1" thickBot="1">
      <c r="A14" s="2">
        <v>8</v>
      </c>
      <c r="B14" s="34">
        <v>401</v>
      </c>
      <c r="C14" s="15" t="s">
        <v>12</v>
      </c>
      <c r="D14" s="8" t="s">
        <v>5</v>
      </c>
      <c r="E14" s="21">
        <v>1953</v>
      </c>
      <c r="F14" s="33" t="s">
        <v>13</v>
      </c>
      <c r="G14" s="22" t="str">
        <f t="shared" si="0"/>
        <v>D</v>
      </c>
      <c r="H14" s="22">
        <f>COUNTIF(G$7:G14,G14)</f>
        <v>2</v>
      </c>
      <c r="I14" s="39">
        <v>0.01726851851851852</v>
      </c>
    </row>
    <row r="15" spans="1:9" ht="18" customHeight="1" thickBot="1">
      <c r="A15" s="2">
        <v>9</v>
      </c>
      <c r="B15" s="34">
        <v>407</v>
      </c>
      <c r="C15" s="15" t="s">
        <v>83</v>
      </c>
      <c r="D15" s="20" t="s">
        <v>6</v>
      </c>
      <c r="E15" s="11">
        <v>1987</v>
      </c>
      <c r="F15" s="25" t="s">
        <v>84</v>
      </c>
      <c r="G15" s="2" t="str">
        <f t="shared" si="0"/>
        <v>F</v>
      </c>
      <c r="H15" s="2">
        <f>COUNTIF(G$7:G15,G15)</f>
        <v>2</v>
      </c>
      <c r="I15" s="39">
        <v>0.017743055555555557</v>
      </c>
    </row>
    <row r="16" spans="1:9" ht="18" customHeight="1" thickBot="1">
      <c r="A16" s="2">
        <v>11</v>
      </c>
      <c r="B16" s="35">
        <v>412</v>
      </c>
      <c r="C16" s="115" t="s">
        <v>124</v>
      </c>
      <c r="D16" s="8" t="s">
        <v>5</v>
      </c>
      <c r="E16" s="12">
        <v>1981</v>
      </c>
      <c r="F16" s="26" t="s">
        <v>13</v>
      </c>
      <c r="G16" s="23" t="str">
        <f t="shared" si="0"/>
        <v>A</v>
      </c>
      <c r="H16" s="23">
        <f>COUNTIF(G$7:G16,G16)</f>
        <v>1</v>
      </c>
      <c r="I16" s="39">
        <v>0.01877314814814815</v>
      </c>
    </row>
    <row r="17" spans="1:9" ht="18" customHeight="1" thickBot="1">
      <c r="A17" s="2">
        <v>10</v>
      </c>
      <c r="B17" s="34">
        <v>411</v>
      </c>
      <c r="C17" s="15" t="s">
        <v>123</v>
      </c>
      <c r="D17" s="20" t="s">
        <v>6</v>
      </c>
      <c r="E17" s="11">
        <v>1982</v>
      </c>
      <c r="F17" s="25" t="s">
        <v>13</v>
      </c>
      <c r="G17" s="13" t="str">
        <f t="shared" si="0"/>
        <v>F</v>
      </c>
      <c r="H17" s="13">
        <f>COUNTIF(G$7:G17,G17)</f>
        <v>3</v>
      </c>
      <c r="I17" s="39">
        <v>0.01877314814814815</v>
      </c>
    </row>
    <row r="18" spans="1:9" ht="18" customHeight="1" thickBot="1">
      <c r="A18" s="2">
        <v>12</v>
      </c>
      <c r="B18" s="34">
        <v>409</v>
      </c>
      <c r="C18" s="15" t="s">
        <v>102</v>
      </c>
      <c r="D18" s="20" t="s">
        <v>6</v>
      </c>
      <c r="E18" s="11">
        <v>1976</v>
      </c>
      <c r="F18" s="25" t="s">
        <v>13</v>
      </c>
      <c r="G18" s="8" t="str">
        <f t="shared" si="0"/>
        <v>G</v>
      </c>
      <c r="H18" s="8">
        <f>COUNTIF(G$7:G18,G18)</f>
        <v>3</v>
      </c>
      <c r="I18" s="39">
        <v>0.018831018518518518</v>
      </c>
    </row>
    <row r="19" spans="1:9" ht="18" customHeight="1" thickBot="1">
      <c r="A19" s="2">
        <v>13</v>
      </c>
      <c r="B19" s="34">
        <v>403</v>
      </c>
      <c r="C19" s="15" t="s">
        <v>33</v>
      </c>
      <c r="D19" s="20" t="s">
        <v>6</v>
      </c>
      <c r="E19" s="11">
        <v>1987</v>
      </c>
      <c r="F19" s="25" t="s">
        <v>13</v>
      </c>
      <c r="G19" s="8" t="str">
        <f t="shared" si="0"/>
        <v>F</v>
      </c>
      <c r="H19" s="8">
        <f>COUNTIF(G$7:G19,G19)</f>
        <v>4</v>
      </c>
      <c r="I19" s="39">
        <v>0.01934027777777778</v>
      </c>
    </row>
    <row r="20" spans="1:9" ht="18" customHeight="1">
      <c r="A20" s="2">
        <v>14</v>
      </c>
      <c r="B20" s="34">
        <v>406</v>
      </c>
      <c r="C20" s="15" t="s">
        <v>63</v>
      </c>
      <c r="D20" s="8" t="s">
        <v>5</v>
      </c>
      <c r="E20" s="11">
        <v>2005</v>
      </c>
      <c r="F20" s="25" t="s">
        <v>13</v>
      </c>
      <c r="G20" s="8" t="str">
        <f t="shared" si="0"/>
        <v>JM</v>
      </c>
      <c r="H20" s="8">
        <f>COUNTIF(G$7:G20,G20)</f>
        <v>3</v>
      </c>
      <c r="I20" s="40" t="s">
        <v>145</v>
      </c>
    </row>
    <row r="21" ht="15.75" customHeight="1"/>
    <row r="22" spans="1:6" ht="10.5" customHeight="1">
      <c r="A22" s="177"/>
      <c r="B22" s="177"/>
      <c r="C22" s="177"/>
      <c r="D22" s="177"/>
      <c r="E22" s="177"/>
      <c r="F22" s="177"/>
    </row>
    <row r="23" spans="1:6" ht="15" customHeight="1">
      <c r="A23" s="173" t="s">
        <v>132</v>
      </c>
      <c r="B23" s="173"/>
      <c r="C23" s="173"/>
      <c r="D23" s="173"/>
      <c r="E23" s="173"/>
      <c r="F23" s="173"/>
    </row>
    <row r="24" spans="1:6" ht="15" customHeight="1">
      <c r="A24" s="173" t="s">
        <v>133</v>
      </c>
      <c r="B24" s="173"/>
      <c r="C24" s="173"/>
      <c r="D24" s="173"/>
      <c r="E24" s="173"/>
      <c r="F24" s="173"/>
    </row>
  </sheetData>
  <sheetProtection/>
  <mergeCells count="6">
    <mergeCell ref="A24:F24"/>
    <mergeCell ref="A5:B5"/>
    <mergeCell ref="A2:I2"/>
    <mergeCell ref="A3:I3"/>
    <mergeCell ref="A22:F22"/>
    <mergeCell ref="A23:F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2">
      <selection activeCell="O77" sqref="O77"/>
    </sheetView>
  </sheetViews>
  <sheetFormatPr defaultColWidth="9.140625" defaultRowHeight="12.75"/>
  <cols>
    <col min="1" max="1" width="4.8515625" style="1" customWidth="1"/>
    <col min="2" max="2" width="5.7109375" style="31" customWidth="1"/>
    <col min="3" max="3" width="24.421875" style="18" customWidth="1"/>
    <col min="4" max="4" width="5.140625" style="31" customWidth="1"/>
    <col min="5" max="5" width="7.00390625" style="36" customWidth="1"/>
    <col min="6" max="6" width="20.421875" style="24" customWidth="1"/>
    <col min="7" max="7" width="5.8515625" style="1" customWidth="1"/>
    <col min="8" max="8" width="4.8515625" style="1" customWidth="1"/>
    <col min="9" max="9" width="11.7109375" style="1" customWidth="1"/>
  </cols>
  <sheetData>
    <row r="1" spans="4:5" ht="12.75" hidden="1">
      <c r="D1" s="31" t="s">
        <v>8</v>
      </c>
      <c r="E1" s="36">
        <v>2016</v>
      </c>
    </row>
    <row r="2" spans="1:9" s="16" customFormat="1" ht="37.5" customHeight="1">
      <c r="A2" s="171" t="s">
        <v>143</v>
      </c>
      <c r="B2" s="171"/>
      <c r="C2" s="171"/>
      <c r="D2" s="171"/>
      <c r="E2" s="171"/>
      <c r="F2" s="171"/>
      <c r="G2" s="171"/>
      <c r="H2" s="171"/>
      <c r="I2" s="171"/>
    </row>
    <row r="3" spans="1:9" s="7" customFormat="1" ht="15" customHeight="1">
      <c r="A3" s="172" t="s">
        <v>20</v>
      </c>
      <c r="B3" s="172"/>
      <c r="C3" s="172"/>
      <c r="D3" s="172"/>
      <c r="E3" s="172"/>
      <c r="F3" s="172"/>
      <c r="G3" s="172"/>
      <c r="H3" s="172"/>
      <c r="I3" s="172"/>
    </row>
    <row r="4" spans="1:9" s="7" customFormat="1" ht="15" customHeight="1" thickBot="1">
      <c r="A4" s="172" t="s">
        <v>140</v>
      </c>
      <c r="B4" s="172"/>
      <c r="C4" s="82"/>
      <c r="D4" s="82"/>
      <c r="E4" s="82"/>
      <c r="F4" s="82"/>
      <c r="G4" s="82"/>
      <c r="H4" s="82"/>
      <c r="I4" s="82"/>
    </row>
    <row r="5" spans="1:9" s="7" customFormat="1" ht="33.75" customHeight="1" thickBot="1">
      <c r="A5" s="84" t="s">
        <v>0</v>
      </c>
      <c r="B5" s="85" t="s">
        <v>139</v>
      </c>
      <c r="C5" s="146" t="s">
        <v>1</v>
      </c>
      <c r="D5" s="86" t="s">
        <v>7</v>
      </c>
      <c r="E5" s="87" t="s">
        <v>11</v>
      </c>
      <c r="F5" s="146" t="s">
        <v>2</v>
      </c>
      <c r="G5" s="147" t="s">
        <v>9</v>
      </c>
      <c r="H5" s="148" t="s">
        <v>10</v>
      </c>
      <c r="I5" s="91" t="s">
        <v>3</v>
      </c>
    </row>
    <row r="6" spans="1:9" s="56" customFormat="1" ht="12.75">
      <c r="A6" s="50">
        <v>1</v>
      </c>
      <c r="B6" s="51">
        <v>16</v>
      </c>
      <c r="C6" s="149" t="s">
        <v>42</v>
      </c>
      <c r="D6" s="51" t="s">
        <v>5</v>
      </c>
      <c r="E6" s="52">
        <v>1991</v>
      </c>
      <c r="F6" s="53" t="s">
        <v>41</v>
      </c>
      <c r="G6" s="54" t="str">
        <f>IF($D6="m",IF($E$1-$E6&gt;19,IF($E$1-$E6&lt;40,"A",IF($E$1-$E6&gt;49,IF($E$1-$E6&gt;59,IF($E$1-$E6&gt;69,"E","D"),"C"),"B")),"JM"),IF($E$1-$E6&gt;19,IF($E$1-$E6&lt;35,"F",IF($E$1-$E6&lt;50,"G","H")),"JŽ"))</f>
        <v>A</v>
      </c>
      <c r="H6" s="54">
        <f>COUNTIF(G$6:G6,G6)</f>
        <v>1</v>
      </c>
      <c r="I6" s="55">
        <v>0.029756944444444447</v>
      </c>
    </row>
    <row r="7" spans="1:9" s="71" customFormat="1" ht="12.75">
      <c r="A7" s="64">
        <v>2</v>
      </c>
      <c r="B7" s="65">
        <v>15</v>
      </c>
      <c r="C7" s="162" t="s">
        <v>40</v>
      </c>
      <c r="D7" s="65" t="s">
        <v>5</v>
      </c>
      <c r="E7" s="67">
        <v>1997</v>
      </c>
      <c r="F7" s="68" t="s">
        <v>41</v>
      </c>
      <c r="G7" s="69" t="s">
        <v>137</v>
      </c>
      <c r="H7" s="69">
        <f>COUNTIF(G$6:G7,G7)</f>
        <v>2</v>
      </c>
      <c r="I7" s="70">
        <v>0.030138888888888885</v>
      </c>
    </row>
    <row r="8" spans="1:9" s="80" customFormat="1" ht="12.75">
      <c r="A8" s="73">
        <v>3</v>
      </c>
      <c r="B8" s="74">
        <v>37</v>
      </c>
      <c r="C8" s="112" t="s">
        <v>73</v>
      </c>
      <c r="D8" s="74" t="s">
        <v>5</v>
      </c>
      <c r="E8" s="76">
        <v>1983</v>
      </c>
      <c r="F8" s="77" t="s">
        <v>74</v>
      </c>
      <c r="G8" s="78" t="str">
        <f aca="true" t="shared" si="0" ref="G8:G29">IF($D8="m",IF($E$1-$E8&gt;19,IF($E$1-$E8&lt;40,"A",IF($E$1-$E8&gt;49,IF($E$1-$E8&gt;59,IF($E$1-$E8&gt;69,"E","D"),"C"),"B")),"JM"),IF($E$1-$E8&gt;19,IF($E$1-$E8&lt;35,"F",IF($E$1-$E8&lt;50,"G","H")),"JŽ"))</f>
        <v>A</v>
      </c>
      <c r="H8" s="78">
        <f>COUNTIF(G$6:G8,G8)</f>
        <v>3</v>
      </c>
      <c r="I8" s="79">
        <v>0.03107638888888889</v>
      </c>
    </row>
    <row r="9" spans="1:9" s="7" customFormat="1" ht="12.75" hidden="1">
      <c r="A9" s="41">
        <v>4</v>
      </c>
      <c r="B9" s="28">
        <v>36</v>
      </c>
      <c r="C9" s="98" t="s">
        <v>72</v>
      </c>
      <c r="D9" s="28" t="s">
        <v>5</v>
      </c>
      <c r="E9" s="42">
        <v>1993</v>
      </c>
      <c r="F9" s="43" t="s">
        <v>55</v>
      </c>
      <c r="G9" s="44" t="str">
        <f t="shared" si="0"/>
        <v>A</v>
      </c>
      <c r="H9" s="44">
        <f>COUNTIF(G$6:G9,G9)</f>
        <v>4</v>
      </c>
      <c r="I9" s="45">
        <v>0.031481481481481485</v>
      </c>
    </row>
    <row r="10" spans="1:9" s="7" customFormat="1" ht="12.75" hidden="1">
      <c r="A10" s="41">
        <v>5</v>
      </c>
      <c r="B10" s="28">
        <v>8</v>
      </c>
      <c r="C10" s="98" t="s">
        <v>25</v>
      </c>
      <c r="D10" s="28" t="s">
        <v>5</v>
      </c>
      <c r="E10" s="42">
        <v>1987</v>
      </c>
      <c r="F10" s="43" t="s">
        <v>24</v>
      </c>
      <c r="G10" s="27" t="str">
        <f t="shared" si="0"/>
        <v>A</v>
      </c>
      <c r="H10" s="27">
        <f>COUNTIF(G$6:G10,G10)</f>
        <v>5</v>
      </c>
      <c r="I10" s="45">
        <v>0.032685185185185185</v>
      </c>
    </row>
    <row r="11" spans="1:9" s="7" customFormat="1" ht="12.75" hidden="1">
      <c r="A11" s="41">
        <v>8</v>
      </c>
      <c r="B11" s="28">
        <v>26</v>
      </c>
      <c r="C11" s="98" t="s">
        <v>60</v>
      </c>
      <c r="D11" s="28" t="s">
        <v>5</v>
      </c>
      <c r="E11" s="42">
        <v>1992</v>
      </c>
      <c r="F11" s="43" t="s">
        <v>31</v>
      </c>
      <c r="G11" s="44" t="str">
        <f t="shared" si="0"/>
        <v>A</v>
      </c>
      <c r="H11" s="44">
        <f>COUNTIF(G$6:G11,G11)</f>
        <v>6</v>
      </c>
      <c r="I11" s="45">
        <v>0.034270833333333334</v>
      </c>
    </row>
    <row r="12" spans="1:9" s="7" customFormat="1" ht="12.75" hidden="1">
      <c r="A12" s="41">
        <v>9</v>
      </c>
      <c r="B12" s="28">
        <v>66</v>
      </c>
      <c r="C12" s="98" t="s">
        <v>117</v>
      </c>
      <c r="D12" s="28" t="s">
        <v>5</v>
      </c>
      <c r="E12" s="42">
        <v>1981</v>
      </c>
      <c r="F12" s="43" t="s">
        <v>118</v>
      </c>
      <c r="G12" s="44" t="str">
        <f t="shared" si="0"/>
        <v>A</v>
      </c>
      <c r="H12" s="44">
        <f>COUNTIF(G$6:G12,G12)</f>
        <v>7</v>
      </c>
      <c r="I12" s="45">
        <v>0.034583333333333334</v>
      </c>
    </row>
    <row r="13" spans="1:9" s="7" customFormat="1" ht="12.75" hidden="1">
      <c r="A13" s="41">
        <v>11</v>
      </c>
      <c r="B13" s="28">
        <v>18</v>
      </c>
      <c r="C13" s="98" t="s">
        <v>45</v>
      </c>
      <c r="D13" s="28" t="s">
        <v>5</v>
      </c>
      <c r="E13" s="42">
        <v>1978</v>
      </c>
      <c r="F13" s="43" t="s">
        <v>44</v>
      </c>
      <c r="G13" s="44" t="str">
        <f t="shared" si="0"/>
        <v>A</v>
      </c>
      <c r="H13" s="44">
        <f>COUNTIF(G$6:G13,G13)</f>
        <v>8</v>
      </c>
      <c r="I13" s="45">
        <v>0.03508101851851852</v>
      </c>
    </row>
    <row r="14" spans="1:9" s="7" customFormat="1" ht="12.75" hidden="1">
      <c r="A14" s="41">
        <v>13</v>
      </c>
      <c r="B14" s="28">
        <v>47</v>
      </c>
      <c r="C14" s="98" t="s">
        <v>4</v>
      </c>
      <c r="D14" s="28" t="s">
        <v>5</v>
      </c>
      <c r="E14" s="42">
        <v>1991</v>
      </c>
      <c r="F14" s="43" t="s">
        <v>55</v>
      </c>
      <c r="G14" s="44" t="str">
        <f t="shared" si="0"/>
        <v>A</v>
      </c>
      <c r="H14" s="44">
        <f>COUNTIF(G$6:G14,G14)</f>
        <v>9</v>
      </c>
      <c r="I14" s="45">
        <v>0.035416666666666666</v>
      </c>
    </row>
    <row r="15" spans="1:9" s="7" customFormat="1" ht="12.75" hidden="1">
      <c r="A15" s="41">
        <v>20</v>
      </c>
      <c r="B15" s="28">
        <v>29</v>
      </c>
      <c r="C15" s="98" t="s">
        <v>64</v>
      </c>
      <c r="D15" s="28" t="s">
        <v>5</v>
      </c>
      <c r="E15" s="42">
        <v>1990</v>
      </c>
      <c r="F15" s="43" t="s">
        <v>31</v>
      </c>
      <c r="G15" s="44" t="str">
        <f t="shared" si="0"/>
        <v>A</v>
      </c>
      <c r="H15" s="44">
        <f>COUNTIF(G$6:G15,G15)</f>
        <v>10</v>
      </c>
      <c r="I15" s="45">
        <v>0.03803240740740741</v>
      </c>
    </row>
    <row r="16" spans="1:9" s="7" customFormat="1" ht="12.75" hidden="1">
      <c r="A16" s="41">
        <v>25</v>
      </c>
      <c r="B16" s="28">
        <v>10</v>
      </c>
      <c r="C16" s="98" t="s">
        <v>28</v>
      </c>
      <c r="D16" s="28" t="s">
        <v>5</v>
      </c>
      <c r="E16" s="42">
        <v>1985</v>
      </c>
      <c r="F16" s="43" t="s">
        <v>29</v>
      </c>
      <c r="G16" s="27" t="str">
        <f t="shared" si="0"/>
        <v>A</v>
      </c>
      <c r="H16" s="27">
        <f>COUNTIF(G$6:G16,G16)</f>
        <v>11</v>
      </c>
      <c r="I16" s="45">
        <v>0.038807870370370375</v>
      </c>
    </row>
    <row r="17" spans="1:9" s="7" customFormat="1" ht="12.75" hidden="1">
      <c r="A17" s="41">
        <v>34</v>
      </c>
      <c r="B17" s="28">
        <v>25</v>
      </c>
      <c r="C17" s="98" t="s">
        <v>59</v>
      </c>
      <c r="D17" s="28" t="s">
        <v>5</v>
      </c>
      <c r="E17" s="42">
        <v>1990</v>
      </c>
      <c r="F17" s="43" t="s">
        <v>31</v>
      </c>
      <c r="G17" s="44" t="str">
        <f t="shared" si="0"/>
        <v>A</v>
      </c>
      <c r="H17" s="44">
        <f>COUNTIF(G$6:G17,G17)</f>
        <v>12</v>
      </c>
      <c r="I17" s="45">
        <v>0.04090277777777778</v>
      </c>
    </row>
    <row r="18" spans="1:9" s="7" customFormat="1" ht="12.75" hidden="1">
      <c r="A18" s="41">
        <v>35</v>
      </c>
      <c r="B18" s="28">
        <v>5</v>
      </c>
      <c r="C18" s="98" t="s">
        <v>19</v>
      </c>
      <c r="D18" s="28" t="s">
        <v>5</v>
      </c>
      <c r="E18" s="42">
        <v>1982</v>
      </c>
      <c r="F18" s="43" t="s">
        <v>16</v>
      </c>
      <c r="G18" s="27" t="str">
        <f t="shared" si="0"/>
        <v>A</v>
      </c>
      <c r="H18" s="27">
        <f>COUNTIF(G$6:G18,G18)</f>
        <v>13</v>
      </c>
      <c r="I18" s="45">
        <v>0.04120370370370371</v>
      </c>
    </row>
    <row r="19" spans="1:9" s="7" customFormat="1" ht="12.75" hidden="1">
      <c r="A19" s="41">
        <v>45</v>
      </c>
      <c r="B19" s="28">
        <v>39</v>
      </c>
      <c r="C19" s="98" t="s">
        <v>77</v>
      </c>
      <c r="D19" s="28" t="s">
        <v>5</v>
      </c>
      <c r="E19" s="42">
        <v>1988</v>
      </c>
      <c r="F19" s="43" t="s">
        <v>16</v>
      </c>
      <c r="G19" s="44" t="str">
        <f t="shared" si="0"/>
        <v>A</v>
      </c>
      <c r="H19" s="44">
        <f>COUNTIF(G$6:G19,G19)</f>
        <v>14</v>
      </c>
      <c r="I19" s="45">
        <v>0.04356481481481481</v>
      </c>
    </row>
    <row r="20" spans="1:9" s="7" customFormat="1" ht="12.75" hidden="1">
      <c r="A20" s="41">
        <v>48</v>
      </c>
      <c r="B20" s="28">
        <v>11</v>
      </c>
      <c r="C20" s="98" t="s">
        <v>30</v>
      </c>
      <c r="D20" s="28" t="s">
        <v>5</v>
      </c>
      <c r="E20" s="42">
        <v>1992</v>
      </c>
      <c r="F20" s="43" t="s">
        <v>31</v>
      </c>
      <c r="G20" s="44" t="str">
        <f t="shared" si="0"/>
        <v>A</v>
      </c>
      <c r="H20" s="44">
        <f>COUNTIF(G$6:G20,G20)</f>
        <v>15</v>
      </c>
      <c r="I20" s="45">
        <v>0.04428240740740741</v>
      </c>
    </row>
    <row r="21" spans="1:9" s="7" customFormat="1" ht="12.75" hidden="1">
      <c r="A21" s="41">
        <v>49</v>
      </c>
      <c r="B21" s="28">
        <v>27</v>
      </c>
      <c r="C21" s="98" t="s">
        <v>61</v>
      </c>
      <c r="D21" s="28" t="s">
        <v>5</v>
      </c>
      <c r="E21" s="42">
        <v>1991</v>
      </c>
      <c r="F21" s="43" t="s">
        <v>31</v>
      </c>
      <c r="G21" s="44" t="str">
        <f t="shared" si="0"/>
        <v>A</v>
      </c>
      <c r="H21" s="44">
        <f>COUNTIF(G$6:G21,G21)</f>
        <v>16</v>
      </c>
      <c r="I21" s="45">
        <v>0.04511574074074074</v>
      </c>
    </row>
    <row r="22" spans="1:9" s="7" customFormat="1" ht="12.75" hidden="1">
      <c r="A22" s="41">
        <v>50</v>
      </c>
      <c r="B22" s="28">
        <v>12</v>
      </c>
      <c r="C22" s="98" t="s">
        <v>32</v>
      </c>
      <c r="D22" s="28" t="s">
        <v>5</v>
      </c>
      <c r="E22" s="42">
        <v>1988</v>
      </c>
      <c r="F22" s="43" t="s">
        <v>31</v>
      </c>
      <c r="G22" s="44" t="str">
        <f t="shared" si="0"/>
        <v>A</v>
      </c>
      <c r="H22" s="44">
        <f>COUNTIF(G$6:G22,G22)</f>
        <v>17</v>
      </c>
      <c r="I22" s="45">
        <v>0.04530092592592593</v>
      </c>
    </row>
    <row r="23" spans="1:9" s="7" customFormat="1" ht="12.75" hidden="1">
      <c r="A23" s="41">
        <v>55</v>
      </c>
      <c r="B23" s="28">
        <v>69</v>
      </c>
      <c r="C23" s="98" t="s">
        <v>121</v>
      </c>
      <c r="D23" s="28" t="s">
        <v>5</v>
      </c>
      <c r="E23" s="42">
        <v>1988</v>
      </c>
      <c r="F23" s="43" t="s">
        <v>44</v>
      </c>
      <c r="G23" s="44" t="str">
        <f t="shared" si="0"/>
        <v>A</v>
      </c>
      <c r="H23" s="44">
        <f>COUNTIF(G$6:G23,G23)</f>
        <v>18</v>
      </c>
      <c r="I23" s="45">
        <v>0.047141203703703706</v>
      </c>
    </row>
    <row r="24" spans="1:9" s="7" customFormat="1" ht="12.75" hidden="1">
      <c r="A24" s="41">
        <v>59</v>
      </c>
      <c r="B24" s="28">
        <v>34</v>
      </c>
      <c r="C24" s="98" t="s">
        <v>69</v>
      </c>
      <c r="D24" s="28" t="s">
        <v>5</v>
      </c>
      <c r="E24" s="42">
        <v>1980</v>
      </c>
      <c r="F24" s="43" t="s">
        <v>34</v>
      </c>
      <c r="G24" s="44" t="str">
        <f t="shared" si="0"/>
        <v>A</v>
      </c>
      <c r="H24" s="44">
        <f>COUNTIF(G$6:G24,G24)</f>
        <v>19</v>
      </c>
      <c r="I24" s="45">
        <v>0.04836805555555556</v>
      </c>
    </row>
    <row r="25" spans="1:9" s="7" customFormat="1" ht="12.75" hidden="1">
      <c r="A25" s="41">
        <v>60</v>
      </c>
      <c r="B25" s="28">
        <v>14</v>
      </c>
      <c r="C25" s="98" t="s">
        <v>38</v>
      </c>
      <c r="D25" s="28" t="s">
        <v>5</v>
      </c>
      <c r="E25" s="42">
        <v>1977</v>
      </c>
      <c r="F25" s="43" t="s">
        <v>39</v>
      </c>
      <c r="G25" s="44" t="str">
        <f t="shared" si="0"/>
        <v>A</v>
      </c>
      <c r="H25" s="44">
        <f>COUNTIF(G$6:G25,G25)</f>
        <v>20</v>
      </c>
      <c r="I25" s="45">
        <v>0.04837962962962963</v>
      </c>
    </row>
    <row r="26" spans="1:9" s="7" customFormat="1" ht="12.75" hidden="1">
      <c r="A26" s="41">
        <v>63</v>
      </c>
      <c r="B26" s="28">
        <v>24</v>
      </c>
      <c r="C26" s="98" t="s">
        <v>57</v>
      </c>
      <c r="D26" s="28" t="s">
        <v>5</v>
      </c>
      <c r="E26" s="42">
        <v>1991</v>
      </c>
      <c r="F26" s="43" t="s">
        <v>58</v>
      </c>
      <c r="G26" s="44" t="str">
        <f t="shared" si="0"/>
        <v>A</v>
      </c>
      <c r="H26" s="44">
        <f>COUNTIF(G$6:G26,G26)</f>
        <v>21</v>
      </c>
      <c r="I26" s="45">
        <v>0.05150462962962963</v>
      </c>
    </row>
    <row r="27" spans="1:9" s="7" customFormat="1" ht="12.75" hidden="1">
      <c r="A27" s="41">
        <v>65</v>
      </c>
      <c r="B27" s="28">
        <v>31</v>
      </c>
      <c r="C27" s="98" t="s">
        <v>66</v>
      </c>
      <c r="D27" s="28" t="s">
        <v>5</v>
      </c>
      <c r="E27" s="42">
        <v>1982</v>
      </c>
      <c r="F27" s="43" t="s">
        <v>31</v>
      </c>
      <c r="G27" s="44" t="str">
        <f t="shared" si="0"/>
        <v>A</v>
      </c>
      <c r="H27" s="44">
        <f>COUNTIF(G$6:G27,G27)</f>
        <v>22</v>
      </c>
      <c r="I27" s="45">
        <v>0.05236111111111111</v>
      </c>
    </row>
    <row r="28" spans="1:9" s="7" customFormat="1" ht="12.75" hidden="1">
      <c r="A28" s="41">
        <v>68</v>
      </c>
      <c r="B28" s="28">
        <v>28</v>
      </c>
      <c r="C28" s="98" t="s">
        <v>62</v>
      </c>
      <c r="D28" s="28" t="s">
        <v>5</v>
      </c>
      <c r="E28" s="42">
        <v>1986</v>
      </c>
      <c r="F28" s="43" t="s">
        <v>39</v>
      </c>
      <c r="G28" s="44" t="str">
        <f t="shared" si="0"/>
        <v>A</v>
      </c>
      <c r="H28" s="44">
        <f>COUNTIF(G$6:G28,G28)</f>
        <v>23</v>
      </c>
      <c r="I28" s="45">
        <v>0.055219907407407405</v>
      </c>
    </row>
    <row r="29" spans="1:9" s="7" customFormat="1" ht="12.75" hidden="1">
      <c r="A29" s="41">
        <v>69</v>
      </c>
      <c r="B29" s="28">
        <v>67</v>
      </c>
      <c r="C29" s="98" t="s">
        <v>119</v>
      </c>
      <c r="D29" s="28" t="s">
        <v>5</v>
      </c>
      <c r="E29" s="42">
        <v>1989</v>
      </c>
      <c r="F29" s="43" t="s">
        <v>44</v>
      </c>
      <c r="G29" s="44" t="str">
        <f t="shared" si="0"/>
        <v>A</v>
      </c>
      <c r="H29" s="44">
        <f>COUNTIF(G$6:G29,G29)</f>
        <v>24</v>
      </c>
      <c r="I29" s="45">
        <v>0.055231481481481486</v>
      </c>
    </row>
    <row r="30" spans="1:9" s="7" customFormat="1" ht="12.75">
      <c r="A30" s="41"/>
      <c r="B30" s="28"/>
      <c r="C30" s="98"/>
      <c r="D30" s="28"/>
      <c r="E30" s="42"/>
      <c r="F30" s="43"/>
      <c r="G30" s="44"/>
      <c r="H30" s="44"/>
      <c r="I30" s="45"/>
    </row>
    <row r="31" spans="1:9" s="56" customFormat="1" ht="12.75">
      <c r="A31" s="57">
        <v>1</v>
      </c>
      <c r="B31" s="58">
        <v>57</v>
      </c>
      <c r="C31" s="145" t="s">
        <v>101</v>
      </c>
      <c r="D31" s="58" t="s">
        <v>5</v>
      </c>
      <c r="E31" s="60">
        <v>1969</v>
      </c>
      <c r="F31" s="61" t="s">
        <v>53</v>
      </c>
      <c r="G31" s="62" t="str">
        <f aca="true" t="shared" si="1" ref="G31:G40">IF($D31="m",IF($E$1-$E31&gt;19,IF($E$1-$E31&lt;40,"A",IF($E$1-$E31&gt;49,IF($E$1-$E31&gt;59,IF($E$1-$E31&gt;69,"E","D"),"C"),"B")),"JM"),IF($E$1-$E31&gt;19,IF($E$1-$E31&lt;35,"F",IF($E$1-$E31&lt;50,"G","H")),"JŽ"))</f>
        <v>B</v>
      </c>
      <c r="H31" s="62">
        <f>COUNTIF(G$6:G31,G31)</f>
        <v>1</v>
      </c>
      <c r="I31" s="63">
        <v>0.03417824074074074</v>
      </c>
    </row>
    <row r="32" spans="1:9" s="71" customFormat="1" ht="12.75">
      <c r="A32" s="64">
        <v>2</v>
      </c>
      <c r="B32" s="65">
        <v>30</v>
      </c>
      <c r="C32" s="162" t="s">
        <v>65</v>
      </c>
      <c r="D32" s="65" t="s">
        <v>5</v>
      </c>
      <c r="E32" s="67">
        <v>1967</v>
      </c>
      <c r="F32" s="68" t="s">
        <v>31</v>
      </c>
      <c r="G32" s="69" t="str">
        <f t="shared" si="1"/>
        <v>B</v>
      </c>
      <c r="H32" s="69">
        <f>COUNTIF(G$6:G32,G32)</f>
        <v>2</v>
      </c>
      <c r="I32" s="70">
        <v>0.03820601851851852</v>
      </c>
    </row>
    <row r="33" spans="1:9" s="80" customFormat="1" ht="12.75">
      <c r="A33" s="73">
        <v>3</v>
      </c>
      <c r="B33" s="74">
        <v>9</v>
      </c>
      <c r="C33" s="112" t="s">
        <v>27</v>
      </c>
      <c r="D33" s="74" t="s">
        <v>5</v>
      </c>
      <c r="E33" s="76">
        <v>1970</v>
      </c>
      <c r="F33" s="77" t="s">
        <v>16</v>
      </c>
      <c r="G33" s="81" t="str">
        <f t="shared" si="1"/>
        <v>B</v>
      </c>
      <c r="H33" s="81">
        <f>COUNTIF(G$6:G33,G33)</f>
        <v>3</v>
      </c>
      <c r="I33" s="79">
        <v>0.03821759259259259</v>
      </c>
    </row>
    <row r="34" spans="1:9" s="7" customFormat="1" ht="12.75" hidden="1">
      <c r="A34" s="41">
        <v>30</v>
      </c>
      <c r="B34" s="28">
        <v>41</v>
      </c>
      <c r="C34" s="98" t="s">
        <v>80</v>
      </c>
      <c r="D34" s="28" t="s">
        <v>5</v>
      </c>
      <c r="E34" s="42">
        <v>1968</v>
      </c>
      <c r="F34" s="43" t="s">
        <v>81</v>
      </c>
      <c r="G34" s="44" t="str">
        <f t="shared" si="1"/>
        <v>B</v>
      </c>
      <c r="H34" s="44">
        <f>COUNTIF(G$6:G34,G34)</f>
        <v>4</v>
      </c>
      <c r="I34" s="45">
        <v>0.03966435185185185</v>
      </c>
    </row>
    <row r="35" spans="1:9" s="7" customFormat="1" ht="12.75" hidden="1">
      <c r="A35" s="41">
        <v>31</v>
      </c>
      <c r="B35" s="28">
        <v>45</v>
      </c>
      <c r="C35" s="98" t="s">
        <v>48</v>
      </c>
      <c r="D35" s="28" t="s">
        <v>5</v>
      </c>
      <c r="E35" s="42">
        <v>1971</v>
      </c>
      <c r="F35" s="43" t="s">
        <v>49</v>
      </c>
      <c r="G35" s="44" t="str">
        <f t="shared" si="1"/>
        <v>B</v>
      </c>
      <c r="H35" s="44">
        <f>COUNTIF(G$6:G35,G35)</f>
        <v>5</v>
      </c>
      <c r="I35" s="45">
        <v>0.039942129629629626</v>
      </c>
    </row>
    <row r="36" spans="1:9" s="7" customFormat="1" ht="12.75" hidden="1">
      <c r="A36" s="41">
        <v>33</v>
      </c>
      <c r="B36" s="28">
        <v>65</v>
      </c>
      <c r="C36" s="98" t="s">
        <v>114</v>
      </c>
      <c r="D36" s="28" t="s">
        <v>5</v>
      </c>
      <c r="E36" s="42">
        <v>1975</v>
      </c>
      <c r="F36" s="43" t="s">
        <v>115</v>
      </c>
      <c r="G36" s="44" t="str">
        <f t="shared" si="1"/>
        <v>B</v>
      </c>
      <c r="H36" s="44">
        <f>COUNTIF(G$6:G36,G36)</f>
        <v>6</v>
      </c>
      <c r="I36" s="45">
        <v>0.040810185185185185</v>
      </c>
    </row>
    <row r="37" spans="1:9" s="7" customFormat="1" ht="12.75" hidden="1">
      <c r="A37" s="41">
        <v>36</v>
      </c>
      <c r="B37" s="28">
        <v>68</v>
      </c>
      <c r="C37" s="98" t="s">
        <v>120</v>
      </c>
      <c r="D37" s="28" t="s">
        <v>5</v>
      </c>
      <c r="E37" s="42">
        <v>1974</v>
      </c>
      <c r="F37" s="43" t="s">
        <v>31</v>
      </c>
      <c r="G37" s="44" t="str">
        <f t="shared" si="1"/>
        <v>B</v>
      </c>
      <c r="H37" s="44">
        <f>COUNTIF(G$6:G37,G37)</f>
        <v>7</v>
      </c>
      <c r="I37" s="45">
        <v>0.04203703703703704</v>
      </c>
    </row>
    <row r="38" spans="1:9" s="7" customFormat="1" ht="12.75" hidden="1">
      <c r="A38" s="41">
        <v>43</v>
      </c>
      <c r="B38" s="28">
        <v>51</v>
      </c>
      <c r="C38" s="98" t="s">
        <v>93</v>
      </c>
      <c r="D38" s="28" t="s">
        <v>5</v>
      </c>
      <c r="E38" s="42">
        <v>1973</v>
      </c>
      <c r="F38" s="43" t="s">
        <v>92</v>
      </c>
      <c r="G38" s="44" t="str">
        <f t="shared" si="1"/>
        <v>B</v>
      </c>
      <c r="H38" s="44">
        <f>COUNTIF(G$6:G38,G38)</f>
        <v>8</v>
      </c>
      <c r="I38" s="45">
        <v>0.0434375</v>
      </c>
    </row>
    <row r="39" spans="1:9" s="7" customFormat="1" ht="12.75" hidden="1">
      <c r="A39" s="41">
        <v>53</v>
      </c>
      <c r="B39" s="28">
        <v>1</v>
      </c>
      <c r="C39" s="98" t="s">
        <v>14</v>
      </c>
      <c r="D39" s="28" t="s">
        <v>5</v>
      </c>
      <c r="E39" s="92">
        <v>1976</v>
      </c>
      <c r="F39" s="93" t="s">
        <v>13</v>
      </c>
      <c r="G39" s="44" t="str">
        <f t="shared" si="1"/>
        <v>B</v>
      </c>
      <c r="H39" s="44">
        <f>COUNTIF(G$6:G39,G39)</f>
        <v>9</v>
      </c>
      <c r="I39" s="45">
        <v>0.045960648148148146</v>
      </c>
    </row>
    <row r="40" spans="1:9" s="7" customFormat="1" ht="12.75" hidden="1">
      <c r="A40" s="41">
        <v>56</v>
      </c>
      <c r="B40" s="28">
        <v>49</v>
      </c>
      <c r="C40" s="98" t="s">
        <v>91</v>
      </c>
      <c r="D40" s="28" t="s">
        <v>5</v>
      </c>
      <c r="E40" s="42">
        <v>1975</v>
      </c>
      <c r="F40" s="43" t="s">
        <v>92</v>
      </c>
      <c r="G40" s="44" t="str">
        <f t="shared" si="1"/>
        <v>B</v>
      </c>
      <c r="H40" s="44">
        <f>COUNTIF(G$6:G40,G40)</f>
        <v>10</v>
      </c>
      <c r="I40" s="45">
        <v>0.04770833333333333</v>
      </c>
    </row>
    <row r="41" spans="1:9" s="7" customFormat="1" ht="12.75">
      <c r="A41" s="41"/>
      <c r="B41" s="28"/>
      <c r="C41" s="98"/>
      <c r="D41" s="28"/>
      <c r="E41" s="42"/>
      <c r="F41" s="43"/>
      <c r="G41" s="44"/>
      <c r="H41" s="44"/>
      <c r="I41" s="45"/>
    </row>
    <row r="42" spans="1:9" s="56" customFormat="1" ht="12.75">
      <c r="A42" s="57">
        <v>1</v>
      </c>
      <c r="B42" s="58">
        <v>23</v>
      </c>
      <c r="C42" s="145" t="s">
        <v>54</v>
      </c>
      <c r="D42" s="58" t="s">
        <v>5</v>
      </c>
      <c r="E42" s="60">
        <v>1963</v>
      </c>
      <c r="F42" s="61" t="s">
        <v>55</v>
      </c>
      <c r="G42" s="62" t="str">
        <f aca="true" t="shared" si="2" ref="G42:G57">IF($D42="m",IF($E$1-$E42&gt;19,IF($E$1-$E42&lt;40,"A",IF($E$1-$E42&gt;49,IF($E$1-$E42&gt;59,IF($E$1-$E42&gt;69,"E","D"),"C"),"B")),"JM"),IF($E$1-$E42&gt;19,IF($E$1-$E42&lt;35,"F",IF($E$1-$E42&lt;50,"G","H")),"JŽ"))</f>
        <v>C</v>
      </c>
      <c r="H42" s="62">
        <f>COUNTIF(G$6:G42,G42)</f>
        <v>1</v>
      </c>
      <c r="I42" s="63">
        <v>0.03342592592592592</v>
      </c>
    </row>
    <row r="43" spans="1:9" s="71" customFormat="1" ht="12.75">
      <c r="A43" s="64">
        <v>2</v>
      </c>
      <c r="B43" s="65">
        <v>54</v>
      </c>
      <c r="C43" s="162" t="s">
        <v>96</v>
      </c>
      <c r="D43" s="65" t="s">
        <v>5</v>
      </c>
      <c r="E43" s="67">
        <v>1965</v>
      </c>
      <c r="F43" s="68" t="s">
        <v>97</v>
      </c>
      <c r="G43" s="69" t="str">
        <f t="shared" si="2"/>
        <v>C</v>
      </c>
      <c r="H43" s="69">
        <f>COUNTIF(G$6:G43,G43)</f>
        <v>2</v>
      </c>
      <c r="I43" s="70">
        <v>0.034861111111111114</v>
      </c>
    </row>
    <row r="44" spans="1:9" s="80" customFormat="1" ht="12.75">
      <c r="A44" s="73">
        <v>3</v>
      </c>
      <c r="B44" s="74">
        <v>56</v>
      </c>
      <c r="C44" s="112" t="s">
        <v>99</v>
      </c>
      <c r="D44" s="74" t="s">
        <v>5</v>
      </c>
      <c r="E44" s="76">
        <v>1962</v>
      </c>
      <c r="F44" s="77" t="s">
        <v>100</v>
      </c>
      <c r="G44" s="78" t="str">
        <f t="shared" si="2"/>
        <v>C</v>
      </c>
      <c r="H44" s="78">
        <f>COUNTIF(G$6:G44,G44)</f>
        <v>3</v>
      </c>
      <c r="I44" s="79">
        <v>0.03530092592592592</v>
      </c>
    </row>
    <row r="45" spans="1:9" s="7" customFormat="1" ht="12.75" hidden="1">
      <c r="A45" s="41">
        <v>15</v>
      </c>
      <c r="B45" s="28">
        <v>48</v>
      </c>
      <c r="C45" s="98" t="s">
        <v>88</v>
      </c>
      <c r="D45" s="28" t="s">
        <v>5</v>
      </c>
      <c r="E45" s="42">
        <v>1961</v>
      </c>
      <c r="F45" s="43" t="s">
        <v>89</v>
      </c>
      <c r="G45" s="44" t="str">
        <f t="shared" si="2"/>
        <v>C</v>
      </c>
      <c r="H45" s="44">
        <f>COUNTIF(G$6:G45,G45)</f>
        <v>4</v>
      </c>
      <c r="I45" s="45">
        <v>0.03730324074074074</v>
      </c>
    </row>
    <row r="46" spans="1:9" s="7" customFormat="1" ht="12.75" hidden="1">
      <c r="A46" s="41">
        <v>17</v>
      </c>
      <c r="B46" s="28">
        <v>35</v>
      </c>
      <c r="C46" s="98" t="s">
        <v>70</v>
      </c>
      <c r="D46" s="28" t="s">
        <v>5</v>
      </c>
      <c r="E46" s="42">
        <v>1960</v>
      </c>
      <c r="F46" s="43" t="s">
        <v>71</v>
      </c>
      <c r="G46" s="44" t="str">
        <f t="shared" si="2"/>
        <v>C</v>
      </c>
      <c r="H46" s="44">
        <f>COUNTIF(G$6:G46,G46)</f>
        <v>5</v>
      </c>
      <c r="I46" s="45">
        <v>0.0375462962962963</v>
      </c>
    </row>
    <row r="47" spans="1:9" s="7" customFormat="1" ht="12.75" hidden="1">
      <c r="A47" s="41">
        <v>18</v>
      </c>
      <c r="B47" s="28">
        <v>59</v>
      </c>
      <c r="C47" s="98" t="s">
        <v>105</v>
      </c>
      <c r="D47" s="28" t="s">
        <v>5</v>
      </c>
      <c r="E47" s="42">
        <v>1957</v>
      </c>
      <c r="F47" s="43" t="s">
        <v>106</v>
      </c>
      <c r="G47" s="44" t="str">
        <f t="shared" si="2"/>
        <v>C</v>
      </c>
      <c r="H47" s="44">
        <f>COUNTIF(G$6:G47,G47)</f>
        <v>6</v>
      </c>
      <c r="I47" s="45">
        <v>0.037766203703703705</v>
      </c>
    </row>
    <row r="48" spans="1:9" s="7" customFormat="1" ht="12.75" hidden="1">
      <c r="A48" s="41">
        <v>19</v>
      </c>
      <c r="B48" s="28">
        <v>50</v>
      </c>
      <c r="C48" s="98" t="s">
        <v>47</v>
      </c>
      <c r="D48" s="28" t="s">
        <v>5</v>
      </c>
      <c r="E48" s="42">
        <v>1966</v>
      </c>
      <c r="F48" s="43" t="s">
        <v>44</v>
      </c>
      <c r="G48" s="44" t="str">
        <f t="shared" si="2"/>
        <v>C</v>
      </c>
      <c r="H48" s="44">
        <f>COUNTIF(G$6:G48,G48)</f>
        <v>7</v>
      </c>
      <c r="I48" s="45">
        <v>0.03791666666666667</v>
      </c>
    </row>
    <row r="49" spans="1:9" s="7" customFormat="1" ht="12.75" hidden="1">
      <c r="A49" s="41">
        <v>28</v>
      </c>
      <c r="B49" s="28">
        <v>38</v>
      </c>
      <c r="C49" s="98" t="s">
        <v>75</v>
      </c>
      <c r="D49" s="28" t="s">
        <v>5</v>
      </c>
      <c r="E49" s="42">
        <v>1959</v>
      </c>
      <c r="F49" s="43" t="s">
        <v>76</v>
      </c>
      <c r="G49" s="44" t="str">
        <f t="shared" si="2"/>
        <v>C</v>
      </c>
      <c r="H49" s="44">
        <f>COUNTIF(G$6:G49,G49)</f>
        <v>8</v>
      </c>
      <c r="I49" s="45">
        <v>0.03902777777777778</v>
      </c>
    </row>
    <row r="50" spans="1:9" s="7" customFormat="1" ht="12.75" hidden="1">
      <c r="A50" s="41">
        <v>29</v>
      </c>
      <c r="B50" s="28">
        <v>40</v>
      </c>
      <c r="C50" s="98" t="s">
        <v>78</v>
      </c>
      <c r="D50" s="28" t="s">
        <v>5</v>
      </c>
      <c r="E50" s="42">
        <v>1962</v>
      </c>
      <c r="F50" s="43" t="s">
        <v>79</v>
      </c>
      <c r="G50" s="44" t="str">
        <f t="shared" si="2"/>
        <v>C</v>
      </c>
      <c r="H50" s="44">
        <f>COUNTIF(G$6:G50,G50)</f>
        <v>9</v>
      </c>
      <c r="I50" s="45">
        <v>0.03966435185185185</v>
      </c>
    </row>
    <row r="51" spans="1:9" s="7" customFormat="1" ht="12.75" hidden="1">
      <c r="A51" s="41">
        <v>32</v>
      </c>
      <c r="B51" s="28">
        <v>55</v>
      </c>
      <c r="C51" s="98" t="s">
        <v>98</v>
      </c>
      <c r="D51" s="28" t="s">
        <v>5</v>
      </c>
      <c r="E51" s="42">
        <v>1964</v>
      </c>
      <c r="F51" s="43" t="s">
        <v>31</v>
      </c>
      <c r="G51" s="44" t="str">
        <f t="shared" si="2"/>
        <v>C</v>
      </c>
      <c r="H51" s="44">
        <f>COUNTIF(G$6:G51,G51)</f>
        <v>10</v>
      </c>
      <c r="I51" s="45">
        <v>0.040358796296296295</v>
      </c>
    </row>
    <row r="52" spans="1:9" s="7" customFormat="1" ht="12.75" hidden="1">
      <c r="A52" s="41">
        <v>39</v>
      </c>
      <c r="B52" s="28">
        <v>21</v>
      </c>
      <c r="C52" s="98" t="s">
        <v>51</v>
      </c>
      <c r="D52" s="28" t="s">
        <v>5</v>
      </c>
      <c r="E52" s="42">
        <v>1963</v>
      </c>
      <c r="F52" s="43" t="s">
        <v>31</v>
      </c>
      <c r="G52" s="44" t="str">
        <f t="shared" si="2"/>
        <v>C</v>
      </c>
      <c r="H52" s="44">
        <f>COUNTIF(G$6:G52,G52)</f>
        <v>11</v>
      </c>
      <c r="I52" s="45">
        <v>0.042951388888888886</v>
      </c>
    </row>
    <row r="53" spans="1:9" s="7" customFormat="1" ht="12.75" hidden="1">
      <c r="A53" s="41">
        <v>42</v>
      </c>
      <c r="B53" s="28">
        <v>46</v>
      </c>
      <c r="C53" s="98" t="s">
        <v>87</v>
      </c>
      <c r="D53" s="28" t="s">
        <v>5</v>
      </c>
      <c r="E53" s="42">
        <v>1957</v>
      </c>
      <c r="F53" s="43" t="s">
        <v>31</v>
      </c>
      <c r="G53" s="44" t="str">
        <f t="shared" si="2"/>
        <v>C</v>
      </c>
      <c r="H53" s="44">
        <f>COUNTIF(G$6:G53,G53)</f>
        <v>12</v>
      </c>
      <c r="I53" s="45">
        <v>0.04334490740740741</v>
      </c>
    </row>
    <row r="54" spans="1:9" s="7" customFormat="1" ht="12.75" hidden="1">
      <c r="A54" s="41">
        <v>46</v>
      </c>
      <c r="B54" s="28">
        <v>42</v>
      </c>
      <c r="C54" s="98" t="s">
        <v>82</v>
      </c>
      <c r="D54" s="28" t="s">
        <v>5</v>
      </c>
      <c r="E54" s="42">
        <v>1966</v>
      </c>
      <c r="F54" s="43" t="s">
        <v>39</v>
      </c>
      <c r="G54" s="44" t="str">
        <f t="shared" si="2"/>
        <v>C</v>
      </c>
      <c r="H54" s="44">
        <f>COUNTIF(G$6:G54,G54)</f>
        <v>13</v>
      </c>
      <c r="I54" s="45">
        <v>0.04388888888888889</v>
      </c>
    </row>
    <row r="55" spans="1:9" s="7" customFormat="1" ht="12.75" hidden="1">
      <c r="A55" s="41">
        <v>52</v>
      </c>
      <c r="B55" s="28">
        <v>71</v>
      </c>
      <c r="C55" s="98" t="s">
        <v>125</v>
      </c>
      <c r="D55" s="28" t="s">
        <v>5</v>
      </c>
      <c r="E55" s="42">
        <v>1961</v>
      </c>
      <c r="F55" s="43" t="s">
        <v>126</v>
      </c>
      <c r="G55" s="44" t="str">
        <f t="shared" si="2"/>
        <v>C</v>
      </c>
      <c r="H55" s="44">
        <f>COUNTIF(G$6:G55,G55)</f>
        <v>14</v>
      </c>
      <c r="I55" s="45">
        <v>0.045717592592592594</v>
      </c>
    </row>
    <row r="56" spans="1:9" s="7" customFormat="1" ht="12.75" hidden="1">
      <c r="A56" s="41">
        <v>54</v>
      </c>
      <c r="B56" s="28">
        <v>32</v>
      </c>
      <c r="C56" s="98" t="s">
        <v>136</v>
      </c>
      <c r="D56" s="28" t="s">
        <v>5</v>
      </c>
      <c r="E56" s="42">
        <v>1960</v>
      </c>
      <c r="F56" s="43" t="s">
        <v>13</v>
      </c>
      <c r="G56" s="44" t="str">
        <f t="shared" si="2"/>
        <v>C</v>
      </c>
      <c r="H56" s="44">
        <f>COUNTIF(G$6:G56,G56)</f>
        <v>15</v>
      </c>
      <c r="I56" s="45">
        <v>0.04655092592592592</v>
      </c>
    </row>
    <row r="57" spans="1:9" s="7" customFormat="1" ht="12.75" hidden="1">
      <c r="A57" s="41">
        <v>61</v>
      </c>
      <c r="B57" s="28">
        <v>64</v>
      </c>
      <c r="C57" s="98" t="s">
        <v>113</v>
      </c>
      <c r="D57" s="28" t="s">
        <v>5</v>
      </c>
      <c r="E57" s="42">
        <v>1961</v>
      </c>
      <c r="F57" s="43" t="s">
        <v>13</v>
      </c>
      <c r="G57" s="44" t="str">
        <f t="shared" si="2"/>
        <v>C</v>
      </c>
      <c r="H57" s="44">
        <f>COUNTIF(G$6:G57,G57)</f>
        <v>16</v>
      </c>
      <c r="I57" s="45">
        <v>0.049999999999999996</v>
      </c>
    </row>
    <row r="58" spans="1:9" s="7" customFormat="1" ht="12.75">
      <c r="A58" s="41"/>
      <c r="B58" s="28"/>
      <c r="C58" s="98"/>
      <c r="D58" s="28"/>
      <c r="E58" s="42"/>
      <c r="F58" s="43"/>
      <c r="G58" s="44"/>
      <c r="H58" s="44"/>
      <c r="I58" s="45"/>
    </row>
    <row r="59" spans="1:9" s="56" customFormat="1" ht="12.75">
      <c r="A59" s="57">
        <v>1</v>
      </c>
      <c r="B59" s="58">
        <v>22</v>
      </c>
      <c r="C59" s="145" t="s">
        <v>52</v>
      </c>
      <c r="D59" s="58" t="s">
        <v>5</v>
      </c>
      <c r="E59" s="60">
        <v>1954</v>
      </c>
      <c r="F59" s="61" t="s">
        <v>53</v>
      </c>
      <c r="G59" s="62" t="str">
        <f aca="true" t="shared" si="3" ref="G59:G64">IF($D59="m",IF($E$1-$E59&gt;19,IF($E$1-$E59&lt;40,"A",IF($E$1-$E59&gt;49,IF($E$1-$E59&gt;59,IF($E$1-$E59&gt;69,"E","D"),"C"),"B")),"JM"),IF($E$1-$E59&gt;19,IF($E$1-$E59&lt;35,"F",IF($E$1-$E59&lt;50,"G","H")),"JŽ"))</f>
        <v>D</v>
      </c>
      <c r="H59" s="62">
        <f>COUNTIF(G$6:G59,G59)</f>
        <v>1</v>
      </c>
      <c r="I59" s="63">
        <v>0.03704861111111111</v>
      </c>
    </row>
    <row r="60" spans="1:9" s="71" customFormat="1" ht="12.75">
      <c r="A60" s="64">
        <v>2</v>
      </c>
      <c r="B60" s="65">
        <v>2</v>
      </c>
      <c r="C60" s="162" t="s">
        <v>15</v>
      </c>
      <c r="D60" s="65" t="s">
        <v>5</v>
      </c>
      <c r="E60" s="67">
        <v>1955</v>
      </c>
      <c r="F60" s="68" t="s">
        <v>16</v>
      </c>
      <c r="G60" s="72" t="str">
        <f t="shared" si="3"/>
        <v>D</v>
      </c>
      <c r="H60" s="72">
        <f>COUNTIF(G$6:G60,G60)</f>
        <v>2</v>
      </c>
      <c r="I60" s="70">
        <v>0.037523148148148146</v>
      </c>
    </row>
    <row r="61" spans="1:9" s="80" customFormat="1" ht="12.75">
      <c r="A61" s="73">
        <v>3</v>
      </c>
      <c r="B61" s="74">
        <v>6</v>
      </c>
      <c r="C61" s="112" t="s">
        <v>22</v>
      </c>
      <c r="D61" s="74" t="s">
        <v>5</v>
      </c>
      <c r="E61" s="76">
        <v>1949</v>
      </c>
      <c r="F61" s="77" t="s">
        <v>16</v>
      </c>
      <c r="G61" s="81" t="str">
        <f t="shared" si="3"/>
        <v>D</v>
      </c>
      <c r="H61" s="81">
        <f>COUNTIF(G$6:G61,G61)</f>
        <v>3</v>
      </c>
      <c r="I61" s="79">
        <v>0.038252314814814815</v>
      </c>
    </row>
    <row r="62" spans="1:9" s="7" customFormat="1" ht="12.75" hidden="1">
      <c r="A62" s="41">
        <v>27</v>
      </c>
      <c r="B62" s="28">
        <v>17</v>
      </c>
      <c r="C62" s="98" t="s">
        <v>43</v>
      </c>
      <c r="D62" s="28" t="s">
        <v>5</v>
      </c>
      <c r="E62" s="42">
        <v>1953</v>
      </c>
      <c r="F62" s="43" t="s">
        <v>44</v>
      </c>
      <c r="G62" s="44" t="str">
        <f t="shared" si="3"/>
        <v>D</v>
      </c>
      <c r="H62" s="44">
        <f>COUNTIF(G$6:G62,G62)</f>
        <v>4</v>
      </c>
      <c r="I62" s="45">
        <v>0.03900462962962963</v>
      </c>
    </row>
    <row r="63" spans="1:9" s="7" customFormat="1" ht="12.75" hidden="1">
      <c r="A63" s="41">
        <v>47</v>
      </c>
      <c r="B63" s="28">
        <v>7</v>
      </c>
      <c r="C63" s="98" t="s">
        <v>23</v>
      </c>
      <c r="D63" s="28" t="s">
        <v>5</v>
      </c>
      <c r="E63" s="42">
        <v>1954</v>
      </c>
      <c r="F63" s="43" t="s">
        <v>24</v>
      </c>
      <c r="G63" s="27" t="str">
        <f t="shared" si="3"/>
        <v>D</v>
      </c>
      <c r="H63" s="27">
        <f>COUNTIF(G$6:G63,G63)</f>
        <v>5</v>
      </c>
      <c r="I63" s="45">
        <v>0.04413194444444444</v>
      </c>
    </row>
    <row r="64" spans="1:9" s="7" customFormat="1" ht="12.75" hidden="1">
      <c r="A64" s="41">
        <v>58</v>
      </c>
      <c r="B64" s="28">
        <v>33</v>
      </c>
      <c r="C64" s="98" t="s">
        <v>67</v>
      </c>
      <c r="D64" s="28" t="s">
        <v>5</v>
      </c>
      <c r="E64" s="42">
        <v>1955</v>
      </c>
      <c r="F64" s="43" t="s">
        <v>68</v>
      </c>
      <c r="G64" s="44" t="str">
        <f t="shared" si="3"/>
        <v>D</v>
      </c>
      <c r="H64" s="44">
        <f>COUNTIF(G$6:G64,G64)</f>
        <v>6</v>
      </c>
      <c r="I64" s="45">
        <v>0.048310185185185185</v>
      </c>
    </row>
    <row r="65" spans="1:9" s="7" customFormat="1" ht="12.75">
      <c r="A65" s="41"/>
      <c r="B65" s="28"/>
      <c r="C65" s="98"/>
      <c r="D65" s="28"/>
      <c r="E65" s="42"/>
      <c r="F65" s="43"/>
      <c r="G65" s="44"/>
      <c r="H65" s="44"/>
      <c r="I65" s="45"/>
    </row>
    <row r="66" spans="1:9" s="56" customFormat="1" ht="12.75">
      <c r="A66" s="57">
        <v>1</v>
      </c>
      <c r="B66" s="58">
        <v>53</v>
      </c>
      <c r="C66" s="145" t="s">
        <v>95</v>
      </c>
      <c r="D66" s="58" t="s">
        <v>5</v>
      </c>
      <c r="E66" s="60">
        <v>1943</v>
      </c>
      <c r="F66" s="61" t="s">
        <v>31</v>
      </c>
      <c r="G66" s="62" t="str">
        <f>IF($D66="m",IF($E$1-$E66&gt;19,IF($E$1-$E66&lt;40,"A",IF($E$1-$E66&gt;49,IF($E$1-$E66&gt;59,IF($E$1-$E66&gt;69,"E","D"),"C"),"B")),"JM"),IF($E$1-$E66&gt;19,IF($E$1-$E66&lt;35,"F",IF($E$1-$E66&lt;50,"G","H")),"JŽ"))</f>
        <v>E</v>
      </c>
      <c r="H66" s="62">
        <f>COUNTIF(G$6:G66,G66)</f>
        <v>1</v>
      </c>
      <c r="I66" s="63">
        <v>0.048136574074074075</v>
      </c>
    </row>
    <row r="67" spans="1:9" s="7" customFormat="1" ht="12.75">
      <c r="A67" s="41"/>
      <c r="B67" s="28"/>
      <c r="C67" s="98"/>
      <c r="D67" s="28"/>
      <c r="E67" s="42"/>
      <c r="F67" s="43"/>
      <c r="G67" s="44"/>
      <c r="H67" s="44"/>
      <c r="I67" s="45"/>
    </row>
    <row r="68" spans="1:9" s="56" customFormat="1" ht="12.75">
      <c r="A68" s="57">
        <v>1</v>
      </c>
      <c r="B68" s="58">
        <v>52</v>
      </c>
      <c r="C68" s="145" t="s">
        <v>94</v>
      </c>
      <c r="D68" s="58" t="s">
        <v>6</v>
      </c>
      <c r="E68" s="60">
        <v>1984</v>
      </c>
      <c r="F68" s="61" t="s">
        <v>31</v>
      </c>
      <c r="G68" s="62" t="str">
        <f>IF($D68="m",IF($E$1-$E68&gt;19,IF($E$1-$E68&lt;40,"A",IF($E$1-$E68&gt;49,IF($E$1-$E68&gt;59,IF($E$1-$E68&gt;69,"E","D"),"C"),"B")),"JM"),IF($E$1-$E68&gt;19,IF($E$1-$E68&lt;35,"F",IF($E$1-$E68&lt;50,"G","H")),"JŽ"))</f>
        <v>F</v>
      </c>
      <c r="H68" s="62">
        <f>COUNTIF(G$6:G68,G68)</f>
        <v>1</v>
      </c>
      <c r="I68" s="63">
        <v>0.038252314814814815</v>
      </c>
    </row>
    <row r="69" spans="1:9" s="71" customFormat="1" ht="12.75">
      <c r="A69" s="64">
        <v>2</v>
      </c>
      <c r="B69" s="65">
        <v>60</v>
      </c>
      <c r="C69" s="162" t="s">
        <v>107</v>
      </c>
      <c r="D69" s="65" t="s">
        <v>6</v>
      </c>
      <c r="E69" s="67">
        <v>1989</v>
      </c>
      <c r="F69" s="68" t="s">
        <v>108</v>
      </c>
      <c r="G69" s="69" t="str">
        <f>IF($D69="m",IF($E$1-$E69&gt;19,IF($E$1-$E69&lt;40,"A",IF($E$1-$E69&gt;49,IF($E$1-$E69&gt;59,IF($E$1-$E69&gt;69,"E","D"),"C"),"B")),"JM"),IF($E$1-$E69&gt;19,IF($E$1-$E69&lt;35,"F",IF($E$1-$E69&lt;50,"G","H")),"JŽ"))</f>
        <v>F</v>
      </c>
      <c r="H69" s="69">
        <f>COUNTIF(G$6:G69,G69)</f>
        <v>2</v>
      </c>
      <c r="I69" s="70">
        <v>0.042222222222222223</v>
      </c>
    </row>
    <row r="70" spans="1:9" s="80" customFormat="1" ht="12.75">
      <c r="A70" s="73">
        <v>3</v>
      </c>
      <c r="B70" s="74">
        <v>20</v>
      </c>
      <c r="C70" s="112" t="s">
        <v>50</v>
      </c>
      <c r="D70" s="74" t="s">
        <v>6</v>
      </c>
      <c r="E70" s="76">
        <v>1998</v>
      </c>
      <c r="F70" s="77" t="s">
        <v>31</v>
      </c>
      <c r="G70" s="78" t="s">
        <v>138</v>
      </c>
      <c r="H70" s="78">
        <f>COUNTIF(G$6:G70,G70)</f>
        <v>3</v>
      </c>
      <c r="I70" s="79">
        <v>0.04327546296296297</v>
      </c>
    </row>
    <row r="71" spans="1:9" s="7" customFormat="1" ht="12.75" hidden="1">
      <c r="A71" s="41">
        <v>66</v>
      </c>
      <c r="B71" s="28">
        <v>70</v>
      </c>
      <c r="C71" s="98" t="s">
        <v>122</v>
      </c>
      <c r="D71" s="28" t="s">
        <v>6</v>
      </c>
      <c r="E71" s="42">
        <v>1992</v>
      </c>
      <c r="F71" s="43" t="s">
        <v>44</v>
      </c>
      <c r="G71" s="44" t="str">
        <f>IF($D71="m",IF($E$1-$E71&gt;19,IF($E$1-$E71&lt;40,"A",IF($E$1-$E71&gt;49,IF($E$1-$E71&gt;59,IF($E$1-$E71&gt;69,"E","D"),"C"),"B")),"JM"),IF($E$1-$E71&gt;19,IF($E$1-$E71&lt;35,"F",IF($E$1-$E71&lt;50,"G","H")),"JŽ"))</f>
        <v>F</v>
      </c>
      <c r="H71" s="44">
        <f>COUNTIF(G$6:G71,G71)</f>
        <v>4</v>
      </c>
      <c r="I71" s="45">
        <v>0.05327546296296296</v>
      </c>
    </row>
    <row r="72" spans="1:9" s="7" customFormat="1" ht="12.75" hidden="1">
      <c r="A72" s="41">
        <v>70</v>
      </c>
      <c r="B72" s="28">
        <v>4</v>
      </c>
      <c r="C72" s="98" t="s">
        <v>18</v>
      </c>
      <c r="D72" s="28" t="s">
        <v>6</v>
      </c>
      <c r="E72" s="42">
        <v>2000</v>
      </c>
      <c r="F72" s="43" t="s">
        <v>16</v>
      </c>
      <c r="G72" s="27" t="s">
        <v>138</v>
      </c>
      <c r="H72" s="27">
        <f>COUNTIF(G$6:G72,G72)</f>
        <v>5</v>
      </c>
      <c r="I72" s="150">
        <v>0.05648148148148149</v>
      </c>
    </row>
    <row r="73" spans="1:9" s="7" customFormat="1" ht="12.75" hidden="1">
      <c r="A73" s="41">
        <v>73</v>
      </c>
      <c r="B73" s="28">
        <v>73</v>
      </c>
      <c r="C73" s="98" t="s">
        <v>128</v>
      </c>
      <c r="D73" s="28" t="s">
        <v>6</v>
      </c>
      <c r="E73" s="42">
        <v>1985</v>
      </c>
      <c r="F73" s="43" t="s">
        <v>34</v>
      </c>
      <c r="G73" s="44" t="str">
        <f>IF($D73="m",IF($E$1-$E73&gt;19,IF($E$1-$E73&lt;40,"A",IF($E$1-$E73&gt;49,IF($E$1-$E73&gt;59,IF($E$1-$E73&gt;69,"E","D"),"C"),"B")),"JM"),IF($E$1-$E73&gt;19,IF($E$1-$E73&lt;35,"F",IF($E$1-$E73&lt;50,"G","H")),"JŽ"))</f>
        <v>F</v>
      </c>
      <c r="H73" s="44">
        <f>COUNTIF(G$6:G73,G73)</f>
        <v>6</v>
      </c>
      <c r="I73" s="151"/>
    </row>
    <row r="74" spans="1:9" s="7" customFormat="1" ht="12.75">
      <c r="A74" s="41"/>
      <c r="B74" s="28"/>
      <c r="C74" s="98"/>
      <c r="D74" s="28"/>
      <c r="E74" s="42"/>
      <c r="F74" s="43"/>
      <c r="G74" s="44"/>
      <c r="H74" s="44"/>
      <c r="I74" s="151"/>
    </row>
    <row r="75" spans="1:9" s="56" customFormat="1" ht="12.75">
      <c r="A75" s="57">
        <v>1</v>
      </c>
      <c r="B75" s="58">
        <v>61</v>
      </c>
      <c r="C75" s="145" t="s">
        <v>109</v>
      </c>
      <c r="D75" s="58" t="s">
        <v>6</v>
      </c>
      <c r="E75" s="60">
        <v>1980</v>
      </c>
      <c r="F75" s="61" t="s">
        <v>110</v>
      </c>
      <c r="G75" s="62" t="str">
        <f aca="true" t="shared" si="4" ref="G75:G83">IF($D75="m",IF($E$1-$E75&gt;19,IF($E$1-$E75&lt;40,"A",IF($E$1-$E75&gt;49,IF($E$1-$E75&gt;59,IF($E$1-$E75&gt;69,"E","D"),"C"),"B")),"JM"),IF($E$1-$E75&gt;19,IF($E$1-$E75&lt;35,"F",IF($E$1-$E75&lt;50,"G","H")),"JŽ"))</f>
        <v>G</v>
      </c>
      <c r="H75" s="62">
        <f>COUNTIF(G$6:G75,G75)</f>
        <v>1</v>
      </c>
      <c r="I75" s="63">
        <v>0.03891203703703704</v>
      </c>
    </row>
    <row r="76" spans="1:9" s="71" customFormat="1" ht="12.75">
      <c r="A76" s="64">
        <v>2</v>
      </c>
      <c r="B76" s="65">
        <v>19</v>
      </c>
      <c r="C76" s="162" t="s">
        <v>46</v>
      </c>
      <c r="D76" s="65" t="s">
        <v>6</v>
      </c>
      <c r="E76" s="67">
        <v>1968</v>
      </c>
      <c r="F76" s="68" t="s">
        <v>44</v>
      </c>
      <c r="G76" s="69" t="str">
        <f t="shared" si="4"/>
        <v>G</v>
      </c>
      <c r="H76" s="69">
        <f>COUNTIF(G$6:G76,G76)</f>
        <v>2</v>
      </c>
      <c r="I76" s="70">
        <v>0.04314814814814815</v>
      </c>
    </row>
    <row r="77" spans="1:9" s="80" customFormat="1" ht="12.75">
      <c r="A77" s="73">
        <v>3</v>
      </c>
      <c r="B77" s="74">
        <v>13</v>
      </c>
      <c r="C77" s="112" t="s">
        <v>36</v>
      </c>
      <c r="D77" s="74" t="s">
        <v>6</v>
      </c>
      <c r="E77" s="76">
        <v>1981</v>
      </c>
      <c r="F77" s="77" t="s">
        <v>37</v>
      </c>
      <c r="G77" s="78" t="str">
        <f t="shared" si="4"/>
        <v>G</v>
      </c>
      <c r="H77" s="78">
        <f>COUNTIF(G$6:G77,G77)</f>
        <v>3</v>
      </c>
      <c r="I77" s="79">
        <v>0.0435300925925926</v>
      </c>
    </row>
    <row r="78" spans="1:9" s="7" customFormat="1" ht="12.75" hidden="1">
      <c r="A78" s="41">
        <v>51</v>
      </c>
      <c r="B78" s="28">
        <v>72</v>
      </c>
      <c r="C78" s="98" t="s">
        <v>127</v>
      </c>
      <c r="D78" s="28" t="s">
        <v>6</v>
      </c>
      <c r="E78" s="42">
        <v>1973</v>
      </c>
      <c r="F78" s="43" t="s">
        <v>126</v>
      </c>
      <c r="G78" s="44" t="str">
        <f t="shared" si="4"/>
        <v>G</v>
      </c>
      <c r="H78" s="44">
        <f>COUNTIF(G$6:G78,G78)</f>
        <v>4</v>
      </c>
      <c r="I78" s="45">
        <v>0.04570601851851852</v>
      </c>
    </row>
    <row r="79" spans="1:9" s="7" customFormat="1" ht="12.75" hidden="1">
      <c r="A79" s="41">
        <v>62</v>
      </c>
      <c r="B79" s="28">
        <v>43</v>
      </c>
      <c r="C79" s="98" t="s">
        <v>85</v>
      </c>
      <c r="D79" s="28" t="s">
        <v>6</v>
      </c>
      <c r="E79" s="42">
        <v>1976</v>
      </c>
      <c r="F79" s="43" t="s">
        <v>84</v>
      </c>
      <c r="G79" s="44" t="str">
        <f t="shared" si="4"/>
        <v>G</v>
      </c>
      <c r="H79" s="44">
        <f>COUNTIF(G$6:G79,G79)</f>
        <v>5</v>
      </c>
      <c r="I79" s="45">
        <v>0.050972222222222224</v>
      </c>
    </row>
    <row r="80" spans="1:9" s="7" customFormat="1" ht="12.75" hidden="1">
      <c r="A80" s="41">
        <v>64</v>
      </c>
      <c r="B80" s="28">
        <v>63</v>
      </c>
      <c r="C80" s="98" t="s">
        <v>112</v>
      </c>
      <c r="D80" s="28" t="s">
        <v>6</v>
      </c>
      <c r="E80" s="42">
        <v>1978</v>
      </c>
      <c r="F80" s="43" t="s">
        <v>34</v>
      </c>
      <c r="G80" s="44" t="str">
        <f t="shared" si="4"/>
        <v>G</v>
      </c>
      <c r="H80" s="44">
        <f>COUNTIF(G$6:G80,G80)</f>
        <v>6</v>
      </c>
      <c r="I80" s="45">
        <v>0.05194444444444444</v>
      </c>
    </row>
    <row r="81" spans="1:9" s="7" customFormat="1" ht="12.75" hidden="1">
      <c r="A81" s="41">
        <v>67</v>
      </c>
      <c r="B81" s="28">
        <v>44</v>
      </c>
      <c r="C81" s="98" t="s">
        <v>86</v>
      </c>
      <c r="D81" s="28" t="s">
        <v>6</v>
      </c>
      <c r="E81" s="42">
        <v>1979</v>
      </c>
      <c r="F81" s="43" t="s">
        <v>84</v>
      </c>
      <c r="G81" s="44" t="str">
        <f t="shared" si="4"/>
        <v>G</v>
      </c>
      <c r="H81" s="44">
        <f>COUNTIF(G$6:G81,G81)</f>
        <v>7</v>
      </c>
      <c r="I81" s="45">
        <v>0.05408564814814815</v>
      </c>
    </row>
    <row r="82" spans="1:9" s="7" customFormat="1" ht="12.75" hidden="1">
      <c r="A82" s="41">
        <v>71</v>
      </c>
      <c r="B82" s="28">
        <v>3</v>
      </c>
      <c r="C82" s="98" t="s">
        <v>17</v>
      </c>
      <c r="D82" s="28" t="s">
        <v>6</v>
      </c>
      <c r="E82" s="42">
        <v>1975</v>
      </c>
      <c r="F82" s="43" t="s">
        <v>16</v>
      </c>
      <c r="G82" s="27" t="str">
        <f t="shared" si="4"/>
        <v>G</v>
      </c>
      <c r="H82" s="27">
        <f>COUNTIF(G$6:G82,G82)</f>
        <v>8</v>
      </c>
      <c r="I82" s="45">
        <v>0.05649305555555556</v>
      </c>
    </row>
    <row r="83" spans="1:9" s="7" customFormat="1" ht="12.75" hidden="1">
      <c r="A83" s="41">
        <v>72</v>
      </c>
      <c r="B83" s="28">
        <v>62</v>
      </c>
      <c r="C83" s="98" t="s">
        <v>111</v>
      </c>
      <c r="D83" s="28" t="s">
        <v>6</v>
      </c>
      <c r="E83" s="42">
        <v>1980</v>
      </c>
      <c r="F83" s="43" t="s">
        <v>58</v>
      </c>
      <c r="G83" s="44" t="str">
        <f t="shared" si="4"/>
        <v>G</v>
      </c>
      <c r="H83" s="44">
        <f>COUNTIF(G$6:G83,G83)</f>
        <v>9</v>
      </c>
      <c r="I83" s="45">
        <v>0.06024305555555556</v>
      </c>
    </row>
    <row r="84" spans="1:9" s="7" customFormat="1" ht="12.75">
      <c r="A84" s="41"/>
      <c r="B84" s="28"/>
      <c r="C84" s="98"/>
      <c r="D84" s="28"/>
      <c r="E84" s="42"/>
      <c r="F84" s="43"/>
      <c r="G84" s="44"/>
      <c r="H84" s="44"/>
      <c r="I84" s="45"/>
    </row>
    <row r="85" spans="1:9" s="56" customFormat="1" ht="13.5" thickBot="1">
      <c r="A85" s="152">
        <v>1</v>
      </c>
      <c r="B85" s="153">
        <v>58</v>
      </c>
      <c r="C85" s="154" t="s">
        <v>103</v>
      </c>
      <c r="D85" s="153" t="s">
        <v>6</v>
      </c>
      <c r="E85" s="155">
        <v>1957</v>
      </c>
      <c r="F85" s="156" t="s">
        <v>104</v>
      </c>
      <c r="G85" s="157" t="str">
        <f>IF($D85="m",IF($E$1-$E85&gt;19,IF($E$1-$E85&lt;40,"A",IF($E$1-$E85&gt;49,IF($E$1-$E85&gt;59,IF($E$1-$E85&gt;69,"E","D"),"C"),"B")),"JM"),IF($E$1-$E85&gt;19,IF($E$1-$E85&lt;35,"F",IF($E$1-$E85&lt;50,"G","H")),"JŽ"))</f>
        <v>H</v>
      </c>
      <c r="H85" s="157">
        <f>COUNTIF(G$6:G85,G85)</f>
        <v>1</v>
      </c>
      <c r="I85" s="158">
        <v>0.0425</v>
      </c>
    </row>
    <row r="86" spans="1:9" s="7" customFormat="1" ht="12.75">
      <c r="A86" s="94"/>
      <c r="B86" s="95"/>
      <c r="D86" s="95"/>
      <c r="E86" s="96"/>
      <c r="F86" s="97"/>
      <c r="G86" s="94"/>
      <c r="H86" s="94"/>
      <c r="I86" s="94"/>
    </row>
    <row r="87" spans="1:9" s="7" customFormat="1" ht="16.5" customHeight="1" thickBot="1">
      <c r="A87" s="178" t="s">
        <v>135</v>
      </c>
      <c r="B87" s="178"/>
      <c r="C87" s="178"/>
      <c r="D87" s="178"/>
      <c r="E87" s="178"/>
      <c r="F87" s="178"/>
      <c r="G87" s="94"/>
      <c r="H87" s="94"/>
      <c r="I87" s="94"/>
    </row>
    <row r="88" spans="1:9" s="7" customFormat="1" ht="40.5" customHeight="1" thickBot="1">
      <c r="A88" s="84" t="s">
        <v>0</v>
      </c>
      <c r="B88" s="85" t="s">
        <v>139</v>
      </c>
      <c r="C88" s="146" t="s">
        <v>1</v>
      </c>
      <c r="D88" s="147" t="s">
        <v>7</v>
      </c>
      <c r="E88" s="159" t="s">
        <v>11</v>
      </c>
      <c r="F88" s="88" t="s">
        <v>2</v>
      </c>
      <c r="G88" s="147" t="s">
        <v>9</v>
      </c>
      <c r="H88" s="160" t="s">
        <v>10</v>
      </c>
      <c r="I88" s="91" t="s">
        <v>3</v>
      </c>
    </row>
    <row r="89" spans="1:9" s="56" customFormat="1" ht="15" customHeight="1">
      <c r="A89" s="50">
        <v>1</v>
      </c>
      <c r="B89" s="51">
        <v>405</v>
      </c>
      <c r="C89" s="149" t="s">
        <v>56</v>
      </c>
      <c r="D89" s="141" t="s">
        <v>5</v>
      </c>
      <c r="E89" s="161">
        <v>2001</v>
      </c>
      <c r="F89" s="53" t="s">
        <v>55</v>
      </c>
      <c r="G89" s="141" t="s">
        <v>137</v>
      </c>
      <c r="H89" s="141">
        <f>COUNTIF(G$8:G89,G89)</f>
        <v>23</v>
      </c>
      <c r="I89" s="55">
        <v>0.012546296296296297</v>
      </c>
    </row>
    <row r="90" spans="1:9" s="71" customFormat="1" ht="15" customHeight="1">
      <c r="A90" s="64">
        <v>2</v>
      </c>
      <c r="B90" s="65">
        <v>402</v>
      </c>
      <c r="C90" s="162" t="s">
        <v>26</v>
      </c>
      <c r="D90" s="72" t="s">
        <v>5</v>
      </c>
      <c r="E90" s="131">
        <v>2004</v>
      </c>
      <c r="F90" s="68" t="s">
        <v>13</v>
      </c>
      <c r="G90" s="72" t="s">
        <v>137</v>
      </c>
      <c r="H90" s="72">
        <f>COUNTIF(G$8:G90,G90)</f>
        <v>24</v>
      </c>
      <c r="I90" s="70">
        <v>0.012951388888888887</v>
      </c>
    </row>
    <row r="91" spans="1:9" s="80" customFormat="1" ht="14.25" customHeight="1">
      <c r="A91" s="73">
        <v>3</v>
      </c>
      <c r="B91" s="74">
        <v>408</v>
      </c>
      <c r="C91" s="112" t="s">
        <v>4</v>
      </c>
      <c r="D91" s="81" t="s">
        <v>5</v>
      </c>
      <c r="E91" s="127">
        <v>1951</v>
      </c>
      <c r="F91" s="77" t="s">
        <v>90</v>
      </c>
      <c r="G91" s="81" t="str">
        <f>IF($D91="m",IF($E$1-$E91&gt;19,IF($E$1-$E91&lt;40,"A",IF($E$1-$E91&gt;49,IF($E$1-$E91&gt;59,IF($E$1-$E91&gt;69,"E","D"),"C"),"B")),"JM"),IF($E$1-$E91&gt;19,IF($E$1-$E91&lt;35,"F",IF($E$1-$E91&lt;50,"G","H")),"JŽ"))</f>
        <v>D</v>
      </c>
      <c r="H91" s="81">
        <f>COUNTIF(G$8:G91,G91)</f>
        <v>7</v>
      </c>
      <c r="I91" s="79">
        <v>0.013402777777777777</v>
      </c>
    </row>
    <row r="92" spans="1:9" s="7" customFormat="1" ht="15" customHeight="1" hidden="1" thickBot="1">
      <c r="A92" s="41">
        <v>8</v>
      </c>
      <c r="B92" s="28">
        <v>401</v>
      </c>
      <c r="C92" s="98" t="s">
        <v>12</v>
      </c>
      <c r="D92" s="27" t="s">
        <v>5</v>
      </c>
      <c r="E92" s="100">
        <v>1953</v>
      </c>
      <c r="F92" s="93" t="s">
        <v>13</v>
      </c>
      <c r="G92" s="44" t="str">
        <f>IF($D92="m",IF($E$1-$E92&gt;19,IF($E$1-$E92&lt;40,"A",IF($E$1-$E92&gt;49,IF($E$1-$E92&gt;59,IF($E$1-$E92&gt;69,"E","D"),"C"),"B")),"JM"),IF($E$1-$E92&gt;19,IF($E$1-$E92&lt;35,"F",IF($E$1-$E92&lt;50,"G","H")),"JŽ"))</f>
        <v>D</v>
      </c>
      <c r="H92" s="44">
        <f>COUNTIF(G$8:G92,G92)</f>
        <v>8</v>
      </c>
      <c r="I92" s="45">
        <v>0.01726851851851852</v>
      </c>
    </row>
    <row r="93" spans="1:9" s="7" customFormat="1" ht="15" customHeight="1" hidden="1" thickBot="1">
      <c r="A93" s="41">
        <v>11</v>
      </c>
      <c r="B93" s="28">
        <v>412</v>
      </c>
      <c r="C93" s="98" t="s">
        <v>124</v>
      </c>
      <c r="D93" s="27" t="s">
        <v>5</v>
      </c>
      <c r="E93" s="99">
        <v>1981</v>
      </c>
      <c r="F93" s="43" t="s">
        <v>13</v>
      </c>
      <c r="G93" s="44" t="str">
        <f>IF($D93="m",IF($E$1-$E93&gt;19,IF($E$1-$E93&lt;40,"A",IF($E$1-$E93&gt;49,IF($E$1-$E93&gt;59,IF($E$1-$E93&gt;69,"E","D"),"C"),"B")),"JM"),IF($E$1-$E93&gt;19,IF($E$1-$E93&lt;35,"F",IF($E$1-$E93&lt;50,"G","H")),"JŽ"))</f>
        <v>A</v>
      </c>
      <c r="H93" s="44">
        <f>COUNTIF(G$8:G93,G93)</f>
        <v>25</v>
      </c>
      <c r="I93" s="45">
        <v>0.01877314814814815</v>
      </c>
    </row>
    <row r="94" spans="1:9" s="7" customFormat="1" ht="15.75" customHeight="1" hidden="1" thickBot="1">
      <c r="A94" s="41">
        <v>14</v>
      </c>
      <c r="B94" s="28">
        <v>406</v>
      </c>
      <c r="C94" s="98" t="s">
        <v>63</v>
      </c>
      <c r="D94" s="27" t="s">
        <v>5</v>
      </c>
      <c r="E94" s="99">
        <v>2005</v>
      </c>
      <c r="F94" s="43" t="s">
        <v>13</v>
      </c>
      <c r="G94" s="27" t="s">
        <v>137</v>
      </c>
      <c r="H94" s="27">
        <f>COUNTIF(G$8:G94,G94)</f>
        <v>26</v>
      </c>
      <c r="I94" s="45" t="s">
        <v>134</v>
      </c>
    </row>
    <row r="95" spans="1:9" s="7" customFormat="1" ht="15.75" customHeight="1">
      <c r="A95" s="41"/>
      <c r="B95" s="28"/>
      <c r="C95" s="98"/>
      <c r="D95" s="27"/>
      <c r="E95" s="99"/>
      <c r="F95" s="43"/>
      <c r="G95" s="27"/>
      <c r="H95" s="27"/>
      <c r="I95" s="45"/>
    </row>
    <row r="96" spans="1:9" s="56" customFormat="1" ht="15" customHeight="1">
      <c r="A96" s="57">
        <v>1</v>
      </c>
      <c r="B96" s="58">
        <v>413</v>
      </c>
      <c r="C96" s="145" t="s">
        <v>129</v>
      </c>
      <c r="D96" s="139" t="s">
        <v>6</v>
      </c>
      <c r="E96" s="142">
        <v>2000</v>
      </c>
      <c r="F96" s="143" t="s">
        <v>130</v>
      </c>
      <c r="G96" s="62" t="s">
        <v>138</v>
      </c>
      <c r="H96" s="62">
        <f>COUNTIF(G$8:G96,G96)</f>
        <v>7</v>
      </c>
      <c r="I96" s="63">
        <v>0.01528935185185185</v>
      </c>
    </row>
    <row r="97" spans="1:9" s="71" customFormat="1" ht="15" customHeight="1">
      <c r="A97" s="64">
        <v>2</v>
      </c>
      <c r="B97" s="65">
        <v>414</v>
      </c>
      <c r="C97" s="162" t="s">
        <v>131</v>
      </c>
      <c r="D97" s="72" t="s">
        <v>6</v>
      </c>
      <c r="E97" s="131">
        <v>1984</v>
      </c>
      <c r="F97" s="68" t="s">
        <v>13</v>
      </c>
      <c r="G97" s="69" t="str">
        <f aca="true" t="shared" si="5" ref="G97:G103">IF($D97="m",IF($E$1-$E97&gt;19,IF($E$1-$E97&lt;40,"A",IF($E$1-$E97&gt;49,IF($E$1-$E97&gt;59,IF($E$1-$E97&gt;69,"E","D"),"C"),"B")),"JM"),IF($E$1-$E97&gt;19,IF($E$1-$E97&lt;35,"F",IF($E$1-$E97&lt;50,"G","H")),"JŽ"))</f>
        <v>F</v>
      </c>
      <c r="H97" s="69">
        <f>COUNTIF(G$8:G97,G97)</f>
        <v>8</v>
      </c>
      <c r="I97" s="70">
        <v>0.0166087962962963</v>
      </c>
    </row>
    <row r="98" spans="1:9" s="80" customFormat="1" ht="15" customHeight="1" thickBot="1">
      <c r="A98" s="163">
        <v>3</v>
      </c>
      <c r="B98" s="164">
        <v>404</v>
      </c>
      <c r="C98" s="165" t="s">
        <v>35</v>
      </c>
      <c r="D98" s="166" t="s">
        <v>6</v>
      </c>
      <c r="E98" s="167">
        <v>1978</v>
      </c>
      <c r="F98" s="168" t="s">
        <v>13</v>
      </c>
      <c r="G98" s="166" t="str">
        <f t="shared" si="5"/>
        <v>G</v>
      </c>
      <c r="H98" s="166">
        <f>COUNTIF(G$8:G98,G98)</f>
        <v>10</v>
      </c>
      <c r="I98" s="169">
        <v>0.016689814814814817</v>
      </c>
    </row>
    <row r="99" spans="1:9" s="7" customFormat="1" ht="15" customHeight="1" hidden="1" thickBot="1">
      <c r="A99" s="101">
        <v>7</v>
      </c>
      <c r="B99" s="102">
        <v>410</v>
      </c>
      <c r="C99" s="103" t="s">
        <v>116</v>
      </c>
      <c r="D99" s="101" t="s">
        <v>6</v>
      </c>
      <c r="E99" s="104">
        <v>1978</v>
      </c>
      <c r="F99" s="105" t="s">
        <v>13</v>
      </c>
      <c r="G99" s="106" t="str">
        <f t="shared" si="5"/>
        <v>G</v>
      </c>
      <c r="H99" s="106">
        <f>COUNTIF(G$8:G99,G99)</f>
        <v>11</v>
      </c>
      <c r="I99" s="107">
        <v>0.01712962962962963</v>
      </c>
    </row>
    <row r="100" spans="1:9" s="7" customFormat="1" ht="15" customHeight="1" hidden="1" thickBot="1">
      <c r="A100" s="27">
        <v>9</v>
      </c>
      <c r="B100" s="108">
        <v>407</v>
      </c>
      <c r="C100" s="98" t="s">
        <v>83</v>
      </c>
      <c r="D100" s="109" t="s">
        <v>6</v>
      </c>
      <c r="E100" s="99">
        <v>1987</v>
      </c>
      <c r="F100" s="43" t="s">
        <v>84</v>
      </c>
      <c r="G100" s="109" t="str">
        <f t="shared" si="5"/>
        <v>F</v>
      </c>
      <c r="H100" s="109">
        <f>COUNTIF(G$8:G100,G100)</f>
        <v>9</v>
      </c>
      <c r="I100" s="110">
        <v>0.017743055555555557</v>
      </c>
    </row>
    <row r="101" spans="1:9" s="7" customFormat="1" ht="15" customHeight="1" hidden="1" thickBot="1">
      <c r="A101" s="27">
        <v>10</v>
      </c>
      <c r="B101" s="108">
        <v>411</v>
      </c>
      <c r="C101" s="98" t="s">
        <v>123</v>
      </c>
      <c r="D101" s="109" t="s">
        <v>6</v>
      </c>
      <c r="E101" s="99">
        <v>1982</v>
      </c>
      <c r="F101" s="43" t="s">
        <v>13</v>
      </c>
      <c r="G101" s="111" t="str">
        <f t="shared" si="5"/>
        <v>F</v>
      </c>
      <c r="H101" s="111">
        <f>COUNTIF(G$8:G101,G101)</f>
        <v>10</v>
      </c>
      <c r="I101" s="110">
        <v>0.01877314814814815</v>
      </c>
    </row>
    <row r="102" spans="1:9" s="7" customFormat="1" ht="15" customHeight="1" hidden="1" thickBot="1">
      <c r="A102" s="27">
        <v>12</v>
      </c>
      <c r="B102" s="108">
        <v>409</v>
      </c>
      <c r="C102" s="98" t="s">
        <v>102</v>
      </c>
      <c r="D102" s="109" t="s">
        <v>6</v>
      </c>
      <c r="E102" s="99">
        <v>1976</v>
      </c>
      <c r="F102" s="43" t="s">
        <v>13</v>
      </c>
      <c r="G102" s="109" t="str">
        <f t="shared" si="5"/>
        <v>G</v>
      </c>
      <c r="H102" s="109">
        <f>COUNTIF(G$8:G102,G102)</f>
        <v>12</v>
      </c>
      <c r="I102" s="110">
        <v>0.018831018518518518</v>
      </c>
    </row>
    <row r="103" spans="1:9" s="7" customFormat="1" ht="15" customHeight="1" hidden="1">
      <c r="A103" s="27">
        <v>13</v>
      </c>
      <c r="B103" s="108">
        <v>403</v>
      </c>
      <c r="C103" s="98" t="s">
        <v>33</v>
      </c>
      <c r="D103" s="109" t="s">
        <v>6</v>
      </c>
      <c r="E103" s="99">
        <v>1987</v>
      </c>
      <c r="F103" s="43" t="s">
        <v>13</v>
      </c>
      <c r="G103" s="109" t="str">
        <f t="shared" si="5"/>
        <v>F</v>
      </c>
      <c r="H103" s="109">
        <f>COUNTIF(G$8:G103,G103)</f>
        <v>11</v>
      </c>
      <c r="I103" s="110">
        <v>0.01934027777777778</v>
      </c>
    </row>
    <row r="104" spans="1:9" s="7" customFormat="1" ht="12.75" hidden="1">
      <c r="A104" s="94"/>
      <c r="B104" s="95"/>
      <c r="D104" s="95"/>
      <c r="E104" s="96"/>
      <c r="F104" s="97"/>
      <c r="G104" s="94"/>
      <c r="H104" s="94"/>
      <c r="I104" s="94"/>
    </row>
    <row r="105" spans="1:9" s="7" customFormat="1" ht="12.75">
      <c r="A105" s="94"/>
      <c r="B105" s="95"/>
      <c r="D105" s="95"/>
      <c r="E105" s="96"/>
      <c r="F105" s="97"/>
      <c r="G105" s="94"/>
      <c r="H105" s="94"/>
      <c r="I105" s="94"/>
    </row>
    <row r="106" ht="7.5" customHeight="1"/>
    <row r="107" spans="1:6" ht="12.75">
      <c r="A107" s="173" t="s">
        <v>132</v>
      </c>
      <c r="B107" s="173"/>
      <c r="C107" s="173"/>
      <c r="D107" s="173"/>
      <c r="E107" s="173"/>
      <c r="F107" s="173"/>
    </row>
    <row r="108" spans="1:6" ht="12.75">
      <c r="A108" s="173" t="s">
        <v>133</v>
      </c>
      <c r="B108" s="173"/>
      <c r="C108" s="173"/>
      <c r="D108" s="173"/>
      <c r="E108" s="173"/>
      <c r="F108" s="173"/>
    </row>
  </sheetData>
  <sheetProtection/>
  <mergeCells count="6">
    <mergeCell ref="A108:F108"/>
    <mergeCell ref="A2:I2"/>
    <mergeCell ref="A3:I3"/>
    <mergeCell ref="A87:F87"/>
    <mergeCell ref="A4:B4"/>
    <mergeCell ref="A107:F10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Beh Kapusany</dc:description>
  <cp:lastModifiedBy>Luboš Ferenc</cp:lastModifiedBy>
  <cp:lastPrinted>2016-09-10T11:15:58Z</cp:lastPrinted>
  <dcterms:created xsi:type="dcterms:W3CDTF">2006-08-10T15:02:00Z</dcterms:created>
  <dcterms:modified xsi:type="dcterms:W3CDTF">2016-09-10T15:43:16Z</dcterms:modified>
  <cp:category/>
  <cp:version/>
  <cp:contentType/>
  <cp:contentStatus/>
</cp:coreProperties>
</file>