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  <sheet name="chlapci" sheetId="2" r:id="rId2"/>
    <sheet name="dievčatá" sheetId="3" r:id="rId3"/>
    <sheet name="List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<sst xmlns="http://schemas.openxmlformats.org/spreadsheetml/2006/main" count="682" uniqueCount="253">
  <si>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</si>
  <si>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</si>
  <si>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</si>
  <si>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</si>
  <si>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</si>
  <si>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</si>
  <si>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</si>
  <si>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</si>
  <si>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</si>
  <si>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</si>
  <si>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</si>
  <si>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Výsledky spracovala: Bucová Anna</t>
  </si>
  <si>
    <t>Rok nar.</t>
  </si>
  <si>
    <t>Hlavný rozhodca: Buc Peter peter.buc59@gmail.com 0905 299 189</t>
  </si>
  <si>
    <t>Buchaľová Jana</t>
  </si>
  <si>
    <t>Peregrim Štefan</t>
  </si>
  <si>
    <t>Baran Andrej</t>
  </si>
  <si>
    <t>Papp Zoltán</t>
  </si>
  <si>
    <t>Vavrek Adrián</t>
  </si>
  <si>
    <t>Dulova Ves</t>
  </si>
  <si>
    <t>Varga Jozef</t>
  </si>
  <si>
    <t>Vranovské vydry</t>
  </si>
  <si>
    <t>Prok Ľubomír</t>
  </si>
  <si>
    <t>Vranov nad Topľou</t>
  </si>
  <si>
    <t>Sluka Anton</t>
  </si>
  <si>
    <t>Sačurov</t>
  </si>
  <si>
    <t>Hajník Matúš</t>
  </si>
  <si>
    <t>Krištanová Mahuliena</t>
  </si>
  <si>
    <t>Ivančo Michal</t>
  </si>
  <si>
    <t>ŠK Banské</t>
  </si>
  <si>
    <t>Ondričko Milan</t>
  </si>
  <si>
    <t>Generali Vranov</t>
  </si>
  <si>
    <t>Demčák Ján</t>
  </si>
  <si>
    <t>MBO Strážske</t>
  </si>
  <si>
    <t>Rada Ladislav</t>
  </si>
  <si>
    <t>Vranov</t>
  </si>
  <si>
    <t>Bak Roman</t>
  </si>
  <si>
    <t>Stohl Richard</t>
  </si>
  <si>
    <t>Dárida Marek</t>
  </si>
  <si>
    <t xml:space="preserve">Sponzori preteku: </t>
  </si>
  <si>
    <t>PB-PROFIKOVO s.r.o.</t>
  </si>
  <si>
    <t>DANEX PLUS s.r.o.</t>
  </si>
  <si>
    <t>štát</t>
  </si>
  <si>
    <t>SVK</t>
  </si>
  <si>
    <t>Generali Baki team Vranov</t>
  </si>
  <si>
    <t>MŠ Rudlov</t>
  </si>
  <si>
    <t>Bardejov</t>
  </si>
  <si>
    <t>AC Michalovce</t>
  </si>
  <si>
    <t>Prešov</t>
  </si>
  <si>
    <t>Michalovce</t>
  </si>
  <si>
    <t>Code2B</t>
  </si>
  <si>
    <t>Rudlov</t>
  </si>
  <si>
    <t>Macko Martin</t>
  </si>
  <si>
    <t>MBK Veľké Kapušany</t>
  </si>
  <si>
    <t>Parilak Gerard</t>
  </si>
  <si>
    <t>Tri-club Michalovce</t>
  </si>
  <si>
    <t>Rácz Štefan</t>
  </si>
  <si>
    <t>ŠK Budimír</t>
  </si>
  <si>
    <t>Rohaľ Ján</t>
  </si>
  <si>
    <t xml:space="preserve">Rusnák Filip </t>
  </si>
  <si>
    <t>1 AK.HUMENNÉ</t>
  </si>
  <si>
    <t>Sabo Gabriel</t>
  </si>
  <si>
    <t>VVS Michalovce</t>
  </si>
  <si>
    <t>Patriot runners Vranov</t>
  </si>
  <si>
    <t>Tomko Pavol</t>
  </si>
  <si>
    <t>Habura Martin</t>
  </si>
  <si>
    <t>Gladiator Michalovce</t>
  </si>
  <si>
    <t>KriWo Team Jantex Vranov</t>
  </si>
  <si>
    <t>Krivák Michal</t>
  </si>
  <si>
    <t>Škreptáč Šimon</t>
  </si>
  <si>
    <t>Prištiak Samuel</t>
  </si>
  <si>
    <t>Hermanovce nad Topľou</t>
  </si>
  <si>
    <t>Bendík Martin</t>
  </si>
  <si>
    <t>Sciranka Samuel</t>
  </si>
  <si>
    <t>OcÚ Čaklov</t>
  </si>
  <si>
    <t>OcÚ Jastrabie</t>
  </si>
  <si>
    <t>Cukráreň Milly Miroslava Hrubovská</t>
  </si>
  <si>
    <t>Ing. Ján Hardoň</t>
  </si>
  <si>
    <t>9,3  km</t>
  </si>
  <si>
    <t>E</t>
  </si>
  <si>
    <t>..</t>
  </si>
  <si>
    <t>3.ročník</t>
  </si>
  <si>
    <t xml:space="preserve">        Výsledková listina "Rudlovský šlapák" zo dňa 21. mája 2016</t>
  </si>
  <si>
    <t>.</t>
  </si>
  <si>
    <t>Štart číslo</t>
  </si>
  <si>
    <t>KAT</t>
  </si>
  <si>
    <t>Konečné poradie</t>
  </si>
  <si>
    <t>Hlavný rozhodca : Peter Buc peter.buc59@gmail.com 0905299189</t>
  </si>
  <si>
    <t>Výsledky spracovala : Anna Bucová anka.bucova@gmail.com</t>
  </si>
  <si>
    <t>Por.   v kat.</t>
  </si>
  <si>
    <t>dievčatá</t>
  </si>
  <si>
    <t>chlapci</t>
  </si>
  <si>
    <t>Baki team Vranov</t>
  </si>
  <si>
    <t>O5 BK Furča Košice</t>
  </si>
  <si>
    <t>Patriot Vranov</t>
  </si>
  <si>
    <t>Zemplínska Široká</t>
  </si>
  <si>
    <t>MŠK Spartak Medzilaborce</t>
  </si>
  <si>
    <t>OŠK Vinné</t>
  </si>
  <si>
    <t>Royal caffe Snina</t>
  </si>
  <si>
    <t>Košice</t>
  </si>
  <si>
    <t>Bačík Peter</t>
  </si>
  <si>
    <t>Z</t>
  </si>
  <si>
    <t>Bak Maroš</t>
  </si>
  <si>
    <t>Vavreková Lucia</t>
  </si>
  <si>
    <t>Bezek Anton</t>
  </si>
  <si>
    <t>Červeňák Michal</t>
  </si>
  <si>
    <t>Džubara Filip</t>
  </si>
  <si>
    <t>Prima SH Vranov</t>
  </si>
  <si>
    <t>Frický Vladimír</t>
  </si>
  <si>
    <t>Hudáková Iveta</t>
  </si>
  <si>
    <t>llleš Jozef</t>
  </si>
  <si>
    <t>Illeš Martin</t>
  </si>
  <si>
    <t>Lipovský Vladislav</t>
  </si>
  <si>
    <t>Lipovský Vratislav</t>
  </si>
  <si>
    <t>Lörinc Jozef</t>
  </si>
  <si>
    <t>Magyar Gabriel</t>
  </si>
  <si>
    <t>Mítnik Ján</t>
  </si>
  <si>
    <t>Pancurák Jaroslav</t>
  </si>
  <si>
    <t>Pavlovčáková Michaela</t>
  </si>
  <si>
    <t>Intersport Humenne</t>
  </si>
  <si>
    <t>Urbančík Matúš</t>
  </si>
  <si>
    <t>Vaľo Peter</t>
  </si>
  <si>
    <t>Semanová Zlatka</t>
  </si>
  <si>
    <t>Smetana Miroslav</t>
  </si>
  <si>
    <t>Sýkora Miroslav</t>
  </si>
  <si>
    <t>Tirpák Matúš</t>
  </si>
  <si>
    <t>Tóth Mikuláš</t>
  </si>
  <si>
    <t>Senátor Záborské</t>
  </si>
  <si>
    <t>Spartan patriot team Slovakia</t>
  </si>
  <si>
    <t>Farkašová Alena</t>
  </si>
  <si>
    <t>Giňovská Martina</t>
  </si>
  <si>
    <t>ŠK pre radosť</t>
  </si>
  <si>
    <t>Haburová Michaela</t>
  </si>
  <si>
    <t>Holub Viktor</t>
  </si>
  <si>
    <t>Klub  otužilcov Ľadoborci Žalobín</t>
  </si>
  <si>
    <t>Chovanec Ján</t>
  </si>
  <si>
    <t>Lukáčková Jana</t>
  </si>
  <si>
    <t>Onofrej Erik</t>
  </si>
  <si>
    <t>Toráč Peter</t>
  </si>
  <si>
    <t>Obec Žalobín</t>
  </si>
  <si>
    <t>Zvodár Tomáš</t>
  </si>
  <si>
    <t>Fuňáková Sofia</t>
  </si>
  <si>
    <t>MŠ Okulka Vranov</t>
  </si>
  <si>
    <t>Zajícová Katka</t>
  </si>
  <si>
    <t>Kroková Nelka</t>
  </si>
  <si>
    <t>Kroková Ľubka</t>
  </si>
  <si>
    <t>ZŠ Soľ</t>
  </si>
  <si>
    <t>Trebuňáková Peťka</t>
  </si>
  <si>
    <t xml:space="preserve">ZŠ Vranov </t>
  </si>
  <si>
    <t>Nemčíková Barborka</t>
  </si>
  <si>
    <t>ZŠ Vranov sídl. II</t>
  </si>
  <si>
    <t>Tokárová Alexandra</t>
  </si>
  <si>
    <t>ŠS Vranov</t>
  </si>
  <si>
    <t>Tokárová Števka</t>
  </si>
  <si>
    <t>ŠS Prešov</t>
  </si>
  <si>
    <t>Gordanová Viktória</t>
  </si>
  <si>
    <t>ZŠ Vranov</t>
  </si>
  <si>
    <t>Rusnáková Karolína</t>
  </si>
  <si>
    <t>Rusnák Ján</t>
  </si>
  <si>
    <t>Lešková Amy</t>
  </si>
  <si>
    <t>Gordan Tomáš</t>
  </si>
  <si>
    <t>Trebuňáová Blanka</t>
  </si>
  <si>
    <t>Horňáková Darina</t>
  </si>
  <si>
    <t>Janičová Juliana</t>
  </si>
  <si>
    <t>Tonková Vaneska</t>
  </si>
  <si>
    <t>Daňo Tomáš</t>
  </si>
  <si>
    <t>Ferencová Viktorka</t>
  </si>
  <si>
    <t>Baníková Vaneska</t>
  </si>
  <si>
    <t>Minčík Tadeáš</t>
  </si>
  <si>
    <t>Vasiľ Filip</t>
  </si>
  <si>
    <t>ZŠ Vranov sídl.II</t>
  </si>
  <si>
    <t>Lukáč Juraj</t>
  </si>
  <si>
    <t>Cirkevná škola Vranov</t>
  </si>
  <si>
    <t>Krajč Matej</t>
  </si>
  <si>
    <t>Javorina Rudlov</t>
  </si>
  <si>
    <t>Vargová Ivana</t>
  </si>
  <si>
    <t>Kurová Valentína</t>
  </si>
  <si>
    <t>Slaninová Tamarka</t>
  </si>
  <si>
    <t>Slanina Tomáš</t>
  </si>
  <si>
    <t>Sukovský Peter</t>
  </si>
  <si>
    <t>Habina Dušan</t>
  </si>
  <si>
    <t>Gordanová Mária Rebeca</t>
  </si>
  <si>
    <t>Slaninová Karolína</t>
  </si>
  <si>
    <t>Janičo Miroslav</t>
  </si>
  <si>
    <t>Dudová Adriana</t>
  </si>
  <si>
    <t>Chomjaková Ľubka</t>
  </si>
  <si>
    <t>Sabol Martin Ján</t>
  </si>
  <si>
    <t>Palpaš Štefan</t>
  </si>
  <si>
    <t>Vaľo  Adam</t>
  </si>
  <si>
    <t>Trhovište</t>
  </si>
  <si>
    <t>Fečo Dominik</t>
  </si>
  <si>
    <t>Rozkoš Šimon</t>
  </si>
  <si>
    <t>Pivovarník Matej</t>
  </si>
  <si>
    <t>Pivovarníková Alica</t>
  </si>
  <si>
    <t>Kmecová Soňa</t>
  </si>
  <si>
    <t>Terpáková Diana</t>
  </si>
  <si>
    <t>Vasiľ Peter</t>
  </si>
  <si>
    <t>Boda Miško</t>
  </si>
  <si>
    <t>Minčíková Anna Mária</t>
  </si>
  <si>
    <t>Lešková Kristínka</t>
  </si>
  <si>
    <t>Lešková Alexandra</t>
  </si>
  <si>
    <t>Lešková Miladka</t>
  </si>
  <si>
    <t>Bidulský Matej</t>
  </si>
  <si>
    <t>Szoták Lukáš</t>
  </si>
  <si>
    <t>Bidulská Lenka</t>
  </si>
  <si>
    <t>Surdej Matej</t>
  </si>
  <si>
    <t>Mikloš Tobias</t>
  </si>
  <si>
    <t>Nižný Kručov</t>
  </si>
  <si>
    <t>Miklošová Tamara</t>
  </si>
  <si>
    <t>Drdáková Mária</t>
  </si>
  <si>
    <t>Drdáková Klára</t>
  </si>
  <si>
    <t>Ivanková Sandra</t>
  </si>
  <si>
    <t>Kamenná Poruba</t>
  </si>
  <si>
    <t>Rusnáková Lenka</t>
  </si>
  <si>
    <t>1. AK Humenné</t>
  </si>
  <si>
    <t>Rusnák Filip</t>
  </si>
  <si>
    <t>Guľaš klub Snina</t>
  </si>
  <si>
    <t>Hadvab Marcel</t>
  </si>
  <si>
    <t>Bosáková Zuzana</t>
  </si>
  <si>
    <t>Juro Jozef</t>
  </si>
  <si>
    <t>Sepeši Milan</t>
  </si>
  <si>
    <t>Sabol Vladimír</t>
  </si>
  <si>
    <t>Tomeček Jaroslav</t>
  </si>
  <si>
    <t>Tulčík</t>
  </si>
  <si>
    <t>Takáč Ervín</t>
  </si>
  <si>
    <t>Kováč Peter</t>
  </si>
  <si>
    <t>ZEOCEM Bystré</t>
  </si>
  <si>
    <t>Ivanko Štefan</t>
  </si>
  <si>
    <t>Ivančová Tamarka</t>
  </si>
  <si>
    <t>Tomeček Radovan</t>
  </si>
  <si>
    <t>ARJ Servis, s.r.o., Ing. Ján Ravas Michalovce</t>
  </si>
  <si>
    <t>BALLOON BUSINESS</t>
  </si>
  <si>
    <t>Behúň Ján, Košice</t>
  </si>
  <si>
    <t>Extratech s.r.o. Vranov</t>
  </si>
  <si>
    <t xml:space="preserve">Intersport </t>
  </si>
  <si>
    <t>OcÚ Vyšný Žipov</t>
  </si>
  <si>
    <t>Inžinierska Agentuúra s.r.o. - Ing. L. Bľacha</t>
  </si>
  <si>
    <t>ELMIT s.r.o. Vranov</t>
  </si>
  <si>
    <t>Jurmilka s.r.o. Košice</t>
  </si>
  <si>
    <t>Uni spol. s.r.o. Košice</t>
  </si>
  <si>
    <t>TJ Obal servis Košice</t>
  </si>
  <si>
    <t>3. ročník</t>
  </si>
  <si>
    <t>CH1</t>
  </si>
  <si>
    <t>D6</t>
  </si>
  <si>
    <t>30 m</t>
  </si>
  <si>
    <t>50 m</t>
  </si>
  <si>
    <t>100 m</t>
  </si>
  <si>
    <t>200 m</t>
  </si>
  <si>
    <t>300 m</t>
  </si>
  <si>
    <t>500 m</t>
  </si>
  <si>
    <t>1 km</t>
  </si>
  <si>
    <t>Niko Jozef</t>
  </si>
  <si>
    <t>,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</si>
</sst>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[$-409]h:mm:ss\ AM/PM;@"/>
    <numFmt numFmtId="177" formatCode="[$-F400]h:mm:ss\ AM/PM"/>
    <numFmt numFmtId="178" formatCode="[h]:mm:ss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2" fillId="24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21" fontId="1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4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21" fontId="39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36" applyAlignment="1" applyProtection="1">
      <alignment vertical="center" wrapText="1"/>
      <protection/>
    </xf>
    <xf numFmtId="0" fontId="4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24" borderId="1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177" fontId="1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4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2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4" fillId="0" borderId="0" xfId="36" applyFont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41" fillId="0" borderId="14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14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2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6" fillId="0" borderId="0" xfId="36" applyFont="1" applyAlignment="1" applyProtection="1">
      <alignment vertical="center" wrapText="1"/>
      <protection/>
    </xf>
    <xf numFmtId="0" fontId="4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14" fillId="24" borderId="0" xfId="0" applyFont="1" applyFill="1" applyAlignment="1">
      <alignment/>
    </xf>
    <xf numFmtId="0" fontId="13" fillId="2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0" fillId="0" borderId="0" xfId="36" applyFont="1" applyAlignment="1" applyProtection="1">
      <alignment vertical="center" wrapText="1"/>
      <protection/>
    </xf>
    <xf numFmtId="0" fontId="47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wrapText="1"/>
    </xf>
    <xf numFmtId="0" fontId="48" fillId="24" borderId="10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wrapText="1"/>
    </xf>
    <xf numFmtId="21" fontId="13" fillId="24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21" fontId="43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176" fontId="43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21" fontId="3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21" fontId="49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24" borderId="13" xfId="0" applyFont="1" applyFill="1" applyBorder="1" applyAlignment="1">
      <alignment horizontal="center"/>
    </xf>
    <xf numFmtId="21" fontId="16" fillId="0" borderId="10" xfId="0" applyNumberFormat="1" applyFont="1" applyBorder="1" applyAlignment="1">
      <alignment horizontal="center"/>
    </xf>
    <xf numFmtId="21" fontId="47" fillId="0" borderId="10" xfId="0" applyNumberFormat="1" applyFont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1" fontId="37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21" fontId="41" fillId="0" borderId="10" xfId="0" applyNumberFormat="1" applyFont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24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28575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409575</xdr:colOff>
      <xdr:row>3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2">
      <selection activeCell="A4" sqref="A4:J4"/>
    </sheetView>
  </sheetViews>
  <sheetFormatPr defaultColWidth="8.8515625" defaultRowHeight="14.25" customHeight="1"/>
  <cols>
    <col min="1" max="1" width="4.8515625" style="5" customWidth="1"/>
    <col min="2" max="2" width="6.140625" style="65" customWidth="1"/>
    <col min="3" max="3" width="22.8515625" style="97" customWidth="1"/>
    <col min="4" max="4" width="4.7109375" style="29" customWidth="1"/>
    <col min="5" max="5" width="4.57421875" style="23" customWidth="1"/>
    <col min="6" max="6" width="7.7109375" style="23" customWidth="1"/>
    <col min="7" max="7" width="24.28125" style="19" customWidth="1"/>
    <col min="8" max="8" width="4.7109375" style="23" customWidth="1"/>
    <col min="9" max="9" width="5.28125" style="23" customWidth="1"/>
    <col min="10" max="10" width="10.421875" style="2" customWidth="1"/>
    <col min="11" max="11" width="3.140625" style="13" hidden="1" customWidth="1"/>
    <col min="12" max="12" width="19.421875" style="3" customWidth="1"/>
    <col min="13" max="16384" width="8.8515625" style="3" customWidth="1"/>
  </cols>
  <sheetData>
    <row r="1" spans="5:6" ht="12" customHeight="1" hidden="1">
      <c r="E1" s="23" t="s">
        <v>7</v>
      </c>
      <c r="F1" s="23">
        <v>2016</v>
      </c>
    </row>
    <row r="2" spans="1:10" ht="30" customHeight="1">
      <c r="A2" s="190"/>
      <c r="B2" s="190"/>
      <c r="C2" s="195" t="s">
        <v>82</v>
      </c>
      <c r="D2" s="195"/>
      <c r="E2" s="195"/>
      <c r="F2" s="195"/>
      <c r="G2" s="195"/>
      <c r="H2" s="195"/>
      <c r="I2" s="195"/>
      <c r="J2" s="195"/>
    </row>
    <row r="3" spans="1:10" ht="15.75" customHeight="1">
      <c r="A3" s="6"/>
      <c r="C3" s="196" t="s">
        <v>81</v>
      </c>
      <c r="D3" s="196"/>
      <c r="E3" s="196"/>
      <c r="F3" s="196"/>
      <c r="G3" s="196"/>
      <c r="H3" s="196"/>
      <c r="I3" s="196"/>
      <c r="J3" s="196"/>
    </row>
    <row r="4" spans="1:10" ht="14.2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8.75" customHeight="1">
      <c r="A5" s="193" t="s">
        <v>78</v>
      </c>
      <c r="B5" s="193"/>
      <c r="C5" s="193"/>
      <c r="D5" s="42" t="s">
        <v>80</v>
      </c>
      <c r="E5" s="199" t="s">
        <v>252</v>
      </c>
      <c r="F5" s="11"/>
      <c r="G5" s="27"/>
      <c r="H5" s="24"/>
      <c r="I5" s="24"/>
      <c r="J5" s="1"/>
    </row>
    <row r="6" spans="1:10" ht="3.75" customHeight="1">
      <c r="A6" s="4"/>
      <c r="B6" s="89"/>
      <c r="C6" s="89"/>
      <c r="D6" s="31"/>
      <c r="E6" s="24"/>
      <c r="F6" s="11"/>
      <c r="G6" s="27"/>
      <c r="H6" s="24"/>
      <c r="I6" s="24"/>
      <c r="J6" s="1"/>
    </row>
    <row r="7" spans="1:13" s="36" customFormat="1" ht="27.75" customHeight="1">
      <c r="A7" s="58" t="s">
        <v>0</v>
      </c>
      <c r="B7" s="37" t="s">
        <v>9</v>
      </c>
      <c r="C7" s="120" t="s">
        <v>1</v>
      </c>
      <c r="D7" s="102" t="s">
        <v>42</v>
      </c>
      <c r="E7" s="103" t="s">
        <v>6</v>
      </c>
      <c r="F7" s="104" t="s">
        <v>12</v>
      </c>
      <c r="G7" s="105" t="s">
        <v>2</v>
      </c>
      <c r="H7" s="103" t="s">
        <v>8</v>
      </c>
      <c r="I7" s="104" t="s">
        <v>10</v>
      </c>
      <c r="J7" s="34" t="s">
        <v>3</v>
      </c>
      <c r="K7" s="34" t="s">
        <v>101</v>
      </c>
      <c r="M7" s="86"/>
    </row>
    <row r="8" spans="1:11" s="70" customFormat="1" ht="14.25" customHeight="1">
      <c r="A8" s="106">
        <v>1</v>
      </c>
      <c r="B8" s="107">
        <v>48</v>
      </c>
      <c r="C8" s="121" t="s">
        <v>229</v>
      </c>
      <c r="D8" s="108" t="s">
        <v>43</v>
      </c>
      <c r="E8" s="109" t="s">
        <v>4</v>
      </c>
      <c r="F8" s="109">
        <v>1994</v>
      </c>
      <c r="G8" s="110" t="s">
        <v>240</v>
      </c>
      <c r="H8" s="111" t="str">
        <f aca="true" t="shared" si="0" ref="H8:H28">IF($E8="m",IF($F$1-$F8&gt;19,IF($F$1-$F8&lt;40,"A",IF($F$1-$F8&gt;49,IF($F$1-$F8&gt;59,IF($F$1-$F8&gt;69,"D","D"),"C"),"B")),"A"),IF($F$1-$F8&gt;19,IF($F$1-$F8&lt;35,"E",IF($F$1-$F8&lt;50,"F","F")),"F"))</f>
        <v>A</v>
      </c>
      <c r="I8" s="111">
        <f>COUNTIF($F$8:$H8,$H8)</f>
        <v>1</v>
      </c>
      <c r="J8" s="112">
        <v>0.027905092592592592</v>
      </c>
      <c r="K8" s="113" t="s">
        <v>101</v>
      </c>
    </row>
    <row r="9" spans="1:11" s="71" customFormat="1" ht="14.25" customHeight="1">
      <c r="A9" s="123">
        <v>2</v>
      </c>
      <c r="B9" s="124">
        <v>31</v>
      </c>
      <c r="C9" s="125" t="s">
        <v>106</v>
      </c>
      <c r="D9" s="126" t="s">
        <v>43</v>
      </c>
      <c r="E9" s="127" t="s">
        <v>4</v>
      </c>
      <c r="F9" s="127">
        <v>1993</v>
      </c>
      <c r="G9" s="128" t="s">
        <v>107</v>
      </c>
      <c r="H9" s="127" t="str">
        <f t="shared" si="0"/>
        <v>A</v>
      </c>
      <c r="I9" s="127">
        <f>COUNTIF($F$8:$H9,$H9)</f>
        <v>2</v>
      </c>
      <c r="J9" s="129">
        <v>0.028055555555555556</v>
      </c>
      <c r="K9" s="130" t="s">
        <v>101</v>
      </c>
    </row>
    <row r="10" spans="1:12" s="72" customFormat="1" ht="14.25" customHeight="1">
      <c r="A10" s="135">
        <v>3</v>
      </c>
      <c r="B10" s="136">
        <v>1</v>
      </c>
      <c r="C10" s="137" t="s">
        <v>18</v>
      </c>
      <c r="D10" s="138" t="s">
        <v>43</v>
      </c>
      <c r="E10" s="139" t="s">
        <v>4</v>
      </c>
      <c r="F10" s="139">
        <v>1980</v>
      </c>
      <c r="G10" s="140" t="s">
        <v>19</v>
      </c>
      <c r="H10" s="141" t="str">
        <f t="shared" si="0"/>
        <v>A</v>
      </c>
      <c r="I10" s="141">
        <f>COUNTIF($F$8:$H10,$H10)</f>
        <v>3</v>
      </c>
      <c r="J10" s="142">
        <v>0.028587962962962964</v>
      </c>
      <c r="K10" s="143"/>
      <c r="L10" s="144"/>
    </row>
    <row r="11" spans="1:12" s="38" customFormat="1" ht="14.25" customHeight="1">
      <c r="A11" s="9">
        <v>4</v>
      </c>
      <c r="B11" s="61">
        <v>44</v>
      </c>
      <c r="C11" s="98" t="s">
        <v>37</v>
      </c>
      <c r="D11" s="22" t="s">
        <v>43</v>
      </c>
      <c r="E11" s="26" t="s">
        <v>4</v>
      </c>
      <c r="F11" s="24">
        <v>1983</v>
      </c>
      <c r="G11" s="28" t="s">
        <v>63</v>
      </c>
      <c r="H11" s="25" t="str">
        <f t="shared" si="0"/>
        <v>A</v>
      </c>
      <c r="I11" s="25">
        <f>COUNTIF($F$8:$H11,$H11)</f>
        <v>4</v>
      </c>
      <c r="J11" s="12">
        <v>0.030474537037037036</v>
      </c>
      <c r="K11" s="8" t="s">
        <v>101</v>
      </c>
      <c r="L11" s="85"/>
    </row>
    <row r="12" spans="1:12" s="118" customFormat="1" ht="14.25" customHeight="1">
      <c r="A12" s="106">
        <v>5</v>
      </c>
      <c r="B12" s="107">
        <v>37</v>
      </c>
      <c r="C12" s="122" t="s">
        <v>56</v>
      </c>
      <c r="D12" s="114" t="s">
        <v>43</v>
      </c>
      <c r="E12" s="115" t="s">
        <v>4</v>
      </c>
      <c r="F12" s="111">
        <v>1961</v>
      </c>
      <c r="G12" s="116" t="s">
        <v>57</v>
      </c>
      <c r="H12" s="111" t="str">
        <f t="shared" si="0"/>
        <v>C</v>
      </c>
      <c r="I12" s="111">
        <f>COUNTIF($F$8:$H12,$H12)</f>
        <v>1</v>
      </c>
      <c r="J12" s="112">
        <v>0.0305787037037037</v>
      </c>
      <c r="K12" s="113"/>
      <c r="L12" s="117"/>
    </row>
    <row r="13" spans="1:12" s="71" customFormat="1" ht="14.25" customHeight="1">
      <c r="A13" s="123">
        <v>6</v>
      </c>
      <c r="B13" s="124">
        <v>49</v>
      </c>
      <c r="C13" s="125" t="s">
        <v>222</v>
      </c>
      <c r="D13" s="126" t="s">
        <v>43</v>
      </c>
      <c r="E13" s="127" t="s">
        <v>4</v>
      </c>
      <c r="F13" s="127">
        <v>1965</v>
      </c>
      <c r="G13" s="128" t="s">
        <v>223</v>
      </c>
      <c r="H13" s="127" t="str">
        <f t="shared" si="0"/>
        <v>C</v>
      </c>
      <c r="I13" s="127">
        <f>COUNTIF($F$8:$H13,$H13)</f>
        <v>2</v>
      </c>
      <c r="J13" s="129">
        <v>0.031122685185185187</v>
      </c>
      <c r="K13" s="130"/>
      <c r="L13" s="131"/>
    </row>
    <row r="14" spans="1:12" s="38" customFormat="1" ht="12.75" customHeight="1">
      <c r="A14" s="9">
        <v>7</v>
      </c>
      <c r="B14" s="61">
        <v>63</v>
      </c>
      <c r="C14" s="98" t="s">
        <v>36</v>
      </c>
      <c r="D14" s="22" t="s">
        <v>43</v>
      </c>
      <c r="E14" s="26" t="s">
        <v>4</v>
      </c>
      <c r="F14" s="26">
        <v>1986</v>
      </c>
      <c r="G14" s="28" t="s">
        <v>44</v>
      </c>
      <c r="H14" s="25" t="str">
        <f t="shared" si="0"/>
        <v>A</v>
      </c>
      <c r="I14" s="25">
        <f>COUNTIF($F$8:$H14,$H14)</f>
        <v>5</v>
      </c>
      <c r="J14" s="12">
        <v>0.031203703703703702</v>
      </c>
      <c r="K14" s="8" t="s">
        <v>101</v>
      </c>
      <c r="L14" s="85"/>
    </row>
    <row r="15" spans="1:12" s="118" customFormat="1" ht="14.25" customHeight="1">
      <c r="A15" s="106">
        <v>8</v>
      </c>
      <c r="B15" s="107">
        <v>33</v>
      </c>
      <c r="C15" s="122" t="s">
        <v>30</v>
      </c>
      <c r="D15" s="114" t="s">
        <v>43</v>
      </c>
      <c r="E15" s="115" t="s">
        <v>4</v>
      </c>
      <c r="F15" s="111">
        <v>1973</v>
      </c>
      <c r="G15" s="116" t="s">
        <v>31</v>
      </c>
      <c r="H15" s="111" t="str">
        <f t="shared" si="0"/>
        <v>B</v>
      </c>
      <c r="I15" s="111">
        <f>COUNTIF($F$8:$H15,$H15)</f>
        <v>1</v>
      </c>
      <c r="J15" s="112">
        <v>0.031342592592592596</v>
      </c>
      <c r="K15" s="113"/>
      <c r="L15" s="117"/>
    </row>
    <row r="16" spans="1:12" s="40" customFormat="1" ht="14.25" customHeight="1">
      <c r="A16" s="9">
        <v>9</v>
      </c>
      <c r="B16" s="61">
        <v>60</v>
      </c>
      <c r="C16" s="98" t="s">
        <v>26</v>
      </c>
      <c r="D16" s="22" t="s">
        <v>43</v>
      </c>
      <c r="E16" s="43" t="s">
        <v>4</v>
      </c>
      <c r="F16" s="101">
        <v>1989</v>
      </c>
      <c r="G16" s="28" t="s">
        <v>67</v>
      </c>
      <c r="H16" s="25" t="str">
        <f t="shared" si="0"/>
        <v>A</v>
      </c>
      <c r="I16" s="25">
        <f>COUNTIF($F$8:$H16,$H16)</f>
        <v>6</v>
      </c>
      <c r="J16" s="12">
        <v>0.031608796296296295</v>
      </c>
      <c r="K16" s="8" t="s">
        <v>101</v>
      </c>
      <c r="L16" s="85"/>
    </row>
    <row r="17" spans="1:12" s="134" customFormat="1" ht="14.25" customHeight="1">
      <c r="A17" s="123">
        <v>10</v>
      </c>
      <c r="B17" s="124">
        <v>73</v>
      </c>
      <c r="C17" s="125" t="s">
        <v>28</v>
      </c>
      <c r="D17" s="132" t="s">
        <v>43</v>
      </c>
      <c r="E17" s="133" t="s">
        <v>4</v>
      </c>
      <c r="F17" s="133">
        <v>1970</v>
      </c>
      <c r="G17" s="128" t="s">
        <v>29</v>
      </c>
      <c r="H17" s="127" t="str">
        <f t="shared" si="0"/>
        <v>B</v>
      </c>
      <c r="I17" s="127">
        <f>COUNTIF($F$8:$H17,$H17)</f>
        <v>2</v>
      </c>
      <c r="J17" s="129">
        <v>0.032233796296296295</v>
      </c>
      <c r="K17" s="130"/>
      <c r="L17" s="131"/>
    </row>
    <row r="18" spans="1:12" s="72" customFormat="1" ht="14.25" customHeight="1">
      <c r="A18" s="135">
        <v>11</v>
      </c>
      <c r="B18" s="145">
        <v>47</v>
      </c>
      <c r="C18" s="146" t="s">
        <v>20</v>
      </c>
      <c r="D18" s="147" t="s">
        <v>43</v>
      </c>
      <c r="E18" s="148" t="s">
        <v>4</v>
      </c>
      <c r="F18" s="149">
        <v>1972</v>
      </c>
      <c r="G18" s="150" t="s">
        <v>127</v>
      </c>
      <c r="H18" s="149" t="str">
        <f t="shared" si="0"/>
        <v>B</v>
      </c>
      <c r="I18" s="149">
        <f>COUNTIF($F$8:$H18,$H18)</f>
        <v>3</v>
      </c>
      <c r="J18" s="151">
        <v>0.03255787037037037</v>
      </c>
      <c r="K18" s="143"/>
      <c r="L18" s="144"/>
    </row>
    <row r="19" spans="1:12" ht="14.25" customHeight="1">
      <c r="A19" s="9">
        <v>12</v>
      </c>
      <c r="B19" s="61">
        <v>16</v>
      </c>
      <c r="C19" s="98" t="s">
        <v>137</v>
      </c>
      <c r="D19" s="32" t="s">
        <v>43</v>
      </c>
      <c r="E19" s="25" t="s">
        <v>4</v>
      </c>
      <c r="F19" s="24">
        <v>1981</v>
      </c>
      <c r="G19" s="28" t="s">
        <v>93</v>
      </c>
      <c r="H19" s="25" t="str">
        <f t="shared" si="0"/>
        <v>A</v>
      </c>
      <c r="I19" s="25">
        <f>COUNTIF($F$8:$H19,$H19)</f>
        <v>7</v>
      </c>
      <c r="J19" s="12">
        <v>0.032789351851851854</v>
      </c>
      <c r="K19" s="8" t="s">
        <v>101</v>
      </c>
      <c r="L19" s="85"/>
    </row>
    <row r="20" spans="1:12" s="72" customFormat="1" ht="14.25" customHeight="1">
      <c r="A20" s="135">
        <v>13</v>
      </c>
      <c r="B20" s="136">
        <v>21</v>
      </c>
      <c r="C20" s="137" t="s">
        <v>219</v>
      </c>
      <c r="D20" s="152" t="s">
        <v>43</v>
      </c>
      <c r="E20" s="141" t="s">
        <v>4</v>
      </c>
      <c r="F20" s="141">
        <v>1965</v>
      </c>
      <c r="G20" s="140" t="s">
        <v>97</v>
      </c>
      <c r="H20" s="141" t="str">
        <f t="shared" si="0"/>
        <v>C</v>
      </c>
      <c r="I20" s="141">
        <f>COUNTIF($F$8:$H20,$H20)</f>
        <v>3</v>
      </c>
      <c r="J20" s="142">
        <v>0.03283564814814815</v>
      </c>
      <c r="K20" s="143"/>
      <c r="L20" s="144"/>
    </row>
    <row r="21" spans="1:12" ht="14.25" customHeight="1">
      <c r="A21" s="9">
        <v>14</v>
      </c>
      <c r="B21" s="61">
        <v>59</v>
      </c>
      <c r="C21" s="98" t="s">
        <v>225</v>
      </c>
      <c r="D21" s="32" t="s">
        <v>43</v>
      </c>
      <c r="E21" s="25" t="s">
        <v>4</v>
      </c>
      <c r="F21" s="25">
        <v>1963</v>
      </c>
      <c r="G21" s="28" t="s">
        <v>226</v>
      </c>
      <c r="H21" s="25" t="str">
        <f t="shared" si="0"/>
        <v>C</v>
      </c>
      <c r="I21" s="25">
        <f>COUNTIF($F$8:$H21,$H21)</f>
        <v>4</v>
      </c>
      <c r="J21" s="12">
        <v>0.03284722222222222</v>
      </c>
      <c r="K21" s="34" t="s">
        <v>101</v>
      </c>
      <c r="L21" s="85"/>
    </row>
    <row r="22" spans="1:12" ht="14.25" customHeight="1">
      <c r="A22" s="9">
        <v>15</v>
      </c>
      <c r="B22" s="61">
        <v>9</v>
      </c>
      <c r="C22" s="98" t="s">
        <v>15</v>
      </c>
      <c r="D22" s="22" t="s">
        <v>43</v>
      </c>
      <c r="E22" s="26" t="s">
        <v>4</v>
      </c>
      <c r="F22" s="26">
        <v>1968</v>
      </c>
      <c r="G22" s="28" t="s">
        <v>119</v>
      </c>
      <c r="H22" s="25" t="str">
        <f t="shared" si="0"/>
        <v>B</v>
      </c>
      <c r="I22" s="25">
        <f>COUNTIF($F$8:$H22,$H22)</f>
        <v>4</v>
      </c>
      <c r="J22" s="12">
        <v>0.03359953703703704</v>
      </c>
      <c r="K22" s="8"/>
      <c r="L22" s="85"/>
    </row>
    <row r="23" spans="1:12" s="38" customFormat="1" ht="14.25" customHeight="1">
      <c r="A23" s="9">
        <v>16</v>
      </c>
      <c r="B23" s="61">
        <v>52</v>
      </c>
      <c r="C23" s="76" t="s">
        <v>70</v>
      </c>
      <c r="D23" s="32" t="s">
        <v>43</v>
      </c>
      <c r="E23" s="25" t="s">
        <v>4</v>
      </c>
      <c r="F23" s="25">
        <v>1995</v>
      </c>
      <c r="G23" s="20" t="s">
        <v>71</v>
      </c>
      <c r="H23" s="25" t="str">
        <f t="shared" si="0"/>
        <v>A</v>
      </c>
      <c r="I23" s="25">
        <f>COUNTIF($F$8:$H23,$H23)</f>
        <v>8</v>
      </c>
      <c r="J23" s="12">
        <v>0.03364583333333333</v>
      </c>
      <c r="K23" s="8"/>
      <c r="L23" s="85"/>
    </row>
    <row r="24" spans="1:12" ht="14.25" customHeight="1">
      <c r="A24" s="9">
        <v>17</v>
      </c>
      <c r="B24" s="61">
        <v>50</v>
      </c>
      <c r="C24" s="76" t="s">
        <v>72</v>
      </c>
      <c r="D24" s="32" t="s">
        <v>43</v>
      </c>
      <c r="E24" s="25" t="s">
        <v>4</v>
      </c>
      <c r="F24" s="25">
        <v>1998</v>
      </c>
      <c r="G24" s="20" t="s">
        <v>71</v>
      </c>
      <c r="H24" s="25" t="str">
        <f t="shared" si="0"/>
        <v>A</v>
      </c>
      <c r="I24" s="25">
        <f>COUNTIF($F$8:$H24,$H24)</f>
        <v>9</v>
      </c>
      <c r="J24" s="12">
        <v>0.03425925925925926</v>
      </c>
      <c r="K24" s="8" t="s">
        <v>101</v>
      </c>
      <c r="L24" s="85"/>
    </row>
    <row r="25" spans="1:12" s="38" customFormat="1" ht="14.25" customHeight="1">
      <c r="A25" s="9">
        <v>18</v>
      </c>
      <c r="B25" s="61">
        <v>39</v>
      </c>
      <c r="C25" s="98" t="s">
        <v>112</v>
      </c>
      <c r="D25" s="32" t="s">
        <v>43</v>
      </c>
      <c r="E25" s="25" t="s">
        <v>4</v>
      </c>
      <c r="F25" s="25">
        <v>1969</v>
      </c>
      <c r="G25" s="28" t="s">
        <v>33</v>
      </c>
      <c r="H25" s="25" t="str">
        <f t="shared" si="0"/>
        <v>B</v>
      </c>
      <c r="I25" s="25">
        <f>COUNTIF($F$8:$H25,$H25)</f>
        <v>5</v>
      </c>
      <c r="J25" s="12">
        <v>0.03443287037037037</v>
      </c>
      <c r="K25" s="8" t="s">
        <v>101</v>
      </c>
      <c r="L25" s="85"/>
    </row>
    <row r="26" spans="1:12" ht="14.25" customHeight="1">
      <c r="A26" s="9">
        <v>19</v>
      </c>
      <c r="B26" s="61">
        <v>28</v>
      </c>
      <c r="C26" s="98" t="s">
        <v>123</v>
      </c>
      <c r="D26" s="32" t="s">
        <v>43</v>
      </c>
      <c r="E26" s="25" t="s">
        <v>4</v>
      </c>
      <c r="F26" s="25">
        <v>1964</v>
      </c>
      <c r="G26" s="28" t="s">
        <v>96</v>
      </c>
      <c r="H26" s="25" t="str">
        <f t="shared" si="0"/>
        <v>C</v>
      </c>
      <c r="I26" s="25">
        <f>COUNTIF($F$8:$H26,$H26)</f>
        <v>5</v>
      </c>
      <c r="J26" s="12">
        <v>0.03474537037037037</v>
      </c>
      <c r="K26" s="8" t="s">
        <v>101</v>
      </c>
      <c r="L26" s="85"/>
    </row>
    <row r="27" spans="1:12" s="38" customFormat="1" ht="14.25" customHeight="1">
      <c r="A27" s="9">
        <v>20</v>
      </c>
      <c r="B27" s="61">
        <v>62</v>
      </c>
      <c r="C27" s="98" t="s">
        <v>102</v>
      </c>
      <c r="D27" s="32" t="s">
        <v>43</v>
      </c>
      <c r="E27" s="25" t="s">
        <v>4</v>
      </c>
      <c r="F27" s="25">
        <v>1988</v>
      </c>
      <c r="G27" s="28" t="s">
        <v>92</v>
      </c>
      <c r="H27" s="25" t="str">
        <f t="shared" si="0"/>
        <v>A</v>
      </c>
      <c r="I27" s="25">
        <f>COUNTIF($F$8:$H27,$H27)</f>
        <v>10</v>
      </c>
      <c r="J27" s="12">
        <v>0.034768518518518525</v>
      </c>
      <c r="K27" s="8" t="s">
        <v>101</v>
      </c>
      <c r="L27" s="85"/>
    </row>
    <row r="28" spans="1:12" s="39" customFormat="1" ht="14.25" customHeight="1">
      <c r="A28" s="9">
        <v>21</v>
      </c>
      <c r="B28" s="61">
        <v>20</v>
      </c>
      <c r="C28" s="98" t="s">
        <v>105</v>
      </c>
      <c r="D28" s="32" t="s">
        <v>43</v>
      </c>
      <c r="E28" s="25" t="s">
        <v>4</v>
      </c>
      <c r="F28" s="25">
        <v>1992</v>
      </c>
      <c r="G28" s="28" t="s">
        <v>47</v>
      </c>
      <c r="H28" s="25" t="str">
        <f t="shared" si="0"/>
        <v>A</v>
      </c>
      <c r="I28" s="25">
        <f>COUNTIF($F$8:$H28,$H28)</f>
        <v>11</v>
      </c>
      <c r="J28" s="12">
        <v>0.03564814814814815</v>
      </c>
      <c r="K28" s="8" t="s">
        <v>101</v>
      </c>
      <c r="L28" s="85"/>
    </row>
    <row r="29" spans="1:12" s="118" customFormat="1" ht="14.25" customHeight="1">
      <c r="A29" s="106">
        <v>22</v>
      </c>
      <c r="B29" s="107">
        <v>58</v>
      </c>
      <c r="C29" s="122" t="s">
        <v>27</v>
      </c>
      <c r="D29" s="114" t="s">
        <v>43</v>
      </c>
      <c r="E29" s="115" t="s">
        <v>5</v>
      </c>
      <c r="F29" s="115">
        <v>1972</v>
      </c>
      <c r="G29" s="116" t="s">
        <v>50</v>
      </c>
      <c r="H29" s="111" t="s">
        <v>79</v>
      </c>
      <c r="I29" s="111">
        <f>COUNTIF($F$8:$H29,$H29)</f>
        <v>1</v>
      </c>
      <c r="J29" s="112">
        <v>0.03601851851851852</v>
      </c>
      <c r="K29" s="113" t="s">
        <v>101</v>
      </c>
      <c r="L29" s="117"/>
    </row>
    <row r="30" spans="1:12" ht="14.25" customHeight="1">
      <c r="A30" s="9">
        <v>23</v>
      </c>
      <c r="B30" s="61">
        <v>12</v>
      </c>
      <c r="C30" s="98" t="s">
        <v>120</v>
      </c>
      <c r="D30" s="32" t="s">
        <v>43</v>
      </c>
      <c r="E30" s="25" t="s">
        <v>4</v>
      </c>
      <c r="F30" s="25">
        <v>1990</v>
      </c>
      <c r="G30" s="28" t="s">
        <v>47</v>
      </c>
      <c r="H30" s="25" t="str">
        <f aca="true" t="shared" si="1" ref="H30:H66">IF($E30="m",IF($F$1-$F30&gt;19,IF($F$1-$F30&lt;40,"A",IF($F$1-$F30&gt;49,IF($F$1-$F30&gt;59,IF($F$1-$F30&gt;69,"D","D"),"C"),"B")),"A"),IF($F$1-$F30&gt;19,IF($F$1-$F30&lt;35,"E",IF($F$1-$F30&lt;50,"F","F")),"F"))</f>
        <v>A</v>
      </c>
      <c r="I30" s="25">
        <f>COUNTIF($F$8:$H30,$H30)</f>
        <v>12</v>
      </c>
      <c r="J30" s="12">
        <v>0.036041666666666666</v>
      </c>
      <c r="K30" s="8" t="s">
        <v>101</v>
      </c>
      <c r="L30" s="85"/>
    </row>
    <row r="31" spans="1:12" ht="14.25" customHeight="1">
      <c r="A31" s="9">
        <v>24</v>
      </c>
      <c r="B31" s="61">
        <v>42</v>
      </c>
      <c r="C31" s="98" t="s">
        <v>58</v>
      </c>
      <c r="D31" s="22" t="s">
        <v>43</v>
      </c>
      <c r="E31" s="26" t="s">
        <v>4</v>
      </c>
      <c r="F31" s="25">
        <v>1978</v>
      </c>
      <c r="G31" s="28" t="s">
        <v>33</v>
      </c>
      <c r="H31" s="25" t="str">
        <f t="shared" si="1"/>
        <v>A</v>
      </c>
      <c r="I31" s="25">
        <f>COUNTIF($F$8:$H31,$H31)</f>
        <v>13</v>
      </c>
      <c r="J31" s="12">
        <v>0.03605324074074074</v>
      </c>
      <c r="K31" s="8" t="s">
        <v>101</v>
      </c>
      <c r="L31" s="85"/>
    </row>
    <row r="32" spans="1:12" ht="14.25" customHeight="1">
      <c r="A32" s="9">
        <v>25</v>
      </c>
      <c r="B32" s="61">
        <v>41</v>
      </c>
      <c r="C32" s="98" t="s">
        <v>32</v>
      </c>
      <c r="D32" s="22" t="s">
        <v>43</v>
      </c>
      <c r="E32" s="26" t="s">
        <v>4</v>
      </c>
      <c r="F32" s="24">
        <v>1966</v>
      </c>
      <c r="G32" s="28" t="s">
        <v>33</v>
      </c>
      <c r="H32" s="25" t="str">
        <f t="shared" si="1"/>
        <v>C</v>
      </c>
      <c r="I32" s="25">
        <f>COUNTIF($F$8:$H32,$H32)</f>
        <v>6</v>
      </c>
      <c r="J32" s="12">
        <v>0.03638888888888889</v>
      </c>
      <c r="K32" s="8"/>
      <c r="L32" s="85"/>
    </row>
    <row r="33" spans="1:12" ht="14.25" customHeight="1">
      <c r="A33" s="9">
        <v>26</v>
      </c>
      <c r="B33" s="61">
        <v>22</v>
      </c>
      <c r="C33" s="98" t="s">
        <v>61</v>
      </c>
      <c r="D33" s="22" t="s">
        <v>43</v>
      </c>
      <c r="E33" s="26" t="s">
        <v>4</v>
      </c>
      <c r="F33" s="25">
        <v>1961</v>
      </c>
      <c r="G33" s="28" t="s">
        <v>62</v>
      </c>
      <c r="H33" s="25" t="str">
        <f t="shared" si="1"/>
        <v>C</v>
      </c>
      <c r="I33" s="25">
        <f>COUNTIF($F$8:$H33,$H33)</f>
        <v>7</v>
      </c>
      <c r="J33" s="12">
        <v>0.03686342592592593</v>
      </c>
      <c r="K33" s="8"/>
      <c r="L33" s="85"/>
    </row>
    <row r="34" spans="1:12" ht="14.25" customHeight="1">
      <c r="A34" s="9">
        <v>27</v>
      </c>
      <c r="B34" s="61">
        <v>51</v>
      </c>
      <c r="C34" s="76" t="s">
        <v>73</v>
      </c>
      <c r="D34" s="32" t="s">
        <v>43</v>
      </c>
      <c r="E34" s="25" t="s">
        <v>4</v>
      </c>
      <c r="F34" s="25">
        <v>1999</v>
      </c>
      <c r="G34" s="20" t="s">
        <v>71</v>
      </c>
      <c r="H34" s="25" t="str">
        <f t="shared" si="1"/>
        <v>A</v>
      </c>
      <c r="I34" s="25">
        <f>COUNTIF($F$8:$H34,$H34)</f>
        <v>14</v>
      </c>
      <c r="J34" s="12">
        <v>0.03686342592592593</v>
      </c>
      <c r="K34" s="8"/>
      <c r="L34" s="85"/>
    </row>
    <row r="35" spans="1:12" s="40" customFormat="1" ht="14.25" customHeight="1">
      <c r="A35" s="9">
        <v>28</v>
      </c>
      <c r="B35" s="61">
        <v>29</v>
      </c>
      <c r="C35" s="98" t="s">
        <v>24</v>
      </c>
      <c r="D35" s="22" t="s">
        <v>43</v>
      </c>
      <c r="E35" s="26" t="s">
        <v>4</v>
      </c>
      <c r="F35" s="26">
        <v>1960</v>
      </c>
      <c r="G35" s="28" t="s">
        <v>25</v>
      </c>
      <c r="H35" s="25" t="str">
        <f t="shared" si="1"/>
        <v>C</v>
      </c>
      <c r="I35" s="25">
        <f>COUNTIF($F$8:$H35,$H35)</f>
        <v>8</v>
      </c>
      <c r="J35" s="12">
        <v>0.037395833333333336</v>
      </c>
      <c r="K35" s="8" t="s">
        <v>101</v>
      </c>
      <c r="L35" s="85"/>
    </row>
    <row r="36" spans="1:12" s="39" customFormat="1" ht="14.25" customHeight="1">
      <c r="A36" s="9">
        <v>29</v>
      </c>
      <c r="B36" s="61">
        <v>14</v>
      </c>
      <c r="C36" s="98" t="s">
        <v>52</v>
      </c>
      <c r="D36" s="22" t="s">
        <v>43</v>
      </c>
      <c r="E36" s="26" t="s">
        <v>4</v>
      </c>
      <c r="F36" s="26">
        <v>1990</v>
      </c>
      <c r="G36" s="28" t="s">
        <v>49</v>
      </c>
      <c r="H36" s="25" t="str">
        <f t="shared" si="1"/>
        <v>A</v>
      </c>
      <c r="I36" s="25">
        <f>COUNTIF($F$8:$H36,$H36)</f>
        <v>15</v>
      </c>
      <c r="J36" s="12">
        <v>0.037453703703703704</v>
      </c>
      <c r="K36" s="8"/>
      <c r="L36" s="85"/>
    </row>
    <row r="37" spans="1:12" s="118" customFormat="1" ht="14.25" customHeight="1">
      <c r="A37" s="106">
        <v>30</v>
      </c>
      <c r="B37" s="107">
        <v>43</v>
      </c>
      <c r="C37" s="122" t="s">
        <v>34</v>
      </c>
      <c r="D37" s="114" t="s">
        <v>43</v>
      </c>
      <c r="E37" s="115" t="s">
        <v>4</v>
      </c>
      <c r="F37" s="111">
        <v>1953</v>
      </c>
      <c r="G37" s="116" t="s">
        <v>33</v>
      </c>
      <c r="H37" s="111" t="str">
        <f t="shared" si="1"/>
        <v>D</v>
      </c>
      <c r="I37" s="111">
        <f>COUNTIF($F$8:$H37,$H37)</f>
        <v>1</v>
      </c>
      <c r="J37" s="112">
        <v>0.03787037037037037</v>
      </c>
      <c r="K37" s="113"/>
      <c r="L37" s="117"/>
    </row>
    <row r="38" spans="1:12" ht="14.25" customHeight="1">
      <c r="A38" s="9">
        <v>31</v>
      </c>
      <c r="B38" s="61">
        <v>30</v>
      </c>
      <c r="C38" s="98" t="s">
        <v>22</v>
      </c>
      <c r="D38" s="22" t="s">
        <v>43</v>
      </c>
      <c r="E38" s="26" t="s">
        <v>4</v>
      </c>
      <c r="F38" s="26">
        <v>1968</v>
      </c>
      <c r="G38" s="28" t="s">
        <v>23</v>
      </c>
      <c r="H38" s="25" t="str">
        <f t="shared" si="1"/>
        <v>B</v>
      </c>
      <c r="I38" s="25">
        <f>COUNTIF($F$8:$H38,$H38)</f>
        <v>6</v>
      </c>
      <c r="J38" s="12">
        <v>0.03803240740740741</v>
      </c>
      <c r="K38" s="8" t="s">
        <v>101</v>
      </c>
      <c r="L38" s="85"/>
    </row>
    <row r="39" spans="1:12" s="71" customFormat="1" ht="14.25" customHeight="1">
      <c r="A39" s="123">
        <v>32</v>
      </c>
      <c r="B39" s="124">
        <v>24</v>
      </c>
      <c r="C39" s="125" t="s">
        <v>17</v>
      </c>
      <c r="D39" s="132" t="s">
        <v>43</v>
      </c>
      <c r="E39" s="133" t="s">
        <v>4</v>
      </c>
      <c r="F39" s="81">
        <v>1949</v>
      </c>
      <c r="G39" s="128" t="s">
        <v>53</v>
      </c>
      <c r="H39" s="127" t="str">
        <f t="shared" si="1"/>
        <v>D</v>
      </c>
      <c r="I39" s="127">
        <f>COUNTIF($F$8:$H39,$H39)</f>
        <v>2</v>
      </c>
      <c r="J39" s="129">
        <v>0.038148148148148146</v>
      </c>
      <c r="K39" s="130"/>
      <c r="L39" s="131"/>
    </row>
    <row r="40" spans="1:12" s="118" customFormat="1" ht="14.25" customHeight="1">
      <c r="A40" s="106">
        <v>33</v>
      </c>
      <c r="B40" s="107">
        <v>15</v>
      </c>
      <c r="C40" s="122" t="s">
        <v>218</v>
      </c>
      <c r="D40" s="119" t="s">
        <v>43</v>
      </c>
      <c r="E40" s="111" t="s">
        <v>5</v>
      </c>
      <c r="F40" s="111">
        <v>1972</v>
      </c>
      <c r="G40" s="116" t="s">
        <v>48</v>
      </c>
      <c r="H40" s="111" t="str">
        <f t="shared" si="1"/>
        <v>F</v>
      </c>
      <c r="I40" s="111">
        <f>COUNTIF($F$8:$H40,$H40)</f>
        <v>1</v>
      </c>
      <c r="J40" s="112">
        <v>0.038425925925925926</v>
      </c>
      <c r="K40" s="113"/>
      <c r="L40" s="117"/>
    </row>
    <row r="41" spans="1:12" ht="14.25" customHeight="1">
      <c r="A41" s="9">
        <v>34</v>
      </c>
      <c r="B41" s="61">
        <v>45</v>
      </c>
      <c r="C41" s="98" t="s">
        <v>117</v>
      </c>
      <c r="D41" s="32" t="s">
        <v>43</v>
      </c>
      <c r="E41" s="25" t="s">
        <v>4</v>
      </c>
      <c r="F41" s="25">
        <v>1981</v>
      </c>
      <c r="G41" s="28" t="s">
        <v>21</v>
      </c>
      <c r="H41" s="25" t="str">
        <f t="shared" si="1"/>
        <v>A</v>
      </c>
      <c r="I41" s="25">
        <f>COUNTIF($F$8:$H41,$H41)</f>
        <v>16</v>
      </c>
      <c r="J41" s="12">
        <v>0.038703703703703705</v>
      </c>
      <c r="K41" s="8" t="s">
        <v>101</v>
      </c>
      <c r="L41" s="85"/>
    </row>
    <row r="42" spans="1:12" ht="14.25" customHeight="1">
      <c r="A42" s="9">
        <v>35</v>
      </c>
      <c r="B42" s="61">
        <v>11</v>
      </c>
      <c r="C42" s="98" t="s">
        <v>217</v>
      </c>
      <c r="D42" s="32" t="s">
        <v>43</v>
      </c>
      <c r="E42" s="25" t="s">
        <v>4</v>
      </c>
      <c r="F42" s="24">
        <v>1973</v>
      </c>
      <c r="G42" s="28" t="s">
        <v>216</v>
      </c>
      <c r="H42" s="25" t="str">
        <f t="shared" si="1"/>
        <v>B</v>
      </c>
      <c r="I42" s="25">
        <f>COUNTIF($F$8:$H42,$H42)</f>
        <v>7</v>
      </c>
      <c r="J42" s="12">
        <v>0.039143518518518515</v>
      </c>
      <c r="K42" s="8"/>
      <c r="L42" s="85"/>
    </row>
    <row r="43" spans="1:12" s="40" customFormat="1" ht="14.25" customHeight="1">
      <c r="A43" s="9">
        <v>36</v>
      </c>
      <c r="B43" s="61">
        <v>74</v>
      </c>
      <c r="C43" s="98" t="s">
        <v>227</v>
      </c>
      <c r="D43" s="32" t="s">
        <v>43</v>
      </c>
      <c r="E43" s="25" t="s">
        <v>4</v>
      </c>
      <c r="F43" s="25">
        <v>1986</v>
      </c>
      <c r="G43" s="28" t="s">
        <v>212</v>
      </c>
      <c r="H43" s="25" t="str">
        <f t="shared" si="1"/>
        <v>A</v>
      </c>
      <c r="I43" s="25">
        <f>COUNTIF($F$8:$H43,$H43)</f>
        <v>17</v>
      </c>
      <c r="J43" s="12">
        <v>0.0396875</v>
      </c>
      <c r="K43" s="8" t="s">
        <v>101</v>
      </c>
      <c r="L43" s="85"/>
    </row>
    <row r="44" spans="1:12" ht="14.25" customHeight="1">
      <c r="A44" s="9">
        <v>37</v>
      </c>
      <c r="B44" s="61">
        <v>34</v>
      </c>
      <c r="C44" s="98" t="s">
        <v>108</v>
      </c>
      <c r="D44" s="32" t="s">
        <v>43</v>
      </c>
      <c r="E44" s="25" t="s">
        <v>4</v>
      </c>
      <c r="F44" s="25">
        <v>1981</v>
      </c>
      <c r="G44" s="28" t="s">
        <v>46</v>
      </c>
      <c r="H44" s="25" t="str">
        <f t="shared" si="1"/>
        <v>A</v>
      </c>
      <c r="I44" s="25">
        <f>COUNTIF($F$8:$H44,$H44)</f>
        <v>18</v>
      </c>
      <c r="J44" s="12">
        <v>0.03981481481481482</v>
      </c>
      <c r="K44" s="8"/>
      <c r="L44" s="85"/>
    </row>
    <row r="45" spans="1:12" ht="14.25" customHeight="1">
      <c r="A45" s="9">
        <v>38</v>
      </c>
      <c r="B45" s="61">
        <v>8</v>
      </c>
      <c r="C45" s="98" t="s">
        <v>251</v>
      </c>
      <c r="D45" s="32" t="s">
        <v>43</v>
      </c>
      <c r="E45" s="25" t="s">
        <v>4</v>
      </c>
      <c r="F45" s="25">
        <v>1973</v>
      </c>
      <c r="G45" s="28" t="s">
        <v>71</v>
      </c>
      <c r="H45" s="25" t="str">
        <f t="shared" si="1"/>
        <v>B</v>
      </c>
      <c r="I45" s="25">
        <f>COUNTIF($F$8:$H45,$H45)</f>
        <v>8</v>
      </c>
      <c r="J45" s="12">
        <v>0.03991898148148148</v>
      </c>
      <c r="K45" s="8" t="s">
        <v>101</v>
      </c>
      <c r="L45" s="85"/>
    </row>
    <row r="46" spans="1:12" ht="14.25" customHeight="1">
      <c r="A46" s="9">
        <v>39</v>
      </c>
      <c r="B46" s="61">
        <v>64</v>
      </c>
      <c r="C46" s="98" t="s">
        <v>111</v>
      </c>
      <c r="D46" s="32" t="s">
        <v>43</v>
      </c>
      <c r="E46" s="25" t="s">
        <v>4</v>
      </c>
      <c r="F46" s="25">
        <v>1998</v>
      </c>
      <c r="G46" s="28" t="s">
        <v>128</v>
      </c>
      <c r="H46" s="25" t="str">
        <f t="shared" si="1"/>
        <v>A</v>
      </c>
      <c r="I46" s="25">
        <f>COUNTIF($F$8:$H46,$H46)</f>
        <v>19</v>
      </c>
      <c r="J46" s="12">
        <v>0.040046296296296295</v>
      </c>
      <c r="K46" s="8" t="s">
        <v>101</v>
      </c>
      <c r="L46" s="85"/>
    </row>
    <row r="47" spans="1:12" ht="14.25" customHeight="1">
      <c r="A47" s="9">
        <v>40</v>
      </c>
      <c r="B47" s="61">
        <v>38</v>
      </c>
      <c r="C47" s="98" t="s">
        <v>113</v>
      </c>
      <c r="D47" s="32" t="s">
        <v>43</v>
      </c>
      <c r="E47" s="25" t="s">
        <v>4</v>
      </c>
      <c r="F47" s="25">
        <v>1965</v>
      </c>
      <c r="G47" s="28" t="s">
        <v>33</v>
      </c>
      <c r="H47" s="25" t="str">
        <f t="shared" si="1"/>
        <v>C</v>
      </c>
      <c r="I47" s="25">
        <f>COUNTIF($F$8:$H47,$H47)</f>
        <v>9</v>
      </c>
      <c r="J47" s="12">
        <v>0.04005787037037037</v>
      </c>
      <c r="K47" s="8" t="s">
        <v>101</v>
      </c>
      <c r="L47" s="85"/>
    </row>
    <row r="48" spans="1:12" s="39" customFormat="1" ht="14.25" customHeight="1">
      <c r="A48" s="9">
        <v>41</v>
      </c>
      <c r="B48" s="61">
        <v>23</v>
      </c>
      <c r="C48" s="98" t="s">
        <v>126</v>
      </c>
      <c r="D48" s="32" t="s">
        <v>43</v>
      </c>
      <c r="E48" s="25" t="s">
        <v>4</v>
      </c>
      <c r="F48" s="25">
        <v>1970</v>
      </c>
      <c r="G48" s="28" t="s">
        <v>53</v>
      </c>
      <c r="H48" s="25" t="str">
        <f t="shared" si="1"/>
        <v>B</v>
      </c>
      <c r="I48" s="25">
        <f>COUNTIF($F$8:$H48,$H48)</f>
        <v>9</v>
      </c>
      <c r="J48" s="12">
        <v>0.04037037037037037</v>
      </c>
      <c r="K48" s="34" t="s">
        <v>101</v>
      </c>
      <c r="L48" s="85"/>
    </row>
    <row r="49" spans="1:12" s="71" customFormat="1" ht="14.25" customHeight="1">
      <c r="A49" s="123">
        <v>42</v>
      </c>
      <c r="B49" s="124">
        <v>18</v>
      </c>
      <c r="C49" s="125" t="s">
        <v>122</v>
      </c>
      <c r="D49" s="126" t="s">
        <v>43</v>
      </c>
      <c r="E49" s="127" t="s">
        <v>5</v>
      </c>
      <c r="F49" s="127">
        <v>1958</v>
      </c>
      <c r="G49" s="128" t="s">
        <v>93</v>
      </c>
      <c r="H49" s="127" t="str">
        <f t="shared" si="1"/>
        <v>F</v>
      </c>
      <c r="I49" s="127">
        <f>COUNTIF($F$8:$H49,$H49)</f>
        <v>2</v>
      </c>
      <c r="J49" s="129">
        <v>0.04054398148148148</v>
      </c>
      <c r="K49" s="130" t="s">
        <v>101</v>
      </c>
      <c r="L49" s="131"/>
    </row>
    <row r="50" spans="1:11" s="71" customFormat="1" ht="14.25" customHeight="1">
      <c r="A50" s="123">
        <v>43</v>
      </c>
      <c r="B50" s="124">
        <v>2</v>
      </c>
      <c r="C50" s="125" t="s">
        <v>103</v>
      </c>
      <c r="D50" s="132" t="s">
        <v>43</v>
      </c>
      <c r="E50" s="133" t="s">
        <v>5</v>
      </c>
      <c r="F50" s="133">
        <v>1984</v>
      </c>
      <c r="G50" s="128" t="s">
        <v>19</v>
      </c>
      <c r="H50" s="127" t="str">
        <f t="shared" si="1"/>
        <v>E</v>
      </c>
      <c r="I50" s="127">
        <f>COUNTIF($F$8:$H50,$H50)</f>
        <v>2</v>
      </c>
      <c r="J50" s="129">
        <v>0.04065972222222222</v>
      </c>
      <c r="K50" s="130" t="s">
        <v>101</v>
      </c>
    </row>
    <row r="51" spans="1:11" ht="14.25" customHeight="1">
      <c r="A51" s="9">
        <v>44</v>
      </c>
      <c r="B51" s="61">
        <v>35</v>
      </c>
      <c r="C51" s="98" t="s">
        <v>221</v>
      </c>
      <c r="D51" s="32" t="s">
        <v>43</v>
      </c>
      <c r="E51" s="25" t="s">
        <v>4</v>
      </c>
      <c r="F51" s="25">
        <v>1959</v>
      </c>
      <c r="G51" s="28" t="s">
        <v>35</v>
      </c>
      <c r="H51" s="25" t="str">
        <f t="shared" si="1"/>
        <v>C</v>
      </c>
      <c r="I51" s="25">
        <f>COUNTIF($F$8:$H51,$H51)</f>
        <v>10</v>
      </c>
      <c r="J51" s="12">
        <v>0.04116898148148148</v>
      </c>
      <c r="K51" s="8" t="s">
        <v>101</v>
      </c>
    </row>
    <row r="52" spans="1:11" s="72" customFormat="1" ht="14.25" customHeight="1">
      <c r="A52" s="135">
        <v>45</v>
      </c>
      <c r="B52" s="136">
        <v>70</v>
      </c>
      <c r="C52" s="137" t="s">
        <v>129</v>
      </c>
      <c r="D52" s="152" t="s">
        <v>43</v>
      </c>
      <c r="E52" s="141" t="s">
        <v>5</v>
      </c>
      <c r="F52" s="153">
        <v>1984</v>
      </c>
      <c r="G52" s="140" t="s">
        <v>49</v>
      </c>
      <c r="H52" s="141" t="str">
        <f t="shared" si="1"/>
        <v>E</v>
      </c>
      <c r="I52" s="141">
        <f>COUNTIF($F$8:$H52,$H52)</f>
        <v>3</v>
      </c>
      <c r="J52" s="142">
        <v>0.041215277777777774</v>
      </c>
      <c r="K52" s="143" t="s">
        <v>101</v>
      </c>
    </row>
    <row r="53" spans="1:11" s="40" customFormat="1" ht="14.25" customHeight="1">
      <c r="A53" s="9">
        <v>46</v>
      </c>
      <c r="B53" s="61">
        <v>53</v>
      </c>
      <c r="C53" s="98" t="s">
        <v>224</v>
      </c>
      <c r="D53" s="32" t="s">
        <v>43</v>
      </c>
      <c r="E53" s="25" t="s">
        <v>4</v>
      </c>
      <c r="F53" s="25">
        <v>1982</v>
      </c>
      <c r="G53" s="28" t="s">
        <v>49</v>
      </c>
      <c r="H53" s="25" t="str">
        <f t="shared" si="1"/>
        <v>A</v>
      </c>
      <c r="I53" s="25">
        <f>COUNTIF($F$8:$H53,$H53)</f>
        <v>20</v>
      </c>
      <c r="J53" s="12">
        <v>0.041354166666666664</v>
      </c>
      <c r="K53" s="8" t="s">
        <v>101</v>
      </c>
    </row>
    <row r="54" spans="1:11" ht="14.25" customHeight="1">
      <c r="A54" s="9">
        <v>47</v>
      </c>
      <c r="B54" s="61">
        <v>71</v>
      </c>
      <c r="C54" s="98" t="s">
        <v>138</v>
      </c>
      <c r="D54" s="32" t="s">
        <v>43</v>
      </c>
      <c r="E54" s="25" t="s">
        <v>4</v>
      </c>
      <c r="F54" s="24">
        <v>1986</v>
      </c>
      <c r="G54" s="28" t="s">
        <v>139</v>
      </c>
      <c r="H54" s="25" t="str">
        <f t="shared" si="1"/>
        <v>A</v>
      </c>
      <c r="I54" s="25">
        <f>COUNTIF($F$8:$H54,$H54)</f>
        <v>21</v>
      </c>
      <c r="J54" s="12">
        <v>0.041608796296296297</v>
      </c>
      <c r="K54" s="8" t="s">
        <v>101</v>
      </c>
    </row>
    <row r="55" spans="1:11" ht="14.25" customHeight="1">
      <c r="A55" s="9">
        <v>48</v>
      </c>
      <c r="B55" s="61">
        <v>36</v>
      </c>
      <c r="C55" s="98" t="s">
        <v>104</v>
      </c>
      <c r="D55" s="32" t="s">
        <v>43</v>
      </c>
      <c r="E55" s="25" t="s">
        <v>4</v>
      </c>
      <c r="F55" s="25">
        <v>1971</v>
      </c>
      <c r="G55" s="28" t="s">
        <v>95</v>
      </c>
      <c r="H55" s="25" t="str">
        <f t="shared" si="1"/>
        <v>B</v>
      </c>
      <c r="I55" s="25">
        <f>COUNTIF($F$8:$H55,$H55)</f>
        <v>10</v>
      </c>
      <c r="J55" s="12">
        <v>0.0416550925925926</v>
      </c>
      <c r="K55" s="8"/>
    </row>
    <row r="56" spans="1:11" ht="14.25" customHeight="1">
      <c r="A56" s="9">
        <v>49</v>
      </c>
      <c r="B56" s="61">
        <v>69</v>
      </c>
      <c r="C56" s="98" t="s">
        <v>64</v>
      </c>
      <c r="D56" s="22" t="s">
        <v>43</v>
      </c>
      <c r="E56" s="26" t="s">
        <v>4</v>
      </c>
      <c r="F56" s="24">
        <v>1972</v>
      </c>
      <c r="G56" s="28" t="s">
        <v>51</v>
      </c>
      <c r="H56" s="25" t="str">
        <f t="shared" si="1"/>
        <v>B</v>
      </c>
      <c r="I56" s="25">
        <f>COUNTIF($F$8:$H56,$H56)</f>
        <v>11</v>
      </c>
      <c r="J56" s="12">
        <v>0.042465277777777775</v>
      </c>
      <c r="K56" s="8"/>
    </row>
    <row r="57" spans="1:11" ht="14.25" customHeight="1">
      <c r="A57" s="9">
        <v>50</v>
      </c>
      <c r="B57" s="61">
        <v>25</v>
      </c>
      <c r="C57" s="98" t="s">
        <v>130</v>
      </c>
      <c r="D57" s="32" t="s">
        <v>43</v>
      </c>
      <c r="E57" s="25" t="s">
        <v>5</v>
      </c>
      <c r="F57" s="25">
        <v>1985</v>
      </c>
      <c r="G57" s="28" t="s">
        <v>131</v>
      </c>
      <c r="H57" s="25" t="str">
        <f t="shared" si="1"/>
        <v>E</v>
      </c>
      <c r="I57" s="25">
        <f>COUNTIF($F$8:$H57,$H57)</f>
        <v>4</v>
      </c>
      <c r="J57" s="12">
        <v>0.0425462962962963</v>
      </c>
      <c r="K57" s="34"/>
    </row>
    <row r="58" spans="1:11" s="72" customFormat="1" ht="14.25" customHeight="1">
      <c r="A58" s="135">
        <v>51</v>
      </c>
      <c r="B58" s="136">
        <v>17</v>
      </c>
      <c r="C58" s="137" t="s">
        <v>100</v>
      </c>
      <c r="D58" s="152" t="s">
        <v>43</v>
      </c>
      <c r="E58" s="141" t="s">
        <v>4</v>
      </c>
      <c r="F58" s="153">
        <v>1953</v>
      </c>
      <c r="G58" s="140" t="s">
        <v>93</v>
      </c>
      <c r="H58" s="141" t="str">
        <f t="shared" si="1"/>
        <v>D</v>
      </c>
      <c r="I58" s="141">
        <f>COUNTIF($F$8:$H58,$H58)</f>
        <v>3</v>
      </c>
      <c r="J58" s="142">
        <v>0.04311342592592593</v>
      </c>
      <c r="K58" s="143"/>
    </row>
    <row r="59" spans="1:11" ht="14.25" customHeight="1">
      <c r="A59" s="9">
        <v>52</v>
      </c>
      <c r="B59" s="61">
        <v>7</v>
      </c>
      <c r="C59" s="98" t="s">
        <v>121</v>
      </c>
      <c r="D59" s="32" t="s">
        <v>43</v>
      </c>
      <c r="E59" s="25" t="s">
        <v>4</v>
      </c>
      <c r="F59" s="25">
        <v>1974</v>
      </c>
      <c r="G59" s="28" t="s">
        <v>47</v>
      </c>
      <c r="H59" s="25" t="str">
        <f t="shared" si="1"/>
        <v>B</v>
      </c>
      <c r="I59" s="25">
        <f>COUNTIF($F$8:$H59,$H59)</f>
        <v>12</v>
      </c>
      <c r="J59" s="12">
        <v>0.04348379629629629</v>
      </c>
      <c r="K59" s="34"/>
    </row>
    <row r="60" spans="1:11" ht="14.25" customHeight="1">
      <c r="A60" s="9">
        <v>53</v>
      </c>
      <c r="B60" s="61">
        <v>67</v>
      </c>
      <c r="C60" s="98" t="s">
        <v>115</v>
      </c>
      <c r="D60" s="32" t="s">
        <v>43</v>
      </c>
      <c r="E60" s="25" t="s">
        <v>4</v>
      </c>
      <c r="F60" s="25">
        <v>1988</v>
      </c>
      <c r="G60" s="28" t="s">
        <v>33</v>
      </c>
      <c r="H60" s="25" t="str">
        <f t="shared" si="1"/>
        <v>A</v>
      </c>
      <c r="I60" s="25">
        <f>COUNTIF($F$8:$H60,$H60)</f>
        <v>22</v>
      </c>
      <c r="J60" s="12">
        <v>0.04380787037037037</v>
      </c>
      <c r="K60" s="8"/>
    </row>
    <row r="61" spans="1:11" ht="14.25" customHeight="1">
      <c r="A61" s="9">
        <v>54</v>
      </c>
      <c r="B61" s="61">
        <v>10</v>
      </c>
      <c r="C61" s="98" t="s">
        <v>135</v>
      </c>
      <c r="D61" s="32" t="s">
        <v>43</v>
      </c>
      <c r="E61" s="25" t="s">
        <v>4</v>
      </c>
      <c r="F61" s="25">
        <v>1952</v>
      </c>
      <c r="G61" s="28" t="s">
        <v>98</v>
      </c>
      <c r="H61" s="25" t="str">
        <f t="shared" si="1"/>
        <v>D</v>
      </c>
      <c r="I61" s="25">
        <f>COUNTIF($F$8:$H61,$H61)</f>
        <v>4</v>
      </c>
      <c r="J61" s="12">
        <v>0.04388888888888889</v>
      </c>
      <c r="K61" s="8"/>
    </row>
    <row r="62" spans="1:11" ht="14.25" customHeight="1">
      <c r="A62" s="9">
        <v>55</v>
      </c>
      <c r="B62" s="61">
        <v>55</v>
      </c>
      <c r="C62" s="98" t="s">
        <v>59</v>
      </c>
      <c r="D62" s="22" t="s">
        <v>43</v>
      </c>
      <c r="E62" s="26" t="s">
        <v>4</v>
      </c>
      <c r="F62" s="25">
        <v>2001</v>
      </c>
      <c r="G62" s="28" t="s">
        <v>60</v>
      </c>
      <c r="H62" s="25" t="str">
        <f t="shared" si="1"/>
        <v>A</v>
      </c>
      <c r="I62" s="25">
        <f>COUNTIF($F$8:$H62,$H62)</f>
        <v>23</v>
      </c>
      <c r="J62" s="12">
        <v>0.04415509259259259</v>
      </c>
      <c r="K62" s="8"/>
    </row>
    <row r="63" spans="1:11" ht="14.25" customHeight="1">
      <c r="A63" s="9">
        <v>56</v>
      </c>
      <c r="B63" s="61">
        <v>65</v>
      </c>
      <c r="C63" s="98" t="s">
        <v>110</v>
      </c>
      <c r="D63" s="32" t="s">
        <v>43</v>
      </c>
      <c r="E63" s="25" t="s">
        <v>4</v>
      </c>
      <c r="F63" s="25">
        <v>1983</v>
      </c>
      <c r="G63" s="28" t="s">
        <v>128</v>
      </c>
      <c r="H63" s="25" t="str">
        <f t="shared" si="1"/>
        <v>A</v>
      </c>
      <c r="I63" s="25">
        <f>COUNTIF($F$8:$H63,$H63)</f>
        <v>24</v>
      </c>
      <c r="J63" s="12">
        <v>0.04435185185185186</v>
      </c>
      <c r="K63" s="8" t="s">
        <v>101</v>
      </c>
    </row>
    <row r="64" spans="1:11" ht="14.25" customHeight="1">
      <c r="A64" s="9">
        <v>57</v>
      </c>
      <c r="B64" s="90">
        <v>3</v>
      </c>
      <c r="C64" s="76" t="s">
        <v>68</v>
      </c>
      <c r="D64" s="32" t="s">
        <v>43</v>
      </c>
      <c r="E64" s="25" t="s">
        <v>4</v>
      </c>
      <c r="F64" s="25">
        <v>1946</v>
      </c>
      <c r="G64" s="20" t="s">
        <v>174</v>
      </c>
      <c r="H64" s="25" t="str">
        <f t="shared" si="1"/>
        <v>D</v>
      </c>
      <c r="I64" s="25">
        <f>COUNTIF($F$8:$H64,$H64)</f>
        <v>5</v>
      </c>
      <c r="J64" s="12">
        <v>0.04452546296296297</v>
      </c>
      <c r="K64" s="8" t="s">
        <v>101</v>
      </c>
    </row>
    <row r="65" spans="1:11" ht="14.25" customHeight="1">
      <c r="A65" s="9">
        <v>58</v>
      </c>
      <c r="B65" s="61">
        <v>54</v>
      </c>
      <c r="C65" s="98" t="s">
        <v>140</v>
      </c>
      <c r="D65" s="32" t="s">
        <v>43</v>
      </c>
      <c r="E65" s="25" t="s">
        <v>4</v>
      </c>
      <c r="F65" s="25">
        <v>1981</v>
      </c>
      <c r="G65" s="28" t="s">
        <v>49</v>
      </c>
      <c r="H65" s="25" t="str">
        <f t="shared" si="1"/>
        <v>A</v>
      </c>
      <c r="I65" s="25">
        <f>COUNTIF($F$8:$H65,$H65)</f>
        <v>25</v>
      </c>
      <c r="J65" s="12">
        <v>0.04459490740740741</v>
      </c>
      <c r="K65" s="8" t="s">
        <v>101</v>
      </c>
    </row>
    <row r="66" spans="1:11" ht="14.25" customHeight="1">
      <c r="A66" s="9">
        <v>59</v>
      </c>
      <c r="B66" s="61">
        <v>68</v>
      </c>
      <c r="C66" s="98" t="s">
        <v>133</v>
      </c>
      <c r="D66" s="32" t="s">
        <v>43</v>
      </c>
      <c r="E66" s="25" t="s">
        <v>4</v>
      </c>
      <c r="F66" s="25">
        <v>1978</v>
      </c>
      <c r="G66" s="87" t="s">
        <v>134</v>
      </c>
      <c r="H66" s="25" t="str">
        <f t="shared" si="1"/>
        <v>A</v>
      </c>
      <c r="I66" s="25">
        <f>COUNTIF($F$8:$H66,$H66)</f>
        <v>26</v>
      </c>
      <c r="J66" s="12">
        <v>0.044641203703703704</v>
      </c>
      <c r="K66" s="8"/>
    </row>
    <row r="67" spans="1:11" ht="14.25" customHeight="1">
      <c r="A67" s="9">
        <v>60</v>
      </c>
      <c r="B67" s="61">
        <v>13</v>
      </c>
      <c r="C67" s="98" t="s">
        <v>14</v>
      </c>
      <c r="D67" s="22" t="s">
        <v>43</v>
      </c>
      <c r="E67" s="26" t="s">
        <v>5</v>
      </c>
      <c r="F67" s="26">
        <v>1980</v>
      </c>
      <c r="G67" s="28" t="s">
        <v>45</v>
      </c>
      <c r="H67" s="25" t="s">
        <v>79</v>
      </c>
      <c r="I67" s="25">
        <f>COUNTIF($F$8:$H67,$H67)</f>
        <v>5</v>
      </c>
      <c r="J67" s="12">
        <v>0.044652777777777784</v>
      </c>
      <c r="K67" s="8"/>
    </row>
    <row r="68" spans="1:11" ht="14.25" customHeight="1">
      <c r="A68" s="9">
        <v>61</v>
      </c>
      <c r="B68" s="61">
        <v>61</v>
      </c>
      <c r="C68" s="76" t="s">
        <v>69</v>
      </c>
      <c r="D68" s="32" t="s">
        <v>43</v>
      </c>
      <c r="E68" s="25" t="s">
        <v>4</v>
      </c>
      <c r="F68" s="25">
        <v>1994</v>
      </c>
      <c r="G68" s="20" t="s">
        <v>94</v>
      </c>
      <c r="H68" s="25" t="str">
        <f aca="true" t="shared" si="2" ref="H68:H76">IF($E68="m",IF($F$1-$F68&gt;19,IF($F$1-$F68&lt;40,"A",IF($F$1-$F68&gt;49,IF($F$1-$F68&gt;59,IF($F$1-$F68&gt;69,"D","D"),"C"),"B")),"A"),IF($F$1-$F68&gt;19,IF($F$1-$F68&lt;35,"E",IF($F$1-$F68&lt;50,"F","F")),"F"))</f>
        <v>A</v>
      </c>
      <c r="I68" s="25">
        <f>COUNTIF($F$8:$H68,$H68)</f>
        <v>27</v>
      </c>
      <c r="J68" s="12">
        <v>0.04511574074074074</v>
      </c>
      <c r="K68" s="34" t="s">
        <v>101</v>
      </c>
    </row>
    <row r="69" spans="1:11" s="72" customFormat="1" ht="14.25" customHeight="1">
      <c r="A69" s="135">
        <v>62</v>
      </c>
      <c r="B69" s="136">
        <v>40</v>
      </c>
      <c r="C69" s="137" t="s">
        <v>109</v>
      </c>
      <c r="D69" s="152" t="s">
        <v>43</v>
      </c>
      <c r="E69" s="141" t="s">
        <v>5</v>
      </c>
      <c r="F69" s="141">
        <v>1968</v>
      </c>
      <c r="G69" s="140" t="s">
        <v>33</v>
      </c>
      <c r="H69" s="141" t="str">
        <f t="shared" si="2"/>
        <v>F</v>
      </c>
      <c r="I69" s="141">
        <f>COUNTIF($F$8:$H69,$H69)</f>
        <v>3</v>
      </c>
      <c r="J69" s="142">
        <v>0.04521990740740741</v>
      </c>
      <c r="K69" s="143" t="s">
        <v>101</v>
      </c>
    </row>
    <row r="70" spans="1:11" ht="14.25" customHeight="1">
      <c r="A70" s="9">
        <v>63</v>
      </c>
      <c r="B70" s="61">
        <v>57</v>
      </c>
      <c r="C70" s="98" t="s">
        <v>116</v>
      </c>
      <c r="D70" s="32" t="s">
        <v>43</v>
      </c>
      <c r="E70" s="25" t="s">
        <v>4</v>
      </c>
      <c r="F70" s="25">
        <v>1983</v>
      </c>
      <c r="G70" s="28" t="s">
        <v>33</v>
      </c>
      <c r="H70" s="25" t="str">
        <f t="shared" si="2"/>
        <v>A</v>
      </c>
      <c r="I70" s="25">
        <f>COUNTIF($F$8:$H70,$H70)</f>
        <v>28</v>
      </c>
      <c r="J70" s="12">
        <v>0.04590277777777777</v>
      </c>
      <c r="K70" s="88" t="s">
        <v>101</v>
      </c>
    </row>
    <row r="71" spans="1:11" ht="14.25" customHeight="1">
      <c r="A71" s="9">
        <v>64</v>
      </c>
      <c r="B71" s="61">
        <v>4</v>
      </c>
      <c r="C71" s="98" t="s">
        <v>125</v>
      </c>
      <c r="D71" s="32" t="s">
        <v>43</v>
      </c>
      <c r="E71" s="25" t="s">
        <v>4</v>
      </c>
      <c r="F71" s="25">
        <v>1989</v>
      </c>
      <c r="G71" s="28" t="s">
        <v>33</v>
      </c>
      <c r="H71" s="25" t="str">
        <f t="shared" si="2"/>
        <v>A</v>
      </c>
      <c r="I71" s="25">
        <f>COUNTIF($F$8:$H71,$H71)</f>
        <v>29</v>
      </c>
      <c r="J71" s="12">
        <v>0.04711805555555556</v>
      </c>
      <c r="K71" s="8" t="s">
        <v>101</v>
      </c>
    </row>
    <row r="72" spans="1:11" ht="14.25" customHeight="1">
      <c r="A72" s="9">
        <v>65</v>
      </c>
      <c r="B72" s="61">
        <v>72</v>
      </c>
      <c r="C72" s="76" t="s">
        <v>38</v>
      </c>
      <c r="D72" s="32" t="s">
        <v>43</v>
      </c>
      <c r="E72" s="25" t="s">
        <v>4</v>
      </c>
      <c r="F72" s="25">
        <v>1965</v>
      </c>
      <c r="G72" s="20" t="s">
        <v>23</v>
      </c>
      <c r="H72" s="25" t="str">
        <f t="shared" si="2"/>
        <v>C</v>
      </c>
      <c r="I72" s="25">
        <f>COUNTIF($F$8:$H72,$H72)</f>
        <v>11</v>
      </c>
      <c r="J72" s="12">
        <v>0.047233796296296295</v>
      </c>
      <c r="K72" s="8" t="s">
        <v>101</v>
      </c>
    </row>
    <row r="73" spans="1:11" ht="14.25" customHeight="1">
      <c r="A73" s="9">
        <v>66</v>
      </c>
      <c r="B73" s="61">
        <v>46</v>
      </c>
      <c r="C73" s="98" t="s">
        <v>124</v>
      </c>
      <c r="D73" s="32" t="s">
        <v>43</v>
      </c>
      <c r="E73" s="25" t="s">
        <v>4</v>
      </c>
      <c r="F73" s="25">
        <v>1988</v>
      </c>
      <c r="G73" s="28" t="s">
        <v>47</v>
      </c>
      <c r="H73" s="25" t="str">
        <f t="shared" si="2"/>
        <v>A</v>
      </c>
      <c r="I73" s="25">
        <f>COUNTIF($F$8:$H73,$H73)</f>
        <v>30</v>
      </c>
      <c r="J73" s="12">
        <v>0.04729166666666667</v>
      </c>
      <c r="K73" s="8" t="s">
        <v>101</v>
      </c>
    </row>
    <row r="74" spans="1:11" ht="14.25" customHeight="1">
      <c r="A74" s="9">
        <v>67</v>
      </c>
      <c r="B74" s="61">
        <v>27</v>
      </c>
      <c r="C74" s="98" t="s">
        <v>136</v>
      </c>
      <c r="D74" s="32" t="s">
        <v>43</v>
      </c>
      <c r="E74" s="25" t="s">
        <v>5</v>
      </c>
      <c r="F74" s="25">
        <v>1961</v>
      </c>
      <c r="G74" s="28" t="s">
        <v>51</v>
      </c>
      <c r="H74" s="25" t="str">
        <f t="shared" si="2"/>
        <v>F</v>
      </c>
      <c r="I74" s="25">
        <f>COUNTIF($F$8:$H74,$H74)</f>
        <v>4</v>
      </c>
      <c r="J74" s="12">
        <v>0.04760416666666667</v>
      </c>
      <c r="K74" s="8" t="s">
        <v>101</v>
      </c>
    </row>
    <row r="75" spans="1:11" ht="14.25" customHeight="1">
      <c r="A75" s="9">
        <v>68</v>
      </c>
      <c r="B75" s="61">
        <v>19</v>
      </c>
      <c r="C75" s="98" t="s">
        <v>114</v>
      </c>
      <c r="D75" s="32" t="s">
        <v>43</v>
      </c>
      <c r="E75" s="25" t="s">
        <v>4</v>
      </c>
      <c r="F75" s="25">
        <v>1982</v>
      </c>
      <c r="G75" s="28" t="s">
        <v>93</v>
      </c>
      <c r="H75" s="25" t="str">
        <f t="shared" si="2"/>
        <v>A</v>
      </c>
      <c r="I75" s="25">
        <f>COUNTIF($F$8:$H75,$H75)</f>
        <v>31</v>
      </c>
      <c r="J75" s="12">
        <v>0.04798611111111111</v>
      </c>
      <c r="K75" s="8"/>
    </row>
    <row r="76" spans="1:11" ht="14.25" customHeight="1">
      <c r="A76" s="9">
        <v>69</v>
      </c>
      <c r="B76" s="61">
        <v>6</v>
      </c>
      <c r="C76" s="98" t="s">
        <v>65</v>
      </c>
      <c r="D76" s="22" t="s">
        <v>43</v>
      </c>
      <c r="E76" s="43" t="s">
        <v>4</v>
      </c>
      <c r="F76" s="43">
        <v>1975</v>
      </c>
      <c r="G76" s="28" t="s">
        <v>66</v>
      </c>
      <c r="H76" s="25" t="str">
        <f t="shared" si="2"/>
        <v>B</v>
      </c>
      <c r="I76" s="25">
        <f>COUNTIF($F$8:$H76,$H76)</f>
        <v>13</v>
      </c>
      <c r="J76" s="12">
        <v>0.04868055555555556</v>
      </c>
      <c r="K76" s="8"/>
    </row>
    <row r="77" spans="1:11" ht="14.25" customHeight="1">
      <c r="A77" s="9">
        <v>70</v>
      </c>
      <c r="B77" s="61">
        <v>5</v>
      </c>
      <c r="C77" s="98" t="s">
        <v>132</v>
      </c>
      <c r="D77" s="32" t="s">
        <v>43</v>
      </c>
      <c r="E77" s="25" t="s">
        <v>5</v>
      </c>
      <c r="F77" s="25">
        <v>1998</v>
      </c>
      <c r="G77" s="28" t="s">
        <v>47</v>
      </c>
      <c r="H77" s="25" t="s">
        <v>79</v>
      </c>
      <c r="I77" s="25">
        <f>COUNTIF($F$8:$H77,$H77)</f>
        <v>6</v>
      </c>
      <c r="J77" s="12">
        <v>0.04895833333333333</v>
      </c>
      <c r="K77" s="8"/>
    </row>
    <row r="78" spans="1:11" ht="14.25" customHeight="1">
      <c r="A78" s="9">
        <v>71</v>
      </c>
      <c r="B78" s="61">
        <v>26</v>
      </c>
      <c r="C78" s="98" t="s">
        <v>220</v>
      </c>
      <c r="D78" s="32" t="s">
        <v>43</v>
      </c>
      <c r="E78" s="25" t="s">
        <v>4</v>
      </c>
      <c r="F78" s="25">
        <v>1970</v>
      </c>
      <c r="G78" s="28" t="s">
        <v>99</v>
      </c>
      <c r="H78" s="25" t="str">
        <f>IF($E78="m",IF($F$1-$F78&gt;19,IF($F$1-$F78&lt;40,"A",IF($F$1-$F78&gt;49,IF($F$1-$F78&gt;59,IF($F$1-$F78&gt;69,"D","D"),"C"),"B")),"A"),IF($F$1-$F78&gt;19,IF($F$1-$F78&lt;35,"E",IF($F$1-$F78&lt;50,"F","F")),"F"))</f>
        <v>B</v>
      </c>
      <c r="I78" s="25">
        <f>COUNTIF($F$8:$H78,$H78)</f>
        <v>14</v>
      </c>
      <c r="J78" s="12">
        <v>0.05174768518518519</v>
      </c>
      <c r="K78" s="8"/>
    </row>
    <row r="79" spans="1:11" ht="14.25" customHeight="1">
      <c r="A79" s="9">
        <v>72</v>
      </c>
      <c r="B79" s="61">
        <v>66</v>
      </c>
      <c r="C79" s="98" t="s">
        <v>118</v>
      </c>
      <c r="D79" s="32" t="s">
        <v>43</v>
      </c>
      <c r="E79" s="25" t="s">
        <v>5</v>
      </c>
      <c r="F79" s="25">
        <v>1992</v>
      </c>
      <c r="G79" s="28" t="s">
        <v>33</v>
      </c>
      <c r="H79" s="25" t="str">
        <f>IF($E79="m",IF($F$1-$F79&gt;19,IF($F$1-$F79&lt;40,"A",IF($F$1-$F79&gt;49,IF($F$1-$F79&gt;59,IF($F$1-$F79&gt;69,"D","D"),"C"),"B")),"A"),IF($F$1-$F79&gt;19,IF($F$1-$F79&lt;35,"E",IF($F$1-$F79&lt;50,"F","F")),"F"))</f>
        <v>E</v>
      </c>
      <c r="I79" s="25">
        <f>COUNTIF($F$8:$H79,$H79)</f>
        <v>7</v>
      </c>
      <c r="J79" s="12">
        <v>0.05174768518518519</v>
      </c>
      <c r="K79" s="34" t="s">
        <v>101</v>
      </c>
    </row>
    <row r="80" spans="1:11" ht="14.25" customHeight="1">
      <c r="A80" s="9">
        <v>73</v>
      </c>
      <c r="B80" s="61">
        <v>56</v>
      </c>
      <c r="C80" s="98" t="s">
        <v>54</v>
      </c>
      <c r="D80" s="22" t="s">
        <v>43</v>
      </c>
      <c r="E80" s="26" t="s">
        <v>4</v>
      </c>
      <c r="F80" s="26">
        <v>1943</v>
      </c>
      <c r="G80" s="28" t="s">
        <v>55</v>
      </c>
      <c r="H80" s="25" t="str">
        <f>IF($E80="m",IF($F$1-$F80&gt;19,IF($F$1-$F80&lt;40,"A",IF($F$1-$F80&gt;49,IF($F$1-$F80&gt;59,IF($F$1-$F80&gt;69,"D","D"),"C"),"B")),"A"),IF($F$1-$F80&gt;19,IF($F$1-$F80&lt;35,"E",IF($F$1-$F80&lt;50,"F","F")),"F"))</f>
        <v>D</v>
      </c>
      <c r="I80" s="25">
        <f>COUNTIF($F$8:$H80,$H80)</f>
        <v>6</v>
      </c>
      <c r="J80" s="12">
        <v>0.05497685185185185</v>
      </c>
      <c r="K80" s="34" t="s">
        <v>101</v>
      </c>
    </row>
    <row r="81" spans="1:11" ht="14.25" customHeight="1">
      <c r="A81" s="9">
        <v>74</v>
      </c>
      <c r="B81" s="61">
        <v>32</v>
      </c>
      <c r="C81" s="76" t="s">
        <v>16</v>
      </c>
      <c r="D81" s="32" t="s">
        <v>43</v>
      </c>
      <c r="E81" s="25" t="s">
        <v>4</v>
      </c>
      <c r="F81" s="25">
        <v>1942</v>
      </c>
      <c r="G81" s="20" t="s">
        <v>51</v>
      </c>
      <c r="H81" s="25" t="str">
        <f>IF($E81="m",IF($F$1-$F81&gt;19,IF($F$1-$F81&lt;40,"A",IF($F$1-$F81&gt;49,IF($F$1-$F81&gt;59,IF($F$1-$F81&gt;69,"D","D"),"C"),"B")),"A"),IF($F$1-$F81&gt;19,IF($F$1-$F81&lt;35,"E",IF($F$1-$F81&lt;50,"F","F")),"F"))</f>
        <v>D</v>
      </c>
      <c r="I81" s="25">
        <f>COUNTIF($F$8:$H81,$H81)</f>
        <v>7</v>
      </c>
      <c r="J81" s="12">
        <v>0.057129629629629634</v>
      </c>
      <c r="K81" s="8"/>
    </row>
    <row r="82" spans="1:11" ht="14.25" customHeight="1">
      <c r="A82" s="51"/>
      <c r="B82" s="52"/>
      <c r="C82" s="99"/>
      <c r="D82" s="31"/>
      <c r="E82" s="24"/>
      <c r="F82" s="24"/>
      <c r="G82" s="21"/>
      <c r="H82" s="24"/>
      <c r="I82" s="24"/>
      <c r="J82" s="16"/>
      <c r="K82" s="14"/>
    </row>
    <row r="83" spans="1:11" ht="14.25" customHeight="1">
      <c r="A83" s="194" t="s">
        <v>13</v>
      </c>
      <c r="B83" s="194"/>
      <c r="C83" s="194"/>
      <c r="D83" s="194"/>
      <c r="E83" s="194"/>
      <c r="F83" s="194"/>
      <c r="G83" s="194"/>
      <c r="H83" s="24"/>
      <c r="I83" s="24"/>
      <c r="J83" s="16"/>
      <c r="K83" s="14"/>
    </row>
    <row r="84" spans="1:11" ht="14.25" customHeight="1">
      <c r="A84" s="194" t="s">
        <v>11</v>
      </c>
      <c r="B84" s="194"/>
      <c r="C84" s="194"/>
      <c r="D84" s="194"/>
      <c r="E84" s="194"/>
      <c r="F84" s="194"/>
      <c r="G84" s="194"/>
      <c r="H84" s="24"/>
      <c r="I84" s="24"/>
      <c r="J84" s="16"/>
      <c r="K84" s="14"/>
    </row>
    <row r="85" spans="1:10" ht="12" customHeight="1">
      <c r="A85" s="7"/>
      <c r="B85" s="52"/>
      <c r="C85" s="99"/>
      <c r="D85" s="31"/>
      <c r="E85" s="24"/>
      <c r="F85" s="24"/>
      <c r="G85" s="21"/>
      <c r="H85" s="24"/>
      <c r="I85" s="24"/>
      <c r="J85" s="16"/>
    </row>
    <row r="86" spans="1:11" s="10" customFormat="1" ht="14.25" customHeight="1">
      <c r="A86" s="191" t="s">
        <v>39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3"/>
    </row>
    <row r="87" spans="1:11" s="10" customFormat="1" ht="14.25" customHeight="1">
      <c r="A87" s="17" t="s">
        <v>40</v>
      </c>
      <c r="B87" s="91"/>
      <c r="C87" s="91"/>
      <c r="D87" s="46"/>
      <c r="E87" s="45"/>
      <c r="F87" s="17" t="s">
        <v>77</v>
      </c>
      <c r="G87" s="47"/>
      <c r="H87" s="45"/>
      <c r="I87" s="45"/>
      <c r="J87" s="45"/>
      <c r="K87" s="13"/>
    </row>
    <row r="88" spans="1:11" s="10" customFormat="1" ht="14.25" customHeight="1">
      <c r="A88" s="17" t="s">
        <v>41</v>
      </c>
      <c r="B88" s="91"/>
      <c r="C88" s="91"/>
      <c r="D88" s="46"/>
      <c r="E88" s="45"/>
      <c r="F88" s="17" t="s">
        <v>230</v>
      </c>
      <c r="G88" s="47"/>
      <c r="H88" s="45"/>
      <c r="I88" s="45"/>
      <c r="J88" s="45"/>
      <c r="K88" s="13"/>
    </row>
    <row r="89" spans="1:11" s="10" customFormat="1" ht="14.25" customHeight="1">
      <c r="A89" s="17" t="s">
        <v>239</v>
      </c>
      <c r="B89" s="91"/>
      <c r="C89" s="91"/>
      <c r="D89" s="46"/>
      <c r="E89" s="45"/>
      <c r="F89" s="17" t="s">
        <v>231</v>
      </c>
      <c r="G89" s="47"/>
      <c r="H89" s="45"/>
      <c r="I89" s="45"/>
      <c r="J89" s="45"/>
      <c r="K89" s="13"/>
    </row>
    <row r="90" spans="1:10" ht="14.25" customHeight="1">
      <c r="A90" s="17" t="s">
        <v>233</v>
      </c>
      <c r="B90" s="91"/>
      <c r="C90" s="91"/>
      <c r="D90" s="46"/>
      <c r="E90" s="45"/>
      <c r="F90" s="17" t="s">
        <v>232</v>
      </c>
      <c r="G90" s="47"/>
      <c r="H90" s="45"/>
      <c r="I90" s="45"/>
      <c r="J90" s="45"/>
    </row>
    <row r="91" spans="1:11" s="10" customFormat="1" ht="14.25" customHeight="1">
      <c r="A91" s="17" t="s">
        <v>237</v>
      </c>
      <c r="B91" s="91"/>
      <c r="C91" s="91"/>
      <c r="D91" s="46"/>
      <c r="E91" s="45"/>
      <c r="F91" s="17" t="s">
        <v>233</v>
      </c>
      <c r="G91" s="47"/>
      <c r="H91" s="45"/>
      <c r="I91" s="45"/>
      <c r="J91" s="45"/>
      <c r="K91" s="13"/>
    </row>
    <row r="92" spans="1:10" ht="14.25" customHeight="1">
      <c r="A92" s="17" t="s">
        <v>234</v>
      </c>
      <c r="B92" s="91"/>
      <c r="C92" s="91"/>
      <c r="D92" s="46"/>
      <c r="E92" s="45"/>
      <c r="F92" s="17" t="s">
        <v>75</v>
      </c>
      <c r="G92" s="47"/>
      <c r="H92" s="45"/>
      <c r="I92" s="45"/>
      <c r="J92" s="45"/>
    </row>
    <row r="93" spans="1:11" s="10" customFormat="1" ht="14.25" customHeight="1">
      <c r="A93" s="17" t="s">
        <v>235</v>
      </c>
      <c r="B93" s="91"/>
      <c r="C93" s="91"/>
      <c r="D93" s="46"/>
      <c r="E93" s="45"/>
      <c r="F93" s="17" t="s">
        <v>76</v>
      </c>
      <c r="G93" s="47"/>
      <c r="H93" s="45"/>
      <c r="I93" s="45"/>
      <c r="J93" s="45"/>
      <c r="K93" s="13"/>
    </row>
    <row r="94" spans="1:11" s="10" customFormat="1" ht="14.25" customHeight="1">
      <c r="A94" s="17" t="s">
        <v>74</v>
      </c>
      <c r="B94" s="91"/>
      <c r="C94" s="91"/>
      <c r="D94" s="46"/>
      <c r="E94" s="45"/>
      <c r="F94" s="17" t="s">
        <v>236</v>
      </c>
      <c r="G94" s="47"/>
      <c r="H94" s="45"/>
      <c r="I94" s="45"/>
      <c r="J94" s="45"/>
      <c r="K94" s="13"/>
    </row>
    <row r="95" spans="1:11" s="10" customFormat="1" ht="14.25" customHeight="1">
      <c r="A95" s="17" t="s">
        <v>238</v>
      </c>
      <c r="B95" s="91"/>
      <c r="C95" s="91"/>
      <c r="D95" s="46"/>
      <c r="E95" s="45"/>
      <c r="F95" s="17"/>
      <c r="G95" s="47"/>
      <c r="H95" s="45"/>
      <c r="I95" s="45"/>
      <c r="J95" s="45"/>
      <c r="K95" s="13"/>
    </row>
    <row r="96" spans="1:11" s="10" customFormat="1" ht="14.25" customHeight="1">
      <c r="A96" s="17"/>
      <c r="B96" s="91"/>
      <c r="C96" s="91"/>
      <c r="D96" s="46"/>
      <c r="E96" s="45"/>
      <c r="F96" s="17"/>
      <c r="G96" s="47"/>
      <c r="H96" s="45"/>
      <c r="I96" s="45"/>
      <c r="J96" s="45"/>
      <c r="K96" s="13"/>
    </row>
    <row r="97" spans="1:11" s="10" customFormat="1" ht="14.25" customHeight="1">
      <c r="A97" s="17"/>
      <c r="B97" s="91"/>
      <c r="C97" s="91"/>
      <c r="D97" s="46"/>
      <c r="E97" s="45"/>
      <c r="F97" s="17"/>
      <c r="G97" s="47"/>
      <c r="H97" s="45"/>
      <c r="I97" s="45"/>
      <c r="J97" s="45"/>
      <c r="K97" s="13"/>
    </row>
    <row r="98" spans="1:11" s="10" customFormat="1" ht="14.25" customHeight="1">
      <c r="A98" s="45"/>
      <c r="B98" s="91"/>
      <c r="C98" s="91"/>
      <c r="D98" s="46"/>
      <c r="E98" s="45"/>
      <c r="F98" s="45"/>
      <c r="G98" s="47"/>
      <c r="H98" s="45"/>
      <c r="I98" s="45"/>
      <c r="J98" s="45"/>
      <c r="K98" s="13"/>
    </row>
    <row r="99" spans="1:10" ht="14.25" customHeight="1">
      <c r="A99" s="30"/>
      <c r="B99" s="100"/>
      <c r="C99" s="92"/>
      <c r="D99" s="33"/>
      <c r="E99" s="17"/>
      <c r="F99" s="17"/>
      <c r="G99" s="18"/>
      <c r="H99" s="17"/>
      <c r="I99" s="17"/>
      <c r="J99" s="17"/>
    </row>
    <row r="100" spans="1:10" ht="14.25" customHeight="1">
      <c r="A100" s="17"/>
      <c r="B100" s="92"/>
      <c r="C100" s="92"/>
      <c r="D100" s="33"/>
      <c r="E100" s="17"/>
      <c r="F100" s="17"/>
      <c r="G100" s="18"/>
      <c r="H100" s="17"/>
      <c r="I100" s="17"/>
      <c r="J100" s="17"/>
    </row>
  </sheetData>
  <sheetProtection/>
  <mergeCells count="8">
    <mergeCell ref="A2:B2"/>
    <mergeCell ref="A86:J86"/>
    <mergeCell ref="A4:J4"/>
    <mergeCell ref="A5:C5"/>
    <mergeCell ref="A83:G83"/>
    <mergeCell ref="A84:G84"/>
    <mergeCell ref="C2:J2"/>
    <mergeCell ref="C3:J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7">
      <selection activeCell="A46" sqref="A46:IV55"/>
    </sheetView>
  </sheetViews>
  <sheetFormatPr defaultColWidth="9.140625" defaultRowHeight="12.75"/>
  <cols>
    <col min="1" max="1" width="4.8515625" style="51" customWidth="1"/>
    <col min="2" max="2" width="7.7109375" style="52" customWidth="1"/>
    <col min="3" max="3" width="23.8515625" style="53" customWidth="1"/>
    <col min="4" max="4" width="9.7109375" style="52" customWidth="1"/>
    <col min="5" max="5" width="22.7109375" style="14" customWidth="1"/>
    <col min="6" max="6" width="10.140625" style="52" customWidth="1"/>
    <col min="7" max="7" width="6.8515625" style="14" hidden="1" customWidth="1"/>
    <col min="8" max="8" width="11.28125" style="54" customWidth="1"/>
    <col min="9" max="9" width="8.8515625" style="14" hidden="1" customWidth="1"/>
    <col min="10" max="16384" width="9.140625" style="15" customWidth="1"/>
  </cols>
  <sheetData>
    <row r="1" spans="4:8" ht="2.25" customHeight="1">
      <c r="D1" s="52" t="s">
        <v>7</v>
      </c>
      <c r="E1" s="14">
        <v>2016</v>
      </c>
      <c r="H1" s="54" t="s">
        <v>83</v>
      </c>
    </row>
    <row r="2" spans="1:9" s="66" customFormat="1" ht="30" customHeight="1">
      <c r="A2" s="190"/>
      <c r="B2" s="190"/>
      <c r="C2" s="41" t="s">
        <v>82</v>
      </c>
      <c r="D2" s="49"/>
      <c r="E2" s="41"/>
      <c r="F2" s="41"/>
      <c r="G2" s="41"/>
      <c r="H2" s="41"/>
      <c r="I2" s="41"/>
    </row>
    <row r="3" spans="1:9" s="48" customFormat="1" ht="16.5" customHeight="1">
      <c r="A3" s="56"/>
      <c r="B3" s="56"/>
      <c r="C3" s="56"/>
      <c r="D3" s="56" t="s">
        <v>241</v>
      </c>
      <c r="E3" s="56"/>
      <c r="F3" s="56"/>
      <c r="G3" s="56"/>
      <c r="H3" s="56"/>
      <c r="I3" s="55"/>
    </row>
    <row r="4" spans="1:9" s="48" customFormat="1" ht="16.5" customHeight="1">
      <c r="A4" s="56" t="s">
        <v>91</v>
      </c>
      <c r="B4" s="56"/>
      <c r="C4" s="56"/>
      <c r="D4" s="56"/>
      <c r="E4" s="56"/>
      <c r="F4" s="56"/>
      <c r="G4" s="56"/>
      <c r="H4" s="56"/>
      <c r="I4" s="55"/>
    </row>
    <row r="5" spans="1:8" ht="20.25" customHeight="1">
      <c r="A5" s="57"/>
      <c r="B5" s="56" t="s">
        <v>244</v>
      </c>
      <c r="C5" s="57"/>
      <c r="D5" s="57"/>
      <c r="E5" s="57"/>
      <c r="F5" s="57"/>
      <c r="G5" s="57"/>
      <c r="H5" s="57"/>
    </row>
    <row r="6" spans="1:9" ht="39">
      <c r="A6" s="58" t="s">
        <v>0</v>
      </c>
      <c r="B6" s="155" t="s">
        <v>84</v>
      </c>
      <c r="C6" s="156" t="s">
        <v>1</v>
      </c>
      <c r="D6" s="155" t="s">
        <v>12</v>
      </c>
      <c r="E6" s="34" t="s">
        <v>2</v>
      </c>
      <c r="F6" s="157" t="s">
        <v>85</v>
      </c>
      <c r="G6" s="104" t="s">
        <v>10</v>
      </c>
      <c r="H6" s="158" t="s">
        <v>3</v>
      </c>
      <c r="I6" s="96" t="s">
        <v>86</v>
      </c>
    </row>
    <row r="7" spans="1:9" s="161" customFormat="1" ht="15">
      <c r="A7" s="106">
        <v>1</v>
      </c>
      <c r="B7" s="107">
        <v>11</v>
      </c>
      <c r="C7" s="159" t="s">
        <v>158</v>
      </c>
      <c r="D7" s="113">
        <v>2012</v>
      </c>
      <c r="E7" s="113" t="s">
        <v>45</v>
      </c>
      <c r="F7" s="113" t="s">
        <v>242</v>
      </c>
      <c r="G7" s="111"/>
      <c r="H7" s="160">
        <v>9.259259259259259E-05</v>
      </c>
      <c r="I7" s="154"/>
    </row>
    <row r="8" spans="1:9" s="60" customFormat="1" ht="15">
      <c r="A8" s="123">
        <v>2</v>
      </c>
      <c r="B8" s="124">
        <v>54</v>
      </c>
      <c r="C8" s="168" t="s">
        <v>205</v>
      </c>
      <c r="D8" s="124">
        <v>2012</v>
      </c>
      <c r="E8" s="130" t="s">
        <v>51</v>
      </c>
      <c r="F8" s="130" t="str">
        <f>IF($E$1-$D8&lt;=4,"CH1",IF($E$1-$D8&lt;=7,"CH2",IF($E$1-$D8&lt;=9,"CH3",IF($E$1-$D8&lt;=11,"CH4",IF($E$1-$D8&lt;=13,"CH5",IF($E$1-$D8&lt;=15,"CH6",IF($E$1-$D8&lt;=17,"CH7","J")))))))</f>
        <v>CH1</v>
      </c>
      <c r="G8" s="127"/>
      <c r="H8" s="169">
        <v>0.00010416666666666667</v>
      </c>
      <c r="I8" s="59"/>
    </row>
    <row r="9" spans="1:9" s="172" customFormat="1" ht="15">
      <c r="A9" s="135">
        <v>3</v>
      </c>
      <c r="B9" s="136">
        <v>28</v>
      </c>
      <c r="C9" s="170" t="s">
        <v>178</v>
      </c>
      <c r="D9" s="136">
        <v>2013</v>
      </c>
      <c r="E9" s="143" t="s">
        <v>51</v>
      </c>
      <c r="F9" s="143" t="str">
        <f>IF($E$1-$D9&lt;=4,"CH1",IF($E$1-$D9&lt;=7,"CH2",IF($E$1-$D9&lt;=9,"CH3",IF($E$1-$D9&lt;=11,"CH4",IF($E$1-$D9&lt;=13,"CH5",IF($E$1-$D9&lt;=15,"CH6",IF($E$1-$D9&lt;=17,"CH7","J")))))))</f>
        <v>CH1</v>
      </c>
      <c r="G9" s="141"/>
      <c r="H9" s="171">
        <v>0.00011574074074074073</v>
      </c>
      <c r="I9" s="94"/>
    </row>
    <row r="10" spans="1:8" ht="15">
      <c r="A10" s="63"/>
      <c r="B10" s="157" t="s">
        <v>245</v>
      </c>
      <c r="C10" s="76"/>
      <c r="D10" s="61"/>
      <c r="E10" s="8"/>
      <c r="F10" s="8"/>
      <c r="G10" s="25"/>
      <c r="H10" s="62"/>
    </row>
    <row r="11" spans="1:9" s="48" customFormat="1" ht="39">
      <c r="A11" s="58" t="s">
        <v>0</v>
      </c>
      <c r="B11" s="155" t="s">
        <v>84</v>
      </c>
      <c r="C11" s="156" t="s">
        <v>1</v>
      </c>
      <c r="D11" s="155" t="s">
        <v>12</v>
      </c>
      <c r="E11" s="34" t="s">
        <v>2</v>
      </c>
      <c r="F11" s="157" t="s">
        <v>85</v>
      </c>
      <c r="G11" s="104" t="s">
        <v>10</v>
      </c>
      <c r="H11" s="158" t="s">
        <v>3</v>
      </c>
      <c r="I11" s="162" t="s">
        <v>86</v>
      </c>
    </row>
    <row r="12" spans="1:9" s="161" customFormat="1" ht="15">
      <c r="A12" s="106">
        <v>1</v>
      </c>
      <c r="B12" s="107">
        <v>36</v>
      </c>
      <c r="C12" s="159" t="s">
        <v>186</v>
      </c>
      <c r="D12" s="107">
        <v>2009</v>
      </c>
      <c r="E12" s="113" t="s">
        <v>48</v>
      </c>
      <c r="F12" s="113" t="str">
        <f>IF($E$1-$D12&lt;=4,"CH1",IF($E$1-$D12&lt;=7,"CH2",IF($E$1-$D12&lt;=9,"CH3",IF($E$1-$D12&lt;=11,"CH4",IF($E$1-$D12&lt;=13,"CH5",IF($E$1-$D12&lt;=15,"CH6",IF($E$1-$D12&lt;=17,"CH7","J")))))))</f>
        <v>CH2</v>
      </c>
      <c r="G12" s="111"/>
      <c r="H12" s="160">
        <v>0.0001273148148148148</v>
      </c>
      <c r="I12" s="154"/>
    </row>
    <row r="13" spans="1:9" s="60" customFormat="1" ht="15">
      <c r="A13" s="123">
        <v>2</v>
      </c>
      <c r="B13" s="124">
        <v>13</v>
      </c>
      <c r="C13" s="168" t="s">
        <v>160</v>
      </c>
      <c r="D13" s="130">
        <v>2009</v>
      </c>
      <c r="E13" s="130" t="s">
        <v>156</v>
      </c>
      <c r="F13" s="130" t="str">
        <f>IF($E$1-$D13&lt;=4,"CH1",IF($E$1-$D13&lt;=7,"CH2",IF($E$1-$D13&lt;=9,"CH3",IF($E$1-$D13&lt;=11,"CH4",IF($E$1-$D13&lt;=13,"CH5",IF($E$1-$D13&lt;=15,"CH6",IF($E$1-$D13&lt;=17,"CH7","J")))))))</f>
        <v>CH2</v>
      </c>
      <c r="G13" s="127"/>
      <c r="H13" s="169">
        <v>0.0001388888888888889</v>
      </c>
      <c r="I13" s="59"/>
    </row>
    <row r="14" spans="1:9" s="172" customFormat="1" ht="15">
      <c r="A14" s="135">
        <v>3</v>
      </c>
      <c r="B14" s="136">
        <v>18</v>
      </c>
      <c r="C14" s="170" t="s">
        <v>165</v>
      </c>
      <c r="D14" s="136">
        <v>2009</v>
      </c>
      <c r="E14" s="143" t="s">
        <v>51</v>
      </c>
      <c r="F14" s="143" t="str">
        <f>IF($E$1-$D14&lt;=4,"CH1",IF($E$1-$D14&lt;=7,"CH2",IF($E$1-$D14&lt;=9,"CH3",IF($E$1-$D14&lt;=11,"CH4",IF($E$1-$D14&lt;=13,"CH5",IF($E$1-$D14&lt;=15,"CH6",IF($E$1-$D14&lt;=17,"CH7","J")))))))</f>
        <v>CH2</v>
      </c>
      <c r="G14" s="141"/>
      <c r="H14" s="171">
        <v>0.00015046296296296297</v>
      </c>
      <c r="I14" s="94"/>
    </row>
    <row r="15" spans="1:8" ht="14.25">
      <c r="A15" s="63">
        <v>4</v>
      </c>
      <c r="B15" s="61">
        <v>37</v>
      </c>
      <c r="C15" s="76" t="s">
        <v>187</v>
      </c>
      <c r="D15" s="61">
        <v>2010</v>
      </c>
      <c r="E15" s="8" t="s">
        <v>51</v>
      </c>
      <c r="F15" s="8" t="str">
        <f>IF($E$1-$D15&lt;=4,"CH1",IF($E$1-$D15&lt;=7,"CH2",IF($E$1-$D15&lt;=9,"CH3",IF($E$1-$D15&lt;=11,"CH4",IF($E$1-$D15&lt;=13,"CH5",IF($E$1-$D15&lt;=15,"CH6",IF($E$1-$D15&lt;=17,"CH7","J")))))))</f>
        <v>CH2</v>
      </c>
      <c r="G15" s="25"/>
      <c r="H15" s="62">
        <v>0.00016203703703703703</v>
      </c>
    </row>
    <row r="16" spans="1:8" ht="14.25">
      <c r="A16" s="63">
        <v>5</v>
      </c>
      <c r="B16" s="61">
        <v>45</v>
      </c>
      <c r="C16" s="76" t="s">
        <v>196</v>
      </c>
      <c r="D16" s="61">
        <v>2010</v>
      </c>
      <c r="E16" s="8" t="s">
        <v>51</v>
      </c>
      <c r="F16" s="8" t="str">
        <f>IF($E$1-$D16&lt;=4,"CH1",IF($E$1-$D16&lt;=7,"CH2",IF($E$1-$D16&lt;=9,"CH3",IF($E$1-$D16&lt;=11,"CH4",IF($E$1-$D16&lt;=13,"CH5",IF($E$1-$D16&lt;=15,"CH6",IF($E$1-$D16&lt;=17,"CH7","J")))))))</f>
        <v>CH2</v>
      </c>
      <c r="G16" s="25"/>
      <c r="H16" s="62">
        <v>0.00017361111111111112</v>
      </c>
    </row>
    <row r="17" spans="1:8" ht="15">
      <c r="A17" s="63"/>
      <c r="B17" s="157" t="s">
        <v>246</v>
      </c>
      <c r="C17" s="76"/>
      <c r="D17" s="61"/>
      <c r="E17" s="8"/>
      <c r="F17" s="8"/>
      <c r="G17" s="25"/>
      <c r="H17" s="62"/>
    </row>
    <row r="18" spans="1:9" s="48" customFormat="1" ht="39">
      <c r="A18" s="58" t="s">
        <v>0</v>
      </c>
      <c r="B18" s="155" t="s">
        <v>84</v>
      </c>
      <c r="C18" s="156" t="s">
        <v>1</v>
      </c>
      <c r="D18" s="155" t="s">
        <v>12</v>
      </c>
      <c r="E18" s="34" t="s">
        <v>2</v>
      </c>
      <c r="F18" s="157" t="s">
        <v>85</v>
      </c>
      <c r="G18" s="104" t="s">
        <v>10</v>
      </c>
      <c r="H18" s="158" t="s">
        <v>3</v>
      </c>
      <c r="I18" s="162" t="s">
        <v>86</v>
      </c>
    </row>
    <row r="19" spans="1:9" s="161" customFormat="1" ht="15">
      <c r="A19" s="106">
        <v>1</v>
      </c>
      <c r="B19" s="107">
        <v>21</v>
      </c>
      <c r="C19" s="159" t="s">
        <v>168</v>
      </c>
      <c r="D19" s="107">
        <v>2008</v>
      </c>
      <c r="E19" s="113" t="s">
        <v>146</v>
      </c>
      <c r="F19" s="113" t="str">
        <f>IF($E$1-$D19&lt;=4,"CH1",IF($E$1-$D19&lt;=7,"CH2",IF($E$1-$D19&lt;=9,"CH3",IF($E$1-$D19&lt;=11,"CH4",IF($E$1-$D19&lt;=13,"CH5",IF($E$1-$D19&lt;=15,"CH6",IF($E$1-$D19&lt;=17,"CH7","J")))))))</f>
        <v>CH3</v>
      </c>
      <c r="G19" s="111"/>
      <c r="H19" s="160">
        <v>0.0002662037037037037</v>
      </c>
      <c r="I19" s="154"/>
    </row>
    <row r="20" spans="1:9" s="60" customFormat="1" ht="15">
      <c r="A20" s="123">
        <v>2</v>
      </c>
      <c r="B20" s="124">
        <v>30</v>
      </c>
      <c r="C20" s="168" t="s">
        <v>180</v>
      </c>
      <c r="D20" s="124">
        <v>2007</v>
      </c>
      <c r="E20" s="130" t="s">
        <v>51</v>
      </c>
      <c r="F20" s="130" t="str">
        <f>IF($E$1-$D20&lt;=4,"CH1",IF($E$1-$D20&lt;=7,"CH2",IF($E$1-$D20&lt;=9,"CH3",IF($E$1-$D20&lt;=11,"CH4",IF($E$1-$D20&lt;=13,"CH5",IF($E$1-$D20&lt;=15,"CH6",IF($E$1-$D20&lt;=17,"CH7","J")))))))</f>
        <v>CH3</v>
      </c>
      <c r="G20" s="127"/>
      <c r="H20" s="169">
        <v>0.0002777777777777778</v>
      </c>
      <c r="I20" s="59"/>
    </row>
    <row r="21" spans="1:9" s="172" customFormat="1" ht="15">
      <c r="A21" s="135">
        <v>3</v>
      </c>
      <c r="B21" s="136">
        <v>46</v>
      </c>
      <c r="C21" s="170" t="s">
        <v>197</v>
      </c>
      <c r="D21" s="136">
        <v>2008</v>
      </c>
      <c r="E21" s="143" t="s">
        <v>51</v>
      </c>
      <c r="F21" s="143" t="str">
        <f>IF($E$1-$D21&lt;=4,"CH1",IF($E$1-$D21&lt;=7,"CH2",IF($E$1-$D21&lt;=9,"CH3",IF($E$1-$D21&lt;=11,"CH4",IF($E$1-$D21&lt;=13,"CH5",IF($E$1-$D21&lt;=15,"CH6",IF($E$1-$D21&lt;=17,"CH7","J")))))))</f>
        <v>CH3</v>
      </c>
      <c r="G21" s="141"/>
      <c r="H21" s="171">
        <v>0.0002893518518518519</v>
      </c>
      <c r="I21" s="94"/>
    </row>
    <row r="22" spans="1:8" ht="15">
      <c r="A22" s="63"/>
      <c r="B22" s="157" t="s">
        <v>247</v>
      </c>
      <c r="C22" s="76"/>
      <c r="D22" s="61"/>
      <c r="E22" s="8"/>
      <c r="F22" s="8"/>
      <c r="G22" s="25"/>
      <c r="H22" s="62"/>
    </row>
    <row r="23" spans="1:9" s="161" customFormat="1" ht="39">
      <c r="A23" s="163" t="s">
        <v>0</v>
      </c>
      <c r="B23" s="164" t="s">
        <v>84</v>
      </c>
      <c r="C23" s="165" t="s">
        <v>1</v>
      </c>
      <c r="D23" s="164" t="s">
        <v>12</v>
      </c>
      <c r="E23" s="113" t="s">
        <v>2</v>
      </c>
      <c r="F23" s="107" t="s">
        <v>85</v>
      </c>
      <c r="G23" s="115" t="s">
        <v>10</v>
      </c>
      <c r="H23" s="166" t="s">
        <v>3</v>
      </c>
      <c r="I23" s="167" t="s">
        <v>86</v>
      </c>
    </row>
    <row r="24" spans="1:9" s="161" customFormat="1" ht="15">
      <c r="A24" s="106">
        <v>1</v>
      </c>
      <c r="B24" s="107">
        <v>51</v>
      </c>
      <c r="C24" s="159" t="s">
        <v>202</v>
      </c>
      <c r="D24" s="107">
        <v>2005</v>
      </c>
      <c r="E24" s="113" t="s">
        <v>99</v>
      </c>
      <c r="F24" s="113" t="str">
        <f aca="true" t="shared" si="0" ref="F24:F29">IF($E$1-$D24&lt;=4,"CH1",IF($E$1-$D24&lt;=7,"CH2",IF($E$1-$D24&lt;=9,"CH3",IF($E$1-$D24&lt;=11,"CH4",IF($E$1-$D24&lt;=13,"CH5",IF($E$1-$D24&lt;=15,"CH6",IF($E$1-$D24&lt;=17,"CH7","J")))))))</f>
        <v>CH4</v>
      </c>
      <c r="G24" s="111"/>
      <c r="H24" s="160">
        <v>0.0004513888888888889</v>
      </c>
      <c r="I24" s="154"/>
    </row>
    <row r="25" spans="1:9" s="60" customFormat="1" ht="15">
      <c r="A25" s="123">
        <v>2</v>
      </c>
      <c r="B25" s="124">
        <v>39</v>
      </c>
      <c r="C25" s="168" t="s">
        <v>190</v>
      </c>
      <c r="D25" s="124">
        <v>2006</v>
      </c>
      <c r="E25" s="130" t="s">
        <v>71</v>
      </c>
      <c r="F25" s="130" t="str">
        <f t="shared" si="0"/>
        <v>CH4</v>
      </c>
      <c r="G25" s="127"/>
      <c r="H25" s="169">
        <v>0.0004629629629629629</v>
      </c>
      <c r="I25" s="59"/>
    </row>
    <row r="26" spans="1:9" s="172" customFormat="1" ht="15">
      <c r="A26" s="135">
        <v>3</v>
      </c>
      <c r="B26" s="136">
        <v>23</v>
      </c>
      <c r="C26" s="170" t="s">
        <v>171</v>
      </c>
      <c r="D26" s="136">
        <v>2005</v>
      </c>
      <c r="E26" s="143" t="s">
        <v>172</v>
      </c>
      <c r="F26" s="143" t="str">
        <f t="shared" si="0"/>
        <v>CH4</v>
      </c>
      <c r="G26" s="141"/>
      <c r="H26" s="171">
        <v>0.00047453703703703704</v>
      </c>
      <c r="I26" s="94"/>
    </row>
    <row r="27" spans="1:8" ht="14.25">
      <c r="A27" s="63">
        <v>4</v>
      </c>
      <c r="B27" s="61">
        <v>33</v>
      </c>
      <c r="C27" s="76" t="s">
        <v>183</v>
      </c>
      <c r="D27" s="61">
        <v>2005</v>
      </c>
      <c r="E27" s="8" t="s">
        <v>51</v>
      </c>
      <c r="F27" s="8" t="str">
        <f t="shared" si="0"/>
        <v>CH4</v>
      </c>
      <c r="G27" s="25"/>
      <c r="H27" s="62">
        <v>0.00048611111111111104</v>
      </c>
    </row>
    <row r="28" spans="1:8" ht="14.25">
      <c r="A28" s="63">
        <v>5</v>
      </c>
      <c r="B28" s="61">
        <v>22</v>
      </c>
      <c r="C28" s="76" t="s">
        <v>169</v>
      </c>
      <c r="D28" s="61">
        <v>2006</v>
      </c>
      <c r="E28" s="8" t="s">
        <v>170</v>
      </c>
      <c r="F28" s="8" t="str">
        <f t="shared" si="0"/>
        <v>CH4</v>
      </c>
      <c r="G28" s="25"/>
      <c r="H28" s="62">
        <v>0.0004976851851851852</v>
      </c>
    </row>
    <row r="29" spans="1:8" ht="14.25">
      <c r="A29" s="63">
        <v>6</v>
      </c>
      <c r="B29" s="61">
        <v>24</v>
      </c>
      <c r="C29" s="76" t="s">
        <v>173</v>
      </c>
      <c r="D29" s="61">
        <v>2005</v>
      </c>
      <c r="E29" s="8" t="s">
        <v>172</v>
      </c>
      <c r="F29" s="8" t="str">
        <f t="shared" si="0"/>
        <v>CH4</v>
      </c>
      <c r="G29" s="25"/>
      <c r="H29" s="62">
        <v>0.0005092592592592592</v>
      </c>
    </row>
    <row r="30" spans="1:8" ht="15">
      <c r="A30" s="63"/>
      <c r="B30" s="157" t="s">
        <v>248</v>
      </c>
      <c r="C30" s="76"/>
      <c r="D30" s="61"/>
      <c r="E30" s="8"/>
      <c r="F30" s="8"/>
      <c r="G30" s="25"/>
      <c r="H30" s="62"/>
    </row>
    <row r="31" spans="1:9" s="48" customFormat="1" ht="39">
      <c r="A31" s="58" t="s">
        <v>0</v>
      </c>
      <c r="B31" s="155" t="s">
        <v>84</v>
      </c>
      <c r="C31" s="156" t="s">
        <v>1</v>
      </c>
      <c r="D31" s="155" t="s">
        <v>12</v>
      </c>
      <c r="E31" s="34" t="s">
        <v>2</v>
      </c>
      <c r="F31" s="157" t="s">
        <v>85</v>
      </c>
      <c r="G31" s="104" t="s">
        <v>10</v>
      </c>
      <c r="H31" s="158" t="s">
        <v>3</v>
      </c>
      <c r="I31" s="162" t="s">
        <v>86</v>
      </c>
    </row>
    <row r="32" spans="1:9" s="161" customFormat="1" ht="15">
      <c r="A32" s="106">
        <v>1</v>
      </c>
      <c r="B32" s="107">
        <v>55</v>
      </c>
      <c r="C32" s="159" t="s">
        <v>206</v>
      </c>
      <c r="D32" s="107">
        <v>2004</v>
      </c>
      <c r="E32" s="113" t="s">
        <v>207</v>
      </c>
      <c r="F32" s="113" t="str">
        <f aca="true" t="shared" si="1" ref="F32:F37">IF($E$1-$D32&lt;=4,"CH1",IF($E$1-$D32&lt;=7,"CH2",IF($E$1-$D32&lt;=9,"CH3",IF($E$1-$D32&lt;=11,"CH4",IF($E$1-$D32&lt;=13,"CH5",IF($E$1-$D32&lt;=15,"CH6",IF($E$1-$D32&lt;=17,"CH7","J")))))))</f>
        <v>CH5</v>
      </c>
      <c r="G32" s="111"/>
      <c r="H32" s="160">
        <v>0.0006828703703703703</v>
      </c>
      <c r="I32" s="154"/>
    </row>
    <row r="33" spans="1:9" s="60" customFormat="1" ht="15">
      <c r="A33" s="123">
        <v>2</v>
      </c>
      <c r="B33" s="124">
        <v>52</v>
      </c>
      <c r="C33" s="168" t="s">
        <v>203</v>
      </c>
      <c r="D33" s="124">
        <v>2004</v>
      </c>
      <c r="E33" s="130" t="s">
        <v>99</v>
      </c>
      <c r="F33" s="130" t="str">
        <f t="shared" si="1"/>
        <v>CH5</v>
      </c>
      <c r="G33" s="127"/>
      <c r="H33" s="169">
        <v>0.0007060185185185185</v>
      </c>
      <c r="I33" s="59"/>
    </row>
    <row r="34" spans="1:9" s="172" customFormat="1" ht="15">
      <c r="A34" s="135">
        <v>3</v>
      </c>
      <c r="B34" s="136">
        <v>40</v>
      </c>
      <c r="C34" s="170" t="s">
        <v>191</v>
      </c>
      <c r="D34" s="136">
        <v>2003</v>
      </c>
      <c r="E34" s="143" t="s">
        <v>71</v>
      </c>
      <c r="F34" s="143" t="str">
        <f t="shared" si="1"/>
        <v>CH5</v>
      </c>
      <c r="G34" s="141"/>
      <c r="H34" s="171">
        <v>0.0007291666666666667</v>
      </c>
      <c r="I34" s="94"/>
    </row>
    <row r="35" spans="1:8" ht="14.25">
      <c r="A35" s="63">
        <v>4</v>
      </c>
      <c r="B35" s="61">
        <v>38</v>
      </c>
      <c r="C35" s="76" t="s">
        <v>188</v>
      </c>
      <c r="D35" s="61">
        <v>2004</v>
      </c>
      <c r="E35" s="8" t="s">
        <v>189</v>
      </c>
      <c r="F35" s="8" t="str">
        <f t="shared" si="1"/>
        <v>CH5</v>
      </c>
      <c r="G35" s="25"/>
      <c r="H35" s="62">
        <v>0.0007407407407407407</v>
      </c>
    </row>
    <row r="36" spans="1:8" ht="14.25">
      <c r="A36" s="63">
        <v>5</v>
      </c>
      <c r="B36" s="61">
        <v>41</v>
      </c>
      <c r="C36" s="76" t="s">
        <v>192</v>
      </c>
      <c r="D36" s="61">
        <v>2003</v>
      </c>
      <c r="E36" s="8" t="s">
        <v>71</v>
      </c>
      <c r="F36" s="8" t="str">
        <f t="shared" si="1"/>
        <v>CH5</v>
      </c>
      <c r="G36" s="25"/>
      <c r="H36" s="62">
        <v>0.0007638888888888889</v>
      </c>
    </row>
    <row r="37" spans="1:8" ht="14.25">
      <c r="A37" s="63">
        <v>6</v>
      </c>
      <c r="B37" s="61">
        <v>29</v>
      </c>
      <c r="C37" s="76" t="s">
        <v>179</v>
      </c>
      <c r="D37" s="61">
        <v>2004</v>
      </c>
      <c r="E37" s="8" t="s">
        <v>51</v>
      </c>
      <c r="F37" s="8" t="str">
        <f t="shared" si="1"/>
        <v>CH5</v>
      </c>
      <c r="G37" s="25"/>
      <c r="H37" s="62">
        <v>0.000787037037037037</v>
      </c>
    </row>
    <row r="38" spans="1:8" ht="15">
      <c r="A38" s="63"/>
      <c r="B38" s="157" t="s">
        <v>249</v>
      </c>
      <c r="C38" s="76"/>
      <c r="D38" s="61"/>
      <c r="E38" s="8"/>
      <c r="F38" s="8"/>
      <c r="G38" s="25"/>
      <c r="H38" s="62"/>
    </row>
    <row r="39" spans="1:9" s="48" customFormat="1" ht="39">
      <c r="A39" s="58" t="s">
        <v>0</v>
      </c>
      <c r="B39" s="155" t="s">
        <v>84</v>
      </c>
      <c r="C39" s="156" t="s">
        <v>1</v>
      </c>
      <c r="D39" s="155" t="s">
        <v>12</v>
      </c>
      <c r="E39" s="34" t="s">
        <v>2</v>
      </c>
      <c r="F39" s="157" t="s">
        <v>85</v>
      </c>
      <c r="G39" s="104" t="s">
        <v>10</v>
      </c>
      <c r="H39" s="158" t="s">
        <v>3</v>
      </c>
      <c r="I39" s="162" t="s">
        <v>86</v>
      </c>
    </row>
    <row r="40" spans="1:9" s="161" customFormat="1" ht="15">
      <c r="A40" s="106">
        <v>1</v>
      </c>
      <c r="B40" s="107">
        <v>61</v>
      </c>
      <c r="C40" s="159" t="s">
        <v>215</v>
      </c>
      <c r="D40" s="107">
        <v>2001</v>
      </c>
      <c r="E40" s="113" t="s">
        <v>214</v>
      </c>
      <c r="F40" s="113" t="str">
        <f>IF($E$1-$D40&lt;=4,"CH1",IF($E$1-$D40&lt;=7,"CH2",IF($E$1-$D40&lt;=9,"CH3",IF($E$1-$D40&lt;=11,"CH4",IF($E$1-$D40&lt;=13,"CH5",IF($E$1-$D40&lt;=15,"CH6",IF($E$1-$D40&lt;=17,"CH7","J")))))))</f>
        <v>CH6</v>
      </c>
      <c r="G40" s="111"/>
      <c r="H40" s="160">
        <v>0.0013541666666666667</v>
      </c>
      <c r="I40" s="154"/>
    </row>
    <row r="41" spans="1:9" s="60" customFormat="1" ht="15.75">
      <c r="A41" s="78"/>
      <c r="B41" s="79"/>
      <c r="C41" s="80"/>
      <c r="D41" s="79"/>
      <c r="E41" s="59"/>
      <c r="F41" s="79"/>
      <c r="G41" s="81"/>
      <c r="H41" s="82"/>
      <c r="I41" s="59"/>
    </row>
    <row r="42" spans="1:9" s="60" customFormat="1" ht="15.75">
      <c r="A42" s="78"/>
      <c r="B42" s="79"/>
      <c r="C42" s="80"/>
      <c r="D42" s="79"/>
      <c r="E42" s="59"/>
      <c r="F42" s="79"/>
      <c r="G42" s="81"/>
      <c r="H42" s="82"/>
      <c r="I42" s="59"/>
    </row>
    <row r="43" spans="1:9" s="21" customFormat="1" ht="11.25">
      <c r="A43" s="21" t="s">
        <v>87</v>
      </c>
      <c r="B43" s="31"/>
      <c r="D43" s="31"/>
      <c r="E43" s="31"/>
      <c r="F43" s="31"/>
      <c r="G43" s="31"/>
      <c r="H43" s="83"/>
      <c r="I43" s="31"/>
    </row>
    <row r="44" spans="1:9" s="21" customFormat="1" ht="11.25">
      <c r="A44" s="21" t="s">
        <v>88</v>
      </c>
      <c r="B44" s="31"/>
      <c r="D44" s="31"/>
      <c r="E44" s="31"/>
      <c r="F44" s="31"/>
      <c r="G44" s="31"/>
      <c r="H44" s="83"/>
      <c r="I44" s="31"/>
    </row>
    <row r="46" spans="1:10" ht="12.75">
      <c r="A46" s="191" t="s">
        <v>39</v>
      </c>
      <c r="B46" s="191"/>
      <c r="C46" s="191"/>
      <c r="D46" s="191"/>
      <c r="E46" s="191"/>
      <c r="F46" s="191"/>
      <c r="G46" s="191"/>
      <c r="H46" s="191"/>
      <c r="I46" s="191"/>
      <c r="J46" s="191"/>
    </row>
    <row r="47" spans="1:10" ht="14.25">
      <c r="A47" s="17" t="s">
        <v>40</v>
      </c>
      <c r="B47" s="91"/>
      <c r="C47" s="91"/>
      <c r="D47" s="46"/>
      <c r="E47" s="45"/>
      <c r="F47" s="17" t="s">
        <v>77</v>
      </c>
      <c r="G47" s="47"/>
      <c r="H47" s="45"/>
      <c r="I47" s="45"/>
      <c r="J47" s="45"/>
    </row>
    <row r="48" spans="1:10" ht="14.25">
      <c r="A48" s="17" t="s">
        <v>41</v>
      </c>
      <c r="B48" s="91"/>
      <c r="C48" s="91"/>
      <c r="D48" s="46"/>
      <c r="E48" s="45"/>
      <c r="F48" s="17" t="s">
        <v>230</v>
      </c>
      <c r="G48" s="47"/>
      <c r="H48" s="45"/>
      <c r="I48" s="45"/>
      <c r="J48" s="45"/>
    </row>
    <row r="49" spans="1:10" ht="14.25">
      <c r="A49" s="17" t="s">
        <v>239</v>
      </c>
      <c r="B49" s="91"/>
      <c r="C49" s="91"/>
      <c r="D49" s="46"/>
      <c r="E49" s="45"/>
      <c r="F49" s="17" t="s">
        <v>231</v>
      </c>
      <c r="G49" s="47"/>
      <c r="H49" s="45"/>
      <c r="I49" s="45"/>
      <c r="J49" s="45"/>
    </row>
    <row r="50" spans="1:10" ht="14.25">
      <c r="A50" s="17" t="s">
        <v>233</v>
      </c>
      <c r="B50" s="91"/>
      <c r="C50" s="91"/>
      <c r="D50" s="46"/>
      <c r="E50" s="45"/>
      <c r="F50" s="17" t="s">
        <v>232</v>
      </c>
      <c r="G50" s="47"/>
      <c r="H50" s="45"/>
      <c r="I50" s="45"/>
      <c r="J50" s="45"/>
    </row>
    <row r="51" spans="1:10" ht="14.25">
      <c r="A51" s="17" t="s">
        <v>237</v>
      </c>
      <c r="B51" s="91"/>
      <c r="C51" s="91"/>
      <c r="D51" s="46"/>
      <c r="E51" s="45"/>
      <c r="F51" s="17" t="s">
        <v>233</v>
      </c>
      <c r="G51" s="47"/>
      <c r="H51" s="45"/>
      <c r="I51" s="45"/>
      <c r="J51" s="45"/>
    </row>
    <row r="52" spans="1:10" ht="14.25">
      <c r="A52" s="17" t="s">
        <v>234</v>
      </c>
      <c r="B52" s="91"/>
      <c r="C52" s="91"/>
      <c r="D52" s="46"/>
      <c r="E52" s="45"/>
      <c r="F52" s="17" t="s">
        <v>75</v>
      </c>
      <c r="G52" s="47"/>
      <c r="H52" s="45"/>
      <c r="I52" s="45"/>
      <c r="J52" s="45"/>
    </row>
    <row r="53" spans="1:10" ht="14.25">
      <c r="A53" s="17" t="s">
        <v>235</v>
      </c>
      <c r="B53" s="91"/>
      <c r="C53" s="91"/>
      <c r="D53" s="46"/>
      <c r="E53" s="45"/>
      <c r="F53" s="17" t="s">
        <v>76</v>
      </c>
      <c r="G53" s="47"/>
      <c r="H53" s="45"/>
      <c r="I53" s="45"/>
      <c r="J53" s="45"/>
    </row>
    <row r="54" spans="1:10" ht="14.25">
      <c r="A54" s="17" t="s">
        <v>74</v>
      </c>
      <c r="B54" s="91"/>
      <c r="C54" s="91"/>
      <c r="D54" s="46"/>
      <c r="E54" s="45"/>
      <c r="F54" s="17" t="s">
        <v>236</v>
      </c>
      <c r="G54" s="47"/>
      <c r="H54" s="45"/>
      <c r="I54" s="45"/>
      <c r="J54" s="45"/>
    </row>
    <row r="55" spans="1:10" ht="14.25">
      <c r="A55" s="17" t="s">
        <v>238</v>
      </c>
      <c r="B55" s="91"/>
      <c r="C55" s="91"/>
      <c r="D55" s="46"/>
      <c r="E55" s="45"/>
      <c r="F55" s="17"/>
      <c r="G55" s="47"/>
      <c r="H55" s="45"/>
      <c r="I55" s="45"/>
      <c r="J55" s="45"/>
    </row>
  </sheetData>
  <sheetProtection/>
  <mergeCells count="2">
    <mergeCell ref="A2:B2"/>
    <mergeCell ref="A46:J4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J61" sqref="J61"/>
    </sheetView>
  </sheetViews>
  <sheetFormatPr defaultColWidth="8.8515625" defaultRowHeight="12.75"/>
  <cols>
    <col min="1" max="1" width="4.8515625" style="64" customWidth="1"/>
    <col min="2" max="2" width="7.140625" style="65" customWidth="1"/>
    <col min="3" max="3" width="26.00390625" style="66" customWidth="1"/>
    <col min="4" max="4" width="10.421875" style="65" customWidth="1"/>
    <col min="5" max="5" width="23.140625" style="65" customWidth="1"/>
    <col min="6" max="6" width="7.7109375" style="65" customWidth="1"/>
    <col min="7" max="7" width="6.421875" style="13" hidden="1" customWidth="1"/>
    <col min="8" max="8" width="9.8515625" style="65" customWidth="1"/>
    <col min="9" max="9" width="8.8515625" style="13" hidden="1" customWidth="1"/>
    <col min="10" max="16384" width="8.8515625" style="10" customWidth="1"/>
  </cols>
  <sheetData>
    <row r="1" spans="4:5" ht="2.25" customHeight="1">
      <c r="D1" s="65" t="s">
        <v>7</v>
      </c>
      <c r="E1" s="65">
        <v>2016</v>
      </c>
    </row>
    <row r="2" ht="6" customHeight="1"/>
    <row r="3" spans="1:9" s="66" customFormat="1" ht="30" customHeight="1">
      <c r="A3" s="190"/>
      <c r="B3" s="190"/>
      <c r="C3" s="41" t="s">
        <v>82</v>
      </c>
      <c r="D3" s="49"/>
      <c r="E3" s="41"/>
      <c r="F3" s="41"/>
      <c r="G3" s="41"/>
      <c r="H3" s="41"/>
      <c r="I3" s="41"/>
    </row>
    <row r="4" spans="1:9" s="36" customFormat="1" ht="18.75" customHeight="1">
      <c r="A4" s="197" t="s">
        <v>241</v>
      </c>
      <c r="B4" s="197"/>
      <c r="C4" s="197"/>
      <c r="D4" s="197"/>
      <c r="E4" s="197"/>
      <c r="F4" s="197"/>
      <c r="G4" s="197"/>
      <c r="H4" s="197"/>
      <c r="I4" s="44"/>
    </row>
    <row r="5" spans="1:9" s="36" customFormat="1" ht="18.75" customHeight="1">
      <c r="A5" s="50" t="s">
        <v>90</v>
      </c>
      <c r="B5" s="50"/>
      <c r="C5" s="50"/>
      <c r="D5" s="50"/>
      <c r="E5" s="50"/>
      <c r="F5" s="50"/>
      <c r="G5" s="50"/>
      <c r="H5" s="50"/>
      <c r="I5" s="44"/>
    </row>
    <row r="6" spans="1:8" ht="13.5" customHeight="1">
      <c r="A6" s="198" t="s">
        <v>244</v>
      </c>
      <c r="B6" s="198"/>
      <c r="C6" s="67"/>
      <c r="D6" s="67"/>
      <c r="E6" s="67"/>
      <c r="F6" s="67"/>
      <c r="G6" s="67"/>
      <c r="H6" s="67"/>
    </row>
    <row r="7" spans="1:9" s="69" customFormat="1" ht="31.5" customHeight="1">
      <c r="A7" s="58" t="s">
        <v>0</v>
      </c>
      <c r="B7" s="37" t="s">
        <v>9</v>
      </c>
      <c r="C7" s="35" t="s">
        <v>1</v>
      </c>
      <c r="D7" s="37" t="s">
        <v>12</v>
      </c>
      <c r="E7" s="37" t="s">
        <v>2</v>
      </c>
      <c r="F7" s="37" t="s">
        <v>85</v>
      </c>
      <c r="G7" s="37" t="s">
        <v>89</v>
      </c>
      <c r="H7" s="37" t="s">
        <v>3</v>
      </c>
      <c r="I7" s="68" t="s">
        <v>86</v>
      </c>
    </row>
    <row r="8" spans="1:9" s="70" customFormat="1" ht="15">
      <c r="A8" s="106">
        <v>1</v>
      </c>
      <c r="B8" s="107">
        <v>12</v>
      </c>
      <c r="C8" s="159" t="s">
        <v>159</v>
      </c>
      <c r="D8" s="113">
        <v>2012</v>
      </c>
      <c r="E8" s="113" t="s">
        <v>45</v>
      </c>
      <c r="F8" s="107" t="str">
        <f>IF($E$1-$D8&lt;=4,"D1",IF($E$1-$D8&lt;=7,"D2",IF($E$1-$D8&lt;=9,"D3",IF($E$1-$D8&lt;=11,"D4",IF($E$1-$D8&lt;=13,"D5",IF($E$1-$D8&lt;=15,"D6",IF($E$1-$D8&lt;=17,"D7","J")))))))</f>
        <v>D1</v>
      </c>
      <c r="G8" s="111"/>
      <c r="H8" s="187">
        <v>0.00011574074074074073</v>
      </c>
      <c r="I8" s="189"/>
    </row>
    <row r="9" spans="1:9" s="71" customFormat="1" ht="15">
      <c r="A9" s="179">
        <v>2</v>
      </c>
      <c r="B9" s="180">
        <v>35</v>
      </c>
      <c r="C9" s="181" t="s">
        <v>185</v>
      </c>
      <c r="D9" s="182">
        <v>2012</v>
      </c>
      <c r="E9" s="182" t="s">
        <v>48</v>
      </c>
      <c r="F9" s="180" t="str">
        <f>IF($E$1-$D9&lt;=4,"D1",IF($E$1-$D9&lt;=7,"D2",IF($E$1-$D9&lt;=9,"D3",IF($E$1-$D9&lt;=11,"D4",IF($E$1-$D9&lt;=13,"D5",IF($E$1-$D9&lt;=15,"D6",IF($E$1-$D9&lt;=17,"D7","J")))))))</f>
        <v>D1</v>
      </c>
      <c r="G9" s="183"/>
      <c r="H9" s="184">
        <v>0.0001273148148148148</v>
      </c>
      <c r="I9" s="185"/>
    </row>
    <row r="10" spans="1:9" s="72" customFormat="1" ht="15">
      <c r="A10" s="135">
        <v>3</v>
      </c>
      <c r="B10" s="136">
        <v>48</v>
      </c>
      <c r="C10" s="170" t="s">
        <v>199</v>
      </c>
      <c r="D10" s="143">
        <v>2012</v>
      </c>
      <c r="E10" s="177" t="s">
        <v>51</v>
      </c>
      <c r="F10" s="136" t="str">
        <f>IF($E$1-$D10&lt;=4,"D1",IF($E$1-$D10&lt;=7,"D2",IF($E$1-$D10&lt;=9,"D3",IF($E$1-$D10&lt;=11,"D4",IF($E$1-$D10&lt;=13,"D5",IF($E$1-$D10&lt;=15,"D6",IF($E$1-$D10&lt;=17,"D7","J")))))))</f>
        <v>D1</v>
      </c>
      <c r="G10" s="141"/>
      <c r="H10" s="175">
        <v>0.0001388888888888889</v>
      </c>
      <c r="I10" s="178"/>
    </row>
    <row r="11" spans="1:9" s="72" customFormat="1" ht="14.25">
      <c r="A11" s="75">
        <v>4</v>
      </c>
      <c r="B11" s="61">
        <v>58</v>
      </c>
      <c r="C11" s="76" t="s">
        <v>210</v>
      </c>
      <c r="D11" s="8">
        <v>2012</v>
      </c>
      <c r="E11" s="8" t="s">
        <v>51</v>
      </c>
      <c r="F11" s="61" t="str">
        <f>IF($E$1-$D11&lt;=4,"D1",IF($E$1-$D11&lt;=7,"D2",IF($E$1-$D11&lt;=9,"D3",IF($E$1-$D11&lt;=11,"D4",IF($E$1-$D11&lt;=13,"D5",IF($E$1-$D11&lt;=15,"D6",IF($E$1-$D11&lt;=17,"D7","J")))))))</f>
        <v>D1</v>
      </c>
      <c r="G11" s="25"/>
      <c r="H11" s="73">
        <v>0.00015046296296296297</v>
      </c>
      <c r="I11" s="74"/>
    </row>
    <row r="12" spans="1:9" s="72" customFormat="1" ht="15">
      <c r="A12" s="75"/>
      <c r="B12" s="157" t="s">
        <v>245</v>
      </c>
      <c r="C12" s="76"/>
      <c r="D12" s="8"/>
      <c r="E12" s="84"/>
      <c r="F12" s="61"/>
      <c r="G12" s="25"/>
      <c r="H12" s="73"/>
      <c r="I12" s="74"/>
    </row>
    <row r="13" spans="1:9" s="69" customFormat="1" ht="31.5" customHeight="1">
      <c r="A13" s="58" t="s">
        <v>0</v>
      </c>
      <c r="B13" s="37" t="s">
        <v>9</v>
      </c>
      <c r="C13" s="35" t="s">
        <v>1</v>
      </c>
      <c r="D13" s="37" t="s">
        <v>12</v>
      </c>
      <c r="E13" s="37" t="s">
        <v>2</v>
      </c>
      <c r="F13" s="37" t="s">
        <v>85</v>
      </c>
      <c r="G13" s="37" t="s">
        <v>89</v>
      </c>
      <c r="H13" s="37" t="s">
        <v>3</v>
      </c>
      <c r="I13" s="68" t="s">
        <v>86</v>
      </c>
    </row>
    <row r="14" spans="1:9" s="118" customFormat="1" ht="16.5" customHeight="1">
      <c r="A14" s="188">
        <v>1</v>
      </c>
      <c r="B14" s="107">
        <v>27</v>
      </c>
      <c r="C14" s="159" t="s">
        <v>177</v>
      </c>
      <c r="D14" s="113">
        <v>2010</v>
      </c>
      <c r="E14" s="113" t="s">
        <v>51</v>
      </c>
      <c r="F14" s="107" t="str">
        <f aca="true" t="shared" si="0" ref="F14:F23">IF($E$1-$D14&lt;=4,"D1",IF($E$1-$D14&lt;=7,"D2",IF($E$1-$D14&lt;=9,"D3",IF($E$1-$D14&lt;=11,"D4",IF($E$1-$D14&lt;=13,"D5",IF($E$1-$D14&lt;=15,"D6",IF($E$1-$D14&lt;=17,"D7","J")))))))</f>
        <v>D2</v>
      </c>
      <c r="G14" s="111"/>
      <c r="H14" s="187">
        <v>0.00017361111111111112</v>
      </c>
      <c r="I14" s="95"/>
    </row>
    <row r="15" spans="1:9" s="71" customFormat="1" ht="16.5" customHeight="1">
      <c r="A15" s="123">
        <v>2</v>
      </c>
      <c r="B15" s="124">
        <v>1</v>
      </c>
      <c r="C15" s="168" t="s">
        <v>141</v>
      </c>
      <c r="D15" s="130">
        <v>2010</v>
      </c>
      <c r="E15" s="130" t="s">
        <v>142</v>
      </c>
      <c r="F15" s="124" t="str">
        <f t="shared" si="0"/>
        <v>D2</v>
      </c>
      <c r="G15" s="127"/>
      <c r="H15" s="186">
        <v>0.00018518518518518518</v>
      </c>
      <c r="I15" s="59"/>
    </row>
    <row r="16" spans="1:9" s="72" customFormat="1" ht="16.5" customHeight="1">
      <c r="A16" s="176">
        <v>3</v>
      </c>
      <c r="B16" s="136">
        <v>34</v>
      </c>
      <c r="C16" s="170" t="s">
        <v>184</v>
      </c>
      <c r="D16" s="143">
        <v>2010</v>
      </c>
      <c r="E16" s="143" t="s">
        <v>51</v>
      </c>
      <c r="F16" s="136" t="str">
        <f t="shared" si="0"/>
        <v>D2</v>
      </c>
      <c r="G16" s="141"/>
      <c r="H16" s="175">
        <v>0.00019675925925925926</v>
      </c>
      <c r="I16" s="94"/>
    </row>
    <row r="17" spans="1:9" ht="16.5" customHeight="1">
      <c r="A17" s="63">
        <v>4</v>
      </c>
      <c r="B17" s="61">
        <v>2</v>
      </c>
      <c r="C17" s="76" t="s">
        <v>143</v>
      </c>
      <c r="D17" s="8">
        <v>2010</v>
      </c>
      <c r="E17" s="8" t="s">
        <v>142</v>
      </c>
      <c r="F17" s="61" t="str">
        <f t="shared" si="0"/>
        <v>D2</v>
      </c>
      <c r="G17" s="25"/>
      <c r="H17" s="93">
        <v>0.00020833333333333335</v>
      </c>
      <c r="I17" s="59"/>
    </row>
    <row r="18" spans="1:9" ht="16.5" customHeight="1">
      <c r="A18" s="75">
        <v>5</v>
      </c>
      <c r="B18" s="77">
        <v>3</v>
      </c>
      <c r="C18" s="76" t="s">
        <v>144</v>
      </c>
      <c r="D18" s="43">
        <v>2009</v>
      </c>
      <c r="E18" s="8" t="s">
        <v>45</v>
      </c>
      <c r="F18" s="61" t="str">
        <f t="shared" si="0"/>
        <v>D2</v>
      </c>
      <c r="G18" s="26"/>
      <c r="H18" s="73">
        <v>0.00023148148148148146</v>
      </c>
      <c r="I18" s="94"/>
    </row>
    <row r="19" spans="1:9" ht="16.5" customHeight="1">
      <c r="A19" s="63">
        <v>6</v>
      </c>
      <c r="B19" s="61">
        <v>49</v>
      </c>
      <c r="C19" s="76" t="s">
        <v>200</v>
      </c>
      <c r="D19" s="8">
        <v>2011</v>
      </c>
      <c r="E19" s="8" t="s">
        <v>51</v>
      </c>
      <c r="F19" s="61" t="str">
        <f t="shared" si="0"/>
        <v>D2</v>
      </c>
      <c r="G19" s="25"/>
      <c r="H19" s="73">
        <v>0.00024305555555555552</v>
      </c>
      <c r="I19" s="14"/>
    </row>
    <row r="20" spans="1:9" ht="16.5" customHeight="1">
      <c r="A20" s="75">
        <v>7</v>
      </c>
      <c r="B20" s="61">
        <v>57</v>
      </c>
      <c r="C20" s="76" t="s">
        <v>209</v>
      </c>
      <c r="D20" s="8">
        <v>2010</v>
      </c>
      <c r="E20" s="8" t="s">
        <v>51</v>
      </c>
      <c r="F20" s="61" t="str">
        <f t="shared" si="0"/>
        <v>D2</v>
      </c>
      <c r="G20" s="25"/>
      <c r="H20" s="73">
        <v>0.0002662037037037037</v>
      </c>
      <c r="I20" s="14"/>
    </row>
    <row r="21" spans="1:9" ht="16.5" customHeight="1">
      <c r="A21" s="63">
        <v>8</v>
      </c>
      <c r="B21" s="61">
        <v>17</v>
      </c>
      <c r="C21" s="76" t="s">
        <v>164</v>
      </c>
      <c r="D21" s="8">
        <v>2009</v>
      </c>
      <c r="E21" s="8" t="s">
        <v>51</v>
      </c>
      <c r="F21" s="61" t="str">
        <f t="shared" si="0"/>
        <v>D2</v>
      </c>
      <c r="G21" s="25"/>
      <c r="H21" s="73">
        <v>0.0002777777777777778</v>
      </c>
      <c r="I21" s="14"/>
    </row>
    <row r="22" spans="1:9" ht="16.5" customHeight="1">
      <c r="A22" s="75">
        <v>9</v>
      </c>
      <c r="B22" s="61">
        <v>20</v>
      </c>
      <c r="C22" s="76" t="s">
        <v>167</v>
      </c>
      <c r="D22" s="8">
        <v>2009</v>
      </c>
      <c r="E22" s="8" t="s">
        <v>51</v>
      </c>
      <c r="F22" s="61" t="str">
        <f t="shared" si="0"/>
        <v>D2</v>
      </c>
      <c r="G22" s="25"/>
      <c r="H22" s="73">
        <v>0.0003125</v>
      </c>
      <c r="I22" s="14"/>
    </row>
    <row r="23" spans="1:9" ht="16.5" customHeight="1">
      <c r="A23" s="63">
        <v>10</v>
      </c>
      <c r="B23" s="61">
        <v>31</v>
      </c>
      <c r="C23" s="76" t="s">
        <v>181</v>
      </c>
      <c r="D23" s="8">
        <v>2010</v>
      </c>
      <c r="E23" s="8" t="s">
        <v>51</v>
      </c>
      <c r="F23" s="61" t="str">
        <f t="shared" si="0"/>
        <v>D2</v>
      </c>
      <c r="G23" s="25"/>
      <c r="H23" s="73">
        <v>0.00034722222222222224</v>
      </c>
      <c r="I23" s="14"/>
    </row>
    <row r="24" spans="1:9" ht="16.5" customHeight="1">
      <c r="A24" s="75"/>
      <c r="B24" s="157" t="s">
        <v>246</v>
      </c>
      <c r="C24" s="76"/>
      <c r="D24" s="8"/>
      <c r="E24" s="8"/>
      <c r="F24" s="61"/>
      <c r="G24" s="25"/>
      <c r="H24" s="73"/>
      <c r="I24" s="14"/>
    </row>
    <row r="25" spans="1:9" s="69" customFormat="1" ht="31.5" customHeight="1">
      <c r="A25" s="58" t="s">
        <v>0</v>
      </c>
      <c r="B25" s="37" t="s">
        <v>9</v>
      </c>
      <c r="C25" s="35" t="s">
        <v>1</v>
      </c>
      <c r="D25" s="37" t="s">
        <v>12</v>
      </c>
      <c r="E25" s="37" t="s">
        <v>2</v>
      </c>
      <c r="F25" s="37" t="s">
        <v>85</v>
      </c>
      <c r="G25" s="37" t="s">
        <v>89</v>
      </c>
      <c r="H25" s="37" t="s">
        <v>3</v>
      </c>
      <c r="I25" s="68" t="s">
        <v>86</v>
      </c>
    </row>
    <row r="26" spans="1:9" s="118" customFormat="1" ht="16.5" customHeight="1">
      <c r="A26" s="106">
        <v>1</v>
      </c>
      <c r="B26" s="107">
        <v>26</v>
      </c>
      <c r="C26" s="159" t="s">
        <v>176</v>
      </c>
      <c r="D26" s="113">
        <v>2007</v>
      </c>
      <c r="E26" s="113" t="s">
        <v>51</v>
      </c>
      <c r="F26" s="107" t="str">
        <f aca="true" t="shared" si="1" ref="F26:F33">IF($E$1-$D26&lt;=4,"D1",IF($E$1-$D26&lt;=7,"D2",IF($E$1-$D26&lt;=9,"D3",IF($E$1-$D26&lt;=11,"D4",IF($E$1-$D26&lt;=13,"D5",IF($E$1-$D26&lt;=15,"D6",IF($E$1-$D26&lt;=17,"D7","J")))))))</f>
        <v>D3</v>
      </c>
      <c r="G26" s="111"/>
      <c r="H26" s="187">
        <v>0.0002893518518518519</v>
      </c>
      <c r="I26" s="154"/>
    </row>
    <row r="27" spans="1:9" s="71" customFormat="1" ht="16.5" customHeight="1">
      <c r="A27" s="179">
        <v>2</v>
      </c>
      <c r="B27" s="124">
        <v>6</v>
      </c>
      <c r="C27" s="168" t="s">
        <v>149</v>
      </c>
      <c r="D27" s="130">
        <v>2007</v>
      </c>
      <c r="E27" s="130" t="s">
        <v>150</v>
      </c>
      <c r="F27" s="124" t="str">
        <f t="shared" si="1"/>
        <v>D3</v>
      </c>
      <c r="G27" s="127"/>
      <c r="H27" s="186">
        <v>0.00030092592592592595</v>
      </c>
      <c r="I27" s="59"/>
    </row>
    <row r="28" spans="1:9" s="72" customFormat="1" ht="16.5" customHeight="1">
      <c r="A28" s="135">
        <v>3</v>
      </c>
      <c r="B28" s="136">
        <v>9</v>
      </c>
      <c r="C28" s="170" t="s">
        <v>155</v>
      </c>
      <c r="D28" s="143">
        <v>2008</v>
      </c>
      <c r="E28" s="143" t="s">
        <v>156</v>
      </c>
      <c r="F28" s="136" t="str">
        <f t="shared" si="1"/>
        <v>D3</v>
      </c>
      <c r="G28" s="141"/>
      <c r="H28" s="175">
        <v>0.0003125</v>
      </c>
      <c r="I28" s="94"/>
    </row>
    <row r="29" spans="1:9" ht="16.5" customHeight="1">
      <c r="A29" s="75">
        <v>4</v>
      </c>
      <c r="B29" s="61">
        <v>50</v>
      </c>
      <c r="C29" s="76" t="s">
        <v>201</v>
      </c>
      <c r="D29" s="8">
        <v>2008</v>
      </c>
      <c r="E29" s="8" t="s">
        <v>51</v>
      </c>
      <c r="F29" s="61" t="str">
        <f t="shared" si="1"/>
        <v>D3</v>
      </c>
      <c r="G29" s="25"/>
      <c r="H29" s="73">
        <v>0.0003356481481481481</v>
      </c>
      <c r="I29" s="14"/>
    </row>
    <row r="30" spans="1:9" ht="16.5" customHeight="1">
      <c r="A30" s="63">
        <v>5</v>
      </c>
      <c r="B30" s="61">
        <v>7</v>
      </c>
      <c r="C30" s="76" t="s">
        <v>151</v>
      </c>
      <c r="D30" s="8">
        <v>2007</v>
      </c>
      <c r="E30" s="8" t="s">
        <v>152</v>
      </c>
      <c r="F30" s="61" t="str">
        <f t="shared" si="1"/>
        <v>D3</v>
      </c>
      <c r="G30" s="25"/>
      <c r="H30" s="73">
        <v>0.00034722222222222224</v>
      </c>
      <c r="I30" s="14"/>
    </row>
    <row r="31" spans="1:9" ht="16.5" customHeight="1">
      <c r="A31" s="75">
        <v>6</v>
      </c>
      <c r="B31" s="61">
        <v>42</v>
      </c>
      <c r="C31" s="76" t="s">
        <v>193</v>
      </c>
      <c r="D31" s="8">
        <v>2007</v>
      </c>
      <c r="E31" s="8" t="s">
        <v>71</v>
      </c>
      <c r="F31" s="61" t="str">
        <f t="shared" si="1"/>
        <v>D3</v>
      </c>
      <c r="G31" s="25"/>
      <c r="H31" s="73">
        <v>0.00037037037037037035</v>
      </c>
      <c r="I31" s="14"/>
    </row>
    <row r="32" spans="1:9" ht="16.5" customHeight="1">
      <c r="A32" s="63">
        <v>7</v>
      </c>
      <c r="B32" s="61">
        <v>8</v>
      </c>
      <c r="C32" s="76" t="s">
        <v>153</v>
      </c>
      <c r="D32" s="8">
        <v>2007</v>
      </c>
      <c r="E32" s="8" t="s">
        <v>154</v>
      </c>
      <c r="F32" s="61" t="str">
        <f t="shared" si="1"/>
        <v>D3</v>
      </c>
      <c r="G32" s="25"/>
      <c r="H32" s="73">
        <v>0.00038194444444444446</v>
      </c>
      <c r="I32" s="14"/>
    </row>
    <row r="33" spans="1:9" ht="16.5" customHeight="1">
      <c r="A33" s="75">
        <v>8</v>
      </c>
      <c r="B33" s="61">
        <v>5</v>
      </c>
      <c r="C33" s="76" t="s">
        <v>147</v>
      </c>
      <c r="D33" s="8">
        <v>2007</v>
      </c>
      <c r="E33" s="8" t="s">
        <v>148</v>
      </c>
      <c r="F33" s="61" t="str">
        <f t="shared" si="1"/>
        <v>D3</v>
      </c>
      <c r="G33" s="25"/>
      <c r="H33" s="73">
        <v>0.0004050925925925926</v>
      </c>
      <c r="I33" s="14"/>
    </row>
    <row r="34" spans="1:9" s="36" customFormat="1" ht="16.5" customHeight="1">
      <c r="A34" s="173"/>
      <c r="B34" s="157" t="s">
        <v>247</v>
      </c>
      <c r="C34" s="120"/>
      <c r="D34" s="34"/>
      <c r="E34" s="34"/>
      <c r="F34" s="157"/>
      <c r="G34" s="103"/>
      <c r="H34" s="174"/>
      <c r="I34" s="55"/>
    </row>
    <row r="35" spans="1:9" s="69" customFormat="1" ht="31.5" customHeight="1">
      <c r="A35" s="58" t="s">
        <v>0</v>
      </c>
      <c r="B35" s="37" t="s">
        <v>9</v>
      </c>
      <c r="C35" s="35" t="s">
        <v>1</v>
      </c>
      <c r="D35" s="37" t="s">
        <v>12</v>
      </c>
      <c r="E35" s="37" t="s">
        <v>2</v>
      </c>
      <c r="F35" s="37" t="s">
        <v>85</v>
      </c>
      <c r="G35" s="37" t="s">
        <v>89</v>
      </c>
      <c r="H35" s="37" t="s">
        <v>3</v>
      </c>
      <c r="I35" s="68" t="s">
        <v>86</v>
      </c>
    </row>
    <row r="36" spans="1:9" s="118" customFormat="1" ht="16.5" customHeight="1">
      <c r="A36" s="106">
        <v>1</v>
      </c>
      <c r="B36" s="107">
        <v>56</v>
      </c>
      <c r="C36" s="159" t="s">
        <v>208</v>
      </c>
      <c r="D36" s="113">
        <v>2006</v>
      </c>
      <c r="E36" s="113" t="s">
        <v>207</v>
      </c>
      <c r="F36" s="107" t="str">
        <f aca="true" t="shared" si="2" ref="F36:F41">IF($E$1-$D36&lt;=4,"D1",IF($E$1-$D36&lt;=7,"D2",IF($E$1-$D36&lt;=9,"D3",IF($E$1-$D36&lt;=11,"D4",IF($E$1-$D36&lt;=13,"D5",IF($E$1-$D36&lt;=15,"D6",IF($E$1-$D36&lt;=17,"D7","J")))))))</f>
        <v>D4</v>
      </c>
      <c r="G36" s="111"/>
      <c r="H36" s="187">
        <v>0.0004976851851851852</v>
      </c>
      <c r="I36" s="154"/>
    </row>
    <row r="37" spans="1:9" s="71" customFormat="1" ht="16.5" customHeight="1">
      <c r="A37" s="179">
        <v>2</v>
      </c>
      <c r="B37" s="124">
        <v>10</v>
      </c>
      <c r="C37" s="168" t="s">
        <v>157</v>
      </c>
      <c r="D37" s="130">
        <v>2006</v>
      </c>
      <c r="E37" s="130" t="s">
        <v>156</v>
      </c>
      <c r="F37" s="124" t="str">
        <f t="shared" si="2"/>
        <v>D4</v>
      </c>
      <c r="G37" s="127"/>
      <c r="H37" s="186">
        <v>0.0005092592592592592</v>
      </c>
      <c r="I37" s="59"/>
    </row>
    <row r="38" spans="1:9" s="72" customFormat="1" ht="16.5" customHeight="1">
      <c r="A38" s="135">
        <v>3</v>
      </c>
      <c r="B38" s="136">
        <v>47</v>
      </c>
      <c r="C38" s="170" t="s">
        <v>198</v>
      </c>
      <c r="D38" s="143">
        <v>2006</v>
      </c>
      <c r="E38" s="143" t="s">
        <v>51</v>
      </c>
      <c r="F38" s="136" t="str">
        <f t="shared" si="2"/>
        <v>D4</v>
      </c>
      <c r="G38" s="141"/>
      <c r="H38" s="175">
        <v>0.0005208333333333333</v>
      </c>
      <c r="I38" s="94"/>
    </row>
    <row r="39" spans="1:9" ht="16.5" customHeight="1">
      <c r="A39" s="75">
        <v>4</v>
      </c>
      <c r="B39" s="61">
        <v>60</v>
      </c>
      <c r="C39" s="76" t="s">
        <v>213</v>
      </c>
      <c r="D39" s="8">
        <v>2006</v>
      </c>
      <c r="E39" s="8" t="s">
        <v>214</v>
      </c>
      <c r="F39" s="61" t="str">
        <f t="shared" si="2"/>
        <v>D4</v>
      </c>
      <c r="G39" s="25"/>
      <c r="H39" s="73">
        <v>0.0005439814814814814</v>
      </c>
      <c r="I39" s="14"/>
    </row>
    <row r="40" spans="1:9" ht="16.5" customHeight="1">
      <c r="A40" s="75">
        <v>5</v>
      </c>
      <c r="B40" s="61">
        <v>19</v>
      </c>
      <c r="C40" s="76" t="s">
        <v>166</v>
      </c>
      <c r="D40" s="8">
        <v>2006</v>
      </c>
      <c r="E40" s="8" t="s">
        <v>51</v>
      </c>
      <c r="F40" s="61" t="str">
        <f t="shared" si="2"/>
        <v>D4</v>
      </c>
      <c r="G40" s="25"/>
      <c r="H40" s="73">
        <v>0.0005671296296296296</v>
      </c>
      <c r="I40" s="14"/>
    </row>
    <row r="41" spans="1:9" ht="15.75" customHeight="1">
      <c r="A41" s="75">
        <v>6</v>
      </c>
      <c r="B41" s="61">
        <v>4</v>
      </c>
      <c r="C41" s="76" t="s">
        <v>145</v>
      </c>
      <c r="D41" s="8">
        <v>2005</v>
      </c>
      <c r="E41" s="8" t="s">
        <v>146</v>
      </c>
      <c r="F41" s="61" t="str">
        <f t="shared" si="2"/>
        <v>D4</v>
      </c>
      <c r="G41" s="25"/>
      <c r="H41" s="73">
        <v>0.0005902777777777778</v>
      </c>
      <c r="I41" s="14"/>
    </row>
    <row r="42" spans="1:9" ht="15.75" customHeight="1">
      <c r="A42" s="75"/>
      <c r="B42" s="157" t="s">
        <v>248</v>
      </c>
      <c r="C42" s="76"/>
      <c r="D42" s="8"/>
      <c r="E42" s="8"/>
      <c r="F42" s="61"/>
      <c r="G42" s="25"/>
      <c r="H42" s="73"/>
      <c r="I42" s="14"/>
    </row>
    <row r="43" spans="1:9" s="69" customFormat="1" ht="31.5" customHeight="1">
      <c r="A43" s="58" t="s">
        <v>0</v>
      </c>
      <c r="B43" s="37" t="s">
        <v>9</v>
      </c>
      <c r="C43" s="35" t="s">
        <v>1</v>
      </c>
      <c r="D43" s="37" t="s">
        <v>12</v>
      </c>
      <c r="E43" s="37" t="s">
        <v>2</v>
      </c>
      <c r="F43" s="37" t="s">
        <v>85</v>
      </c>
      <c r="G43" s="37" t="s">
        <v>89</v>
      </c>
      <c r="H43" s="37" t="s">
        <v>3</v>
      </c>
      <c r="I43" s="68" t="s">
        <v>86</v>
      </c>
    </row>
    <row r="44" spans="1:9" s="118" customFormat="1" ht="16.5" customHeight="1">
      <c r="A44" s="106">
        <v>1</v>
      </c>
      <c r="B44" s="107">
        <v>15</v>
      </c>
      <c r="C44" s="159" t="s">
        <v>162</v>
      </c>
      <c r="D44" s="113">
        <v>2004</v>
      </c>
      <c r="E44" s="113" t="s">
        <v>35</v>
      </c>
      <c r="F44" s="107" t="str">
        <f>IF($E$1-$D44&lt;=4,"D1",IF($E$1-$D44&lt;=7,"D2",IF($E$1-$D44&lt;=9,"D3",IF($E$1-$D44&lt;=11,"D4",IF($E$1-$D44&lt;=13,"D5",IF($E$1-$D44&lt;=15,"D6",IF($E$1-$D44&lt;=17,"D7","J")))))))</f>
        <v>D5</v>
      </c>
      <c r="G44" s="111"/>
      <c r="H44" s="187">
        <v>0.0007523148148148147</v>
      </c>
      <c r="I44" s="154"/>
    </row>
    <row r="45" spans="1:9" s="71" customFormat="1" ht="16.5" customHeight="1">
      <c r="A45" s="179">
        <v>2</v>
      </c>
      <c r="B45" s="124">
        <v>16</v>
      </c>
      <c r="C45" s="168" t="s">
        <v>163</v>
      </c>
      <c r="D45" s="130">
        <v>2004</v>
      </c>
      <c r="E45" s="130" t="s">
        <v>51</v>
      </c>
      <c r="F45" s="124" t="str">
        <f>IF($E$1-$D45&lt;=4,"D1",IF($E$1-$D45&lt;=7,"D2",IF($E$1-$D45&lt;=9,"D3",IF($E$1-$D45&lt;=11,"D4",IF($E$1-$D45&lt;=13,"D5",IF($E$1-$D45&lt;=15,"D6",IF($E$1-$D45&lt;=17,"D7","J")))))))</f>
        <v>D5</v>
      </c>
      <c r="G45" s="127"/>
      <c r="H45" s="186">
        <v>0.0007291666666666667</v>
      </c>
      <c r="I45" s="59"/>
    </row>
    <row r="46" spans="1:9" s="72" customFormat="1" ht="16.5" customHeight="1">
      <c r="A46" s="135">
        <v>3</v>
      </c>
      <c r="B46" s="136">
        <v>43</v>
      </c>
      <c r="C46" s="170" t="s">
        <v>194</v>
      </c>
      <c r="D46" s="143">
        <v>2004</v>
      </c>
      <c r="E46" s="143" t="s">
        <v>71</v>
      </c>
      <c r="F46" s="136" t="str">
        <f>IF($E$1-$D46&lt;=4,"D1",IF($E$1-$D46&lt;=7,"D2",IF($E$1-$D46&lt;=9,"D3",IF($E$1-$D46&lt;=11,"D4",IF($E$1-$D46&lt;=13,"D5",IF($E$1-$D46&lt;=15,"D6",IF($E$1-$D46&lt;=17,"D7","J")))))))</f>
        <v>D5</v>
      </c>
      <c r="G46" s="141"/>
      <c r="H46" s="175">
        <v>0.0007175925925925927</v>
      </c>
      <c r="I46" s="94"/>
    </row>
    <row r="47" spans="1:9" ht="16.5" customHeight="1">
      <c r="A47" s="75">
        <v>4</v>
      </c>
      <c r="B47" s="61">
        <v>44</v>
      </c>
      <c r="C47" s="76" t="s">
        <v>195</v>
      </c>
      <c r="D47" s="8">
        <v>2004</v>
      </c>
      <c r="E47" s="8" t="s">
        <v>71</v>
      </c>
      <c r="F47" s="61" t="str">
        <f>IF($E$1-$D47&lt;=4,"D1",IF($E$1-$D47&lt;=7,"D2",IF($E$1-$D47&lt;=9,"D3",IF($E$1-$D47&lt;=11,"D4",IF($E$1-$D47&lt;=13,"D5",IF($E$1-$D47&lt;=15,"D6",IF($E$1-$D47&lt;=17,"D7","J")))))))</f>
        <v>D5</v>
      </c>
      <c r="G47" s="25"/>
      <c r="H47" s="73">
        <v>0.0006828703703703703</v>
      </c>
      <c r="I47" s="14"/>
    </row>
    <row r="48" spans="1:9" s="36" customFormat="1" ht="16.5" customHeight="1">
      <c r="A48" s="173"/>
      <c r="B48" s="157" t="s">
        <v>249</v>
      </c>
      <c r="C48" s="120"/>
      <c r="D48" s="34"/>
      <c r="E48" s="34"/>
      <c r="F48" s="157"/>
      <c r="G48" s="103"/>
      <c r="H48" s="174"/>
      <c r="I48" s="55"/>
    </row>
    <row r="49" spans="1:9" s="69" customFormat="1" ht="31.5" customHeight="1">
      <c r="A49" s="58" t="s">
        <v>0</v>
      </c>
      <c r="B49" s="37" t="s">
        <v>9</v>
      </c>
      <c r="C49" s="35" t="s">
        <v>1</v>
      </c>
      <c r="D49" s="37" t="s">
        <v>12</v>
      </c>
      <c r="E49" s="37" t="s">
        <v>2</v>
      </c>
      <c r="F49" s="37" t="s">
        <v>85</v>
      </c>
      <c r="G49" s="37" t="s">
        <v>89</v>
      </c>
      <c r="H49" s="37" t="s">
        <v>3</v>
      </c>
      <c r="I49" s="68" t="s">
        <v>86</v>
      </c>
    </row>
    <row r="50" spans="1:9" s="118" customFormat="1" ht="16.5" customHeight="1">
      <c r="A50" s="106">
        <v>1</v>
      </c>
      <c r="B50" s="107">
        <v>62</v>
      </c>
      <c r="C50" s="159" t="s">
        <v>228</v>
      </c>
      <c r="D50" s="113">
        <v>2003</v>
      </c>
      <c r="E50" s="113" t="s">
        <v>29</v>
      </c>
      <c r="F50" s="107" t="s">
        <v>243</v>
      </c>
      <c r="G50" s="111"/>
      <c r="H50" s="187">
        <v>0.0012268518518518518</v>
      </c>
      <c r="I50" s="154"/>
    </row>
    <row r="51" spans="1:9" s="71" customFormat="1" ht="16.5" customHeight="1">
      <c r="A51" s="179">
        <v>2</v>
      </c>
      <c r="B51" s="124">
        <v>59</v>
      </c>
      <c r="C51" s="168" t="s">
        <v>211</v>
      </c>
      <c r="D51" s="130">
        <v>2002</v>
      </c>
      <c r="E51" s="130" t="s">
        <v>212</v>
      </c>
      <c r="F51" s="124" t="str">
        <f>IF($E$1-$D51&lt;=4,"D1",IF($E$1-$D51&lt;=7,"D2",IF($E$1-$D51&lt;=9,"D3",IF($E$1-$D51&lt;=11,"D4",IF($E$1-$D51&lt;=13,"D5",IF($E$1-$D51&lt;=15,"D6",IF($E$1-$D51&lt;=17,"D7","J")))))))</f>
        <v>D6</v>
      </c>
      <c r="G51" s="127"/>
      <c r="H51" s="186">
        <v>0.001261574074074074</v>
      </c>
      <c r="I51" s="59"/>
    </row>
    <row r="52" spans="1:9" s="72" customFormat="1" ht="16.5" customHeight="1">
      <c r="A52" s="135">
        <v>3</v>
      </c>
      <c r="B52" s="136">
        <v>32</v>
      </c>
      <c r="C52" s="170" t="s">
        <v>182</v>
      </c>
      <c r="D52" s="143">
        <v>2001</v>
      </c>
      <c r="E52" s="143" t="s">
        <v>51</v>
      </c>
      <c r="F52" s="136" t="str">
        <f>IF($E$1-$D52&lt;=4,"D1",IF($E$1-$D52&lt;=7,"D2",IF($E$1-$D52&lt;=9,"D3",IF($E$1-$D52&lt;=11,"D4",IF($E$1-$D52&lt;=13,"D5",IF($E$1-$D52&lt;=15,"D6",IF($E$1-$D52&lt;=17,"D7","J")))))))</f>
        <v>D6</v>
      </c>
      <c r="G52" s="141"/>
      <c r="H52" s="175">
        <v>0.0012731481481481483</v>
      </c>
      <c r="I52" s="94"/>
    </row>
    <row r="53" spans="1:9" ht="16.5" customHeight="1">
      <c r="A53" s="63">
        <v>4</v>
      </c>
      <c r="B53" s="61">
        <v>14</v>
      </c>
      <c r="C53" s="76" t="s">
        <v>161</v>
      </c>
      <c r="D53" s="8">
        <v>2002</v>
      </c>
      <c r="E53" s="8" t="s">
        <v>51</v>
      </c>
      <c r="F53" s="61" t="str">
        <f>IF($E$1-$D53&lt;=4,"D1",IF($E$1-$D53&lt;=7,"D2",IF($E$1-$D53&lt;=9,"D3",IF($E$1-$D53&lt;=11,"D4",IF($E$1-$D53&lt;=13,"D5",IF($E$1-$D53&lt;=15,"D6",IF($E$1-$D53&lt;=17,"D7","J")))))))</f>
        <v>D6</v>
      </c>
      <c r="G53" s="25"/>
      <c r="H53" s="73">
        <v>0.0012962962962962963</v>
      </c>
      <c r="I53" s="14"/>
    </row>
    <row r="54" spans="1:9" ht="16.5" customHeight="1">
      <c r="A54" s="75">
        <v>5</v>
      </c>
      <c r="B54" s="61">
        <v>53</v>
      </c>
      <c r="C54" s="76" t="s">
        <v>204</v>
      </c>
      <c r="D54" s="8">
        <v>2002</v>
      </c>
      <c r="E54" s="8" t="s">
        <v>99</v>
      </c>
      <c r="F54" s="61" t="str">
        <f>IF($E$1-$D54&lt;=4,"D1",IF($E$1-$D54&lt;=7,"D2",IF($E$1-$D54&lt;=9,"D3",IF($E$1-$D54&lt;=11,"D4",IF($E$1-$D54&lt;=13,"D5",IF($E$1-$D54&lt;=15,"D6",IF($E$1-$D54&lt;=17,"D7","J")))))))</f>
        <v>D6</v>
      </c>
      <c r="G54" s="25"/>
      <c r="H54" s="73">
        <v>0.0013310185185185185</v>
      </c>
      <c r="I54" s="14"/>
    </row>
    <row r="55" spans="1:9" ht="16.5" customHeight="1">
      <c r="A55" s="75"/>
      <c r="B55" s="157" t="s">
        <v>250</v>
      </c>
      <c r="C55" s="76"/>
      <c r="D55" s="8"/>
      <c r="E55" s="8"/>
      <c r="F55" s="61"/>
      <c r="G55" s="25"/>
      <c r="H55" s="73"/>
      <c r="I55" s="14"/>
    </row>
    <row r="56" spans="1:9" s="69" customFormat="1" ht="31.5" customHeight="1">
      <c r="A56" s="58" t="s">
        <v>0</v>
      </c>
      <c r="B56" s="37" t="s">
        <v>9</v>
      </c>
      <c r="C56" s="35" t="s">
        <v>1</v>
      </c>
      <c r="D56" s="37" t="s">
        <v>12</v>
      </c>
      <c r="E56" s="37" t="s">
        <v>2</v>
      </c>
      <c r="F56" s="37" t="s">
        <v>85</v>
      </c>
      <c r="G56" s="37" t="s">
        <v>89</v>
      </c>
      <c r="H56" s="37" t="s">
        <v>3</v>
      </c>
      <c r="I56" s="68" t="s">
        <v>86</v>
      </c>
    </row>
    <row r="57" spans="1:9" s="118" customFormat="1" ht="15.75" customHeight="1">
      <c r="A57" s="106">
        <v>1</v>
      </c>
      <c r="B57" s="107">
        <v>25</v>
      </c>
      <c r="C57" s="159" t="s">
        <v>175</v>
      </c>
      <c r="D57" s="113">
        <v>1999</v>
      </c>
      <c r="E57" s="113" t="s">
        <v>51</v>
      </c>
      <c r="F57" s="107" t="str">
        <f>IF($E$1-$D57&lt;=4,"D1",IF($E$1-$D57&lt;=7,"D2",IF($E$1-$D57&lt;=9,"D3",IF($E$1-$D57&lt;=11,"D4",IF($E$1-$D57&lt;=13,"D5",IF($E$1-$D57&lt;=15,"D6",IF($E$1-$D57&lt;=17,"D7","J")))))))</f>
        <v>D7</v>
      </c>
      <c r="G57" s="111"/>
      <c r="H57" s="187">
        <v>0.0026041666666666665</v>
      </c>
      <c r="I57" s="154"/>
    </row>
    <row r="58" spans="3:8" ht="15">
      <c r="C58" s="53"/>
      <c r="D58" s="52"/>
      <c r="E58" s="14"/>
      <c r="F58" s="52"/>
      <c r="G58" s="14"/>
      <c r="H58" s="54"/>
    </row>
    <row r="59" spans="3:8" ht="15">
      <c r="C59" s="53"/>
      <c r="D59" s="52"/>
      <c r="E59" s="14"/>
      <c r="F59" s="52"/>
      <c r="G59" s="14"/>
      <c r="H59" s="54"/>
    </row>
    <row r="60" spans="3:8" ht="15">
      <c r="C60" s="53"/>
      <c r="D60" s="52"/>
      <c r="E60" s="14"/>
      <c r="F60" s="52"/>
      <c r="G60" s="14"/>
      <c r="H60" s="54"/>
    </row>
    <row r="61" spans="1:9" s="19" customFormat="1" ht="15.75" customHeight="1">
      <c r="A61" s="21" t="s">
        <v>87</v>
      </c>
      <c r="B61" s="29"/>
      <c r="D61" s="29"/>
      <c r="E61" s="29"/>
      <c r="F61" s="29"/>
      <c r="G61" s="29"/>
      <c r="H61" s="29"/>
      <c r="I61" s="29"/>
    </row>
    <row r="62" spans="1:9" s="19" customFormat="1" ht="11.25">
      <c r="A62" s="21" t="s">
        <v>88</v>
      </c>
      <c r="B62" s="29"/>
      <c r="D62" s="29"/>
      <c r="E62" s="29"/>
      <c r="F62" s="29"/>
      <c r="G62" s="29"/>
      <c r="H62" s="29"/>
      <c r="I62" s="29"/>
    </row>
    <row r="64" spans="1:10" s="15" customFormat="1" ht="12.75">
      <c r="A64" s="191" t="s">
        <v>39</v>
      </c>
      <c r="B64" s="191"/>
      <c r="C64" s="191"/>
      <c r="D64" s="191"/>
      <c r="E64" s="191"/>
      <c r="F64" s="191"/>
      <c r="G64" s="191"/>
      <c r="H64" s="191"/>
      <c r="I64" s="191"/>
      <c r="J64" s="191"/>
    </row>
    <row r="65" spans="1:10" s="15" customFormat="1" ht="14.25">
      <c r="A65" s="17" t="s">
        <v>40</v>
      </c>
      <c r="B65" s="91"/>
      <c r="C65" s="91"/>
      <c r="D65" s="46"/>
      <c r="E65" s="45"/>
      <c r="F65" s="17" t="s">
        <v>77</v>
      </c>
      <c r="G65" s="47"/>
      <c r="H65" s="45"/>
      <c r="I65" s="45"/>
      <c r="J65" s="45"/>
    </row>
    <row r="66" spans="1:10" s="15" customFormat="1" ht="14.25">
      <c r="A66" s="17" t="s">
        <v>41</v>
      </c>
      <c r="B66" s="91"/>
      <c r="C66" s="91"/>
      <c r="D66" s="46"/>
      <c r="E66" s="45"/>
      <c r="F66" s="17" t="s">
        <v>230</v>
      </c>
      <c r="G66" s="47"/>
      <c r="H66" s="45"/>
      <c r="I66" s="45"/>
      <c r="J66" s="45"/>
    </row>
    <row r="67" spans="1:10" s="15" customFormat="1" ht="14.25">
      <c r="A67" s="17" t="s">
        <v>239</v>
      </c>
      <c r="B67" s="91"/>
      <c r="C67" s="91"/>
      <c r="D67" s="46"/>
      <c r="E67" s="45"/>
      <c r="F67" s="17" t="s">
        <v>231</v>
      </c>
      <c r="G67" s="47"/>
      <c r="H67" s="45"/>
      <c r="I67" s="45"/>
      <c r="J67" s="45"/>
    </row>
    <row r="68" spans="1:10" s="15" customFormat="1" ht="14.25">
      <c r="A68" s="17" t="s">
        <v>233</v>
      </c>
      <c r="B68" s="91"/>
      <c r="C68" s="91"/>
      <c r="D68" s="46"/>
      <c r="E68" s="45"/>
      <c r="F68" s="17" t="s">
        <v>232</v>
      </c>
      <c r="G68" s="47"/>
      <c r="H68" s="45"/>
      <c r="I68" s="45"/>
      <c r="J68" s="45"/>
    </row>
    <row r="69" spans="1:10" s="15" customFormat="1" ht="14.25">
      <c r="A69" s="17" t="s">
        <v>237</v>
      </c>
      <c r="B69" s="91"/>
      <c r="C69" s="91"/>
      <c r="D69" s="46"/>
      <c r="E69" s="45"/>
      <c r="F69" s="17" t="s">
        <v>233</v>
      </c>
      <c r="G69" s="47"/>
      <c r="H69" s="45"/>
      <c r="I69" s="45"/>
      <c r="J69" s="45"/>
    </row>
    <row r="70" spans="1:10" s="15" customFormat="1" ht="14.25">
      <c r="A70" s="17" t="s">
        <v>234</v>
      </c>
      <c r="B70" s="91"/>
      <c r="C70" s="91"/>
      <c r="D70" s="46"/>
      <c r="E70" s="45"/>
      <c r="F70" s="17" t="s">
        <v>75</v>
      </c>
      <c r="G70" s="47"/>
      <c r="H70" s="45"/>
      <c r="I70" s="45"/>
      <c r="J70" s="45"/>
    </row>
    <row r="71" spans="1:10" s="15" customFormat="1" ht="14.25">
      <c r="A71" s="17" t="s">
        <v>235</v>
      </c>
      <c r="B71" s="91"/>
      <c r="C71" s="91"/>
      <c r="D71" s="46"/>
      <c r="E71" s="45"/>
      <c r="F71" s="17" t="s">
        <v>76</v>
      </c>
      <c r="G71" s="47"/>
      <c r="H71" s="45"/>
      <c r="I71" s="45"/>
      <c r="J71" s="45"/>
    </row>
    <row r="72" spans="1:10" s="15" customFormat="1" ht="14.25">
      <c r="A72" s="17" t="s">
        <v>74</v>
      </c>
      <c r="B72" s="91"/>
      <c r="C72" s="91"/>
      <c r="D72" s="46"/>
      <c r="E72" s="45"/>
      <c r="F72" s="17" t="s">
        <v>236</v>
      </c>
      <c r="G72" s="47"/>
      <c r="H72" s="45"/>
      <c r="I72" s="45"/>
      <c r="J72" s="45"/>
    </row>
    <row r="73" spans="1:10" s="15" customFormat="1" ht="14.25">
      <c r="A73" s="17" t="s">
        <v>238</v>
      </c>
      <c r="B73" s="91"/>
      <c r="C73" s="91"/>
      <c r="D73" s="46"/>
      <c r="E73" s="45"/>
      <c r="F73" s="17"/>
      <c r="G73" s="47"/>
      <c r="H73" s="45"/>
      <c r="I73" s="45"/>
      <c r="J73" s="45"/>
    </row>
  </sheetData>
  <sheetProtection/>
  <mergeCells count="4">
    <mergeCell ref="A3:B3"/>
    <mergeCell ref="A4:H4"/>
    <mergeCell ref="A6:B6"/>
    <mergeCell ref="A64:J6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P&amp;A</dc:description>
  <cp:lastModifiedBy>Luboš Ferenc</cp:lastModifiedBy>
  <cp:lastPrinted>2016-05-21T14:40:49Z</cp:lastPrinted>
  <dcterms:created xsi:type="dcterms:W3CDTF">2006-08-10T15:02:00Z</dcterms:created>
  <dcterms:modified xsi:type="dcterms:W3CDTF">2016-05-21T21:06:08Z</dcterms:modified>
  <cp:category/>
  <cp:version/>
  <cp:contentType/>
  <cp:contentStatus/>
</cp:coreProperties>
</file>