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0 km" sheetId="1" r:id="rId1"/>
    <sheet name="5 km" sheetId="2" r:id="rId2"/>
    <sheet name="Kategórie" sheetId="3" r:id="rId3"/>
  </sheets>
  <definedNames/>
  <calcPr fullCalcOnLoad="1"/>
</workbook>
</file>

<file path=xl/sharedStrings.xml><?xml version="1.0" encoding="utf-8"?>
<sst xmlns="http://schemas.openxmlformats.org/spreadsheetml/2006/main" count="1477" uniqueCount="443">
  <si>
    <t>dátum</t>
  </si>
  <si>
    <t xml:space="preserve">       Výsledková listina "Domašská desiatka" zo dňa 5. júla 2016</t>
  </si>
  <si>
    <t>4. ročník</t>
  </si>
  <si>
    <t>10 km</t>
  </si>
  <si>
    <t>Por.číslo</t>
  </si>
  <si>
    <t>Štart. čís.</t>
  </si>
  <si>
    <t>Priezvisko</t>
  </si>
  <si>
    <t>Meno</t>
  </si>
  <si>
    <t>štát</t>
  </si>
  <si>
    <t>m/ž</t>
  </si>
  <si>
    <t>Rok nar.</t>
  </si>
  <si>
    <t>Oddiel</t>
  </si>
  <si>
    <t>Kat.</t>
  </si>
  <si>
    <t>Por. v kat.</t>
  </si>
  <si>
    <t>Čas</t>
  </si>
  <si>
    <t>O</t>
  </si>
  <si>
    <t>úhrada</t>
  </si>
  <si>
    <t>Z</t>
  </si>
  <si>
    <t>Džubara</t>
  </si>
  <si>
    <t>Filip</t>
  </si>
  <si>
    <t>SVK</t>
  </si>
  <si>
    <t>m</t>
  </si>
  <si>
    <t>Prima SH  Vranov nad Topľou</t>
  </si>
  <si>
    <t xml:space="preserve"> Prijatá</t>
  </si>
  <si>
    <t>Malyy</t>
  </si>
  <si>
    <t>Anatoliy</t>
  </si>
  <si>
    <t>UKR</t>
  </si>
  <si>
    <t>Goral marathon team</t>
  </si>
  <si>
    <t xml:space="preserve"> </t>
  </si>
  <si>
    <t>Kamas</t>
  </si>
  <si>
    <t>Tomáš</t>
  </si>
  <si>
    <t>SKP Spišská Nová Ves</t>
  </si>
  <si>
    <t>Vyšňovský</t>
  </si>
  <si>
    <t>Patrik</t>
  </si>
  <si>
    <t>MBO Strážske</t>
  </si>
  <si>
    <t>Stohl</t>
  </si>
  <si>
    <t>Richard</t>
  </si>
  <si>
    <t>Patriot runners Vranov</t>
  </si>
  <si>
    <t>Bak</t>
  </si>
  <si>
    <t>Roman</t>
  </si>
  <si>
    <t>Generali run team</t>
  </si>
  <si>
    <t>Polaček</t>
  </si>
  <si>
    <t>Radoslav</t>
  </si>
  <si>
    <t>STEMI Slovakia s.r.o. Svidník</t>
  </si>
  <si>
    <t>Jakubkovič</t>
  </si>
  <si>
    <t>Dominik</t>
  </si>
  <si>
    <t>AK TJ Slávia PU Prešov</t>
  </si>
  <si>
    <t>Ondričko</t>
  </si>
  <si>
    <t>Milan</t>
  </si>
  <si>
    <t>Generali Vranov</t>
  </si>
  <si>
    <t>Ivančo</t>
  </si>
  <si>
    <t>Michal</t>
  </si>
  <si>
    <t>ŠK Banské</t>
  </si>
  <si>
    <t>Onofrej</t>
  </si>
  <si>
    <t>Erik</t>
  </si>
  <si>
    <t>O5 Bežecký klub Furča</t>
  </si>
  <si>
    <t>Čeklovský</t>
  </si>
  <si>
    <t>Vladimír</t>
  </si>
  <si>
    <t>Moravany</t>
  </si>
  <si>
    <t>Bendík</t>
  </si>
  <si>
    <t>Martin</t>
  </si>
  <si>
    <t>Hermanovce nad Topľou</t>
  </si>
  <si>
    <t>A</t>
  </si>
  <si>
    <t>Safko</t>
  </si>
  <si>
    <t>BK Spartak Medzev</t>
  </si>
  <si>
    <t>Polončák</t>
  </si>
  <si>
    <t>Ján</t>
  </si>
  <si>
    <t>Klub bežcov Stropkov</t>
  </si>
  <si>
    <t>Varga</t>
  </si>
  <si>
    <t>Jozef</t>
  </si>
  <si>
    <t>Senátor Záborské</t>
  </si>
  <si>
    <t>Červeňák</t>
  </si>
  <si>
    <t>AC Michalovce</t>
  </si>
  <si>
    <t>Lipovský</t>
  </si>
  <si>
    <t>Vladislav</t>
  </si>
  <si>
    <t>Rácz</t>
  </si>
  <si>
    <t>Štefan</t>
  </si>
  <si>
    <t>ŠK Budimir</t>
  </si>
  <si>
    <t>Štefanišin</t>
  </si>
  <si>
    <t>Breznica</t>
  </si>
  <si>
    <t>Juro</t>
  </si>
  <si>
    <t>OŠK Vinné</t>
  </si>
  <si>
    <t>Kmiť</t>
  </si>
  <si>
    <t>Franko</t>
  </si>
  <si>
    <t>Lukáš</t>
  </si>
  <si>
    <t>Lužany pri Topli</t>
  </si>
  <si>
    <t>Majcher</t>
  </si>
  <si>
    <t>Michal Ing.</t>
  </si>
  <si>
    <t>MAJCHER-PRODUCTION s.r.o.Trebišov</t>
  </si>
  <si>
    <t>Prijatá</t>
  </si>
  <si>
    <t>Galajda</t>
  </si>
  <si>
    <t>Marek</t>
  </si>
  <si>
    <t>Guláš Klub Snina</t>
  </si>
  <si>
    <t>Pavúk</t>
  </si>
  <si>
    <t>Spider Porubka</t>
  </si>
  <si>
    <t>Prištiak</t>
  </si>
  <si>
    <t>Samuel</t>
  </si>
  <si>
    <t>Sluka</t>
  </si>
  <si>
    <t>Anton</t>
  </si>
  <si>
    <t>Sačurov</t>
  </si>
  <si>
    <t>Vargaeštok</t>
  </si>
  <si>
    <t>Gejza</t>
  </si>
  <si>
    <t>MBK Veľké Kapušany</t>
  </si>
  <si>
    <t>Demčák</t>
  </si>
  <si>
    <t>Rada</t>
  </si>
  <si>
    <t>Ladislav</t>
  </si>
  <si>
    <t>Ondrijová</t>
  </si>
  <si>
    <t>Erika</t>
  </si>
  <si>
    <t>ž</t>
  </si>
  <si>
    <t>MTC Vyšná Šebastová</t>
  </si>
  <si>
    <t>Suvák</t>
  </si>
  <si>
    <t>Kriwo team Jantex Humenné</t>
  </si>
  <si>
    <t>Dugasová</t>
  </si>
  <si>
    <t>Veronika</t>
  </si>
  <si>
    <t>MARAS team Prešov</t>
  </si>
  <si>
    <t>Pribula</t>
  </si>
  <si>
    <t>Igor</t>
  </si>
  <si>
    <t>Frický</t>
  </si>
  <si>
    <t>Vlado</t>
  </si>
  <si>
    <t>Bardejov</t>
  </si>
  <si>
    <t>Hadvab</t>
  </si>
  <si>
    <t>Marcel</t>
  </si>
  <si>
    <t>Guľáš klub Snina</t>
  </si>
  <si>
    <t>Novák</t>
  </si>
  <si>
    <t>Peter</t>
  </si>
  <si>
    <t>Farkašová</t>
  </si>
  <si>
    <t>Alena</t>
  </si>
  <si>
    <t>Michalovce</t>
  </si>
  <si>
    <t>Rohaľ</t>
  </si>
  <si>
    <t>Platko</t>
  </si>
  <si>
    <t>Matej</t>
  </si>
  <si>
    <t>Prešov</t>
  </si>
  <si>
    <t>Šeliga</t>
  </si>
  <si>
    <t>Róbert</t>
  </si>
  <si>
    <t>Dolný Kubín</t>
  </si>
  <si>
    <t>Papp</t>
  </si>
  <si>
    <t>Zoltán</t>
  </si>
  <si>
    <t>Prok</t>
  </si>
  <si>
    <t>Ľubomír</t>
  </si>
  <si>
    <t>STD Donivo Vranov nad Topľou</t>
  </si>
  <si>
    <t>Legemza</t>
  </si>
  <si>
    <t>Doležal</t>
  </si>
  <si>
    <t>Bodajla</t>
  </si>
  <si>
    <t>Rastislav</t>
  </si>
  <si>
    <t>Vinné</t>
  </si>
  <si>
    <t>Sabo</t>
  </si>
  <si>
    <t>Gabriel</t>
  </si>
  <si>
    <t>VVS Michalovce</t>
  </si>
  <si>
    <t>Homoľa</t>
  </si>
  <si>
    <t>Piskorovce</t>
  </si>
  <si>
    <t>Sciranka</t>
  </si>
  <si>
    <t>Kundrát</t>
  </si>
  <si>
    <t>Marián</t>
  </si>
  <si>
    <t>Humenné</t>
  </si>
  <si>
    <t>Bezek</t>
  </si>
  <si>
    <t>Zemplínska Široká</t>
  </si>
  <si>
    <t>Vratislav</t>
  </si>
  <si>
    <t>Üveges</t>
  </si>
  <si>
    <t>Kristián</t>
  </si>
  <si>
    <t>Veľké Kapušany</t>
  </si>
  <si>
    <t>Tóth</t>
  </si>
  <si>
    <t>Mikuláš</t>
  </si>
  <si>
    <t>Tisza</t>
  </si>
  <si>
    <t>Tibor</t>
  </si>
  <si>
    <t>BK Steel Košice</t>
  </si>
  <si>
    <t>Pačuta</t>
  </si>
  <si>
    <t>Pavol</t>
  </si>
  <si>
    <t>Vranov nad Topľou</t>
  </si>
  <si>
    <t>Ňachaj</t>
  </si>
  <si>
    <t>TJ Slávia PU Prešov</t>
  </si>
  <si>
    <t>Bocan</t>
  </si>
  <si>
    <t>GK Snina</t>
  </si>
  <si>
    <t>Sabanoš</t>
  </si>
  <si>
    <t>Bučko</t>
  </si>
  <si>
    <t>Lukačovce</t>
  </si>
  <si>
    <t>Ivanko</t>
  </si>
  <si>
    <t>Vranov</t>
  </si>
  <si>
    <t>Grec</t>
  </si>
  <si>
    <t>Čaklov</t>
  </si>
  <si>
    <t>Illéš</t>
  </si>
  <si>
    <t>Patriot Team Vranov</t>
  </si>
  <si>
    <t>Hreško</t>
  </si>
  <si>
    <t>Maras team</t>
  </si>
  <si>
    <t>Luboš</t>
  </si>
  <si>
    <t>Tušická Nová Ves</t>
  </si>
  <si>
    <t>Frivalská</t>
  </si>
  <si>
    <t>Dáša</t>
  </si>
  <si>
    <t>Geodeticca Runing Team</t>
  </si>
  <si>
    <t>Exenberger</t>
  </si>
  <si>
    <t>Ernest</t>
  </si>
  <si>
    <t>SOŠT Michalovce</t>
  </si>
  <si>
    <t>Makara</t>
  </si>
  <si>
    <t>Karol</t>
  </si>
  <si>
    <t>MARAS Team</t>
  </si>
  <si>
    <t>Fazekaš</t>
  </si>
  <si>
    <t>ĽadoBorci Vranov</t>
  </si>
  <si>
    <t>Urban</t>
  </si>
  <si>
    <t>šľimák Harichovský</t>
  </si>
  <si>
    <t>Fedor</t>
  </si>
  <si>
    <t>Ondrej</t>
  </si>
  <si>
    <t xml:space="preserve">Juhaščík </t>
  </si>
  <si>
    <t>Zahorjan</t>
  </si>
  <si>
    <t>Domician</t>
  </si>
  <si>
    <t>Niko</t>
  </si>
  <si>
    <t>Leško</t>
  </si>
  <si>
    <t>Trebišov</t>
  </si>
  <si>
    <t>Semanová</t>
  </si>
  <si>
    <t>Zlatka</t>
  </si>
  <si>
    <t>O5 BK Furča Košice</t>
  </si>
  <si>
    <t>Pavlov</t>
  </si>
  <si>
    <t>Jaroslav</t>
  </si>
  <si>
    <t>Sýkora</t>
  </si>
  <si>
    <t>Miroslav</t>
  </si>
  <si>
    <t>Iľovová</t>
  </si>
  <si>
    <t>Zuzana</t>
  </si>
  <si>
    <t>Stropkov</t>
  </si>
  <si>
    <t>Vaľo</t>
  </si>
  <si>
    <t>Bartko</t>
  </si>
  <si>
    <t>Bajerov</t>
  </si>
  <si>
    <t>Boris</t>
  </si>
  <si>
    <t>Zapletal</t>
  </si>
  <si>
    <t>David</t>
  </si>
  <si>
    <t>CZE</t>
  </si>
  <si>
    <t>Brno</t>
  </si>
  <si>
    <t>Giňovská</t>
  </si>
  <si>
    <t>Martina</t>
  </si>
  <si>
    <t>ŠK pre Radosť</t>
  </si>
  <si>
    <t>Bačík</t>
  </si>
  <si>
    <t>Matisko</t>
  </si>
  <si>
    <t>Pribičko</t>
  </si>
  <si>
    <t>ŽSR Košice</t>
  </si>
  <si>
    <t>Tima</t>
  </si>
  <si>
    <t>Gladiátor Michalovce</t>
  </si>
  <si>
    <t>Tiszová</t>
  </si>
  <si>
    <t>Alžbeta</t>
  </si>
  <si>
    <t>TMS International Košice s.r.o.</t>
  </si>
  <si>
    <t>Sabol</t>
  </si>
  <si>
    <t>Jendrichovská</t>
  </si>
  <si>
    <t>Danka</t>
  </si>
  <si>
    <t>MARAS team</t>
  </si>
  <si>
    <t>Camberovitch</t>
  </si>
  <si>
    <t>René</t>
  </si>
  <si>
    <t>Čarný</t>
  </si>
  <si>
    <t>Podžuban</t>
  </si>
  <si>
    <t>Molčányiová</t>
  </si>
  <si>
    <t>Miroslava</t>
  </si>
  <si>
    <t>Svidník</t>
  </si>
  <si>
    <t>Krigovsky</t>
  </si>
  <si>
    <t>Valentin</t>
  </si>
  <si>
    <t>Tomči</t>
  </si>
  <si>
    <t>Andrej</t>
  </si>
  <si>
    <t>Orca Michalovce</t>
  </si>
  <si>
    <t>Maras</t>
  </si>
  <si>
    <t>Vasilišin</t>
  </si>
  <si>
    <t>Hirjak</t>
  </si>
  <si>
    <t>Macko</t>
  </si>
  <si>
    <t>Brinda</t>
  </si>
  <si>
    <t>Sečovce</t>
  </si>
  <si>
    <t>Haburová</t>
  </si>
  <si>
    <t>Michaela</t>
  </si>
  <si>
    <t>F</t>
  </si>
  <si>
    <t>Šarišský Štiavnik</t>
  </si>
  <si>
    <t>Kulkovský</t>
  </si>
  <si>
    <t>Tvrdošín</t>
  </si>
  <si>
    <t>Sabolová</t>
  </si>
  <si>
    <t>Sepeši</t>
  </si>
  <si>
    <t>Košice</t>
  </si>
  <si>
    <t>Stohlova</t>
  </si>
  <si>
    <t>Petronela</t>
  </si>
  <si>
    <t>Pavlík</t>
  </si>
  <si>
    <t>Adrián</t>
  </si>
  <si>
    <t>Majerník</t>
  </si>
  <si>
    <t>Viliam</t>
  </si>
  <si>
    <t>Košarovce</t>
  </si>
  <si>
    <t>Juhaščíková</t>
  </si>
  <si>
    <t>Viera</t>
  </si>
  <si>
    <t>Kozubaľ</t>
  </si>
  <si>
    <t>František</t>
  </si>
  <si>
    <t>Hanušovce nad Topľou</t>
  </si>
  <si>
    <t>Hudáková</t>
  </si>
  <si>
    <t>Iveta</t>
  </si>
  <si>
    <t>Čalfová</t>
  </si>
  <si>
    <t>Simona</t>
  </si>
  <si>
    <t xml:space="preserve">Majný </t>
  </si>
  <si>
    <t>Magyar</t>
  </si>
  <si>
    <t>Barlová</t>
  </si>
  <si>
    <t>Júlia</t>
  </si>
  <si>
    <t>Lörinc</t>
  </si>
  <si>
    <t>O5 BK Furča - Košice</t>
  </si>
  <si>
    <t>Šereš</t>
  </si>
  <si>
    <t>Pástor</t>
  </si>
  <si>
    <t>Juraj</t>
  </si>
  <si>
    <t>Košice-Šaca</t>
  </si>
  <si>
    <t>Bačista</t>
  </si>
  <si>
    <t>Danko</t>
  </si>
  <si>
    <t>Jakub</t>
  </si>
  <si>
    <t>Jackanin</t>
  </si>
  <si>
    <t>Dávid</t>
  </si>
  <si>
    <t>Tirpák</t>
  </si>
  <si>
    <t>Matúš</t>
  </si>
  <si>
    <t>Šebejová</t>
  </si>
  <si>
    <t>Marka</t>
  </si>
  <si>
    <t>Habura</t>
  </si>
  <si>
    <t>Miga</t>
  </si>
  <si>
    <t>Active life Košice</t>
  </si>
  <si>
    <t>Brinzík</t>
  </si>
  <si>
    <t>Denis</t>
  </si>
  <si>
    <t>Moldava nad Bodvou</t>
  </si>
  <si>
    <t>Rakacká</t>
  </si>
  <si>
    <t>Andrea</t>
  </si>
  <si>
    <t>Hamadej</t>
  </si>
  <si>
    <t>Radovan</t>
  </si>
  <si>
    <t>Miškufová</t>
  </si>
  <si>
    <t>Juliana</t>
  </si>
  <si>
    <t>Doboš</t>
  </si>
  <si>
    <t>Dulevová</t>
  </si>
  <si>
    <t>Slávka</t>
  </si>
  <si>
    <t>Parilak</t>
  </si>
  <si>
    <t>Gerard</t>
  </si>
  <si>
    <t>D</t>
  </si>
  <si>
    <t>Štenda</t>
  </si>
  <si>
    <t>Gedeonová</t>
  </si>
  <si>
    <t>Alksnevičius</t>
  </si>
  <si>
    <t>GLT Sailing</t>
  </si>
  <si>
    <t>Giedrius</t>
  </si>
  <si>
    <t>LTU</t>
  </si>
  <si>
    <t>Komárany</t>
  </si>
  <si>
    <t>Serafín</t>
  </si>
  <si>
    <t>Slavomír</t>
  </si>
  <si>
    <t>Vojacek</t>
  </si>
  <si>
    <t>Katarina</t>
  </si>
  <si>
    <t>Špirengová</t>
  </si>
  <si>
    <t>Harčár</t>
  </si>
  <si>
    <t>ŠK Budimír</t>
  </si>
  <si>
    <t>Erdélyi Kolárska</t>
  </si>
  <si>
    <t>Monika</t>
  </si>
  <si>
    <t>Grošaft</t>
  </si>
  <si>
    <t>Oto</t>
  </si>
  <si>
    <t>Šak</t>
  </si>
  <si>
    <t>Norbert</t>
  </si>
  <si>
    <t>Hajduk</t>
  </si>
  <si>
    <t>BK Geča</t>
  </si>
  <si>
    <t>Kassay</t>
  </si>
  <si>
    <t>Vojtech</t>
  </si>
  <si>
    <t>I.D.C. Holding a.s. Bratislava</t>
  </si>
  <si>
    <t>Kmec</t>
  </si>
  <si>
    <t>Július</t>
  </si>
  <si>
    <t>Pavlovčáková</t>
  </si>
  <si>
    <t>Uličný</t>
  </si>
  <si>
    <t>Chminianska Nová Ves</t>
  </si>
  <si>
    <t>Slivová</t>
  </si>
  <si>
    <t>Ihnatová</t>
  </si>
  <si>
    <t>Slatina</t>
  </si>
  <si>
    <t>Ľubica</t>
  </si>
  <si>
    <t>Ivančová</t>
  </si>
  <si>
    <t>Marta</t>
  </si>
  <si>
    <t>Šarišký Štiavnik</t>
  </si>
  <si>
    <t>Menyhert</t>
  </si>
  <si>
    <t>Viktor</t>
  </si>
  <si>
    <t>Falisová</t>
  </si>
  <si>
    <t>Ľudmila</t>
  </si>
  <si>
    <t>Hlavný rozhodca: Peter Buc, peterbuc59@gmail.com, 0905299189</t>
  </si>
  <si>
    <t>Výsledky spracovala: Anna Bucová</t>
  </si>
  <si>
    <t>Teplota - 29 stupňov</t>
  </si>
  <si>
    <t>Vlhkosť vzduchu - 49</t>
  </si>
  <si>
    <t>5 km</t>
  </si>
  <si>
    <t>Por.v kat.</t>
  </si>
  <si>
    <t>Nazad</t>
  </si>
  <si>
    <t>Nemec</t>
  </si>
  <si>
    <t>1. AK HUMENNÉ</t>
  </si>
  <si>
    <t>Cerula</t>
  </si>
  <si>
    <t>Kresila</t>
  </si>
  <si>
    <t>Liška</t>
  </si>
  <si>
    <t>Šimon</t>
  </si>
  <si>
    <t>Domaša Poľany</t>
  </si>
  <si>
    <t>Štefanišinová</t>
  </si>
  <si>
    <t>Marková</t>
  </si>
  <si>
    <t>Zichová</t>
  </si>
  <si>
    <t>Anna</t>
  </si>
  <si>
    <t>Moravská Trebová</t>
  </si>
  <si>
    <t>Petrová</t>
  </si>
  <si>
    <t>Jana</t>
  </si>
  <si>
    <t>MARAS team-SHADOW</t>
  </si>
  <si>
    <t>Balík</t>
  </si>
  <si>
    <t>Vrbiaková</t>
  </si>
  <si>
    <t>Edita</t>
  </si>
  <si>
    <t>MARAS team-Tetom Ditom</t>
  </si>
  <si>
    <t>Sivák</t>
  </si>
  <si>
    <t>Jožko</t>
  </si>
  <si>
    <t>Harichovce</t>
  </si>
  <si>
    <t>Migová</t>
  </si>
  <si>
    <t>Štefánia</t>
  </si>
  <si>
    <t>Kolibárová</t>
  </si>
  <si>
    <t>Zelenák</t>
  </si>
  <si>
    <t>Kamil</t>
  </si>
  <si>
    <t>Adam</t>
  </si>
  <si>
    <t>Vašková</t>
  </si>
  <si>
    <t>Dana</t>
  </si>
  <si>
    <t>Lange</t>
  </si>
  <si>
    <t>Eva</t>
  </si>
  <si>
    <t>Branislav</t>
  </si>
  <si>
    <t>Živčáková</t>
  </si>
  <si>
    <t>Marcela</t>
  </si>
  <si>
    <t>Šándor</t>
  </si>
  <si>
    <t>Maroš</t>
  </si>
  <si>
    <t>Parchovany</t>
  </si>
  <si>
    <t>Frická</t>
  </si>
  <si>
    <t>Nina</t>
  </si>
  <si>
    <t>Parilák</t>
  </si>
  <si>
    <t>Ľudovít</t>
  </si>
  <si>
    <t>Bača</t>
  </si>
  <si>
    <t>Sobotová</t>
  </si>
  <si>
    <t>Pinková</t>
  </si>
  <si>
    <t>Kubíková</t>
  </si>
  <si>
    <t>Kurucová</t>
  </si>
  <si>
    <t>Janka</t>
  </si>
  <si>
    <t>Vatraľová</t>
  </si>
  <si>
    <t>STEMI SLOVAKIA sro. SVIDNÍK</t>
  </si>
  <si>
    <t>Vasiľová</t>
  </si>
  <si>
    <t>Mária</t>
  </si>
  <si>
    <t>Barny Crew Vranov nad Topľou</t>
  </si>
  <si>
    <t>Jakuba</t>
  </si>
  <si>
    <t>Jankovce</t>
  </si>
  <si>
    <t>Jakubová</t>
  </si>
  <si>
    <t>Daniela</t>
  </si>
  <si>
    <t>Timur</t>
  </si>
  <si>
    <t>Malyy team</t>
  </si>
  <si>
    <t>Madejová</t>
  </si>
  <si>
    <t>Betka</t>
  </si>
  <si>
    <t>Vesterová</t>
  </si>
  <si>
    <t>Ema</t>
  </si>
  <si>
    <t>NF</t>
  </si>
  <si>
    <t>Celkové poradie</t>
  </si>
  <si>
    <t>Št.č.</t>
  </si>
  <si>
    <t>ŠKP Spišská Nová Ves</t>
  </si>
  <si>
    <t>Muži do 39 rokov</t>
  </si>
  <si>
    <t>Muži nad 40 rokov</t>
  </si>
  <si>
    <t>Muži nad 50 rokov</t>
  </si>
  <si>
    <t>Muži nad 60 rokov</t>
  </si>
  <si>
    <t>Ženy do 39 rokov</t>
  </si>
  <si>
    <t>Ženy do 49 rokov</t>
  </si>
  <si>
    <t>Ženy nad 50 rokov</t>
  </si>
  <si>
    <t>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</si>
</sst>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</numFmts>
  <fonts count="81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7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7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b/>
      <sz val="7"/>
      <color indexed="53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b/>
      <sz val="7"/>
      <color indexed="62"/>
      <name val="Arial"/>
      <family val="2"/>
    </font>
    <font>
      <b/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8"/>
      <color indexed="11"/>
      <name val="Arial"/>
      <family val="2"/>
    </font>
    <font>
      <b/>
      <sz val="7"/>
      <color indexed="11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7"/>
      <color indexed="57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5" applyNumberFormat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1" fillId="0" borderId="16" xfId="0" applyFont="1" applyFill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1" fillId="0" borderId="14" xfId="0" applyFont="1" applyFill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0" fontId="15" fillId="0" borderId="18" xfId="0" applyFont="1" applyBorder="1" applyAlignment="1">
      <alignment/>
    </xf>
    <xf numFmtId="0" fontId="17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8" fillId="0" borderId="19" xfId="0" applyFont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9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0" fontId="21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19" xfId="0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1" fontId="19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18" fillId="0" borderId="18" xfId="0" applyFont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11" fillId="0" borderId="14" xfId="0" applyFont="1" applyFill="1" applyBorder="1" applyAlignment="1">
      <alignment/>
    </xf>
    <xf numFmtId="46" fontId="0" fillId="0" borderId="20" xfId="0" applyNumberForma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Fill="1" applyBorder="1" applyAlignment="1">
      <alignment/>
    </xf>
    <xf numFmtId="0" fontId="18" fillId="0" borderId="21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1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0" fillId="0" borderId="24" xfId="0" applyFont="1" applyFill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0" fontId="27" fillId="0" borderId="14" xfId="0" applyFont="1" applyBorder="1" applyAlignment="1">
      <alignment horizontal="left"/>
    </xf>
    <xf numFmtId="0" fontId="15" fillId="0" borderId="14" xfId="0" applyFont="1" applyFill="1" applyBorder="1" applyAlignment="1">
      <alignment/>
    </xf>
    <xf numFmtId="164" fontId="14" fillId="0" borderId="14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Fill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26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14" fillId="0" borderId="14" xfId="0" applyFont="1" applyBorder="1" applyAlignment="1">
      <alignment/>
    </xf>
    <xf numFmtId="1" fontId="14" fillId="0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6" fontId="0" fillId="0" borderId="14" xfId="0" applyNumberFormat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29" fillId="0" borderId="24" xfId="0" applyFont="1" applyBorder="1" applyAlignment="1">
      <alignment horizontal="left"/>
    </xf>
    <xf numFmtId="0" fontId="30" fillId="0" borderId="24" xfId="0" applyFont="1" applyBorder="1" applyAlignment="1">
      <alignment/>
    </xf>
    <xf numFmtId="0" fontId="31" fillId="0" borderId="24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1" fillId="0" borderId="24" xfId="0" applyFont="1" applyBorder="1" applyAlignment="1">
      <alignment/>
    </xf>
    <xf numFmtId="0" fontId="30" fillId="0" borderId="24" xfId="0" applyFont="1" applyFill="1" applyBorder="1" applyAlignment="1">
      <alignment horizontal="center"/>
    </xf>
    <xf numFmtId="164" fontId="29" fillId="0" borderId="24" xfId="0" applyNumberFormat="1" applyFont="1" applyBorder="1" applyAlignment="1">
      <alignment horizontal="center"/>
    </xf>
    <xf numFmtId="0" fontId="30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0" xfId="0" applyFont="1" applyAlignment="1">
      <alignment/>
    </xf>
    <xf numFmtId="0" fontId="33" fillId="0" borderId="14" xfId="0" applyFont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4" fillId="0" borderId="14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4" fillId="0" borderId="14" xfId="0" applyFont="1" applyFill="1" applyBorder="1" applyAlignment="1">
      <alignment horizontal="center"/>
    </xf>
    <xf numFmtId="164" fontId="33" fillId="0" borderId="14" xfId="0" applyNumberFormat="1" applyFont="1" applyBorder="1" applyAlignment="1">
      <alignment horizontal="center"/>
    </xf>
    <xf numFmtId="0" fontId="36" fillId="0" borderId="14" xfId="0" applyFont="1" applyBorder="1" applyAlignment="1">
      <alignment/>
    </xf>
    <xf numFmtId="0" fontId="33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7" fillId="0" borderId="14" xfId="0" applyFont="1" applyBorder="1" applyAlignment="1">
      <alignment horizontal="left"/>
    </xf>
    <xf numFmtId="0" fontId="38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164" fontId="37" fillId="0" borderId="14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0" fontId="37" fillId="0" borderId="0" xfId="0" applyFont="1" applyAlignment="1">
      <alignment/>
    </xf>
    <xf numFmtId="0" fontId="0" fillId="34" borderId="0" xfId="0" applyFont="1" applyFill="1" applyAlignment="1">
      <alignment horizontal="left"/>
    </xf>
    <xf numFmtId="0" fontId="41" fillId="0" borderId="14" xfId="0" applyFont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1" fillId="0" borderId="14" xfId="0" applyFont="1" applyBorder="1" applyAlignment="1">
      <alignment horizontal="left"/>
    </xf>
    <xf numFmtId="0" fontId="42" fillId="0" borderId="14" xfId="0" applyFont="1" applyBorder="1" applyAlignment="1">
      <alignment/>
    </xf>
    <xf numFmtId="0" fontId="43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2" fillId="0" borderId="14" xfId="0" applyFont="1" applyFill="1" applyBorder="1" applyAlignment="1">
      <alignment horizontal="center"/>
    </xf>
    <xf numFmtId="164" fontId="41" fillId="0" borderId="14" xfId="0" applyNumberFormat="1" applyFont="1" applyBorder="1" applyAlignment="1">
      <alignment horizontal="center"/>
    </xf>
    <xf numFmtId="0" fontId="44" fillId="0" borderId="14" xfId="0" applyFont="1" applyBorder="1" applyAlignment="1">
      <alignment/>
    </xf>
    <xf numFmtId="0" fontId="41" fillId="0" borderId="0" xfId="0" applyFont="1" applyAlignment="1">
      <alignment/>
    </xf>
    <xf numFmtId="1" fontId="33" fillId="0" borderId="14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/>
    </xf>
    <xf numFmtId="0" fontId="33" fillId="0" borderId="14" xfId="0" applyFont="1" applyBorder="1" applyAlignment="1">
      <alignment/>
    </xf>
    <xf numFmtId="0" fontId="42" fillId="0" borderId="14" xfId="0" applyFont="1" applyFill="1" applyBorder="1" applyAlignment="1">
      <alignment/>
    </xf>
    <xf numFmtId="0" fontId="41" fillId="0" borderId="19" xfId="0" applyFont="1" applyBorder="1" applyAlignment="1">
      <alignment horizontal="center"/>
    </xf>
    <xf numFmtId="164" fontId="41" fillId="0" borderId="20" xfId="0" applyNumberFormat="1" applyFont="1" applyBorder="1" applyAlignment="1">
      <alignment horizontal="center"/>
    </xf>
    <xf numFmtId="0" fontId="42" fillId="0" borderId="18" xfId="0" applyFont="1" applyBorder="1" applyAlignment="1">
      <alignment/>
    </xf>
    <xf numFmtId="0" fontId="30" fillId="0" borderId="24" xfId="0" applyFont="1" applyFill="1" applyBorder="1" applyAlignment="1">
      <alignment/>
    </xf>
    <xf numFmtId="1" fontId="41" fillId="0" borderId="14" xfId="0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/>
    </xf>
    <xf numFmtId="0" fontId="41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6.00390625" style="2" customWidth="1"/>
    <col min="3" max="3" width="17.00390625" style="3" customWidth="1"/>
    <col min="4" max="4" width="9.57421875" style="4" customWidth="1"/>
    <col min="5" max="5" width="5.57421875" style="1" customWidth="1"/>
    <col min="6" max="6" width="4.8515625" style="1" customWidth="1"/>
    <col min="7" max="7" width="5.7109375" style="5" customWidth="1"/>
    <col min="8" max="8" width="27.421875" style="6" customWidth="1"/>
    <col min="9" max="9" width="3.7109375" style="7" customWidth="1"/>
    <col min="10" max="10" width="5.00390625" style="7" customWidth="1"/>
    <col min="11" max="11" width="11.00390625" style="1" customWidth="1"/>
    <col min="12" max="12" width="0" style="0" hidden="1" customWidth="1"/>
    <col min="13" max="13" width="0" style="8" hidden="1" customWidth="1"/>
    <col min="14" max="14" width="0" style="1" hidden="1" customWidth="1"/>
  </cols>
  <sheetData>
    <row r="1" spans="6:7" ht="2.25" customHeight="1">
      <c r="F1" s="1" t="s">
        <v>0</v>
      </c>
      <c r="G1" s="5">
        <v>2016</v>
      </c>
    </row>
    <row r="3" spans="1:14" s="12" customFormat="1" ht="19.5" customHeight="1">
      <c r="A3" s="250" t="s">
        <v>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9"/>
      <c r="M3" s="10"/>
      <c r="N3" s="11"/>
    </row>
    <row r="4" spans="1:14" s="18" customFormat="1" ht="15.75" customHeight="1">
      <c r="A4" s="13"/>
      <c r="B4" s="2"/>
      <c r="C4" s="3"/>
      <c r="D4" s="14"/>
      <c r="E4" s="15"/>
      <c r="F4" s="14"/>
      <c r="G4" s="16" t="s">
        <v>2</v>
      </c>
      <c r="H4" s="15"/>
      <c r="I4" s="14"/>
      <c r="J4" s="14"/>
      <c r="K4" s="11"/>
      <c r="L4" s="4"/>
      <c r="M4" s="8"/>
      <c r="N4" s="17"/>
    </row>
    <row r="5" spans="1:14" s="18" customFormat="1" ht="15.75" customHeight="1">
      <c r="A5" s="251" t="s">
        <v>3</v>
      </c>
      <c r="B5" s="251"/>
      <c r="C5" s="19"/>
      <c r="D5" s="20"/>
      <c r="E5" s="21"/>
      <c r="F5" s="256" t="s">
        <v>442</v>
      </c>
      <c r="G5" s="22"/>
      <c r="H5" s="23"/>
      <c r="I5" s="22"/>
      <c r="J5" s="22"/>
      <c r="K5" s="24"/>
      <c r="L5" s="4"/>
      <c r="M5" s="8"/>
      <c r="N5" s="17"/>
    </row>
    <row r="6" spans="1:14" s="38" customFormat="1" ht="32.25" customHeight="1">
      <c r="A6" s="25" t="s">
        <v>4</v>
      </c>
      <c r="B6" s="26" t="s">
        <v>5</v>
      </c>
      <c r="C6" s="27" t="s">
        <v>6</v>
      </c>
      <c r="D6" s="28" t="s">
        <v>7</v>
      </c>
      <c r="E6" s="29" t="s">
        <v>8</v>
      </c>
      <c r="F6" s="29" t="s">
        <v>9</v>
      </c>
      <c r="G6" s="30" t="s">
        <v>10</v>
      </c>
      <c r="H6" s="31" t="s">
        <v>11</v>
      </c>
      <c r="I6" s="32" t="s">
        <v>12</v>
      </c>
      <c r="J6" s="33" t="s">
        <v>13</v>
      </c>
      <c r="K6" s="34" t="s">
        <v>14</v>
      </c>
      <c r="L6" s="35" t="s">
        <v>15</v>
      </c>
      <c r="M6" s="36" t="s">
        <v>16</v>
      </c>
      <c r="N6" s="37" t="s">
        <v>17</v>
      </c>
    </row>
    <row r="7" spans="1:14" s="51" customFormat="1" ht="12.75" customHeight="1">
      <c r="A7" s="39">
        <v>1</v>
      </c>
      <c r="B7" s="40">
        <v>50</v>
      </c>
      <c r="C7" s="41" t="s">
        <v>18</v>
      </c>
      <c r="D7" s="42" t="s">
        <v>19</v>
      </c>
      <c r="E7" s="43" t="s">
        <v>20</v>
      </c>
      <c r="F7" s="44" t="s">
        <v>21</v>
      </c>
      <c r="G7" s="44">
        <v>1993</v>
      </c>
      <c r="H7" s="45" t="s">
        <v>22</v>
      </c>
      <c r="I7" s="46" t="str">
        <f aca="true" t="shared" si="0" ref="I7:I18">IF($F7="m",IF($G$1-$G7&gt;19,IF($G$1-$G7&lt;40,"A",IF($G$1-$G7&gt;49,IF($G$1-$G7&gt;59,IF($G$1-$G7&gt;69,"E","D"),"C"),"B")),"JM"),IF($G$1-$G7&gt;19,IF($G$1-$G7&lt;40,"F",IF($G$1-$G7&lt;50,"G","H")),"JŽ"))</f>
        <v>A</v>
      </c>
      <c r="J7" s="46">
        <f>COUNTIF(I$7:I7,I7)</f>
        <v>1</v>
      </c>
      <c r="K7" s="47">
        <v>0.02400462962962963</v>
      </c>
      <c r="L7" s="48"/>
      <c r="M7" s="49" t="s">
        <v>23</v>
      </c>
      <c r="N7" s="50"/>
    </row>
    <row r="8" spans="1:14" s="51" customFormat="1" ht="12.75" customHeight="1">
      <c r="A8" s="52">
        <v>2</v>
      </c>
      <c r="B8" s="53">
        <v>15</v>
      </c>
      <c r="C8" s="54" t="s">
        <v>24</v>
      </c>
      <c r="D8" s="55" t="s">
        <v>25</v>
      </c>
      <c r="E8" s="56" t="s">
        <v>26</v>
      </c>
      <c r="F8" s="57" t="s">
        <v>21</v>
      </c>
      <c r="G8" s="57">
        <v>1974</v>
      </c>
      <c r="H8" s="58" t="s">
        <v>27</v>
      </c>
      <c r="I8" s="59" t="str">
        <f t="shared" si="0"/>
        <v>B</v>
      </c>
      <c r="J8" s="59">
        <f>COUNTIF(I$7:I8,I8)</f>
        <v>1</v>
      </c>
      <c r="K8" s="60">
        <v>0.024189814814814817</v>
      </c>
      <c r="L8" s="48"/>
      <c r="M8" s="49" t="s">
        <v>28</v>
      </c>
      <c r="N8" s="50">
        <v>0</v>
      </c>
    </row>
    <row r="9" spans="1:14" s="73" customFormat="1" ht="12.75" customHeight="1">
      <c r="A9" s="61">
        <v>3</v>
      </c>
      <c r="B9" s="62">
        <v>45</v>
      </c>
      <c r="C9" s="63" t="s">
        <v>29</v>
      </c>
      <c r="D9" s="64" t="s">
        <v>30</v>
      </c>
      <c r="E9" s="65" t="s">
        <v>20</v>
      </c>
      <c r="F9" s="66" t="s">
        <v>21</v>
      </c>
      <c r="G9" s="66">
        <v>1976</v>
      </c>
      <c r="H9" s="67" t="s">
        <v>31</v>
      </c>
      <c r="I9" s="68" t="str">
        <f t="shared" si="0"/>
        <v>B</v>
      </c>
      <c r="J9" s="68">
        <f>COUNTIF(I$7:I9,I9)</f>
        <v>2</v>
      </c>
      <c r="K9" s="69">
        <v>0.024837962962962964</v>
      </c>
      <c r="L9" s="70"/>
      <c r="M9" s="71" t="s">
        <v>23</v>
      </c>
      <c r="N9" s="72"/>
    </row>
    <row r="10" spans="1:14" s="73" customFormat="1" ht="12.75" customHeight="1">
      <c r="A10" s="61">
        <v>4</v>
      </c>
      <c r="B10" s="62">
        <v>83</v>
      </c>
      <c r="C10" s="63" t="s">
        <v>32</v>
      </c>
      <c r="D10" s="64" t="s">
        <v>33</v>
      </c>
      <c r="E10" s="65" t="s">
        <v>20</v>
      </c>
      <c r="F10" s="66" t="s">
        <v>21</v>
      </c>
      <c r="G10" s="66">
        <v>1991</v>
      </c>
      <c r="H10" s="67" t="s">
        <v>34</v>
      </c>
      <c r="I10" s="68" t="str">
        <f t="shared" si="0"/>
        <v>A</v>
      </c>
      <c r="J10" s="68">
        <f>COUNTIF(I$7:I10,I10)</f>
        <v>2</v>
      </c>
      <c r="K10" s="69">
        <v>0.025057870370370373</v>
      </c>
      <c r="L10" s="70"/>
      <c r="M10" s="71" t="s">
        <v>28</v>
      </c>
      <c r="N10" s="72">
        <v>8</v>
      </c>
    </row>
    <row r="11" spans="1:14" s="86" customFormat="1" ht="12.75" customHeight="1">
      <c r="A11" s="74">
        <v>5</v>
      </c>
      <c r="B11" s="75">
        <v>96</v>
      </c>
      <c r="C11" s="76" t="s">
        <v>35</v>
      </c>
      <c r="D11" s="77" t="s">
        <v>36</v>
      </c>
      <c r="E11" s="78" t="s">
        <v>20</v>
      </c>
      <c r="F11" s="79" t="s">
        <v>21</v>
      </c>
      <c r="G11" s="79">
        <v>1983</v>
      </c>
      <c r="H11" s="80" t="s">
        <v>37</v>
      </c>
      <c r="I11" s="81" t="str">
        <f t="shared" si="0"/>
        <v>A</v>
      </c>
      <c r="J11" s="81">
        <f>COUNTIF(I$7:I11,I11)</f>
        <v>3</v>
      </c>
      <c r="K11" s="82">
        <v>0.02513888888888889</v>
      </c>
      <c r="L11" s="83" t="s">
        <v>15</v>
      </c>
      <c r="M11" s="84" t="s">
        <v>23</v>
      </c>
      <c r="N11" s="85"/>
    </row>
    <row r="12" spans="1:14" ht="12.75" customHeight="1">
      <c r="A12" s="87">
        <v>6</v>
      </c>
      <c r="B12" s="88">
        <v>120</v>
      </c>
      <c r="C12" s="89" t="s">
        <v>38</v>
      </c>
      <c r="D12" s="90" t="s">
        <v>39</v>
      </c>
      <c r="E12" s="91" t="s">
        <v>20</v>
      </c>
      <c r="F12" s="92" t="s">
        <v>21</v>
      </c>
      <c r="G12" s="92">
        <v>1986</v>
      </c>
      <c r="H12" s="93" t="s">
        <v>40</v>
      </c>
      <c r="I12" s="94" t="str">
        <f t="shared" si="0"/>
        <v>A</v>
      </c>
      <c r="J12" s="94">
        <f>COUNTIF(I$7:I12,I12)</f>
        <v>4</v>
      </c>
      <c r="K12" s="95">
        <v>0.025555555555555554</v>
      </c>
      <c r="L12" s="96"/>
      <c r="M12" s="97"/>
      <c r="N12" s="98">
        <v>8</v>
      </c>
    </row>
    <row r="13" spans="1:14" ht="12.75" customHeight="1">
      <c r="A13" s="87">
        <v>7</v>
      </c>
      <c r="B13" s="88">
        <v>24</v>
      </c>
      <c r="C13" s="89" t="s">
        <v>41</v>
      </c>
      <c r="D13" s="99" t="s">
        <v>42</v>
      </c>
      <c r="E13" s="91" t="s">
        <v>20</v>
      </c>
      <c r="F13" s="92" t="s">
        <v>21</v>
      </c>
      <c r="G13" s="92">
        <v>1987</v>
      </c>
      <c r="H13" s="100" t="s">
        <v>43</v>
      </c>
      <c r="I13" s="94" t="str">
        <f t="shared" si="0"/>
        <v>A</v>
      </c>
      <c r="J13" s="94">
        <f>COUNTIF(I$7:I13,I13)</f>
        <v>5</v>
      </c>
      <c r="K13" s="95">
        <v>0.02578703703703704</v>
      </c>
      <c r="L13" s="96"/>
      <c r="M13" s="97" t="s">
        <v>23</v>
      </c>
      <c r="N13" s="98"/>
    </row>
    <row r="14" spans="1:14" ht="12.75" customHeight="1">
      <c r="A14" s="87">
        <v>8</v>
      </c>
      <c r="B14" s="88">
        <v>101</v>
      </c>
      <c r="C14" s="89" t="s">
        <v>44</v>
      </c>
      <c r="D14" s="99" t="s">
        <v>45</v>
      </c>
      <c r="E14" s="91" t="s">
        <v>20</v>
      </c>
      <c r="F14" s="92" t="s">
        <v>21</v>
      </c>
      <c r="G14" s="92">
        <v>1993</v>
      </c>
      <c r="H14" s="100" t="s">
        <v>46</v>
      </c>
      <c r="I14" s="94" t="str">
        <f t="shared" si="0"/>
        <v>A</v>
      </c>
      <c r="J14" s="94">
        <f>COUNTIF(I$7:I14,I14)</f>
        <v>6</v>
      </c>
      <c r="K14" s="95">
        <v>0.025891203703703704</v>
      </c>
      <c r="L14" s="96"/>
      <c r="M14" s="97" t="s">
        <v>23</v>
      </c>
      <c r="N14" s="98"/>
    </row>
    <row r="15" spans="1:14" s="86" customFormat="1" ht="12.75" customHeight="1">
      <c r="A15" s="74">
        <v>9</v>
      </c>
      <c r="B15" s="75">
        <v>322</v>
      </c>
      <c r="C15" s="76" t="s">
        <v>47</v>
      </c>
      <c r="D15" s="77" t="s">
        <v>48</v>
      </c>
      <c r="E15" s="78" t="s">
        <v>20</v>
      </c>
      <c r="F15" s="79" t="s">
        <v>21</v>
      </c>
      <c r="G15" s="101">
        <v>1973</v>
      </c>
      <c r="H15" s="102" t="s">
        <v>49</v>
      </c>
      <c r="I15" s="81" t="str">
        <f t="shared" si="0"/>
        <v>B</v>
      </c>
      <c r="J15" s="81">
        <f>COUNTIF(I$7:I15,I15)</f>
        <v>3</v>
      </c>
      <c r="K15" s="82">
        <v>0.026099537037037036</v>
      </c>
      <c r="L15" s="103"/>
      <c r="M15" s="84"/>
      <c r="N15" s="85">
        <v>8</v>
      </c>
    </row>
    <row r="16" spans="1:14" ht="12.75" customHeight="1">
      <c r="A16" s="87">
        <v>10</v>
      </c>
      <c r="B16" s="88">
        <v>110</v>
      </c>
      <c r="C16" s="89" t="s">
        <v>50</v>
      </c>
      <c r="D16" s="90" t="s">
        <v>51</v>
      </c>
      <c r="E16" s="91" t="s">
        <v>20</v>
      </c>
      <c r="F16" s="92" t="s">
        <v>21</v>
      </c>
      <c r="G16" s="92">
        <v>1970</v>
      </c>
      <c r="H16" s="100" t="s">
        <v>52</v>
      </c>
      <c r="I16" s="94" t="str">
        <f t="shared" si="0"/>
        <v>B</v>
      </c>
      <c r="J16" s="94">
        <f>COUNTIF(I$7:I16,I16)</f>
        <v>4</v>
      </c>
      <c r="K16" s="95">
        <v>0.02664351851851852</v>
      </c>
      <c r="L16" s="96"/>
      <c r="M16" s="97"/>
      <c r="N16" s="98">
        <v>6</v>
      </c>
    </row>
    <row r="17" spans="1:14" ht="12.75" customHeight="1">
      <c r="A17" s="87">
        <v>11</v>
      </c>
      <c r="B17" s="88">
        <v>180</v>
      </c>
      <c r="C17" s="89" t="s">
        <v>53</v>
      </c>
      <c r="D17" s="99" t="s">
        <v>54</v>
      </c>
      <c r="E17" s="91" t="s">
        <v>20</v>
      </c>
      <c r="F17" s="92" t="s">
        <v>21</v>
      </c>
      <c r="G17" s="92">
        <v>1981</v>
      </c>
      <c r="H17" s="100" t="s">
        <v>55</v>
      </c>
      <c r="I17" s="94" t="str">
        <f t="shared" si="0"/>
        <v>A</v>
      </c>
      <c r="J17" s="94">
        <f>COUNTIF(I$7:I17,I17)</f>
        <v>7</v>
      </c>
      <c r="K17" s="95">
        <v>0.02702546296296296</v>
      </c>
      <c r="L17" s="96"/>
      <c r="M17" s="97" t="s">
        <v>28</v>
      </c>
      <c r="N17" s="98">
        <v>8</v>
      </c>
    </row>
    <row r="18" spans="1:14" ht="12.75" customHeight="1">
      <c r="A18" s="87">
        <v>12</v>
      </c>
      <c r="B18" s="88">
        <v>394</v>
      </c>
      <c r="C18" s="89" t="s">
        <v>56</v>
      </c>
      <c r="D18" s="99" t="s">
        <v>57</v>
      </c>
      <c r="E18" s="91" t="s">
        <v>20</v>
      </c>
      <c r="F18" s="92" t="s">
        <v>21</v>
      </c>
      <c r="G18" s="104">
        <v>1981</v>
      </c>
      <c r="H18" s="93" t="s">
        <v>58</v>
      </c>
      <c r="I18" s="94" t="str">
        <f t="shared" si="0"/>
        <v>A</v>
      </c>
      <c r="J18" s="94">
        <f>COUNTIF(I$7:I18,I18)</f>
        <v>8</v>
      </c>
      <c r="K18" s="95">
        <v>0.027071759259259257</v>
      </c>
      <c r="L18" s="105"/>
      <c r="M18" s="97"/>
      <c r="N18" s="106">
        <v>8</v>
      </c>
    </row>
    <row r="19" spans="1:14" ht="12.75" customHeight="1">
      <c r="A19" s="87">
        <v>13</v>
      </c>
      <c r="B19" s="88">
        <v>177</v>
      </c>
      <c r="C19" s="89" t="s">
        <v>59</v>
      </c>
      <c r="D19" s="99" t="s">
        <v>60</v>
      </c>
      <c r="E19" s="91" t="s">
        <v>20</v>
      </c>
      <c r="F19" s="92" t="s">
        <v>21</v>
      </c>
      <c r="G19" s="104">
        <v>1998</v>
      </c>
      <c r="H19" s="93" t="s">
        <v>61</v>
      </c>
      <c r="I19" s="94" t="s">
        <v>62</v>
      </c>
      <c r="J19" s="94">
        <f>COUNTIF(I$7:I19,I19)</f>
        <v>9</v>
      </c>
      <c r="K19" s="95">
        <v>0.027083333333333334</v>
      </c>
      <c r="L19" s="105"/>
      <c r="M19" s="97"/>
      <c r="N19" s="106">
        <v>8</v>
      </c>
    </row>
    <row r="20" spans="1:14" ht="12.75" customHeight="1">
      <c r="A20" s="87">
        <v>14</v>
      </c>
      <c r="B20" s="88">
        <v>2</v>
      </c>
      <c r="C20" s="89" t="s">
        <v>63</v>
      </c>
      <c r="D20" s="90" t="s">
        <v>51</v>
      </c>
      <c r="E20" s="91" t="s">
        <v>20</v>
      </c>
      <c r="F20" s="92" t="s">
        <v>21</v>
      </c>
      <c r="G20" s="92">
        <v>1975</v>
      </c>
      <c r="H20" s="100" t="s">
        <v>64</v>
      </c>
      <c r="I20" s="94" t="str">
        <f aca="true" t="shared" si="1" ref="I20:I55">IF($F20="m",IF($G$1-$G20&gt;19,IF($G$1-$G20&lt;40,"A",IF($G$1-$G20&gt;49,IF($G$1-$G20&gt;59,IF($G$1-$G20&gt;69,"E","D"),"C"),"B")),"JM"),IF($G$1-$G20&gt;19,IF($G$1-$G20&lt;40,"F",IF($G$1-$G20&lt;50,"G","H")),"JŽ"))</f>
        <v>B</v>
      </c>
      <c r="J20" s="94">
        <f>COUNTIF(I$7:I20,I20)</f>
        <v>5</v>
      </c>
      <c r="K20" s="95">
        <v>0.02732638888888889</v>
      </c>
      <c r="L20" s="96"/>
      <c r="M20" s="97"/>
      <c r="N20" s="98">
        <v>8</v>
      </c>
    </row>
    <row r="21" spans="1:14" ht="12.75" customHeight="1">
      <c r="A21" s="87">
        <v>15</v>
      </c>
      <c r="B21" s="88">
        <v>198</v>
      </c>
      <c r="C21" s="89" t="s">
        <v>65</v>
      </c>
      <c r="D21" s="99" t="s">
        <v>66</v>
      </c>
      <c r="E21" s="91" t="s">
        <v>20</v>
      </c>
      <c r="F21" s="92" t="s">
        <v>21</v>
      </c>
      <c r="G21" s="92">
        <v>1967</v>
      </c>
      <c r="H21" s="100" t="s">
        <v>67</v>
      </c>
      <c r="I21" s="94" t="str">
        <f t="shared" si="1"/>
        <v>B</v>
      </c>
      <c r="J21" s="94">
        <f>COUNTIF(I$7:I21,I21)</f>
        <v>6</v>
      </c>
      <c r="K21" s="95">
        <v>0.027511574074074074</v>
      </c>
      <c r="L21" s="96"/>
      <c r="M21" s="97" t="s">
        <v>28</v>
      </c>
      <c r="N21" s="98">
        <v>8</v>
      </c>
    </row>
    <row r="22" spans="1:14" ht="12.75" customHeight="1">
      <c r="A22" s="87">
        <v>16</v>
      </c>
      <c r="B22" s="88">
        <v>344</v>
      </c>
      <c r="C22" s="89" t="s">
        <v>68</v>
      </c>
      <c r="D22" s="99" t="s">
        <v>69</v>
      </c>
      <c r="E22" s="91" t="s">
        <v>20</v>
      </c>
      <c r="F22" s="92" t="s">
        <v>21</v>
      </c>
      <c r="G22" s="104">
        <v>1972</v>
      </c>
      <c r="H22" s="93" t="s">
        <v>70</v>
      </c>
      <c r="I22" s="94" t="str">
        <f t="shared" si="1"/>
        <v>B</v>
      </c>
      <c r="J22" s="94">
        <f>COUNTIF(I$7:I22,I22)</f>
        <v>7</v>
      </c>
      <c r="K22" s="95">
        <v>0.027766203703703706</v>
      </c>
      <c r="L22" s="105"/>
      <c r="M22" s="97"/>
      <c r="N22" s="106">
        <v>8</v>
      </c>
    </row>
    <row r="23" spans="1:14" ht="12.75" customHeight="1">
      <c r="A23" s="87">
        <v>17</v>
      </c>
      <c r="B23" s="88">
        <v>195</v>
      </c>
      <c r="C23" s="89" t="s">
        <v>71</v>
      </c>
      <c r="D23" s="99" t="s">
        <v>51</v>
      </c>
      <c r="E23" s="91" t="s">
        <v>20</v>
      </c>
      <c r="F23" s="92" t="s">
        <v>21</v>
      </c>
      <c r="G23" s="92">
        <v>1992</v>
      </c>
      <c r="H23" s="100" t="s">
        <v>72</v>
      </c>
      <c r="I23" s="94" t="str">
        <f t="shared" si="1"/>
        <v>A</v>
      </c>
      <c r="J23" s="94">
        <f>COUNTIF(I$7:I23,I23)</f>
        <v>10</v>
      </c>
      <c r="K23" s="95">
        <v>0.0278125</v>
      </c>
      <c r="L23" s="96"/>
      <c r="M23" s="97" t="s">
        <v>23</v>
      </c>
      <c r="N23" s="98"/>
    </row>
    <row r="24" spans="1:14" ht="12.75" customHeight="1">
      <c r="A24" s="87">
        <v>18</v>
      </c>
      <c r="B24" s="88">
        <v>84</v>
      </c>
      <c r="C24" s="89" t="s">
        <v>73</v>
      </c>
      <c r="D24" s="99" t="s">
        <v>74</v>
      </c>
      <c r="E24" s="91" t="s">
        <v>20</v>
      </c>
      <c r="F24" s="92" t="s">
        <v>21</v>
      </c>
      <c r="G24" s="92">
        <v>1969</v>
      </c>
      <c r="H24" s="100" t="s">
        <v>34</v>
      </c>
      <c r="I24" s="94" t="str">
        <f t="shared" si="1"/>
        <v>B</v>
      </c>
      <c r="J24" s="94">
        <f>COUNTIF(I$7:I24,I24)</f>
        <v>8</v>
      </c>
      <c r="K24" s="95">
        <v>0.028113425925925927</v>
      </c>
      <c r="L24" s="96"/>
      <c r="M24" s="97" t="s">
        <v>23</v>
      </c>
      <c r="N24" s="98"/>
    </row>
    <row r="25" spans="1:14" s="51" customFormat="1" ht="12.75" customHeight="1">
      <c r="A25" s="52">
        <v>19</v>
      </c>
      <c r="B25" s="53">
        <v>75</v>
      </c>
      <c r="C25" s="54" t="s">
        <v>75</v>
      </c>
      <c r="D25" s="55" t="s">
        <v>76</v>
      </c>
      <c r="E25" s="56" t="s">
        <v>20</v>
      </c>
      <c r="F25" s="57" t="s">
        <v>21</v>
      </c>
      <c r="G25" s="57">
        <v>1961</v>
      </c>
      <c r="H25" s="58" t="s">
        <v>77</v>
      </c>
      <c r="I25" s="59" t="str">
        <f t="shared" si="1"/>
        <v>C</v>
      </c>
      <c r="J25" s="59">
        <f>COUNTIF(I$7:I25,I25)</f>
        <v>1</v>
      </c>
      <c r="K25" s="60">
        <v>0.028414351851851847</v>
      </c>
      <c r="L25" s="48"/>
      <c r="M25" s="49" t="s">
        <v>28</v>
      </c>
      <c r="N25" s="50">
        <v>6</v>
      </c>
    </row>
    <row r="26" spans="1:14" ht="12.75" customHeight="1">
      <c r="A26" s="87">
        <v>20</v>
      </c>
      <c r="B26" s="88">
        <v>185</v>
      </c>
      <c r="C26" s="89" t="s">
        <v>78</v>
      </c>
      <c r="D26" s="99" t="s">
        <v>69</v>
      </c>
      <c r="E26" s="91" t="s">
        <v>20</v>
      </c>
      <c r="F26" s="92" t="s">
        <v>21</v>
      </c>
      <c r="G26" s="104">
        <v>1969</v>
      </c>
      <c r="H26" s="93" t="s">
        <v>79</v>
      </c>
      <c r="I26" s="94" t="str">
        <f t="shared" si="1"/>
        <v>B</v>
      </c>
      <c r="J26" s="94">
        <f>COUNTIF(I$7:I26,I26)</f>
        <v>9</v>
      </c>
      <c r="K26" s="95">
        <v>0.028449074074074075</v>
      </c>
      <c r="L26" s="105"/>
      <c r="M26" s="97"/>
      <c r="N26" s="106">
        <v>8</v>
      </c>
    </row>
    <row r="27" spans="1:14" s="73" customFormat="1" ht="12.75" customHeight="1">
      <c r="A27" s="61">
        <v>21</v>
      </c>
      <c r="B27" s="62">
        <v>191</v>
      </c>
      <c r="C27" s="63" t="s">
        <v>80</v>
      </c>
      <c r="D27" s="64" t="s">
        <v>69</v>
      </c>
      <c r="E27" s="65" t="s">
        <v>20</v>
      </c>
      <c r="F27" s="66" t="s">
        <v>21</v>
      </c>
      <c r="G27" s="66">
        <v>1965</v>
      </c>
      <c r="H27" s="67" t="s">
        <v>81</v>
      </c>
      <c r="I27" s="68" t="str">
        <f t="shared" si="1"/>
        <v>C</v>
      </c>
      <c r="J27" s="68">
        <f>COUNTIF(I$7:I27,I27)</f>
        <v>2</v>
      </c>
      <c r="K27" s="69">
        <v>0.028530092592592593</v>
      </c>
      <c r="L27" s="70"/>
      <c r="M27" s="71" t="s">
        <v>23</v>
      </c>
      <c r="N27" s="72"/>
    </row>
    <row r="28" spans="1:14" ht="12.75" customHeight="1">
      <c r="A28" s="87">
        <v>22</v>
      </c>
      <c r="B28" s="88">
        <v>196</v>
      </c>
      <c r="C28" s="89" t="s">
        <v>82</v>
      </c>
      <c r="D28" s="99" t="s">
        <v>76</v>
      </c>
      <c r="E28" s="91" t="s">
        <v>20</v>
      </c>
      <c r="F28" s="92" t="s">
        <v>21</v>
      </c>
      <c r="G28" s="92">
        <v>1977</v>
      </c>
      <c r="H28" s="100" t="s">
        <v>67</v>
      </c>
      <c r="I28" s="94" t="str">
        <f t="shared" si="1"/>
        <v>A</v>
      </c>
      <c r="J28" s="94">
        <f>COUNTIF(I$7:I28,I28)</f>
        <v>11</v>
      </c>
      <c r="K28" s="95">
        <v>0.028738425925925928</v>
      </c>
      <c r="L28" s="96"/>
      <c r="M28" s="97" t="s">
        <v>23</v>
      </c>
      <c r="N28" s="98"/>
    </row>
    <row r="29" spans="1:14" ht="12.75" customHeight="1">
      <c r="A29" s="87">
        <v>23</v>
      </c>
      <c r="B29" s="88">
        <v>103</v>
      </c>
      <c r="C29" s="89" t="s">
        <v>83</v>
      </c>
      <c r="D29" s="90" t="s">
        <v>84</v>
      </c>
      <c r="E29" s="91" t="s">
        <v>20</v>
      </c>
      <c r="F29" s="92" t="s">
        <v>21</v>
      </c>
      <c r="G29" s="92">
        <v>1992</v>
      </c>
      <c r="H29" s="100" t="s">
        <v>85</v>
      </c>
      <c r="I29" s="94" t="str">
        <f t="shared" si="1"/>
        <v>A</v>
      </c>
      <c r="J29" s="94">
        <f>COUNTIF(I$7:I29,I29)</f>
        <v>12</v>
      </c>
      <c r="K29" s="95">
        <v>0.028946759259259255</v>
      </c>
      <c r="L29" s="96"/>
      <c r="M29" s="97"/>
      <c r="N29" s="98">
        <v>8</v>
      </c>
    </row>
    <row r="30" spans="1:14" ht="12.75" customHeight="1">
      <c r="A30" s="87">
        <v>24</v>
      </c>
      <c r="B30" s="88">
        <v>371</v>
      </c>
      <c r="C30" s="89" t="s">
        <v>86</v>
      </c>
      <c r="D30" s="99" t="s">
        <v>87</v>
      </c>
      <c r="E30" s="91" t="s">
        <v>20</v>
      </c>
      <c r="F30" s="92" t="s">
        <v>21</v>
      </c>
      <c r="G30" s="92">
        <v>1980</v>
      </c>
      <c r="H30" s="100" t="s">
        <v>88</v>
      </c>
      <c r="I30" s="94" t="str">
        <f t="shared" si="1"/>
        <v>A</v>
      </c>
      <c r="J30" s="94">
        <f>COUNTIF(I$7:I30,I30)</f>
        <v>13</v>
      </c>
      <c r="K30" s="95">
        <v>0.02922453703703704</v>
      </c>
      <c r="L30" s="96"/>
      <c r="M30" s="97" t="s">
        <v>89</v>
      </c>
      <c r="N30" s="98"/>
    </row>
    <row r="31" spans="1:14" ht="12.75" customHeight="1">
      <c r="A31" s="87">
        <v>25</v>
      </c>
      <c r="B31" s="88">
        <v>128</v>
      </c>
      <c r="C31" s="89" t="s">
        <v>90</v>
      </c>
      <c r="D31" s="99" t="s">
        <v>91</v>
      </c>
      <c r="E31" s="91" t="s">
        <v>20</v>
      </c>
      <c r="F31" s="92" t="s">
        <v>21</v>
      </c>
      <c r="G31" s="104">
        <v>1990</v>
      </c>
      <c r="H31" s="93" t="s">
        <v>92</v>
      </c>
      <c r="I31" s="94" t="str">
        <f t="shared" si="1"/>
        <v>A</v>
      </c>
      <c r="J31" s="94">
        <f>COUNTIF(I$7:I31,I31)</f>
        <v>14</v>
      </c>
      <c r="K31" s="95">
        <v>0.02935185185185185</v>
      </c>
      <c r="L31" s="105"/>
      <c r="M31" s="97"/>
      <c r="N31" s="106">
        <v>8</v>
      </c>
    </row>
    <row r="32" spans="1:14" ht="12.75" customHeight="1">
      <c r="A32" s="87">
        <v>26</v>
      </c>
      <c r="B32" s="88">
        <v>369</v>
      </c>
      <c r="C32" s="89" t="s">
        <v>93</v>
      </c>
      <c r="D32" s="99" t="s">
        <v>69</v>
      </c>
      <c r="E32" s="91" t="s">
        <v>20</v>
      </c>
      <c r="F32" s="92" t="s">
        <v>21</v>
      </c>
      <c r="G32" s="104">
        <v>1972</v>
      </c>
      <c r="H32" s="93" t="s">
        <v>94</v>
      </c>
      <c r="I32" s="94" t="str">
        <f t="shared" si="1"/>
        <v>B</v>
      </c>
      <c r="J32" s="94">
        <f>COUNTIF(I$7:I32,I32)</f>
        <v>10</v>
      </c>
      <c r="K32" s="95">
        <v>0.029629629629629627</v>
      </c>
      <c r="L32" s="105"/>
      <c r="M32" s="97"/>
      <c r="N32" s="106">
        <v>8</v>
      </c>
    </row>
    <row r="33" spans="1:14" ht="12.75" customHeight="1">
      <c r="A33" s="87">
        <v>27</v>
      </c>
      <c r="B33" s="88">
        <v>178</v>
      </c>
      <c r="C33" s="89" t="s">
        <v>95</v>
      </c>
      <c r="D33" s="99" t="s">
        <v>96</v>
      </c>
      <c r="E33" s="91" t="s">
        <v>20</v>
      </c>
      <c r="F33" s="92" t="s">
        <v>21</v>
      </c>
      <c r="G33" s="104">
        <v>1995</v>
      </c>
      <c r="H33" s="93" t="s">
        <v>61</v>
      </c>
      <c r="I33" s="94" t="str">
        <f t="shared" si="1"/>
        <v>A</v>
      </c>
      <c r="J33" s="94">
        <f>COUNTIF(I$7:I33,I33)</f>
        <v>15</v>
      </c>
      <c r="K33" s="95">
        <v>0.029664351851851855</v>
      </c>
      <c r="L33" s="105"/>
      <c r="M33" s="97"/>
      <c r="N33" s="106">
        <v>8</v>
      </c>
    </row>
    <row r="34" spans="1:14" s="86" customFormat="1" ht="12.75" customHeight="1">
      <c r="A34" s="74">
        <v>28</v>
      </c>
      <c r="B34" s="75">
        <v>48</v>
      </c>
      <c r="C34" s="76" t="s">
        <v>97</v>
      </c>
      <c r="D34" s="77" t="s">
        <v>98</v>
      </c>
      <c r="E34" s="78" t="s">
        <v>20</v>
      </c>
      <c r="F34" s="79" t="s">
        <v>21</v>
      </c>
      <c r="G34" s="79">
        <v>1960</v>
      </c>
      <c r="H34" s="80" t="s">
        <v>99</v>
      </c>
      <c r="I34" s="81" t="str">
        <f t="shared" si="1"/>
        <v>C</v>
      </c>
      <c r="J34" s="81">
        <f>COUNTIF(I$7:I34,I34)</f>
        <v>3</v>
      </c>
      <c r="K34" s="82">
        <v>0.029953703703703705</v>
      </c>
      <c r="L34" s="83"/>
      <c r="M34" s="84" t="s">
        <v>28</v>
      </c>
      <c r="N34" s="85">
        <v>8</v>
      </c>
    </row>
    <row r="35" spans="1:14" s="51" customFormat="1" ht="12.75" customHeight="1">
      <c r="A35" s="52">
        <v>29</v>
      </c>
      <c r="B35" s="53">
        <v>7</v>
      </c>
      <c r="C35" s="54" t="s">
        <v>100</v>
      </c>
      <c r="D35" s="55" t="s">
        <v>101</v>
      </c>
      <c r="E35" s="56" t="s">
        <v>20</v>
      </c>
      <c r="F35" s="57" t="s">
        <v>21</v>
      </c>
      <c r="G35" s="57">
        <v>1955</v>
      </c>
      <c r="H35" s="58" t="s">
        <v>102</v>
      </c>
      <c r="I35" s="59" t="str">
        <f t="shared" si="1"/>
        <v>D</v>
      </c>
      <c r="J35" s="59">
        <f>COUNTIF(I$7:I35,I35)</f>
        <v>1</v>
      </c>
      <c r="K35" s="60">
        <v>0.030393518518518518</v>
      </c>
      <c r="L35" s="48"/>
      <c r="M35" s="49" t="s">
        <v>23</v>
      </c>
      <c r="N35" s="50"/>
    </row>
    <row r="36" spans="1:14" s="18" customFormat="1" ht="13.5" customHeight="1">
      <c r="A36" s="107">
        <v>30</v>
      </c>
      <c r="B36" s="88">
        <v>314</v>
      </c>
      <c r="C36" s="89" t="s">
        <v>103</v>
      </c>
      <c r="D36" s="99" t="s">
        <v>66</v>
      </c>
      <c r="E36" s="91" t="s">
        <v>20</v>
      </c>
      <c r="F36" s="92" t="s">
        <v>21</v>
      </c>
      <c r="G36" s="92">
        <v>1966</v>
      </c>
      <c r="H36" s="100" t="s">
        <v>34</v>
      </c>
      <c r="I36" s="94" t="str">
        <f t="shared" si="1"/>
        <v>C</v>
      </c>
      <c r="J36" s="94">
        <f>COUNTIF(I$7:I36,I36)</f>
        <v>4</v>
      </c>
      <c r="K36" s="108">
        <v>0.030416666666666668</v>
      </c>
      <c r="L36" s="96"/>
      <c r="M36" s="97" t="s">
        <v>23</v>
      </c>
      <c r="N36" s="98"/>
    </row>
    <row r="37" spans="1:14" s="73" customFormat="1" ht="12.75" customHeight="1">
      <c r="A37" s="61">
        <v>31</v>
      </c>
      <c r="B37" s="62">
        <v>85</v>
      </c>
      <c r="C37" s="63" t="s">
        <v>104</v>
      </c>
      <c r="D37" s="64" t="s">
        <v>105</v>
      </c>
      <c r="E37" s="65" t="s">
        <v>20</v>
      </c>
      <c r="F37" s="66" t="s">
        <v>21</v>
      </c>
      <c r="G37" s="66">
        <v>1953</v>
      </c>
      <c r="H37" s="67" t="s">
        <v>34</v>
      </c>
      <c r="I37" s="68" t="str">
        <f t="shared" si="1"/>
        <v>D</v>
      </c>
      <c r="J37" s="68">
        <f>COUNTIF(I$7:I37,I37)</f>
        <v>2</v>
      </c>
      <c r="K37" s="69">
        <v>0.03045138888888889</v>
      </c>
      <c r="L37" s="70"/>
      <c r="M37" s="71" t="s">
        <v>23</v>
      </c>
      <c r="N37" s="72"/>
    </row>
    <row r="38" spans="1:14" s="51" customFormat="1" ht="12.75" customHeight="1">
      <c r="A38" s="52">
        <v>32</v>
      </c>
      <c r="B38" s="53">
        <v>31</v>
      </c>
      <c r="C38" s="54" t="s">
        <v>106</v>
      </c>
      <c r="D38" s="109" t="s">
        <v>107</v>
      </c>
      <c r="E38" s="56" t="s">
        <v>20</v>
      </c>
      <c r="F38" s="57" t="s">
        <v>108</v>
      </c>
      <c r="G38" s="57">
        <v>1974</v>
      </c>
      <c r="H38" s="58" t="s">
        <v>109</v>
      </c>
      <c r="I38" s="59" t="str">
        <f t="shared" si="1"/>
        <v>G</v>
      </c>
      <c r="J38" s="59">
        <f>COUNTIF(I$7:I38,I38)</f>
        <v>1</v>
      </c>
      <c r="K38" s="60">
        <v>0.030497685185185183</v>
      </c>
      <c r="L38" s="48"/>
      <c r="M38" s="49"/>
      <c r="N38" s="50">
        <v>6</v>
      </c>
    </row>
    <row r="39" spans="1:14" ht="12.75" customHeight="1">
      <c r="A39" s="87">
        <v>33</v>
      </c>
      <c r="B39" s="88">
        <v>399</v>
      </c>
      <c r="C39" s="89" t="s">
        <v>110</v>
      </c>
      <c r="D39" s="99" t="s">
        <v>76</v>
      </c>
      <c r="E39" s="91" t="s">
        <v>20</v>
      </c>
      <c r="F39" s="92" t="s">
        <v>21</v>
      </c>
      <c r="G39" s="92">
        <v>1988</v>
      </c>
      <c r="H39" s="100" t="s">
        <v>111</v>
      </c>
      <c r="I39" s="94" t="str">
        <f t="shared" si="1"/>
        <v>A</v>
      </c>
      <c r="J39" s="94">
        <f>COUNTIF(I$7:I39,I39)</f>
        <v>16</v>
      </c>
      <c r="K39" s="95">
        <v>0.030752314814814816</v>
      </c>
      <c r="L39" s="96"/>
      <c r="M39" s="97" t="s">
        <v>28</v>
      </c>
      <c r="N39" s="98">
        <v>8</v>
      </c>
    </row>
    <row r="40" spans="1:14" s="51" customFormat="1" ht="12.75" customHeight="1">
      <c r="A40" s="52">
        <v>34</v>
      </c>
      <c r="B40" s="53">
        <v>102</v>
      </c>
      <c r="C40" s="54" t="s">
        <v>112</v>
      </c>
      <c r="D40" s="109" t="s">
        <v>113</v>
      </c>
      <c r="E40" s="56" t="s">
        <v>20</v>
      </c>
      <c r="F40" s="57" t="s">
        <v>108</v>
      </c>
      <c r="G40" s="57">
        <v>1990</v>
      </c>
      <c r="H40" s="58" t="s">
        <v>114</v>
      </c>
      <c r="I40" s="59" t="str">
        <f t="shared" si="1"/>
        <v>F</v>
      </c>
      <c r="J40" s="59">
        <f>COUNTIF(I$7:I40,I40)</f>
        <v>1</v>
      </c>
      <c r="K40" s="60">
        <v>0.03078703703703704</v>
      </c>
      <c r="L40" s="48"/>
      <c r="M40" s="49"/>
      <c r="N40" s="50">
        <v>6</v>
      </c>
    </row>
    <row r="41" spans="1:14" ht="12.75" customHeight="1">
      <c r="A41" s="87">
        <v>35</v>
      </c>
      <c r="B41" s="88">
        <v>49</v>
      </c>
      <c r="C41" s="89" t="s">
        <v>115</v>
      </c>
      <c r="D41" s="99" t="s">
        <v>116</v>
      </c>
      <c r="E41" s="91" t="s">
        <v>20</v>
      </c>
      <c r="F41" s="92" t="s">
        <v>21</v>
      </c>
      <c r="G41" s="92">
        <v>1962</v>
      </c>
      <c r="H41" s="100" t="s">
        <v>22</v>
      </c>
      <c r="I41" s="94" t="str">
        <f t="shared" si="1"/>
        <v>C</v>
      </c>
      <c r="J41" s="94">
        <f>COUNTIF(I$7:I41,I41)</f>
        <v>5</v>
      </c>
      <c r="K41" s="95">
        <v>0.030879629629629632</v>
      </c>
      <c r="L41" s="96"/>
      <c r="M41" s="97" t="s">
        <v>28</v>
      </c>
      <c r="N41" s="98">
        <v>8</v>
      </c>
    </row>
    <row r="42" spans="1:14" ht="12.75" customHeight="1">
      <c r="A42" s="87">
        <v>36</v>
      </c>
      <c r="B42" s="88">
        <v>68</v>
      </c>
      <c r="C42" s="89" t="s">
        <v>117</v>
      </c>
      <c r="D42" s="99" t="s">
        <v>118</v>
      </c>
      <c r="E42" s="91" t="s">
        <v>20</v>
      </c>
      <c r="F42" s="92" t="s">
        <v>21</v>
      </c>
      <c r="G42" s="92">
        <v>1981</v>
      </c>
      <c r="H42" s="100" t="s">
        <v>119</v>
      </c>
      <c r="I42" s="94" t="str">
        <f t="shared" si="1"/>
        <v>A</v>
      </c>
      <c r="J42" s="94">
        <f>COUNTIF(I$7:I42,I42)</f>
        <v>17</v>
      </c>
      <c r="K42" s="95">
        <v>0.03091435185185185</v>
      </c>
      <c r="L42" s="96"/>
      <c r="M42" s="97" t="s">
        <v>23</v>
      </c>
      <c r="N42" s="98"/>
    </row>
    <row r="43" spans="1:14" ht="12.75" customHeight="1">
      <c r="A43" s="87">
        <v>37</v>
      </c>
      <c r="B43" s="88">
        <v>192</v>
      </c>
      <c r="C43" s="89" t="s">
        <v>120</v>
      </c>
      <c r="D43" s="99" t="s">
        <v>121</v>
      </c>
      <c r="E43" s="91" t="s">
        <v>20</v>
      </c>
      <c r="F43" s="92" t="s">
        <v>21</v>
      </c>
      <c r="G43" s="92">
        <v>1973</v>
      </c>
      <c r="H43" s="100" t="s">
        <v>122</v>
      </c>
      <c r="I43" s="94" t="str">
        <f t="shared" si="1"/>
        <v>B</v>
      </c>
      <c r="J43" s="94">
        <f>COUNTIF(I$7:I43,I43)</f>
        <v>11</v>
      </c>
      <c r="K43" s="95">
        <v>0.030937499999999996</v>
      </c>
      <c r="L43" s="96"/>
      <c r="M43" s="97" t="s">
        <v>23</v>
      </c>
      <c r="N43" s="98"/>
    </row>
    <row r="44" spans="1:14" ht="12.75" customHeight="1">
      <c r="A44" s="87">
        <v>38</v>
      </c>
      <c r="B44" s="88">
        <v>199</v>
      </c>
      <c r="C44" s="89" t="s">
        <v>123</v>
      </c>
      <c r="D44" s="99" t="s">
        <v>124</v>
      </c>
      <c r="E44" s="91" t="s">
        <v>20</v>
      </c>
      <c r="F44" s="92" t="s">
        <v>21</v>
      </c>
      <c r="G44" s="92">
        <v>1981</v>
      </c>
      <c r="H44" s="100" t="s">
        <v>67</v>
      </c>
      <c r="I44" s="94" t="str">
        <f t="shared" si="1"/>
        <v>A</v>
      </c>
      <c r="J44" s="94">
        <f>COUNTIF(I$7:I44,I44)</f>
        <v>18</v>
      </c>
      <c r="K44" s="95">
        <v>0.03099537037037037</v>
      </c>
      <c r="L44" s="96"/>
      <c r="M44" s="97" t="s">
        <v>23</v>
      </c>
      <c r="N44" s="98"/>
    </row>
    <row r="45" spans="1:14" ht="12.75" customHeight="1">
      <c r="A45" s="87">
        <v>39</v>
      </c>
      <c r="B45" s="88">
        <v>106</v>
      </c>
      <c r="C45" s="89" t="s">
        <v>125</v>
      </c>
      <c r="D45" s="99" t="s">
        <v>126</v>
      </c>
      <c r="E45" s="91" t="s">
        <v>20</v>
      </c>
      <c r="F45" s="92" t="s">
        <v>108</v>
      </c>
      <c r="G45" s="92">
        <v>1984</v>
      </c>
      <c r="H45" s="100" t="s">
        <v>127</v>
      </c>
      <c r="I45" s="94" t="str">
        <f t="shared" si="1"/>
        <v>F</v>
      </c>
      <c r="J45" s="94">
        <f>COUNTIF(I$7:I45,I45)</f>
        <v>2</v>
      </c>
      <c r="K45" s="95">
        <v>0.031006944444444445</v>
      </c>
      <c r="L45" s="96"/>
      <c r="M45" s="97" t="s">
        <v>28</v>
      </c>
      <c r="N45" s="98">
        <v>8</v>
      </c>
    </row>
    <row r="46" spans="1:14" ht="12.75" customHeight="1">
      <c r="A46" s="87">
        <v>40</v>
      </c>
      <c r="B46" s="88">
        <v>89</v>
      </c>
      <c r="C46" s="89" t="s">
        <v>128</v>
      </c>
      <c r="D46" s="99" t="s">
        <v>66</v>
      </c>
      <c r="E46" s="91" t="s">
        <v>20</v>
      </c>
      <c r="F46" s="92" t="s">
        <v>21</v>
      </c>
      <c r="G46" s="92">
        <v>1978</v>
      </c>
      <c r="H46" s="100" t="s">
        <v>34</v>
      </c>
      <c r="I46" s="94" t="str">
        <f t="shared" si="1"/>
        <v>A</v>
      </c>
      <c r="J46" s="94">
        <f>COUNTIF(I$7:I46,I46)</f>
        <v>19</v>
      </c>
      <c r="K46" s="95">
        <v>0.03107638888888889</v>
      </c>
      <c r="L46" s="96"/>
      <c r="M46" s="97" t="s">
        <v>23</v>
      </c>
      <c r="N46" s="98"/>
    </row>
    <row r="47" spans="1:14" ht="12.75" customHeight="1">
      <c r="A47" s="87">
        <v>41</v>
      </c>
      <c r="B47" s="88">
        <v>55</v>
      </c>
      <c r="C47" s="89" t="s">
        <v>129</v>
      </c>
      <c r="D47" s="90" t="s">
        <v>130</v>
      </c>
      <c r="E47" s="91" t="s">
        <v>20</v>
      </c>
      <c r="F47" s="92" t="s">
        <v>21</v>
      </c>
      <c r="G47" s="92">
        <v>1996</v>
      </c>
      <c r="H47" s="100" t="s">
        <v>131</v>
      </c>
      <c r="I47" s="94" t="str">
        <f t="shared" si="1"/>
        <v>A</v>
      </c>
      <c r="J47" s="94">
        <f>COUNTIF(I$7:I47,I47)</f>
        <v>20</v>
      </c>
      <c r="K47" s="95">
        <v>0.03116898148148148</v>
      </c>
      <c r="L47" s="96"/>
      <c r="M47" s="97"/>
      <c r="N47" s="98">
        <v>8</v>
      </c>
    </row>
    <row r="48" spans="1:14" ht="12.75" customHeight="1">
      <c r="A48" s="87">
        <v>42</v>
      </c>
      <c r="B48" s="88">
        <v>323</v>
      </c>
      <c r="C48" s="89" t="s">
        <v>132</v>
      </c>
      <c r="D48" s="99" t="s">
        <v>133</v>
      </c>
      <c r="E48" s="91" t="s">
        <v>20</v>
      </c>
      <c r="F48" s="92" t="s">
        <v>21</v>
      </c>
      <c r="G48" s="92">
        <v>1984</v>
      </c>
      <c r="H48" s="100" t="s">
        <v>134</v>
      </c>
      <c r="I48" s="94" t="str">
        <f t="shared" si="1"/>
        <v>A</v>
      </c>
      <c r="J48" s="94">
        <f>COUNTIF(I$7:I48,I48)</f>
        <v>21</v>
      </c>
      <c r="K48" s="95">
        <v>0.03135416666666666</v>
      </c>
      <c r="L48" s="96"/>
      <c r="M48" s="97" t="s">
        <v>23</v>
      </c>
      <c r="N48" s="98"/>
    </row>
    <row r="49" spans="1:14" s="86" customFormat="1" ht="12.75" customHeight="1">
      <c r="A49" s="74">
        <v>43</v>
      </c>
      <c r="B49" s="75">
        <v>69</v>
      </c>
      <c r="C49" s="76" t="s">
        <v>135</v>
      </c>
      <c r="D49" s="77" t="s">
        <v>136</v>
      </c>
      <c r="E49" s="78" t="s">
        <v>20</v>
      </c>
      <c r="F49" s="79" t="s">
        <v>21</v>
      </c>
      <c r="G49" s="79">
        <v>1949</v>
      </c>
      <c r="H49" s="80" t="s">
        <v>102</v>
      </c>
      <c r="I49" s="81" t="str">
        <f t="shared" si="1"/>
        <v>D</v>
      </c>
      <c r="J49" s="81">
        <f>COUNTIF(I$7:I49,I49)</f>
        <v>3</v>
      </c>
      <c r="K49" s="82">
        <v>0.031481481481481485</v>
      </c>
      <c r="L49" s="83"/>
      <c r="M49" s="84" t="s">
        <v>23</v>
      </c>
      <c r="N49" s="85"/>
    </row>
    <row r="50" spans="1:14" ht="12.75" customHeight="1">
      <c r="A50" s="87">
        <v>44</v>
      </c>
      <c r="B50" s="88">
        <v>472</v>
      </c>
      <c r="C50" s="89" t="s">
        <v>137</v>
      </c>
      <c r="D50" s="99" t="s">
        <v>138</v>
      </c>
      <c r="E50" s="91" t="s">
        <v>20</v>
      </c>
      <c r="F50" s="92" t="s">
        <v>21</v>
      </c>
      <c r="G50" s="92">
        <v>1968</v>
      </c>
      <c r="H50" s="100" t="s">
        <v>139</v>
      </c>
      <c r="I50" s="94" t="str">
        <f t="shared" si="1"/>
        <v>B</v>
      </c>
      <c r="J50" s="94">
        <f>COUNTIF(I$7:I50,I50)</f>
        <v>12</v>
      </c>
      <c r="K50" s="95">
        <v>0.03155092592592592</v>
      </c>
      <c r="L50" s="96"/>
      <c r="M50" s="97" t="s">
        <v>28</v>
      </c>
      <c r="N50" s="98">
        <v>8</v>
      </c>
    </row>
    <row r="51" spans="1:14" ht="12.75" customHeight="1">
      <c r="A51" s="87">
        <v>45</v>
      </c>
      <c r="B51" s="88">
        <v>193</v>
      </c>
      <c r="C51" s="89" t="s">
        <v>140</v>
      </c>
      <c r="D51" s="99" t="s">
        <v>91</v>
      </c>
      <c r="E51" s="91" t="s">
        <v>20</v>
      </c>
      <c r="F51" s="92" t="s">
        <v>21</v>
      </c>
      <c r="G51" s="92">
        <v>1975</v>
      </c>
      <c r="H51" s="100" t="s">
        <v>92</v>
      </c>
      <c r="I51" s="94" t="str">
        <f t="shared" si="1"/>
        <v>B</v>
      </c>
      <c r="J51" s="94">
        <f>COUNTIF(I$7:I51,I51)</f>
        <v>13</v>
      </c>
      <c r="K51" s="95">
        <v>0.031574074074074074</v>
      </c>
      <c r="L51" s="96"/>
      <c r="M51" s="97" t="s">
        <v>23</v>
      </c>
      <c r="N51" s="98"/>
    </row>
    <row r="52" spans="1:14" ht="12.75" customHeight="1">
      <c r="A52" s="87">
        <v>46</v>
      </c>
      <c r="B52" s="88">
        <v>37</v>
      </c>
      <c r="C52" s="89" t="s">
        <v>141</v>
      </c>
      <c r="D52" s="90" t="s">
        <v>69</v>
      </c>
      <c r="E52" s="91" t="s">
        <v>20</v>
      </c>
      <c r="F52" s="92" t="s">
        <v>21</v>
      </c>
      <c r="G52" s="92">
        <v>1967</v>
      </c>
      <c r="H52" s="100" t="s">
        <v>72</v>
      </c>
      <c r="I52" s="94" t="str">
        <f t="shared" si="1"/>
        <v>B</v>
      </c>
      <c r="J52" s="94">
        <f>COUNTIF(I$7:I52,I52)</f>
        <v>14</v>
      </c>
      <c r="K52" s="95">
        <v>0.03162037037037037</v>
      </c>
      <c r="L52" s="96"/>
      <c r="M52" s="97"/>
      <c r="N52" s="98">
        <v>8</v>
      </c>
    </row>
    <row r="53" spans="1:14" ht="12.75" customHeight="1">
      <c r="A53" s="87">
        <v>47</v>
      </c>
      <c r="B53" s="88">
        <v>21</v>
      </c>
      <c r="C53" s="89" t="s">
        <v>142</v>
      </c>
      <c r="D53" s="90" t="s">
        <v>143</v>
      </c>
      <c r="E53" s="91" t="s">
        <v>20</v>
      </c>
      <c r="F53" s="92" t="s">
        <v>21</v>
      </c>
      <c r="G53" s="92">
        <v>1979</v>
      </c>
      <c r="H53" s="100" t="s">
        <v>144</v>
      </c>
      <c r="I53" s="94" t="str">
        <f t="shared" si="1"/>
        <v>A</v>
      </c>
      <c r="J53" s="94">
        <f>COUNTIF(I$7:I53,I53)</f>
        <v>22</v>
      </c>
      <c r="K53" s="95">
        <v>0.03164351851851852</v>
      </c>
      <c r="L53" s="96"/>
      <c r="M53" s="97"/>
      <c r="N53" s="98">
        <v>8</v>
      </c>
    </row>
    <row r="54" spans="1:14" ht="12.75" customHeight="1">
      <c r="A54" s="87">
        <v>48</v>
      </c>
      <c r="B54" s="88">
        <v>100</v>
      </c>
      <c r="C54" s="89" t="s">
        <v>145</v>
      </c>
      <c r="D54" s="99" t="s">
        <v>146</v>
      </c>
      <c r="E54" s="91" t="s">
        <v>20</v>
      </c>
      <c r="F54" s="92" t="s">
        <v>21</v>
      </c>
      <c r="G54" s="92">
        <v>1961</v>
      </c>
      <c r="H54" s="100" t="s">
        <v>147</v>
      </c>
      <c r="I54" s="94" t="str">
        <f t="shared" si="1"/>
        <v>C</v>
      </c>
      <c r="J54" s="94">
        <f>COUNTIF(I$7:I54,I54)</f>
        <v>6</v>
      </c>
      <c r="K54" s="95">
        <v>0.031828703703703706</v>
      </c>
      <c r="L54" s="96"/>
      <c r="M54" s="97" t="s">
        <v>23</v>
      </c>
      <c r="N54" s="98"/>
    </row>
    <row r="55" spans="1:14" ht="12.75" customHeight="1">
      <c r="A55" s="87">
        <v>49</v>
      </c>
      <c r="B55" s="88">
        <v>119</v>
      </c>
      <c r="C55" s="89" t="s">
        <v>148</v>
      </c>
      <c r="D55" s="90" t="s">
        <v>66</v>
      </c>
      <c r="E55" s="91" t="s">
        <v>20</v>
      </c>
      <c r="F55" s="92" t="s">
        <v>21</v>
      </c>
      <c r="G55" s="92">
        <v>1973</v>
      </c>
      <c r="H55" s="93" t="s">
        <v>149</v>
      </c>
      <c r="I55" s="94" t="str">
        <f t="shared" si="1"/>
        <v>B</v>
      </c>
      <c r="J55" s="94">
        <f>COUNTIF(I$7:I55,I55)</f>
        <v>15</v>
      </c>
      <c r="K55" s="95">
        <v>0.032025462962962964</v>
      </c>
      <c r="L55" s="96"/>
      <c r="M55" s="97"/>
      <c r="N55" s="98">
        <v>8</v>
      </c>
    </row>
    <row r="56" spans="1:14" ht="12.75" customHeight="1">
      <c r="A56" s="87">
        <v>50</v>
      </c>
      <c r="B56" s="88">
        <v>176</v>
      </c>
      <c r="C56" s="89" t="s">
        <v>150</v>
      </c>
      <c r="D56" s="99" t="s">
        <v>96</v>
      </c>
      <c r="E56" s="91" t="s">
        <v>20</v>
      </c>
      <c r="F56" s="92" t="s">
        <v>21</v>
      </c>
      <c r="G56" s="104">
        <v>1999</v>
      </c>
      <c r="H56" s="93" t="s">
        <v>61</v>
      </c>
      <c r="I56" s="94" t="s">
        <v>62</v>
      </c>
      <c r="J56" s="94">
        <f>COUNTIF(I$7:I56,I56)</f>
        <v>23</v>
      </c>
      <c r="K56" s="95">
        <v>0.032025462962962964</v>
      </c>
      <c r="L56" s="105"/>
      <c r="M56" s="97"/>
      <c r="N56" s="106">
        <v>8</v>
      </c>
    </row>
    <row r="57" spans="1:14" ht="12.75" customHeight="1">
      <c r="A57" s="87">
        <v>51</v>
      </c>
      <c r="B57" s="88">
        <v>378</v>
      </c>
      <c r="C57" s="89" t="s">
        <v>151</v>
      </c>
      <c r="D57" s="99" t="s">
        <v>152</v>
      </c>
      <c r="E57" s="91" t="s">
        <v>20</v>
      </c>
      <c r="F57" s="92" t="s">
        <v>21</v>
      </c>
      <c r="G57" s="104">
        <v>1967</v>
      </c>
      <c r="H57" s="93" t="s">
        <v>153</v>
      </c>
      <c r="I57" s="94" t="str">
        <f aca="true" t="shared" si="2" ref="I57:I69">IF($F57="m",IF($G$1-$G57&gt;19,IF($G$1-$G57&lt;40,"A",IF($G$1-$G57&gt;49,IF($G$1-$G57&gt;59,IF($G$1-$G57&gt;69,"E","D"),"C"),"B")),"JM"),IF($G$1-$G57&gt;19,IF($G$1-$G57&lt;40,"F",IF($G$1-$G57&lt;50,"G","H")),"JŽ"))</f>
        <v>B</v>
      </c>
      <c r="J57" s="94">
        <f>COUNTIF(I$7:I57,I57)</f>
        <v>16</v>
      </c>
      <c r="K57" s="95">
        <v>0.03204861111111111</v>
      </c>
      <c r="L57" s="105"/>
      <c r="M57" s="97"/>
      <c r="N57" s="106">
        <v>8</v>
      </c>
    </row>
    <row r="58" spans="1:14" ht="12.75" customHeight="1">
      <c r="A58" s="87">
        <v>52</v>
      </c>
      <c r="B58" s="88">
        <v>61</v>
      </c>
      <c r="C58" s="89" t="s">
        <v>154</v>
      </c>
      <c r="D58" s="99" t="s">
        <v>98</v>
      </c>
      <c r="E58" s="91" t="s">
        <v>20</v>
      </c>
      <c r="F58" s="92" t="s">
        <v>21</v>
      </c>
      <c r="G58" s="92">
        <v>1971</v>
      </c>
      <c r="H58" s="100" t="s">
        <v>155</v>
      </c>
      <c r="I58" s="94" t="str">
        <f t="shared" si="2"/>
        <v>B</v>
      </c>
      <c r="J58" s="94">
        <f>COUNTIF(I$7:I58,I58)</f>
        <v>17</v>
      </c>
      <c r="K58" s="95">
        <v>0.03217592592592593</v>
      </c>
      <c r="L58" s="96"/>
      <c r="M58" s="97" t="s">
        <v>28</v>
      </c>
      <c r="N58" s="98">
        <v>8</v>
      </c>
    </row>
    <row r="59" spans="1:14" ht="12.75" customHeight="1">
      <c r="A59" s="87">
        <v>53</v>
      </c>
      <c r="B59" s="88">
        <v>87</v>
      </c>
      <c r="C59" s="89" t="s">
        <v>73</v>
      </c>
      <c r="D59" s="99" t="s">
        <v>156</v>
      </c>
      <c r="E59" s="91" t="s">
        <v>20</v>
      </c>
      <c r="F59" s="92" t="s">
        <v>21</v>
      </c>
      <c r="G59" s="92">
        <v>1965</v>
      </c>
      <c r="H59" s="100" t="s">
        <v>34</v>
      </c>
      <c r="I59" s="94" t="str">
        <f t="shared" si="2"/>
        <v>C</v>
      </c>
      <c r="J59" s="94">
        <f>COUNTIF(I$7:I59,I59)</f>
        <v>7</v>
      </c>
      <c r="K59" s="95">
        <v>0.0321875</v>
      </c>
      <c r="L59" s="96"/>
      <c r="M59" s="97" t="s">
        <v>23</v>
      </c>
      <c r="N59" s="98"/>
    </row>
    <row r="60" spans="1:14" ht="12.75" customHeight="1">
      <c r="A60" s="87">
        <v>54</v>
      </c>
      <c r="B60" s="88">
        <v>73</v>
      </c>
      <c r="C60" s="89" t="s">
        <v>157</v>
      </c>
      <c r="D60" s="99" t="s">
        <v>158</v>
      </c>
      <c r="E60" s="91" t="s">
        <v>20</v>
      </c>
      <c r="F60" s="92" t="s">
        <v>21</v>
      </c>
      <c r="G60" s="92">
        <v>1982</v>
      </c>
      <c r="H60" s="100" t="s">
        <v>159</v>
      </c>
      <c r="I60" s="94" t="str">
        <f t="shared" si="2"/>
        <v>A</v>
      </c>
      <c r="J60" s="94">
        <f>COUNTIF(I$7:I60,I60)</f>
        <v>24</v>
      </c>
      <c r="K60" s="95">
        <v>0.03226851851851852</v>
      </c>
      <c r="L60" s="96"/>
      <c r="M60" s="97" t="s">
        <v>23</v>
      </c>
      <c r="N60" s="98"/>
    </row>
    <row r="61" spans="1:14" ht="12.75" customHeight="1">
      <c r="A61" s="87">
        <v>55</v>
      </c>
      <c r="B61" s="88">
        <v>74</v>
      </c>
      <c r="C61" s="89" t="s">
        <v>160</v>
      </c>
      <c r="D61" s="99" t="s">
        <v>161</v>
      </c>
      <c r="E61" s="91" t="s">
        <v>20</v>
      </c>
      <c r="F61" s="92" t="s">
        <v>21</v>
      </c>
      <c r="G61" s="92">
        <v>1970</v>
      </c>
      <c r="H61" s="100" t="s">
        <v>102</v>
      </c>
      <c r="I61" s="94" t="str">
        <f t="shared" si="2"/>
        <v>B</v>
      </c>
      <c r="J61" s="94">
        <f>COUNTIF(I$7:I61,I61)</f>
        <v>18</v>
      </c>
      <c r="K61" s="95">
        <v>0.03228009259259259</v>
      </c>
      <c r="L61" s="96"/>
      <c r="M61" s="97" t="s">
        <v>23</v>
      </c>
      <c r="N61" s="98"/>
    </row>
    <row r="62" spans="1:14" ht="12.75" customHeight="1">
      <c r="A62" s="87">
        <v>56</v>
      </c>
      <c r="B62" s="88">
        <v>171</v>
      </c>
      <c r="C62" s="89" t="s">
        <v>162</v>
      </c>
      <c r="D62" s="99" t="s">
        <v>163</v>
      </c>
      <c r="E62" s="91" t="s">
        <v>20</v>
      </c>
      <c r="F62" s="92" t="s">
        <v>21</v>
      </c>
      <c r="G62" s="92">
        <v>1957</v>
      </c>
      <c r="H62" s="100" t="s">
        <v>164</v>
      </c>
      <c r="I62" s="94" t="str">
        <f t="shared" si="2"/>
        <v>C</v>
      </c>
      <c r="J62" s="94">
        <f>COUNTIF(I$7:I62,I62)</f>
        <v>8</v>
      </c>
      <c r="K62" s="95">
        <v>0.03244212962962963</v>
      </c>
      <c r="L62" s="96"/>
      <c r="M62" s="97" t="s">
        <v>23</v>
      </c>
      <c r="N62" s="98"/>
    </row>
    <row r="63" spans="1:14" ht="12.75" customHeight="1">
      <c r="A63" s="87">
        <v>57</v>
      </c>
      <c r="B63" s="88">
        <v>183</v>
      </c>
      <c r="C63" s="89" t="s">
        <v>165</v>
      </c>
      <c r="D63" s="99" t="s">
        <v>166</v>
      </c>
      <c r="E63" s="91" t="s">
        <v>20</v>
      </c>
      <c r="F63" s="92" t="s">
        <v>21</v>
      </c>
      <c r="G63" s="92">
        <v>1978</v>
      </c>
      <c r="H63" s="100" t="s">
        <v>167</v>
      </c>
      <c r="I63" s="94" t="str">
        <f t="shared" si="2"/>
        <v>A</v>
      </c>
      <c r="J63" s="94">
        <f>COUNTIF(I$7:I63,I63)</f>
        <v>25</v>
      </c>
      <c r="K63" s="95">
        <v>0.03255787037037037</v>
      </c>
      <c r="L63" s="96"/>
      <c r="M63" s="97" t="s">
        <v>23</v>
      </c>
      <c r="N63" s="98"/>
    </row>
    <row r="64" spans="1:14" ht="12.75" customHeight="1">
      <c r="A64" s="87">
        <v>58</v>
      </c>
      <c r="B64" s="88">
        <v>54</v>
      </c>
      <c r="C64" s="89" t="s">
        <v>168</v>
      </c>
      <c r="D64" s="99" t="s">
        <v>30</v>
      </c>
      <c r="E64" s="91" t="s">
        <v>20</v>
      </c>
      <c r="F64" s="92" t="s">
        <v>21</v>
      </c>
      <c r="G64" s="92">
        <v>1995</v>
      </c>
      <c r="H64" s="100" t="s">
        <v>169</v>
      </c>
      <c r="I64" s="94" t="str">
        <f t="shared" si="2"/>
        <v>A</v>
      </c>
      <c r="J64" s="94">
        <f>COUNTIF(I$7:I64,I64)</f>
        <v>26</v>
      </c>
      <c r="K64" s="95">
        <v>0.032581018518518516</v>
      </c>
      <c r="L64" s="96"/>
      <c r="M64" s="97" t="s">
        <v>23</v>
      </c>
      <c r="N64" s="98"/>
    </row>
    <row r="65" spans="1:14" ht="12.75" customHeight="1">
      <c r="A65" s="87">
        <v>59</v>
      </c>
      <c r="B65" s="88">
        <v>127</v>
      </c>
      <c r="C65" s="89" t="s">
        <v>170</v>
      </c>
      <c r="D65" s="99" t="s">
        <v>66</v>
      </c>
      <c r="E65" s="91" t="s">
        <v>20</v>
      </c>
      <c r="F65" s="92" t="s">
        <v>21</v>
      </c>
      <c r="G65" s="104">
        <v>1983</v>
      </c>
      <c r="H65" s="93" t="s">
        <v>171</v>
      </c>
      <c r="I65" s="94" t="str">
        <f t="shared" si="2"/>
        <v>A</v>
      </c>
      <c r="J65" s="94">
        <f>COUNTIF(I$7:I65,I65)</f>
        <v>27</v>
      </c>
      <c r="K65" s="95">
        <v>0.03260416666666667</v>
      </c>
      <c r="L65" s="105"/>
      <c r="M65" s="97"/>
      <c r="N65" s="106">
        <v>8</v>
      </c>
    </row>
    <row r="66" spans="1:14" ht="12.75" customHeight="1">
      <c r="A66" s="87">
        <v>60</v>
      </c>
      <c r="B66" s="88">
        <v>38</v>
      </c>
      <c r="C66" s="89" t="s">
        <v>172</v>
      </c>
      <c r="D66" s="99" t="s">
        <v>101</v>
      </c>
      <c r="E66" s="91" t="s">
        <v>20</v>
      </c>
      <c r="F66" s="92" t="s">
        <v>21</v>
      </c>
      <c r="G66" s="92">
        <v>1961</v>
      </c>
      <c r="H66" s="100" t="s">
        <v>114</v>
      </c>
      <c r="I66" s="94" t="str">
        <f t="shared" si="2"/>
        <v>C</v>
      </c>
      <c r="J66" s="94">
        <f>COUNTIF(I$7:I66,I66)</f>
        <v>9</v>
      </c>
      <c r="K66" s="95">
        <v>0.03263888888888889</v>
      </c>
      <c r="L66" s="96"/>
      <c r="M66" s="97" t="s">
        <v>23</v>
      </c>
      <c r="N66" s="98"/>
    </row>
    <row r="67" spans="1:14" ht="12.75" customHeight="1">
      <c r="A67" s="87">
        <v>61</v>
      </c>
      <c r="B67" s="88">
        <v>126</v>
      </c>
      <c r="C67" s="89" t="s">
        <v>173</v>
      </c>
      <c r="D67" s="99" t="s">
        <v>66</v>
      </c>
      <c r="E67" s="91" t="s">
        <v>20</v>
      </c>
      <c r="F67" s="92" t="s">
        <v>21</v>
      </c>
      <c r="G67" s="92">
        <v>1988</v>
      </c>
      <c r="H67" s="100" t="s">
        <v>174</v>
      </c>
      <c r="I67" s="94" t="str">
        <f t="shared" si="2"/>
        <v>A</v>
      </c>
      <c r="J67" s="94">
        <f>COUNTIF(I$7:I67,I67)</f>
        <v>28</v>
      </c>
      <c r="K67" s="95">
        <v>0.032858796296296296</v>
      </c>
      <c r="L67" s="96"/>
      <c r="M67" s="97" t="s">
        <v>23</v>
      </c>
      <c r="N67" s="98"/>
    </row>
    <row r="68" spans="1:14" ht="12.75" customHeight="1">
      <c r="A68" s="87">
        <v>62</v>
      </c>
      <c r="B68" s="88">
        <v>181</v>
      </c>
      <c r="C68" s="89" t="s">
        <v>175</v>
      </c>
      <c r="D68" s="99" t="s">
        <v>76</v>
      </c>
      <c r="E68" s="91" t="s">
        <v>20</v>
      </c>
      <c r="F68" s="92" t="s">
        <v>21</v>
      </c>
      <c r="G68" s="104">
        <v>1986</v>
      </c>
      <c r="H68" s="93" t="s">
        <v>176</v>
      </c>
      <c r="I68" s="94" t="str">
        <f t="shared" si="2"/>
        <v>A</v>
      </c>
      <c r="J68" s="94">
        <f>COUNTIF(I$7:I68,I68)</f>
        <v>29</v>
      </c>
      <c r="K68" s="95">
        <v>0.03290509259259259</v>
      </c>
      <c r="L68" s="105"/>
      <c r="M68" s="97"/>
      <c r="N68" s="106">
        <v>8</v>
      </c>
    </row>
    <row r="69" spans="1:14" ht="12.75" customHeight="1">
      <c r="A69" s="87">
        <v>63</v>
      </c>
      <c r="B69" s="88">
        <v>362</v>
      </c>
      <c r="C69" s="89" t="s">
        <v>177</v>
      </c>
      <c r="D69" s="99" t="s">
        <v>69</v>
      </c>
      <c r="E69" s="91" t="s">
        <v>20</v>
      </c>
      <c r="F69" s="92" t="s">
        <v>21</v>
      </c>
      <c r="G69" s="104">
        <v>1986</v>
      </c>
      <c r="H69" s="93" t="s">
        <v>178</v>
      </c>
      <c r="I69" s="94" t="str">
        <f t="shared" si="2"/>
        <v>A</v>
      </c>
      <c r="J69" s="94">
        <f>COUNTIF(I$7:I69,I69)</f>
        <v>30</v>
      </c>
      <c r="K69" s="95">
        <v>0.03305555555555555</v>
      </c>
      <c r="L69" s="105"/>
      <c r="M69" s="97"/>
      <c r="N69" s="106">
        <v>8</v>
      </c>
    </row>
    <row r="70" spans="1:14" ht="12.75" customHeight="1">
      <c r="A70" s="87">
        <v>64</v>
      </c>
      <c r="B70" s="88">
        <v>122</v>
      </c>
      <c r="C70" s="89" t="s">
        <v>179</v>
      </c>
      <c r="D70" s="99" t="s">
        <v>60</v>
      </c>
      <c r="E70" s="91" t="s">
        <v>20</v>
      </c>
      <c r="F70" s="92" t="s">
        <v>21</v>
      </c>
      <c r="G70" s="92">
        <v>1998</v>
      </c>
      <c r="H70" s="100" t="s">
        <v>180</v>
      </c>
      <c r="I70" s="94" t="s">
        <v>62</v>
      </c>
      <c r="J70" s="94">
        <f>COUNTIF(I$7:I70,I70)</f>
        <v>31</v>
      </c>
      <c r="K70" s="95">
        <v>0.03314814814814815</v>
      </c>
      <c r="L70" s="96"/>
      <c r="M70" s="97" t="s">
        <v>23</v>
      </c>
      <c r="N70" s="98"/>
    </row>
    <row r="71" spans="1:14" ht="12.75" customHeight="1">
      <c r="A71" s="87">
        <v>65</v>
      </c>
      <c r="B71" s="88">
        <v>59</v>
      </c>
      <c r="C71" s="89" t="s">
        <v>181</v>
      </c>
      <c r="D71" s="99" t="s">
        <v>166</v>
      </c>
      <c r="E71" s="91" t="s">
        <v>20</v>
      </c>
      <c r="F71" s="92" t="s">
        <v>21</v>
      </c>
      <c r="G71" s="92">
        <v>1975</v>
      </c>
      <c r="H71" s="100" t="s">
        <v>182</v>
      </c>
      <c r="I71" s="94" t="str">
        <f aca="true" t="shared" si="3" ref="I71:I102">IF($F71="m",IF($G$1-$G71&gt;19,IF($G$1-$G71&lt;40,"A",IF($G$1-$G71&gt;49,IF($G$1-$G71&gt;59,IF($G$1-$G71&gt;69,"E","D"),"C"),"B")),"JM"),IF($G$1-$G71&gt;19,IF($G$1-$G71&lt;40,"F",IF($G$1-$G71&lt;50,"G","H")),"JŽ"))</f>
        <v>B</v>
      </c>
      <c r="J71" s="94">
        <f>COUNTIF(I$7:I71,I71)</f>
        <v>19</v>
      </c>
      <c r="K71" s="95">
        <v>0.03319444444444444</v>
      </c>
      <c r="L71" s="96"/>
      <c r="M71" s="97" t="s">
        <v>23</v>
      </c>
      <c r="N71" s="98"/>
    </row>
    <row r="72" spans="1:14" ht="12.75" customHeight="1">
      <c r="A72" s="87">
        <v>66</v>
      </c>
      <c r="B72" s="88">
        <v>44</v>
      </c>
      <c r="C72" s="89" t="s">
        <v>123</v>
      </c>
      <c r="D72" s="90" t="s">
        <v>183</v>
      </c>
      <c r="E72" s="91" t="s">
        <v>20</v>
      </c>
      <c r="F72" s="92" t="s">
        <v>21</v>
      </c>
      <c r="G72" s="92">
        <v>1990</v>
      </c>
      <c r="H72" s="100" t="s">
        <v>184</v>
      </c>
      <c r="I72" s="94" t="str">
        <f t="shared" si="3"/>
        <v>A</v>
      </c>
      <c r="J72" s="94">
        <f>COUNTIF(I$7:I72,I72)</f>
        <v>32</v>
      </c>
      <c r="K72" s="95">
        <v>0.033240740740740744</v>
      </c>
      <c r="L72" s="96"/>
      <c r="M72" s="97"/>
      <c r="N72" s="98">
        <v>8</v>
      </c>
    </row>
    <row r="73" spans="1:14" s="86" customFormat="1" ht="12.75" customHeight="1">
      <c r="A73" s="74">
        <v>67</v>
      </c>
      <c r="B73" s="75">
        <v>370</v>
      </c>
      <c r="C73" s="76" t="s">
        <v>185</v>
      </c>
      <c r="D73" s="77" t="s">
        <v>186</v>
      </c>
      <c r="E73" s="78" t="s">
        <v>20</v>
      </c>
      <c r="F73" s="79" t="s">
        <v>108</v>
      </c>
      <c r="G73" s="79">
        <v>1979</v>
      </c>
      <c r="H73" s="80" t="s">
        <v>187</v>
      </c>
      <c r="I73" s="81" t="str">
        <f t="shared" si="3"/>
        <v>F</v>
      </c>
      <c r="J73" s="81">
        <f>COUNTIF(I$7:I73,I73)</f>
        <v>3</v>
      </c>
      <c r="K73" s="82">
        <v>0.03328703703703704</v>
      </c>
      <c r="L73" s="83"/>
      <c r="M73" s="84" t="s">
        <v>28</v>
      </c>
      <c r="N73" s="85">
        <v>8</v>
      </c>
    </row>
    <row r="74" spans="1:14" ht="12.75" customHeight="1">
      <c r="A74" s="87">
        <v>68</v>
      </c>
      <c r="B74" s="88">
        <v>187</v>
      </c>
      <c r="C74" s="89" t="s">
        <v>188</v>
      </c>
      <c r="D74" s="99" t="s">
        <v>189</v>
      </c>
      <c r="E74" s="91" t="s">
        <v>20</v>
      </c>
      <c r="F74" s="92" t="s">
        <v>21</v>
      </c>
      <c r="G74" s="104">
        <v>1961</v>
      </c>
      <c r="H74" s="93" t="s">
        <v>190</v>
      </c>
      <c r="I74" s="94" t="str">
        <f t="shared" si="3"/>
        <v>C</v>
      </c>
      <c r="J74" s="94">
        <f>COUNTIF(I$7:I74,I74)</f>
        <v>10</v>
      </c>
      <c r="K74" s="95">
        <v>0.03346064814814815</v>
      </c>
      <c r="L74" s="105"/>
      <c r="M74" s="97"/>
      <c r="N74" s="106">
        <v>8</v>
      </c>
    </row>
    <row r="75" spans="1:14" ht="12.75" customHeight="1">
      <c r="A75" s="87">
        <v>69</v>
      </c>
      <c r="B75" s="88">
        <v>64</v>
      </c>
      <c r="C75" s="89" t="s">
        <v>191</v>
      </c>
      <c r="D75" s="99" t="s">
        <v>192</v>
      </c>
      <c r="E75" s="91" t="s">
        <v>20</v>
      </c>
      <c r="F75" s="92" t="s">
        <v>21</v>
      </c>
      <c r="G75" s="92">
        <v>1986</v>
      </c>
      <c r="H75" s="100" t="s">
        <v>193</v>
      </c>
      <c r="I75" s="94" t="str">
        <f t="shared" si="3"/>
        <v>A</v>
      </c>
      <c r="J75" s="94">
        <f>COUNTIF(I$7:I75,I75)</f>
        <v>33</v>
      </c>
      <c r="K75" s="95">
        <v>0.033587962962962965</v>
      </c>
      <c r="L75" s="96"/>
      <c r="M75" s="97" t="s">
        <v>28</v>
      </c>
      <c r="N75" s="98">
        <v>8</v>
      </c>
    </row>
    <row r="76" spans="1:14" ht="12.75" customHeight="1">
      <c r="A76" s="87">
        <v>70</v>
      </c>
      <c r="B76" s="88">
        <v>121</v>
      </c>
      <c r="C76" s="89" t="s">
        <v>194</v>
      </c>
      <c r="D76" s="99" t="s">
        <v>60</v>
      </c>
      <c r="E76" s="91" t="s">
        <v>20</v>
      </c>
      <c r="F76" s="92" t="s">
        <v>21</v>
      </c>
      <c r="G76" s="92">
        <v>1982</v>
      </c>
      <c r="H76" s="100" t="s">
        <v>195</v>
      </c>
      <c r="I76" s="94" t="str">
        <f t="shared" si="3"/>
        <v>A</v>
      </c>
      <c r="J76" s="94">
        <f>COUNTIF(I$7:I76,I76)</f>
        <v>34</v>
      </c>
      <c r="K76" s="95">
        <v>0.03362268518518518</v>
      </c>
      <c r="L76" s="96"/>
      <c r="M76" s="97" t="s">
        <v>28</v>
      </c>
      <c r="N76" s="98">
        <v>8</v>
      </c>
    </row>
    <row r="77" spans="1:14" ht="12.75" customHeight="1">
      <c r="A77" s="87">
        <v>71</v>
      </c>
      <c r="B77" s="88">
        <v>174</v>
      </c>
      <c r="C77" s="89" t="s">
        <v>196</v>
      </c>
      <c r="D77" s="99" t="s">
        <v>69</v>
      </c>
      <c r="E77" s="91" t="s">
        <v>20</v>
      </c>
      <c r="F77" s="92" t="s">
        <v>21</v>
      </c>
      <c r="G77" s="92">
        <v>1969</v>
      </c>
      <c r="H77" s="100" t="s">
        <v>197</v>
      </c>
      <c r="I77" s="94" t="str">
        <f t="shared" si="3"/>
        <v>B</v>
      </c>
      <c r="J77" s="94">
        <f>COUNTIF(I$7:I77,I77)</f>
        <v>20</v>
      </c>
      <c r="K77" s="95">
        <v>0.03377314814814815</v>
      </c>
      <c r="L77" s="96"/>
      <c r="M77" s="97" t="s">
        <v>28</v>
      </c>
      <c r="N77" s="98">
        <v>6</v>
      </c>
    </row>
    <row r="78" spans="1:14" ht="12.75" customHeight="1">
      <c r="A78" s="87">
        <v>72</v>
      </c>
      <c r="B78" s="88">
        <v>29</v>
      </c>
      <c r="C78" s="89" t="s">
        <v>198</v>
      </c>
      <c r="D78" s="90" t="s">
        <v>199</v>
      </c>
      <c r="E78" s="91" t="s">
        <v>20</v>
      </c>
      <c r="F78" s="92" t="s">
        <v>21</v>
      </c>
      <c r="G78" s="92">
        <v>1969</v>
      </c>
      <c r="H78" s="100" t="s">
        <v>131</v>
      </c>
      <c r="I78" s="94" t="str">
        <f t="shared" si="3"/>
        <v>B</v>
      </c>
      <c r="J78" s="94">
        <f>COUNTIF(I$7:I78,I78)</f>
        <v>21</v>
      </c>
      <c r="K78" s="95">
        <v>0.03387731481481481</v>
      </c>
      <c r="L78" s="96"/>
      <c r="M78" s="97" t="s">
        <v>28</v>
      </c>
      <c r="N78" s="98">
        <v>8</v>
      </c>
    </row>
    <row r="79" spans="1:14" ht="12.75" customHeight="1">
      <c r="A79" s="87">
        <v>73</v>
      </c>
      <c r="B79" s="88">
        <v>112</v>
      </c>
      <c r="C79" s="89" t="s">
        <v>200</v>
      </c>
      <c r="D79" s="90" t="s">
        <v>166</v>
      </c>
      <c r="E79" s="91" t="s">
        <v>20</v>
      </c>
      <c r="F79" s="92" t="s">
        <v>21</v>
      </c>
      <c r="G79" s="92">
        <v>1968</v>
      </c>
      <c r="H79" s="100" t="s">
        <v>176</v>
      </c>
      <c r="I79" s="94" t="str">
        <f t="shared" si="3"/>
        <v>B</v>
      </c>
      <c r="J79" s="94">
        <f>COUNTIF(I$7:I79,I79)</f>
        <v>22</v>
      </c>
      <c r="K79" s="95">
        <v>0.034027777777777775</v>
      </c>
      <c r="L79" s="96"/>
      <c r="M79" s="97"/>
      <c r="N79" s="98">
        <v>8</v>
      </c>
    </row>
    <row r="80" spans="1:14" ht="12.75" customHeight="1">
      <c r="A80" s="87">
        <v>74</v>
      </c>
      <c r="B80" s="88">
        <v>57</v>
      </c>
      <c r="C80" s="89" t="s">
        <v>201</v>
      </c>
      <c r="D80" s="90" t="s">
        <v>202</v>
      </c>
      <c r="E80" s="91" t="s">
        <v>20</v>
      </c>
      <c r="F80" s="92" t="s">
        <v>21</v>
      </c>
      <c r="G80" s="92">
        <v>1985</v>
      </c>
      <c r="H80" s="100" t="s">
        <v>131</v>
      </c>
      <c r="I80" s="94" t="str">
        <f t="shared" si="3"/>
        <v>A</v>
      </c>
      <c r="J80" s="94">
        <f>COUNTIF(I$7:I80,I80)</f>
        <v>35</v>
      </c>
      <c r="K80" s="95">
        <v>0.0340625</v>
      </c>
      <c r="L80" s="96"/>
      <c r="M80" s="97"/>
      <c r="N80" s="98">
        <v>8</v>
      </c>
    </row>
    <row r="81" spans="1:14" ht="12.75" customHeight="1">
      <c r="A81" s="87">
        <v>75</v>
      </c>
      <c r="B81" s="88">
        <v>179</v>
      </c>
      <c r="C81" s="89" t="s">
        <v>203</v>
      </c>
      <c r="D81" s="99" t="s">
        <v>69</v>
      </c>
      <c r="E81" s="91" t="s">
        <v>20</v>
      </c>
      <c r="F81" s="92" t="s">
        <v>21</v>
      </c>
      <c r="G81" s="104">
        <v>1973</v>
      </c>
      <c r="H81" s="93" t="s">
        <v>61</v>
      </c>
      <c r="I81" s="94" t="str">
        <f t="shared" si="3"/>
        <v>B</v>
      </c>
      <c r="J81" s="94">
        <f>COUNTIF(I$7:I81,I81)</f>
        <v>23</v>
      </c>
      <c r="K81" s="95">
        <v>0.03409722222222222</v>
      </c>
      <c r="L81" s="105"/>
      <c r="M81" s="97"/>
      <c r="N81" s="106">
        <v>8</v>
      </c>
    </row>
    <row r="82" spans="1:14" ht="12" customHeight="1">
      <c r="A82" s="87">
        <v>76</v>
      </c>
      <c r="B82" s="88">
        <v>12</v>
      </c>
      <c r="C82" s="89" t="s">
        <v>204</v>
      </c>
      <c r="D82" s="99" t="s">
        <v>48</v>
      </c>
      <c r="E82" s="91" t="s">
        <v>20</v>
      </c>
      <c r="F82" s="92" t="s">
        <v>21</v>
      </c>
      <c r="G82" s="92">
        <v>1977</v>
      </c>
      <c r="H82" s="100" t="s">
        <v>205</v>
      </c>
      <c r="I82" s="94" t="str">
        <f t="shared" si="3"/>
        <v>A</v>
      </c>
      <c r="J82" s="94">
        <f>COUNTIF(I$7:I82,I82)</f>
        <v>36</v>
      </c>
      <c r="K82" s="95">
        <v>0.0341087962962963</v>
      </c>
      <c r="L82" s="96"/>
      <c r="M82" s="97" t="s">
        <v>23</v>
      </c>
      <c r="N82" s="98"/>
    </row>
    <row r="83" spans="1:14" s="51" customFormat="1" ht="12.75" customHeight="1">
      <c r="A83" s="52">
        <v>77</v>
      </c>
      <c r="B83" s="53">
        <v>77</v>
      </c>
      <c r="C83" s="54" t="s">
        <v>206</v>
      </c>
      <c r="D83" s="55" t="s">
        <v>207</v>
      </c>
      <c r="E83" s="56" t="s">
        <v>20</v>
      </c>
      <c r="F83" s="57" t="s">
        <v>108</v>
      </c>
      <c r="G83" s="57">
        <v>1958</v>
      </c>
      <c r="H83" s="58" t="s">
        <v>208</v>
      </c>
      <c r="I83" s="59" t="str">
        <f t="shared" si="3"/>
        <v>H</v>
      </c>
      <c r="J83" s="59">
        <f>COUNTIF(I$7:I83,I83)</f>
        <v>1</v>
      </c>
      <c r="K83" s="60">
        <v>0.03412037037037037</v>
      </c>
      <c r="L83" s="48"/>
      <c r="M83" s="49" t="s">
        <v>89</v>
      </c>
      <c r="N83" s="50"/>
    </row>
    <row r="84" spans="1:14" ht="12.75" customHeight="1">
      <c r="A84" s="87">
        <v>78</v>
      </c>
      <c r="B84" s="88">
        <v>188</v>
      </c>
      <c r="C84" s="89" t="s">
        <v>209</v>
      </c>
      <c r="D84" s="99" t="s">
        <v>210</v>
      </c>
      <c r="E84" s="91" t="s">
        <v>20</v>
      </c>
      <c r="F84" s="92" t="s">
        <v>21</v>
      </c>
      <c r="G84" s="92">
        <v>1964</v>
      </c>
      <c r="H84" s="100" t="s">
        <v>72</v>
      </c>
      <c r="I84" s="94" t="str">
        <f t="shared" si="3"/>
        <v>C</v>
      </c>
      <c r="J84" s="94">
        <f>COUNTIF(I$7:I84,I84)</f>
        <v>11</v>
      </c>
      <c r="K84" s="95">
        <v>0.03412037037037037</v>
      </c>
      <c r="L84" s="96"/>
      <c r="M84" s="97" t="s">
        <v>23</v>
      </c>
      <c r="N84" s="98"/>
    </row>
    <row r="85" spans="1:14" ht="12.75" customHeight="1">
      <c r="A85" s="87">
        <v>79</v>
      </c>
      <c r="B85" s="88">
        <v>115</v>
      </c>
      <c r="C85" s="89" t="s">
        <v>211</v>
      </c>
      <c r="D85" s="99" t="s">
        <v>212</v>
      </c>
      <c r="E85" s="91" t="s">
        <v>20</v>
      </c>
      <c r="F85" s="92" t="s">
        <v>21</v>
      </c>
      <c r="G85" s="92">
        <v>1988</v>
      </c>
      <c r="H85" s="100" t="s">
        <v>72</v>
      </c>
      <c r="I85" s="94" t="str">
        <f t="shared" si="3"/>
        <v>A</v>
      </c>
      <c r="J85" s="94">
        <f>COUNTIF(I$7:I85,I85)</f>
        <v>37</v>
      </c>
      <c r="K85" s="95">
        <v>0.034212962962962966</v>
      </c>
      <c r="L85" s="96"/>
      <c r="M85" s="97" t="s">
        <v>23</v>
      </c>
      <c r="N85" s="98"/>
    </row>
    <row r="86" spans="1:14" ht="12.75" customHeight="1">
      <c r="A86" s="87">
        <v>80</v>
      </c>
      <c r="B86" s="88">
        <v>169</v>
      </c>
      <c r="C86" s="89" t="s">
        <v>213</v>
      </c>
      <c r="D86" s="99" t="s">
        <v>214</v>
      </c>
      <c r="E86" s="98" t="s">
        <v>20</v>
      </c>
      <c r="F86" s="98" t="s">
        <v>108</v>
      </c>
      <c r="G86" s="104">
        <v>1988</v>
      </c>
      <c r="H86" s="93" t="s">
        <v>215</v>
      </c>
      <c r="I86" s="94" t="str">
        <f t="shared" si="3"/>
        <v>F</v>
      </c>
      <c r="J86" s="94">
        <f>COUNTIF(I$7:I86,I86)</f>
        <v>4</v>
      </c>
      <c r="K86" s="95">
        <v>0.03422453703703703</v>
      </c>
      <c r="L86" s="105"/>
      <c r="M86" s="97"/>
      <c r="N86" s="106">
        <v>8</v>
      </c>
    </row>
    <row r="87" spans="1:14" ht="12.75" customHeight="1">
      <c r="A87" s="87">
        <v>81</v>
      </c>
      <c r="B87" s="88">
        <v>81</v>
      </c>
      <c r="C87" s="89" t="s">
        <v>216</v>
      </c>
      <c r="D87" s="99" t="s">
        <v>124</v>
      </c>
      <c r="E87" s="91" t="s">
        <v>20</v>
      </c>
      <c r="F87" s="92" t="s">
        <v>21</v>
      </c>
      <c r="G87" s="92">
        <v>1974</v>
      </c>
      <c r="H87" s="100" t="s">
        <v>72</v>
      </c>
      <c r="I87" s="94" t="str">
        <f t="shared" si="3"/>
        <v>B</v>
      </c>
      <c r="J87" s="94">
        <f>COUNTIF(I$7:I87,I87)</f>
        <v>24</v>
      </c>
      <c r="K87" s="95">
        <v>0.034305555555555554</v>
      </c>
      <c r="L87" s="96"/>
      <c r="M87" s="97" t="s">
        <v>23</v>
      </c>
      <c r="N87" s="98"/>
    </row>
    <row r="88" spans="1:14" ht="12.75" customHeight="1">
      <c r="A88" s="87">
        <v>82</v>
      </c>
      <c r="B88" s="88">
        <v>66</v>
      </c>
      <c r="C88" s="89" t="s">
        <v>217</v>
      </c>
      <c r="D88" s="90" t="s">
        <v>76</v>
      </c>
      <c r="E88" s="91" t="s">
        <v>20</v>
      </c>
      <c r="F88" s="92" t="s">
        <v>21</v>
      </c>
      <c r="G88" s="92">
        <v>1981</v>
      </c>
      <c r="H88" s="100" t="s">
        <v>218</v>
      </c>
      <c r="I88" s="94" t="str">
        <f t="shared" si="3"/>
        <v>A</v>
      </c>
      <c r="J88" s="94">
        <f>COUNTIF(I$7:I88,I88)</f>
        <v>38</v>
      </c>
      <c r="K88" s="95">
        <v>0.03436342592592593</v>
      </c>
      <c r="L88" s="96"/>
      <c r="M88" s="97"/>
      <c r="N88" s="98">
        <v>8</v>
      </c>
    </row>
    <row r="89" spans="1:14" ht="12.75" customHeight="1">
      <c r="A89" s="87">
        <v>83</v>
      </c>
      <c r="B89" s="88">
        <v>125</v>
      </c>
      <c r="C89" s="89" t="s">
        <v>219</v>
      </c>
      <c r="D89" s="99" t="s">
        <v>69</v>
      </c>
      <c r="E89" s="91" t="s">
        <v>20</v>
      </c>
      <c r="F89" s="92" t="s">
        <v>21</v>
      </c>
      <c r="G89" s="92">
        <v>1996</v>
      </c>
      <c r="H89" s="100" t="s">
        <v>153</v>
      </c>
      <c r="I89" s="94" t="str">
        <f t="shared" si="3"/>
        <v>A</v>
      </c>
      <c r="J89" s="94">
        <f>COUNTIF(I$7:I89,I89)</f>
        <v>39</v>
      </c>
      <c r="K89" s="110">
        <v>0.034409722222222223</v>
      </c>
      <c r="L89" s="96"/>
      <c r="M89" s="97" t="s">
        <v>28</v>
      </c>
      <c r="N89" s="98">
        <v>8</v>
      </c>
    </row>
    <row r="90" spans="1:14" ht="12.75" customHeight="1">
      <c r="A90" s="87">
        <v>84</v>
      </c>
      <c r="B90" s="88">
        <v>329</v>
      </c>
      <c r="C90" s="89" t="s">
        <v>220</v>
      </c>
      <c r="D90" s="99" t="s">
        <v>221</v>
      </c>
      <c r="E90" s="91" t="s">
        <v>222</v>
      </c>
      <c r="F90" s="98" t="s">
        <v>21</v>
      </c>
      <c r="G90" s="104">
        <v>1987</v>
      </c>
      <c r="H90" s="93" t="s">
        <v>223</v>
      </c>
      <c r="I90" s="94" t="str">
        <f t="shared" si="3"/>
        <v>A</v>
      </c>
      <c r="J90" s="94">
        <f>COUNTIF(I$7:I90,I90)</f>
        <v>40</v>
      </c>
      <c r="K90" s="95">
        <v>0.03446759259259259</v>
      </c>
      <c r="L90" s="105"/>
      <c r="M90" s="97"/>
      <c r="N90" s="106">
        <v>8</v>
      </c>
    </row>
    <row r="91" spans="1:14" ht="12.75" customHeight="1">
      <c r="A91" s="87">
        <v>85</v>
      </c>
      <c r="B91" s="88">
        <v>10</v>
      </c>
      <c r="C91" s="89" t="s">
        <v>224</v>
      </c>
      <c r="D91" s="99" t="s">
        <v>225</v>
      </c>
      <c r="E91" s="91" t="s">
        <v>20</v>
      </c>
      <c r="F91" s="92" t="s">
        <v>108</v>
      </c>
      <c r="G91" s="92">
        <v>1985</v>
      </c>
      <c r="H91" s="100" t="s">
        <v>226</v>
      </c>
      <c r="I91" s="94" t="str">
        <f t="shared" si="3"/>
        <v>F</v>
      </c>
      <c r="J91" s="94">
        <f>COUNTIF(I$7:I91,I91)</f>
        <v>5</v>
      </c>
      <c r="K91" s="95">
        <v>0.034479166666666665</v>
      </c>
      <c r="L91" s="96"/>
      <c r="M91" s="97" t="s">
        <v>28</v>
      </c>
      <c r="N91" s="98">
        <v>8</v>
      </c>
    </row>
    <row r="92" spans="1:14" ht="12.75" customHeight="1">
      <c r="A92" s="87">
        <v>86</v>
      </c>
      <c r="B92" s="88">
        <v>70</v>
      </c>
      <c r="C92" s="89" t="s">
        <v>227</v>
      </c>
      <c r="D92" s="99" t="s">
        <v>124</v>
      </c>
      <c r="E92" s="91" t="s">
        <v>20</v>
      </c>
      <c r="F92" s="92" t="s">
        <v>21</v>
      </c>
      <c r="G92" s="92">
        <v>1953</v>
      </c>
      <c r="H92" s="100" t="s">
        <v>208</v>
      </c>
      <c r="I92" s="94" t="str">
        <f t="shared" si="3"/>
        <v>D</v>
      </c>
      <c r="J92" s="94">
        <f>COUNTIF(I$7:I92,I92)</f>
        <v>4</v>
      </c>
      <c r="K92" s="95">
        <v>0.03462962962962963</v>
      </c>
      <c r="L92" s="96"/>
      <c r="M92" s="97" t="s">
        <v>23</v>
      </c>
      <c r="N92" s="98"/>
    </row>
    <row r="93" spans="1:14" ht="12.75" customHeight="1">
      <c r="A93" s="87">
        <v>87</v>
      </c>
      <c r="B93" s="88">
        <v>390</v>
      </c>
      <c r="C93" s="89" t="s">
        <v>228</v>
      </c>
      <c r="D93" s="99" t="s">
        <v>60</v>
      </c>
      <c r="E93" s="91" t="s">
        <v>20</v>
      </c>
      <c r="F93" s="92" t="s">
        <v>21</v>
      </c>
      <c r="G93" s="92">
        <v>1991</v>
      </c>
      <c r="H93" s="100" t="s">
        <v>167</v>
      </c>
      <c r="I93" s="94" t="str">
        <f t="shared" si="3"/>
        <v>A</v>
      </c>
      <c r="J93" s="94">
        <f>COUNTIF(I$7:I93,I93)</f>
        <v>41</v>
      </c>
      <c r="K93" s="95">
        <v>0.034756944444444444</v>
      </c>
      <c r="L93" s="96"/>
      <c r="M93" s="97" t="s">
        <v>23</v>
      </c>
      <c r="N93" s="98"/>
    </row>
    <row r="94" spans="1:14" ht="12.75" customHeight="1">
      <c r="A94" s="87">
        <v>88</v>
      </c>
      <c r="B94" s="88">
        <v>175</v>
      </c>
      <c r="C94" s="89" t="s">
        <v>229</v>
      </c>
      <c r="D94" s="99" t="s">
        <v>124</v>
      </c>
      <c r="E94" s="91" t="s">
        <v>20</v>
      </c>
      <c r="F94" s="92" t="s">
        <v>21</v>
      </c>
      <c r="G94" s="92">
        <v>1947</v>
      </c>
      <c r="H94" s="100" t="s">
        <v>230</v>
      </c>
      <c r="I94" s="94" t="str">
        <f t="shared" si="3"/>
        <v>D</v>
      </c>
      <c r="J94" s="94">
        <f>COUNTIF(I$7:I94,I94)</f>
        <v>5</v>
      </c>
      <c r="K94" s="95">
        <v>0.03483796296296296</v>
      </c>
      <c r="L94" s="96"/>
      <c r="M94" s="97" t="s">
        <v>23</v>
      </c>
      <c r="N94" s="98"/>
    </row>
    <row r="95" spans="1:15" s="111" customFormat="1" ht="12.75" customHeight="1">
      <c r="A95" s="87">
        <v>89</v>
      </c>
      <c r="B95" s="88">
        <v>17</v>
      </c>
      <c r="C95" s="89" t="s">
        <v>231</v>
      </c>
      <c r="D95" s="99" t="s">
        <v>152</v>
      </c>
      <c r="E95" s="91" t="s">
        <v>20</v>
      </c>
      <c r="F95" s="92" t="s">
        <v>21</v>
      </c>
      <c r="G95" s="92">
        <v>1973</v>
      </c>
      <c r="H95" s="100" t="s">
        <v>232</v>
      </c>
      <c r="I95" s="94" t="str">
        <f t="shared" si="3"/>
        <v>B</v>
      </c>
      <c r="J95" s="94">
        <f>COUNTIF(I$7:I95,I95)</f>
        <v>25</v>
      </c>
      <c r="K95" s="95">
        <v>0.034895833333333334</v>
      </c>
      <c r="L95" s="96"/>
      <c r="M95" s="97" t="s">
        <v>28</v>
      </c>
      <c r="N95" s="98">
        <v>8</v>
      </c>
      <c r="O95"/>
    </row>
    <row r="96" spans="1:14" s="73" customFormat="1" ht="12.75" customHeight="1">
      <c r="A96" s="61">
        <v>90</v>
      </c>
      <c r="B96" s="62">
        <v>170</v>
      </c>
      <c r="C96" s="63" t="s">
        <v>233</v>
      </c>
      <c r="D96" s="64" t="s">
        <v>234</v>
      </c>
      <c r="E96" s="65" t="s">
        <v>20</v>
      </c>
      <c r="F96" s="66" t="s">
        <v>108</v>
      </c>
      <c r="G96" s="66">
        <v>1957</v>
      </c>
      <c r="H96" s="67" t="s">
        <v>235</v>
      </c>
      <c r="I96" s="68" t="str">
        <f t="shared" si="3"/>
        <v>H</v>
      </c>
      <c r="J96" s="68">
        <f>COUNTIF(I$7:I96,I96)</f>
        <v>2</v>
      </c>
      <c r="K96" s="69">
        <v>0.034930555555555555</v>
      </c>
      <c r="L96" s="70"/>
      <c r="M96" s="71" t="s">
        <v>23</v>
      </c>
      <c r="N96" s="72"/>
    </row>
    <row r="97" spans="1:14" ht="12.75" customHeight="1">
      <c r="A97" s="87">
        <v>91</v>
      </c>
      <c r="B97" s="88">
        <v>36</v>
      </c>
      <c r="C97" s="89" t="s">
        <v>236</v>
      </c>
      <c r="D97" s="99" t="s">
        <v>57</v>
      </c>
      <c r="E97" s="91" t="s">
        <v>20</v>
      </c>
      <c r="F97" s="92" t="s">
        <v>21</v>
      </c>
      <c r="G97" s="92">
        <v>1959</v>
      </c>
      <c r="H97" s="100" t="s">
        <v>167</v>
      </c>
      <c r="I97" s="94" t="str">
        <f t="shared" si="3"/>
        <v>C</v>
      </c>
      <c r="J97" s="94">
        <f>COUNTIF(I$7:I97,I97)</f>
        <v>12</v>
      </c>
      <c r="K97" s="95">
        <v>0.035069444444444445</v>
      </c>
      <c r="L97" s="96"/>
      <c r="M97" s="97" t="s">
        <v>28</v>
      </c>
      <c r="N97" s="98">
        <v>8</v>
      </c>
    </row>
    <row r="98" spans="1:14" s="73" customFormat="1" ht="12.75" customHeight="1">
      <c r="A98" s="61">
        <v>92</v>
      </c>
      <c r="B98" s="62">
        <v>6</v>
      </c>
      <c r="C98" s="63" t="s">
        <v>237</v>
      </c>
      <c r="D98" s="64" t="s">
        <v>238</v>
      </c>
      <c r="E98" s="65" t="s">
        <v>20</v>
      </c>
      <c r="F98" s="66" t="s">
        <v>108</v>
      </c>
      <c r="G98" s="66">
        <v>1967</v>
      </c>
      <c r="H98" s="67" t="s">
        <v>239</v>
      </c>
      <c r="I98" s="68" t="str">
        <f t="shared" si="3"/>
        <v>G</v>
      </c>
      <c r="J98" s="68">
        <f>COUNTIF(I$7:I98,I98)</f>
        <v>2</v>
      </c>
      <c r="K98" s="69">
        <v>0.03508101851851852</v>
      </c>
      <c r="L98" s="70"/>
      <c r="M98" s="71" t="s">
        <v>28</v>
      </c>
      <c r="N98" s="72">
        <v>8</v>
      </c>
    </row>
    <row r="99" spans="1:14" ht="12.75" customHeight="1">
      <c r="A99" s="87">
        <v>93</v>
      </c>
      <c r="B99" s="88">
        <v>392</v>
      </c>
      <c r="C99" s="89" t="s">
        <v>240</v>
      </c>
      <c r="D99" s="99" t="s">
        <v>241</v>
      </c>
      <c r="E99" s="91" t="s">
        <v>20</v>
      </c>
      <c r="F99" s="92" t="s">
        <v>21</v>
      </c>
      <c r="G99" s="92">
        <v>1985</v>
      </c>
      <c r="H99" s="100" t="s">
        <v>34</v>
      </c>
      <c r="I99" s="94" t="str">
        <f t="shared" si="3"/>
        <v>A</v>
      </c>
      <c r="J99" s="94">
        <f>COUNTIF(I$7:I99,I99)</f>
        <v>42</v>
      </c>
      <c r="K99" s="95">
        <v>0.03509259259259259</v>
      </c>
      <c r="L99" s="96"/>
      <c r="M99" s="97" t="s">
        <v>23</v>
      </c>
      <c r="N99" s="98"/>
    </row>
    <row r="100" spans="1:14" ht="12.75" customHeight="1">
      <c r="A100" s="87">
        <v>94</v>
      </c>
      <c r="B100" s="88">
        <v>13</v>
      </c>
      <c r="C100" s="89" t="s">
        <v>242</v>
      </c>
      <c r="D100" s="99" t="s">
        <v>152</v>
      </c>
      <c r="E100" s="91" t="s">
        <v>20</v>
      </c>
      <c r="F100" s="92" t="s">
        <v>21</v>
      </c>
      <c r="G100" s="92">
        <v>1992</v>
      </c>
      <c r="H100" s="100" t="s">
        <v>72</v>
      </c>
      <c r="I100" s="94" t="str">
        <f t="shared" si="3"/>
        <v>A</v>
      </c>
      <c r="J100" s="94">
        <f>COUNTIF(I$7:I100,I100)</f>
        <v>43</v>
      </c>
      <c r="K100" s="95">
        <v>0.03521990740740741</v>
      </c>
      <c r="L100" s="96"/>
      <c r="M100" s="97" t="s">
        <v>23</v>
      </c>
      <c r="N100" s="98"/>
    </row>
    <row r="101" spans="1:14" ht="12.75" customHeight="1">
      <c r="A101" s="87">
        <v>95</v>
      </c>
      <c r="B101" s="88">
        <v>98</v>
      </c>
      <c r="C101" s="89" t="s">
        <v>243</v>
      </c>
      <c r="D101" s="90" t="s">
        <v>51</v>
      </c>
      <c r="E101" s="91" t="s">
        <v>20</v>
      </c>
      <c r="F101" s="92" t="s">
        <v>21</v>
      </c>
      <c r="G101" s="92">
        <v>1966</v>
      </c>
      <c r="H101" s="100" t="s">
        <v>127</v>
      </c>
      <c r="I101" s="94" t="str">
        <f t="shared" si="3"/>
        <v>C</v>
      </c>
      <c r="J101" s="94">
        <f>COUNTIF(I$7:I101,I101)</f>
        <v>13</v>
      </c>
      <c r="K101" s="95">
        <v>0.03532407407407407</v>
      </c>
      <c r="L101" s="96"/>
      <c r="M101" s="97"/>
      <c r="N101" s="98">
        <v>8</v>
      </c>
    </row>
    <row r="102" spans="1:14" ht="12.75" customHeight="1">
      <c r="A102" s="87">
        <v>96</v>
      </c>
      <c r="B102" s="88">
        <v>396</v>
      </c>
      <c r="C102" s="89" t="s">
        <v>244</v>
      </c>
      <c r="D102" s="99" t="s">
        <v>245</v>
      </c>
      <c r="E102" s="91" t="s">
        <v>20</v>
      </c>
      <c r="F102" s="92" t="s">
        <v>108</v>
      </c>
      <c r="G102" s="92">
        <v>1990</v>
      </c>
      <c r="H102" s="100" t="s">
        <v>246</v>
      </c>
      <c r="I102" s="94" t="str">
        <f t="shared" si="3"/>
        <v>F</v>
      </c>
      <c r="J102" s="94">
        <f>COUNTIF(I$7:I102,I102)</f>
        <v>6</v>
      </c>
      <c r="K102" s="95">
        <v>0.035416666666666666</v>
      </c>
      <c r="L102" s="96"/>
      <c r="M102" s="97" t="s">
        <v>23</v>
      </c>
      <c r="N102" s="98"/>
    </row>
    <row r="103" spans="1:14" ht="12.75" customHeight="1">
      <c r="A103" s="87">
        <v>97</v>
      </c>
      <c r="B103" s="88">
        <v>52</v>
      </c>
      <c r="C103" s="89" t="s">
        <v>247</v>
      </c>
      <c r="D103" s="99" t="s">
        <v>248</v>
      </c>
      <c r="E103" s="91" t="s">
        <v>20</v>
      </c>
      <c r="F103" s="92" t="s">
        <v>21</v>
      </c>
      <c r="G103" s="92">
        <v>1999</v>
      </c>
      <c r="H103" s="100" t="s">
        <v>131</v>
      </c>
      <c r="I103" s="94" t="s">
        <v>62</v>
      </c>
      <c r="J103" s="94">
        <f>COUNTIF(I$7:I103,I103)</f>
        <v>44</v>
      </c>
      <c r="K103" s="95">
        <v>0.035543981481481475</v>
      </c>
      <c r="L103" s="96"/>
      <c r="M103" s="97" t="s">
        <v>28</v>
      </c>
      <c r="N103" s="98">
        <v>6</v>
      </c>
    </row>
    <row r="104" spans="1:14" ht="12.75" customHeight="1">
      <c r="A104" s="87">
        <v>98</v>
      </c>
      <c r="B104" s="88">
        <v>20</v>
      </c>
      <c r="C104" s="89" t="s">
        <v>249</v>
      </c>
      <c r="D104" s="99" t="s">
        <v>250</v>
      </c>
      <c r="E104" s="91" t="s">
        <v>20</v>
      </c>
      <c r="F104" s="92" t="s">
        <v>21</v>
      </c>
      <c r="G104" s="92">
        <v>1969</v>
      </c>
      <c r="H104" s="100" t="s">
        <v>251</v>
      </c>
      <c r="I104" s="94" t="str">
        <f aca="true" t="shared" si="4" ref="I104:I109">IF($F104="m",IF($G$1-$G104&gt;19,IF($G$1-$G104&lt;40,"A",IF($G$1-$G104&gt;49,IF($G$1-$G104&gt;59,IF($G$1-$G104&gt;69,"E","D"),"C"),"B")),"JM"),IF($G$1-$G104&gt;19,IF($G$1-$G104&lt;40,"F",IF($G$1-$G104&lt;50,"G","H")),"JŽ"))</f>
        <v>B</v>
      </c>
      <c r="J104" s="94">
        <f>COUNTIF(I$7:I104,I104)</f>
        <v>26</v>
      </c>
      <c r="K104" s="95">
        <v>0.035555555555555556</v>
      </c>
      <c r="L104" s="96"/>
      <c r="M104" s="97" t="s">
        <v>23</v>
      </c>
      <c r="N104" s="98"/>
    </row>
    <row r="105" spans="1:14" ht="12.75" customHeight="1">
      <c r="A105" s="87">
        <v>99</v>
      </c>
      <c r="B105" s="88">
        <v>7</v>
      </c>
      <c r="C105" s="89" t="s">
        <v>252</v>
      </c>
      <c r="D105" s="99" t="s">
        <v>105</v>
      </c>
      <c r="E105" s="91" t="s">
        <v>20</v>
      </c>
      <c r="F105" s="92" t="s">
        <v>21</v>
      </c>
      <c r="G105" s="92">
        <v>1963</v>
      </c>
      <c r="H105" s="100" t="s">
        <v>239</v>
      </c>
      <c r="I105" s="94" t="str">
        <f t="shared" si="4"/>
        <v>C</v>
      </c>
      <c r="J105" s="94">
        <f>COUNTIF(I$7:I105,I105)</f>
        <v>14</v>
      </c>
      <c r="K105" s="95">
        <v>0.0356712962962963</v>
      </c>
      <c r="L105" s="96"/>
      <c r="M105" s="97" t="s">
        <v>28</v>
      </c>
      <c r="N105" s="98">
        <v>8</v>
      </c>
    </row>
    <row r="106" spans="1:14" ht="12.75" customHeight="1">
      <c r="A106" s="87">
        <v>100</v>
      </c>
      <c r="B106" s="88">
        <v>389</v>
      </c>
      <c r="C106" s="89" t="s">
        <v>253</v>
      </c>
      <c r="D106" s="99" t="s">
        <v>69</v>
      </c>
      <c r="E106" s="91" t="s">
        <v>20</v>
      </c>
      <c r="F106" s="92" t="s">
        <v>21</v>
      </c>
      <c r="G106" s="104">
        <v>1989</v>
      </c>
      <c r="H106" s="93" t="s">
        <v>176</v>
      </c>
      <c r="I106" s="94" t="str">
        <f t="shared" si="4"/>
        <v>A</v>
      </c>
      <c r="J106" s="94">
        <f>COUNTIF(I$7:I106,I106)</f>
        <v>45</v>
      </c>
      <c r="K106" s="95">
        <v>0.035937500000000004</v>
      </c>
      <c r="L106" s="105"/>
      <c r="M106" s="97"/>
      <c r="N106" s="106">
        <v>8</v>
      </c>
    </row>
    <row r="107" spans="1:14" ht="12.75" customHeight="1">
      <c r="A107" s="87">
        <v>101</v>
      </c>
      <c r="B107" s="88">
        <v>99</v>
      </c>
      <c r="C107" s="89" t="s">
        <v>254</v>
      </c>
      <c r="D107" s="99" t="s">
        <v>57</v>
      </c>
      <c r="E107" s="91" t="s">
        <v>20</v>
      </c>
      <c r="F107" s="92" t="s">
        <v>21</v>
      </c>
      <c r="G107" s="92">
        <v>1957</v>
      </c>
      <c r="H107" s="100" t="s">
        <v>72</v>
      </c>
      <c r="I107" s="94" t="str">
        <f t="shared" si="4"/>
        <v>C</v>
      </c>
      <c r="J107" s="94">
        <f>COUNTIF(I$7:I107,I107)</f>
        <v>15</v>
      </c>
      <c r="K107" s="95">
        <v>0.03597222222222222</v>
      </c>
      <c r="L107" s="96"/>
      <c r="M107" s="97" t="s">
        <v>23</v>
      </c>
      <c r="N107" s="98"/>
    </row>
    <row r="108" spans="1:14" ht="12.75" customHeight="1">
      <c r="A108" s="87">
        <v>102</v>
      </c>
      <c r="B108" s="88">
        <v>395</v>
      </c>
      <c r="C108" s="89" t="s">
        <v>255</v>
      </c>
      <c r="D108" s="99" t="s">
        <v>60</v>
      </c>
      <c r="E108" s="91" t="s">
        <v>20</v>
      </c>
      <c r="F108" s="92" t="s">
        <v>21</v>
      </c>
      <c r="G108" s="92">
        <v>1990</v>
      </c>
      <c r="H108" s="100" t="s">
        <v>72</v>
      </c>
      <c r="I108" s="94" t="str">
        <f t="shared" si="4"/>
        <v>A</v>
      </c>
      <c r="J108" s="94">
        <f>COUNTIF(I$7:I108,I108)</f>
        <v>46</v>
      </c>
      <c r="K108" s="95">
        <v>0.0359837962962963</v>
      </c>
      <c r="L108" s="96"/>
      <c r="M108" s="97" t="s">
        <v>23</v>
      </c>
      <c r="N108" s="98"/>
    </row>
    <row r="109" spans="1:14" ht="12.75" customHeight="1">
      <c r="A109" s="87">
        <v>103</v>
      </c>
      <c r="B109" s="88">
        <v>367</v>
      </c>
      <c r="C109" s="89" t="s">
        <v>256</v>
      </c>
      <c r="D109" s="99" t="s">
        <v>76</v>
      </c>
      <c r="E109" s="91" t="s">
        <v>20</v>
      </c>
      <c r="F109" s="92" t="s">
        <v>21</v>
      </c>
      <c r="G109" s="104">
        <v>1953</v>
      </c>
      <c r="H109" s="93" t="s">
        <v>257</v>
      </c>
      <c r="I109" s="94" t="str">
        <f t="shared" si="4"/>
        <v>D</v>
      </c>
      <c r="J109" s="94">
        <f>COUNTIF(I$7:I109,I109)</f>
        <v>6</v>
      </c>
      <c r="K109" s="95">
        <v>0.03599537037037037</v>
      </c>
      <c r="L109" s="105"/>
      <c r="M109" s="97"/>
      <c r="N109" s="106">
        <v>8</v>
      </c>
    </row>
    <row r="110" spans="1:14" ht="12.75" customHeight="1">
      <c r="A110" s="87">
        <v>104</v>
      </c>
      <c r="B110" s="88">
        <v>42</v>
      </c>
      <c r="C110" s="89" t="s">
        <v>258</v>
      </c>
      <c r="D110" s="90" t="s">
        <v>259</v>
      </c>
      <c r="E110" s="91" t="s">
        <v>20</v>
      </c>
      <c r="F110" s="92" t="s">
        <v>108</v>
      </c>
      <c r="G110" s="92">
        <v>1998</v>
      </c>
      <c r="H110" s="100" t="s">
        <v>72</v>
      </c>
      <c r="I110" s="94" t="s">
        <v>260</v>
      </c>
      <c r="J110" s="94">
        <f>COUNTIF(I$7:I110,I110)</f>
        <v>7</v>
      </c>
      <c r="K110" s="95">
        <v>0.03608796296296297</v>
      </c>
      <c r="L110" s="96"/>
      <c r="M110" s="97"/>
      <c r="N110" s="98">
        <v>8</v>
      </c>
    </row>
    <row r="111" spans="1:14" ht="12.75" customHeight="1">
      <c r="A111" s="87">
        <v>105</v>
      </c>
      <c r="B111" s="88">
        <v>95</v>
      </c>
      <c r="C111" s="89" t="s">
        <v>50</v>
      </c>
      <c r="D111" s="90" t="s">
        <v>212</v>
      </c>
      <c r="E111" s="91" t="s">
        <v>20</v>
      </c>
      <c r="F111" s="92" t="s">
        <v>21</v>
      </c>
      <c r="G111" s="92">
        <v>1966</v>
      </c>
      <c r="H111" s="100" t="s">
        <v>261</v>
      </c>
      <c r="I111" s="94" t="str">
        <f aca="true" t="shared" si="5" ref="I111:I135">IF($F111="m",IF($G$1-$G111&gt;19,IF($G$1-$G111&lt;40,"A",IF($G$1-$G111&gt;49,IF($G$1-$G111&gt;59,IF($G$1-$G111&gt;69,"E","D"),"C"),"B")),"JM"),IF($G$1-$G111&gt;19,IF($G$1-$G111&lt;40,"F",IF($G$1-$G111&lt;50,"G","H")),"JŽ"))</f>
        <v>C</v>
      </c>
      <c r="J111" s="94">
        <f>COUNTIF(I$7:I111,I111)</f>
        <v>16</v>
      </c>
      <c r="K111" s="95">
        <v>0.036238425925925924</v>
      </c>
      <c r="L111" s="96"/>
      <c r="M111" s="97"/>
      <c r="N111" s="98">
        <v>8</v>
      </c>
    </row>
    <row r="112" spans="1:14" ht="12.75" customHeight="1">
      <c r="A112" s="87">
        <v>106</v>
      </c>
      <c r="B112" s="88">
        <v>332</v>
      </c>
      <c r="C112" s="89" t="s">
        <v>262</v>
      </c>
      <c r="D112" s="99" t="s">
        <v>124</v>
      </c>
      <c r="E112" s="91" t="s">
        <v>20</v>
      </c>
      <c r="F112" s="92" t="s">
        <v>21</v>
      </c>
      <c r="G112" s="104">
        <v>1990</v>
      </c>
      <c r="H112" s="93" t="s">
        <v>263</v>
      </c>
      <c r="I112" s="94" t="str">
        <f t="shared" si="5"/>
        <v>A</v>
      </c>
      <c r="J112" s="94">
        <f>COUNTIF(I$7:I112,I112)</f>
        <v>47</v>
      </c>
      <c r="K112" s="95">
        <v>0.03626157407407408</v>
      </c>
      <c r="L112" s="105"/>
      <c r="M112" s="97"/>
      <c r="N112" s="106">
        <v>8</v>
      </c>
    </row>
    <row r="113" spans="1:14" ht="12.75" customHeight="1">
      <c r="A113" s="87">
        <v>107</v>
      </c>
      <c r="B113" s="88">
        <v>56</v>
      </c>
      <c r="C113" s="89" t="s">
        <v>264</v>
      </c>
      <c r="D113" s="90" t="s">
        <v>214</v>
      </c>
      <c r="E113" s="91" t="s">
        <v>20</v>
      </c>
      <c r="F113" s="92" t="s">
        <v>108</v>
      </c>
      <c r="G113" s="92">
        <v>1986</v>
      </c>
      <c r="H113" s="100" t="s">
        <v>131</v>
      </c>
      <c r="I113" s="94" t="str">
        <f t="shared" si="5"/>
        <v>F</v>
      </c>
      <c r="J113" s="94">
        <f>COUNTIF(I$7:I113,I113)</f>
        <v>8</v>
      </c>
      <c r="K113" s="95">
        <v>0.036273148148148145</v>
      </c>
      <c r="L113" s="96"/>
      <c r="M113" s="97"/>
      <c r="N113" s="98">
        <v>8</v>
      </c>
    </row>
    <row r="114" spans="1:14" ht="12.75" customHeight="1">
      <c r="A114" s="87">
        <v>108</v>
      </c>
      <c r="B114" s="88">
        <v>384</v>
      </c>
      <c r="C114" s="89" t="s">
        <v>265</v>
      </c>
      <c r="D114" s="99" t="s">
        <v>48</v>
      </c>
      <c r="E114" s="91" t="s">
        <v>20</v>
      </c>
      <c r="F114" s="92" t="s">
        <v>21</v>
      </c>
      <c r="G114" s="104">
        <v>1970</v>
      </c>
      <c r="H114" s="93" t="s">
        <v>266</v>
      </c>
      <c r="I114" s="94" t="str">
        <f t="shared" si="5"/>
        <v>B</v>
      </c>
      <c r="J114" s="94">
        <f>COUNTIF(I$7:I114,I114)</f>
        <v>27</v>
      </c>
      <c r="K114" s="95">
        <v>0.03657407407407407</v>
      </c>
      <c r="L114" s="105"/>
      <c r="M114" s="97"/>
      <c r="N114" s="106">
        <v>8</v>
      </c>
    </row>
    <row r="115" spans="1:14" ht="12.75" customHeight="1">
      <c r="A115" s="87">
        <v>109</v>
      </c>
      <c r="B115" s="88">
        <v>97</v>
      </c>
      <c r="C115" s="89" t="s">
        <v>267</v>
      </c>
      <c r="D115" s="99" t="s">
        <v>268</v>
      </c>
      <c r="E115" s="91" t="s">
        <v>20</v>
      </c>
      <c r="F115" s="92" t="s">
        <v>108</v>
      </c>
      <c r="G115" s="92">
        <v>1983</v>
      </c>
      <c r="H115" s="100" t="s">
        <v>167</v>
      </c>
      <c r="I115" s="94" t="str">
        <f t="shared" si="5"/>
        <v>F</v>
      </c>
      <c r="J115" s="94">
        <f>COUNTIF(I$7:I115,I115)</f>
        <v>9</v>
      </c>
      <c r="K115" s="95">
        <v>0.03667824074074074</v>
      </c>
      <c r="L115" s="96"/>
      <c r="M115" s="97" t="s">
        <v>23</v>
      </c>
      <c r="N115" s="98"/>
    </row>
    <row r="116" spans="1:14" ht="12.75" customHeight="1">
      <c r="A116" s="87">
        <v>110</v>
      </c>
      <c r="B116" s="88">
        <v>19</v>
      </c>
      <c r="C116" s="89" t="s">
        <v>269</v>
      </c>
      <c r="D116" s="90" t="s">
        <v>270</v>
      </c>
      <c r="E116" s="91" t="s">
        <v>20</v>
      </c>
      <c r="F116" s="92" t="s">
        <v>21</v>
      </c>
      <c r="G116" s="92">
        <v>1973</v>
      </c>
      <c r="H116" s="100" t="s">
        <v>232</v>
      </c>
      <c r="I116" s="94" t="str">
        <f t="shared" si="5"/>
        <v>B</v>
      </c>
      <c r="J116" s="94">
        <f>COUNTIF(I$7:I116,I116)</f>
        <v>28</v>
      </c>
      <c r="K116" s="95">
        <v>0.036898148148148145</v>
      </c>
      <c r="L116" s="96"/>
      <c r="M116" s="97"/>
      <c r="N116" s="98">
        <v>8</v>
      </c>
    </row>
    <row r="117" spans="1:14" s="18" customFormat="1" ht="12.75" customHeight="1">
      <c r="A117" s="107">
        <v>111</v>
      </c>
      <c r="B117" s="88">
        <v>114</v>
      </c>
      <c r="C117" s="89" t="s">
        <v>271</v>
      </c>
      <c r="D117" s="90" t="s">
        <v>272</v>
      </c>
      <c r="E117" s="91" t="s">
        <v>20</v>
      </c>
      <c r="F117" s="92" t="s">
        <v>21</v>
      </c>
      <c r="G117" s="92">
        <v>1980</v>
      </c>
      <c r="H117" s="100" t="s">
        <v>273</v>
      </c>
      <c r="I117" s="94" t="str">
        <f t="shared" si="5"/>
        <v>A</v>
      </c>
      <c r="J117" s="94">
        <f>COUNTIF(I$7:I117,I117)</f>
        <v>48</v>
      </c>
      <c r="K117" s="108">
        <v>0.036944444444444446</v>
      </c>
      <c r="L117" s="96"/>
      <c r="M117" s="97"/>
      <c r="N117" s="98"/>
    </row>
    <row r="118" spans="1:14" s="86" customFormat="1" ht="12.75" customHeight="1">
      <c r="A118" s="74">
        <v>112</v>
      </c>
      <c r="B118" s="75">
        <v>111</v>
      </c>
      <c r="C118" s="76" t="s">
        <v>274</v>
      </c>
      <c r="D118" s="112" t="s">
        <v>275</v>
      </c>
      <c r="E118" s="78" t="s">
        <v>20</v>
      </c>
      <c r="F118" s="79" t="s">
        <v>108</v>
      </c>
      <c r="G118" s="79">
        <v>1971</v>
      </c>
      <c r="H118" s="80" t="s">
        <v>176</v>
      </c>
      <c r="I118" s="81" t="str">
        <f t="shared" si="5"/>
        <v>G</v>
      </c>
      <c r="J118" s="81">
        <f>COUNTIF(I$7:I118,I118)</f>
        <v>3</v>
      </c>
      <c r="K118" s="82">
        <v>0.03701388888888889</v>
      </c>
      <c r="L118" s="83"/>
      <c r="M118" s="84"/>
      <c r="N118" s="85">
        <v>8</v>
      </c>
    </row>
    <row r="119" spans="1:14" ht="12.75" customHeight="1">
      <c r="A119" s="87">
        <v>113</v>
      </c>
      <c r="B119" s="88">
        <v>124</v>
      </c>
      <c r="C119" s="89" t="s">
        <v>276</v>
      </c>
      <c r="D119" s="90" t="s">
        <v>277</v>
      </c>
      <c r="E119" s="91" t="s">
        <v>20</v>
      </c>
      <c r="F119" s="92" t="s">
        <v>21</v>
      </c>
      <c r="G119" s="92">
        <v>1995</v>
      </c>
      <c r="H119" s="93" t="s">
        <v>278</v>
      </c>
      <c r="I119" s="94" t="str">
        <f t="shared" si="5"/>
        <v>A</v>
      </c>
      <c r="J119" s="94">
        <f>COUNTIF(I$7:I119,I119)</f>
        <v>49</v>
      </c>
      <c r="K119" s="95">
        <v>0.03710648148148148</v>
      </c>
      <c r="L119" s="96"/>
      <c r="M119" s="97"/>
      <c r="N119" s="98">
        <v>8</v>
      </c>
    </row>
    <row r="120" spans="1:14" ht="12.75" customHeight="1">
      <c r="A120" s="87">
        <v>114</v>
      </c>
      <c r="B120" s="88">
        <v>88</v>
      </c>
      <c r="C120" s="89" t="s">
        <v>279</v>
      </c>
      <c r="D120" s="99" t="s">
        <v>280</v>
      </c>
      <c r="E120" s="91" t="s">
        <v>20</v>
      </c>
      <c r="F120" s="92" t="s">
        <v>108</v>
      </c>
      <c r="G120" s="92">
        <v>1968</v>
      </c>
      <c r="H120" s="100" t="s">
        <v>34</v>
      </c>
      <c r="I120" s="94" t="str">
        <f t="shared" si="5"/>
        <v>G</v>
      </c>
      <c r="J120" s="94">
        <f>COUNTIF(I$7:I120,I120)</f>
        <v>4</v>
      </c>
      <c r="K120" s="95">
        <v>0.03715277777777778</v>
      </c>
      <c r="L120" s="96"/>
      <c r="M120" s="97" t="s">
        <v>23</v>
      </c>
      <c r="N120" s="98"/>
    </row>
    <row r="121" spans="1:14" ht="12.75" customHeight="1">
      <c r="A121" s="87">
        <v>115</v>
      </c>
      <c r="B121" s="88">
        <v>117</v>
      </c>
      <c r="C121" s="89" t="s">
        <v>281</v>
      </c>
      <c r="D121" s="90" t="s">
        <v>282</v>
      </c>
      <c r="E121" s="91" t="s">
        <v>20</v>
      </c>
      <c r="F121" s="92" t="s">
        <v>108</v>
      </c>
      <c r="G121" s="92">
        <v>1994</v>
      </c>
      <c r="H121" s="93" t="s">
        <v>266</v>
      </c>
      <c r="I121" s="94" t="str">
        <f t="shared" si="5"/>
        <v>F</v>
      </c>
      <c r="J121" s="94">
        <f>COUNTIF(I$7:I121,I121)</f>
        <v>10</v>
      </c>
      <c r="K121" s="95">
        <v>0.03721064814814815</v>
      </c>
      <c r="L121" s="96"/>
      <c r="M121" s="97" t="s">
        <v>23</v>
      </c>
      <c r="N121" s="98"/>
    </row>
    <row r="122" spans="1:14" ht="12.75" customHeight="1">
      <c r="A122" s="87">
        <v>116</v>
      </c>
      <c r="B122" s="88">
        <v>118</v>
      </c>
      <c r="C122" s="89" t="s">
        <v>283</v>
      </c>
      <c r="D122" s="90" t="s">
        <v>91</v>
      </c>
      <c r="E122" s="91" t="s">
        <v>20</v>
      </c>
      <c r="F122" s="92" t="s">
        <v>21</v>
      </c>
      <c r="G122" s="92">
        <v>1992</v>
      </c>
      <c r="H122" s="93" t="s">
        <v>266</v>
      </c>
      <c r="I122" s="94" t="str">
        <f t="shared" si="5"/>
        <v>A</v>
      </c>
      <c r="J122" s="94">
        <f>COUNTIF(I$7:I122,I122)</f>
        <v>50</v>
      </c>
      <c r="K122" s="95">
        <v>0.03722222222222222</v>
      </c>
      <c r="L122" s="96"/>
      <c r="M122" s="97"/>
      <c r="N122" s="98">
        <v>8</v>
      </c>
    </row>
    <row r="123" spans="1:14" ht="12.75" customHeight="1">
      <c r="A123" s="87">
        <v>117</v>
      </c>
      <c r="B123" s="88">
        <v>397</v>
      </c>
      <c r="C123" s="89" t="s">
        <v>284</v>
      </c>
      <c r="D123" s="99" t="s">
        <v>146</v>
      </c>
      <c r="E123" s="91" t="s">
        <v>20</v>
      </c>
      <c r="F123" s="92" t="s">
        <v>21</v>
      </c>
      <c r="G123" s="92">
        <v>1988</v>
      </c>
      <c r="H123" s="100" t="s">
        <v>34</v>
      </c>
      <c r="I123" s="94" t="str">
        <f t="shared" si="5"/>
        <v>A</v>
      </c>
      <c r="J123" s="94">
        <f>COUNTIF(I$7:I123,I123)</f>
        <v>51</v>
      </c>
      <c r="K123" s="95">
        <v>0.037245370370370366</v>
      </c>
      <c r="L123" s="96"/>
      <c r="M123" s="97"/>
      <c r="N123" s="98">
        <v>8</v>
      </c>
    </row>
    <row r="124" spans="1:14" ht="12.75" customHeight="1">
      <c r="A124" s="87">
        <v>118</v>
      </c>
      <c r="B124" s="88">
        <v>123</v>
      </c>
      <c r="C124" s="89" t="s">
        <v>285</v>
      </c>
      <c r="D124" s="99" t="s">
        <v>286</v>
      </c>
      <c r="E124" s="91" t="s">
        <v>20</v>
      </c>
      <c r="F124" s="92" t="s">
        <v>108</v>
      </c>
      <c r="G124" s="92">
        <v>1990</v>
      </c>
      <c r="H124" s="100" t="s">
        <v>167</v>
      </c>
      <c r="I124" s="94" t="str">
        <f t="shared" si="5"/>
        <v>F</v>
      </c>
      <c r="J124" s="94">
        <f>COUNTIF(I$7:I124,I124)</f>
        <v>11</v>
      </c>
      <c r="K124" s="95">
        <v>0.03725694444444445</v>
      </c>
      <c r="L124" s="96"/>
      <c r="M124" s="97" t="s">
        <v>23</v>
      </c>
      <c r="N124" s="98"/>
    </row>
    <row r="125" spans="1:14" ht="12.75" customHeight="1">
      <c r="A125" s="87">
        <v>119</v>
      </c>
      <c r="B125" s="88">
        <v>78</v>
      </c>
      <c r="C125" s="89" t="s">
        <v>287</v>
      </c>
      <c r="D125" s="99" t="s">
        <v>69</v>
      </c>
      <c r="E125" s="91" t="s">
        <v>20</v>
      </c>
      <c r="F125" s="92" t="s">
        <v>21</v>
      </c>
      <c r="G125" s="92">
        <v>1982</v>
      </c>
      <c r="H125" s="100" t="s">
        <v>288</v>
      </c>
      <c r="I125" s="94" t="str">
        <f t="shared" si="5"/>
        <v>A</v>
      </c>
      <c r="J125" s="94">
        <f>COUNTIF(I$7:I125,I125)</f>
        <v>52</v>
      </c>
      <c r="K125" s="95">
        <v>0.0375</v>
      </c>
      <c r="L125" s="96"/>
      <c r="M125" s="97" t="s">
        <v>23</v>
      </c>
      <c r="N125" s="98"/>
    </row>
    <row r="126" spans="1:14" ht="12.75" customHeight="1">
      <c r="A126" s="87">
        <v>120</v>
      </c>
      <c r="B126" s="88">
        <v>330</v>
      </c>
      <c r="C126" s="89" t="s">
        <v>289</v>
      </c>
      <c r="D126" s="99" t="s">
        <v>163</v>
      </c>
      <c r="E126" s="91" t="s">
        <v>20</v>
      </c>
      <c r="F126" s="92" t="s">
        <v>21</v>
      </c>
      <c r="G126" s="104">
        <v>1964</v>
      </c>
      <c r="H126" s="93" t="s">
        <v>178</v>
      </c>
      <c r="I126" s="94" t="str">
        <f t="shared" si="5"/>
        <v>C</v>
      </c>
      <c r="J126" s="94">
        <f>COUNTIF(I$7:I126,I126)</f>
        <v>17</v>
      </c>
      <c r="K126" s="95">
        <v>0.037696759259259256</v>
      </c>
      <c r="L126" s="105"/>
      <c r="M126" s="97" t="s">
        <v>28</v>
      </c>
      <c r="N126" s="98">
        <v>8</v>
      </c>
    </row>
    <row r="127" spans="1:14" ht="12.75" customHeight="1">
      <c r="A127" s="87">
        <v>121</v>
      </c>
      <c r="B127" s="88">
        <v>43</v>
      </c>
      <c r="C127" s="89" t="s">
        <v>290</v>
      </c>
      <c r="D127" s="99" t="s">
        <v>291</v>
      </c>
      <c r="E127" s="91" t="s">
        <v>20</v>
      </c>
      <c r="F127" s="92" t="s">
        <v>21</v>
      </c>
      <c r="G127" s="92">
        <v>1982</v>
      </c>
      <c r="H127" s="100" t="s">
        <v>292</v>
      </c>
      <c r="I127" s="94" t="str">
        <f t="shared" si="5"/>
        <v>A</v>
      </c>
      <c r="J127" s="94">
        <f>COUNTIF(I$7:I127,I127)</f>
        <v>53</v>
      </c>
      <c r="K127" s="95">
        <v>0.03778935185185185</v>
      </c>
      <c r="L127" s="96"/>
      <c r="M127" s="97"/>
      <c r="N127" s="106">
        <v>8</v>
      </c>
    </row>
    <row r="128" spans="1:14" ht="12.75" customHeight="1">
      <c r="A128" s="87">
        <v>122</v>
      </c>
      <c r="B128" s="88">
        <v>104</v>
      </c>
      <c r="C128" s="89" t="s">
        <v>293</v>
      </c>
      <c r="D128" s="99" t="s">
        <v>91</v>
      </c>
      <c r="E128" s="91" t="s">
        <v>20</v>
      </c>
      <c r="F128" s="92" t="s">
        <v>21</v>
      </c>
      <c r="G128" s="92">
        <v>1987</v>
      </c>
      <c r="H128" s="100" t="s">
        <v>131</v>
      </c>
      <c r="I128" s="94" t="str">
        <f t="shared" si="5"/>
        <v>A</v>
      </c>
      <c r="J128" s="94">
        <f>COUNTIF(I$7:I128,I128)</f>
        <v>54</v>
      </c>
      <c r="K128" s="95">
        <v>0.038113425925925926</v>
      </c>
      <c r="L128" s="96"/>
      <c r="M128" s="97" t="s">
        <v>28</v>
      </c>
      <c r="N128" s="98">
        <v>8</v>
      </c>
    </row>
    <row r="129" spans="1:14" ht="12.75" customHeight="1">
      <c r="A129" s="87">
        <v>123</v>
      </c>
      <c r="B129" s="88">
        <v>14</v>
      </c>
      <c r="C129" s="89" t="s">
        <v>294</v>
      </c>
      <c r="D129" s="90" t="s">
        <v>295</v>
      </c>
      <c r="E129" s="91" t="s">
        <v>20</v>
      </c>
      <c r="F129" s="92" t="s">
        <v>21</v>
      </c>
      <c r="G129" s="92">
        <v>1990</v>
      </c>
      <c r="H129" s="100" t="s">
        <v>72</v>
      </c>
      <c r="I129" s="94" t="str">
        <f t="shared" si="5"/>
        <v>A</v>
      </c>
      <c r="J129" s="94">
        <f>COUNTIF(I$7:I129,I129)</f>
        <v>55</v>
      </c>
      <c r="K129" s="95">
        <v>0.03827546296296296</v>
      </c>
      <c r="L129" s="96"/>
      <c r="M129" s="97" t="s">
        <v>89</v>
      </c>
      <c r="N129" s="98"/>
    </row>
    <row r="130" spans="1:14" ht="12.75" customHeight="1">
      <c r="A130" s="87">
        <v>124</v>
      </c>
      <c r="B130" s="88">
        <v>67</v>
      </c>
      <c r="C130" s="89" t="s">
        <v>296</v>
      </c>
      <c r="D130" s="99" t="s">
        <v>297</v>
      </c>
      <c r="E130" s="91" t="s">
        <v>20</v>
      </c>
      <c r="F130" s="92" t="s">
        <v>21</v>
      </c>
      <c r="G130" s="92">
        <v>1996</v>
      </c>
      <c r="H130" s="100" t="s">
        <v>131</v>
      </c>
      <c r="I130" s="94" t="str">
        <f t="shared" si="5"/>
        <v>A</v>
      </c>
      <c r="J130" s="94">
        <f>COUNTIF(I$7:I130,I130)</f>
        <v>56</v>
      </c>
      <c r="K130" s="95">
        <v>0.038287037037037036</v>
      </c>
      <c r="L130" s="96"/>
      <c r="M130" s="97"/>
      <c r="N130" s="98">
        <v>8</v>
      </c>
    </row>
    <row r="131" spans="1:14" ht="12.75" customHeight="1">
      <c r="A131" s="87">
        <v>125</v>
      </c>
      <c r="B131" s="88">
        <v>393</v>
      </c>
      <c r="C131" s="89" t="s">
        <v>298</v>
      </c>
      <c r="D131" s="99" t="s">
        <v>299</v>
      </c>
      <c r="E131" s="91" t="s">
        <v>20</v>
      </c>
      <c r="F131" s="92" t="s">
        <v>21</v>
      </c>
      <c r="G131" s="92">
        <v>1989</v>
      </c>
      <c r="H131" s="100" t="s">
        <v>34</v>
      </c>
      <c r="I131" s="94" t="str">
        <f t="shared" si="5"/>
        <v>A</v>
      </c>
      <c r="J131" s="94">
        <f>COUNTIF(I$7:I131,I131)</f>
        <v>57</v>
      </c>
      <c r="K131" s="95">
        <v>0.038599537037037036</v>
      </c>
      <c r="L131" s="96"/>
      <c r="M131" s="97" t="s">
        <v>89</v>
      </c>
      <c r="N131" s="98"/>
    </row>
    <row r="132" spans="1:14" ht="12.75" customHeight="1">
      <c r="A132" s="87">
        <v>126</v>
      </c>
      <c r="B132" s="88">
        <v>28</v>
      </c>
      <c r="C132" s="89" t="s">
        <v>300</v>
      </c>
      <c r="D132" s="90" t="s">
        <v>301</v>
      </c>
      <c r="E132" s="91" t="s">
        <v>20</v>
      </c>
      <c r="F132" s="92" t="s">
        <v>108</v>
      </c>
      <c r="G132" s="92">
        <v>1986</v>
      </c>
      <c r="H132" s="100" t="s">
        <v>131</v>
      </c>
      <c r="I132" s="94" t="str">
        <f t="shared" si="5"/>
        <v>F</v>
      </c>
      <c r="J132" s="94">
        <f>COUNTIF(I$7:I132,I132)</f>
        <v>12</v>
      </c>
      <c r="K132" s="95">
        <v>0.038657407407407404</v>
      </c>
      <c r="L132" s="96"/>
      <c r="M132" s="97" t="s">
        <v>23</v>
      </c>
      <c r="N132" s="98"/>
    </row>
    <row r="133" spans="1:14" ht="12.75" customHeight="1">
      <c r="A133" s="87">
        <v>127</v>
      </c>
      <c r="B133" s="88">
        <v>40</v>
      </c>
      <c r="C133" s="89" t="s">
        <v>302</v>
      </c>
      <c r="D133" s="90" t="s">
        <v>60</v>
      </c>
      <c r="E133" s="91" t="s">
        <v>20</v>
      </c>
      <c r="F133" s="92" t="s">
        <v>21</v>
      </c>
      <c r="G133" s="92">
        <v>1975</v>
      </c>
      <c r="H133" s="100" t="s">
        <v>232</v>
      </c>
      <c r="I133" s="94" t="str">
        <f t="shared" si="5"/>
        <v>B</v>
      </c>
      <c r="J133" s="94">
        <f>COUNTIF(I$7:I133,I133)</f>
        <v>29</v>
      </c>
      <c r="K133" s="95">
        <v>0.03881944444444444</v>
      </c>
      <c r="L133" s="96"/>
      <c r="M133" s="97" t="s">
        <v>28</v>
      </c>
      <c r="N133" s="98">
        <v>8</v>
      </c>
    </row>
    <row r="134" spans="1:14" ht="12.75" customHeight="1">
      <c r="A134" s="87">
        <v>128</v>
      </c>
      <c r="B134" s="88">
        <v>116</v>
      </c>
      <c r="C134" s="89" t="s">
        <v>211</v>
      </c>
      <c r="D134" s="99" t="s">
        <v>42</v>
      </c>
      <c r="E134" s="91" t="s">
        <v>20</v>
      </c>
      <c r="F134" s="92" t="s">
        <v>21</v>
      </c>
      <c r="G134" s="92">
        <v>1991</v>
      </c>
      <c r="H134" s="100" t="s">
        <v>72</v>
      </c>
      <c r="I134" s="94" t="str">
        <f t="shared" si="5"/>
        <v>A</v>
      </c>
      <c r="J134" s="94">
        <f>COUNTIF(I$7:I134,I134)</f>
        <v>58</v>
      </c>
      <c r="K134" s="95">
        <v>0.03881944444444444</v>
      </c>
      <c r="L134" s="96"/>
      <c r="M134" s="97"/>
      <c r="N134" s="98">
        <v>8</v>
      </c>
    </row>
    <row r="135" spans="1:14" ht="12.75" customHeight="1">
      <c r="A135" s="87">
        <v>129</v>
      </c>
      <c r="B135" s="88">
        <v>107</v>
      </c>
      <c r="C135" s="89" t="s">
        <v>303</v>
      </c>
      <c r="D135" s="99" t="s">
        <v>60</v>
      </c>
      <c r="E135" s="91" t="s">
        <v>20</v>
      </c>
      <c r="F135" s="92" t="s">
        <v>21</v>
      </c>
      <c r="G135" s="92">
        <v>1980</v>
      </c>
      <c r="H135" s="100" t="s">
        <v>304</v>
      </c>
      <c r="I135" s="94" t="str">
        <f t="shared" si="5"/>
        <v>A</v>
      </c>
      <c r="J135" s="94">
        <f>COUNTIF(I$7:I135,I135)</f>
        <v>59</v>
      </c>
      <c r="K135" s="95">
        <v>0.03909722222222222</v>
      </c>
      <c r="L135" s="96"/>
      <c r="M135" s="97" t="s">
        <v>23</v>
      </c>
      <c r="N135" s="98"/>
    </row>
    <row r="136" spans="1:14" ht="12.75" customHeight="1">
      <c r="A136" s="87">
        <v>130</v>
      </c>
      <c r="B136" s="88">
        <v>9</v>
      </c>
      <c r="C136" s="89" t="s">
        <v>305</v>
      </c>
      <c r="D136" s="99" t="s">
        <v>306</v>
      </c>
      <c r="E136" s="91" t="s">
        <v>20</v>
      </c>
      <c r="F136" s="92" t="s">
        <v>21</v>
      </c>
      <c r="G136" s="92">
        <v>1997</v>
      </c>
      <c r="H136" s="100" t="s">
        <v>307</v>
      </c>
      <c r="I136" s="94" t="s">
        <v>62</v>
      </c>
      <c r="J136" s="94">
        <f>COUNTIF(I$7:I136,I136)</f>
        <v>60</v>
      </c>
      <c r="K136" s="95">
        <v>0.039293981481481485</v>
      </c>
      <c r="L136" s="96"/>
      <c r="M136" s="97" t="s">
        <v>28</v>
      </c>
      <c r="N136" s="98">
        <v>8</v>
      </c>
    </row>
    <row r="137" spans="1:14" ht="12.75" customHeight="1">
      <c r="A137" s="87">
        <v>131</v>
      </c>
      <c r="B137" s="88">
        <v>476</v>
      </c>
      <c r="C137" s="89" t="s">
        <v>308</v>
      </c>
      <c r="D137" s="99" t="s">
        <v>309</v>
      </c>
      <c r="E137" s="91" t="s">
        <v>20</v>
      </c>
      <c r="F137" s="92" t="s">
        <v>108</v>
      </c>
      <c r="G137" s="92">
        <v>1974</v>
      </c>
      <c r="H137" s="100" t="s">
        <v>304</v>
      </c>
      <c r="I137" s="94" t="str">
        <f>IF($F137="m",IF($G$1-$G137&gt;19,IF($G$1-$G137&lt;40,"A",IF($G$1-$G137&gt;49,IF($G$1-$G137&gt;59,IF($G$1-$G137&gt;69,"E","D"),"C"),"B")),"JM"),IF($G$1-$G137&gt;19,IF($G$1-$G137&lt;40,"F",IF($G$1-$G137&lt;50,"G","H")),"JŽ"))</f>
        <v>G</v>
      </c>
      <c r="J137" s="94">
        <f>COUNTIF(I$7:I137,I137)</f>
        <v>5</v>
      </c>
      <c r="K137" s="95">
        <v>0.03988425925925926</v>
      </c>
      <c r="L137" s="96"/>
      <c r="M137" s="97" t="s">
        <v>28</v>
      </c>
      <c r="N137" s="98">
        <v>8</v>
      </c>
    </row>
    <row r="138" spans="1:14" ht="12.75" customHeight="1">
      <c r="A138" s="87">
        <v>132</v>
      </c>
      <c r="B138" s="88">
        <v>22</v>
      </c>
      <c r="C138" s="89" t="s">
        <v>310</v>
      </c>
      <c r="D138" s="90" t="s">
        <v>311</v>
      </c>
      <c r="E138" s="91" t="s">
        <v>20</v>
      </c>
      <c r="F138" s="92" t="s">
        <v>21</v>
      </c>
      <c r="G138" s="92">
        <v>1975</v>
      </c>
      <c r="H138" s="100" t="s">
        <v>232</v>
      </c>
      <c r="I138" s="94" t="str">
        <f>IF($F138="m",IF($G$1-$G138&gt;19,IF($G$1-$G138&lt;40,"A",IF($G$1-$G138&gt;49,IF($G$1-$G138&gt;59,IF($G$1-$G138&gt;69,"E","D"),"C"),"B")),"JM"),IF($G$1-$G138&gt;19,IF($G$1-$G138&lt;40,"F",IF($G$1-$G138&lt;50,"G","H")),"JŽ"))</f>
        <v>B</v>
      </c>
      <c r="J138" s="94">
        <f>COUNTIF(I$7:I138,I138)</f>
        <v>30</v>
      </c>
      <c r="K138" s="95">
        <v>0.04016203703703704</v>
      </c>
      <c r="L138" s="96"/>
      <c r="M138" s="97" t="s">
        <v>23</v>
      </c>
      <c r="N138" s="98"/>
    </row>
    <row r="139" spans="1:14" ht="12.75" customHeight="1">
      <c r="A139" s="87">
        <v>133</v>
      </c>
      <c r="B139" s="88">
        <v>58</v>
      </c>
      <c r="C139" s="89" t="s">
        <v>312</v>
      </c>
      <c r="D139" s="90" t="s">
        <v>313</v>
      </c>
      <c r="E139" s="91" t="s">
        <v>20</v>
      </c>
      <c r="F139" s="92" t="s">
        <v>108</v>
      </c>
      <c r="G139" s="92">
        <v>1986</v>
      </c>
      <c r="H139" s="100" t="s">
        <v>131</v>
      </c>
      <c r="I139" s="94" t="str">
        <f>IF($F139="m",IF($G$1-$G139&gt;19,IF($G$1-$G139&lt;40,"A",IF($G$1-$G139&gt;49,IF($G$1-$G139&gt;59,IF($G$1-$G139&gt;69,"E","D"),"C"),"B")),"JM"),IF($G$1-$G139&gt;19,IF($G$1-$G139&lt;40,"F",IF($G$1-$G139&lt;50,"G","H")),"JŽ"))</f>
        <v>F</v>
      </c>
      <c r="J139" s="94">
        <f>COUNTIF(I$7:I139,I139)</f>
        <v>13</v>
      </c>
      <c r="K139" s="95">
        <v>0.04030092592592593</v>
      </c>
      <c r="L139" s="96"/>
      <c r="M139" s="97" t="s">
        <v>28</v>
      </c>
      <c r="N139" s="98">
        <v>8</v>
      </c>
    </row>
    <row r="140" spans="1:14" ht="12.75" customHeight="1">
      <c r="A140" s="87">
        <v>134</v>
      </c>
      <c r="B140" s="88">
        <v>387</v>
      </c>
      <c r="C140" s="89" t="s">
        <v>314</v>
      </c>
      <c r="D140" s="99" t="s">
        <v>166</v>
      </c>
      <c r="E140" s="91" t="s">
        <v>20</v>
      </c>
      <c r="F140" s="92" t="s">
        <v>21</v>
      </c>
      <c r="G140" s="92">
        <v>1990</v>
      </c>
      <c r="H140" s="100" t="s">
        <v>304</v>
      </c>
      <c r="I140" s="94" t="str">
        <f>IF($F140="m",IF($G$1-$G140&gt;19,IF($G$1-$G140&lt;40,"A",IF($G$1-$G140&gt;49,IF($G$1-$G140&gt;59,IF($G$1-$G140&gt;69,"E","D"),"C"),"B")),"JM"),IF($G$1-$G140&gt;19,IF($G$1-$G140&lt;40,"F",IF($G$1-$G140&lt;50,"G","H")),"JŽ"))</f>
        <v>A</v>
      </c>
      <c r="J140" s="94">
        <f>COUNTIF(I$7:I140,I140)</f>
        <v>61</v>
      </c>
      <c r="K140" s="95">
        <v>0.04045138888888889</v>
      </c>
      <c r="L140" s="96"/>
      <c r="M140" s="97"/>
      <c r="N140" s="98">
        <v>8</v>
      </c>
    </row>
    <row r="141" spans="1:14" ht="12.75" customHeight="1">
      <c r="A141" s="87">
        <v>135</v>
      </c>
      <c r="B141" s="88">
        <v>60</v>
      </c>
      <c r="C141" s="89" t="s">
        <v>315</v>
      </c>
      <c r="D141" s="90" t="s">
        <v>316</v>
      </c>
      <c r="E141" s="91" t="s">
        <v>20</v>
      </c>
      <c r="F141" s="92" t="s">
        <v>108</v>
      </c>
      <c r="G141" s="92">
        <v>1976</v>
      </c>
      <c r="H141" s="100" t="s">
        <v>114</v>
      </c>
      <c r="I141" s="94" t="str">
        <f>IF($F141="m",IF($G$1-$G141&gt;19,IF($G$1-$G141&lt;40,"A",IF($G$1-$G141&gt;49,IF($G$1-$G141&gt;59,IF($G$1-$G141&gt;69,"E","D"),"C"),"B")),"JM"),IF($G$1-$G141&gt;19,IF($G$1-$G141&lt;40,"F",IF($G$1-$G141&lt;50,"G","H")),"JŽ"))</f>
        <v>G</v>
      </c>
      <c r="J141" s="94">
        <f>COUNTIF(I$7:I141,I141)</f>
        <v>6</v>
      </c>
      <c r="K141" s="95">
        <v>0.040729166666666664</v>
      </c>
      <c r="L141" s="96"/>
      <c r="M141" s="97" t="s">
        <v>23</v>
      </c>
      <c r="N141" s="98"/>
    </row>
    <row r="142" spans="1:14" ht="12.75" customHeight="1">
      <c r="A142" s="87">
        <v>136</v>
      </c>
      <c r="B142" s="88">
        <v>189</v>
      </c>
      <c r="C142" s="89" t="s">
        <v>317</v>
      </c>
      <c r="D142" s="99" t="s">
        <v>318</v>
      </c>
      <c r="E142" s="91" t="s">
        <v>20</v>
      </c>
      <c r="F142" s="92" t="s">
        <v>21</v>
      </c>
      <c r="G142" s="92">
        <v>1943</v>
      </c>
      <c r="H142" s="100" t="s">
        <v>72</v>
      </c>
      <c r="I142" s="94" t="s">
        <v>319</v>
      </c>
      <c r="J142" s="94">
        <f>COUNTIF(I$7:I142,I142)</f>
        <v>7</v>
      </c>
      <c r="K142" s="95">
        <v>0.04086805555555555</v>
      </c>
      <c r="L142" s="96"/>
      <c r="M142" s="97"/>
      <c r="N142" s="98">
        <v>8</v>
      </c>
    </row>
    <row r="143" spans="1:14" ht="12.75" customHeight="1">
      <c r="A143" s="87">
        <v>137</v>
      </c>
      <c r="B143" s="88">
        <v>186</v>
      </c>
      <c r="C143" s="89" t="s">
        <v>209</v>
      </c>
      <c r="D143" s="99" t="s">
        <v>138</v>
      </c>
      <c r="E143" s="91" t="s">
        <v>20</v>
      </c>
      <c r="F143" s="92" t="s">
        <v>21</v>
      </c>
      <c r="G143" s="104">
        <v>1960</v>
      </c>
      <c r="H143" s="93" t="s">
        <v>72</v>
      </c>
      <c r="I143" s="94" t="str">
        <f aca="true" t="shared" si="6" ref="I143:I151">IF($F143="m",IF($G$1-$G143&gt;19,IF($G$1-$G143&lt;40,"A",IF($G$1-$G143&gt;49,IF($G$1-$G143&gt;59,IF($G$1-$G143&gt;69,"E","D"),"C"),"B")),"JM"),IF($G$1-$G143&gt;19,IF($G$1-$G143&lt;40,"F",IF($G$1-$G143&lt;50,"G","H")),"JŽ"))</f>
        <v>C</v>
      </c>
      <c r="J143" s="94">
        <f>COUNTIF(I$7:I143,I143)</f>
        <v>18</v>
      </c>
      <c r="K143" s="95">
        <v>0.041608796296296297</v>
      </c>
      <c r="L143" s="105"/>
      <c r="M143" s="97" t="s">
        <v>23</v>
      </c>
      <c r="N143" s="98"/>
    </row>
    <row r="144" spans="1:14" ht="12.75" customHeight="1">
      <c r="A144" s="87">
        <v>138</v>
      </c>
      <c r="B144" s="88">
        <v>11</v>
      </c>
      <c r="C144" s="89" t="s">
        <v>320</v>
      </c>
      <c r="D144" s="99" t="s">
        <v>69</v>
      </c>
      <c r="E144" s="91" t="s">
        <v>20</v>
      </c>
      <c r="F144" s="92" t="s">
        <v>21</v>
      </c>
      <c r="G144" s="92">
        <v>1987</v>
      </c>
      <c r="H144" s="100" t="s">
        <v>266</v>
      </c>
      <c r="I144" s="94" t="str">
        <f t="shared" si="6"/>
        <v>A</v>
      </c>
      <c r="J144" s="94">
        <f>COUNTIF(I$7:I144,I144)</f>
        <v>62</v>
      </c>
      <c r="K144" s="95">
        <v>0.0416550925925926</v>
      </c>
      <c r="L144" s="96"/>
      <c r="M144" s="97"/>
      <c r="N144" s="106">
        <v>8</v>
      </c>
    </row>
    <row r="145" spans="1:14" ht="12.75" customHeight="1">
      <c r="A145" s="87">
        <v>139</v>
      </c>
      <c r="B145" s="88">
        <v>380</v>
      </c>
      <c r="C145" s="89" t="s">
        <v>321</v>
      </c>
      <c r="D145" s="99" t="s">
        <v>309</v>
      </c>
      <c r="E145" s="91" t="s">
        <v>20</v>
      </c>
      <c r="F145" s="92" t="s">
        <v>108</v>
      </c>
      <c r="G145" s="92">
        <v>1972</v>
      </c>
      <c r="H145" s="100" t="s">
        <v>266</v>
      </c>
      <c r="I145" s="94" t="str">
        <f t="shared" si="6"/>
        <v>G</v>
      </c>
      <c r="J145" s="94">
        <f>COUNTIF(I$7:I145,I145)</f>
        <v>7</v>
      </c>
      <c r="K145" s="95">
        <v>0.04234953703703703</v>
      </c>
      <c r="L145" s="96"/>
      <c r="M145" s="97" t="s">
        <v>23</v>
      </c>
      <c r="N145" s="98"/>
    </row>
    <row r="146" spans="1:14" ht="12.75" customHeight="1">
      <c r="A146" s="87">
        <v>140</v>
      </c>
      <c r="B146" s="88">
        <v>90</v>
      </c>
      <c r="C146" s="89" t="s">
        <v>322</v>
      </c>
      <c r="D146" s="99" t="s">
        <v>259</v>
      </c>
      <c r="E146" s="91" t="s">
        <v>20</v>
      </c>
      <c r="F146" s="92" t="s">
        <v>108</v>
      </c>
      <c r="G146" s="92">
        <v>1982</v>
      </c>
      <c r="H146" s="100" t="s">
        <v>323</v>
      </c>
      <c r="I146" s="94" t="str">
        <f t="shared" si="6"/>
        <v>F</v>
      </c>
      <c r="J146" s="94">
        <f>COUNTIF(I$7:I146,I146)</f>
        <v>14</v>
      </c>
      <c r="K146" s="95">
        <v>0.042465277777777775</v>
      </c>
      <c r="L146" s="96"/>
      <c r="M146" s="97" t="s">
        <v>23</v>
      </c>
      <c r="N146" s="98"/>
    </row>
    <row r="147" spans="1:14" ht="12.75" customHeight="1">
      <c r="A147" s="87">
        <v>141</v>
      </c>
      <c r="B147" s="88">
        <v>91</v>
      </c>
      <c r="C147" s="89" t="s">
        <v>322</v>
      </c>
      <c r="D147" s="99" t="s">
        <v>324</v>
      </c>
      <c r="E147" s="91" t="s">
        <v>325</v>
      </c>
      <c r="F147" s="92" t="s">
        <v>21</v>
      </c>
      <c r="G147" s="92">
        <v>1978</v>
      </c>
      <c r="H147" s="100" t="s">
        <v>323</v>
      </c>
      <c r="I147" s="94" t="str">
        <f t="shared" si="6"/>
        <v>A</v>
      </c>
      <c r="J147" s="94">
        <f>COUNTIF(I$7:I147,I147)</f>
        <v>63</v>
      </c>
      <c r="K147" s="95">
        <v>0.04251157407407408</v>
      </c>
      <c r="L147" s="96"/>
      <c r="M147" s="97" t="s">
        <v>23</v>
      </c>
      <c r="N147" s="98"/>
    </row>
    <row r="148" spans="1:14" ht="12.75" customHeight="1">
      <c r="A148" s="87">
        <v>142</v>
      </c>
      <c r="B148" s="88">
        <v>92</v>
      </c>
      <c r="C148" s="89" t="s">
        <v>103</v>
      </c>
      <c r="D148" s="99" t="s">
        <v>166</v>
      </c>
      <c r="E148" s="91" t="s">
        <v>20</v>
      </c>
      <c r="F148" s="92" t="s">
        <v>21</v>
      </c>
      <c r="G148" s="92">
        <v>1981</v>
      </c>
      <c r="H148" s="100" t="s">
        <v>326</v>
      </c>
      <c r="I148" s="94" t="str">
        <f t="shared" si="6"/>
        <v>A</v>
      </c>
      <c r="J148" s="94">
        <f>COUNTIF(I$7:I148,I148)</f>
        <v>64</v>
      </c>
      <c r="K148" s="95">
        <v>0.04251157407407408</v>
      </c>
      <c r="L148" s="96"/>
      <c r="M148" s="97" t="s">
        <v>23</v>
      </c>
      <c r="N148" s="98"/>
    </row>
    <row r="149" spans="1:14" ht="12.75" customHeight="1">
      <c r="A149" s="87">
        <v>143</v>
      </c>
      <c r="B149" s="88">
        <v>182</v>
      </c>
      <c r="C149" s="89" t="s">
        <v>327</v>
      </c>
      <c r="D149" s="99" t="s">
        <v>328</v>
      </c>
      <c r="E149" s="91" t="s">
        <v>20</v>
      </c>
      <c r="F149" s="92" t="s">
        <v>21</v>
      </c>
      <c r="G149" s="104">
        <v>1985</v>
      </c>
      <c r="H149" s="93" t="s">
        <v>176</v>
      </c>
      <c r="I149" s="94" t="str">
        <f t="shared" si="6"/>
        <v>A</v>
      </c>
      <c r="J149" s="94">
        <f>COUNTIF(I$7:I149,I149)</f>
        <v>65</v>
      </c>
      <c r="K149" s="95">
        <v>0.04251157407407408</v>
      </c>
      <c r="L149" s="105"/>
      <c r="M149" s="97" t="s">
        <v>23</v>
      </c>
      <c r="N149" s="98"/>
    </row>
    <row r="150" spans="1:14" ht="12.75" customHeight="1">
      <c r="A150" s="87">
        <v>144</v>
      </c>
      <c r="B150" s="88">
        <v>386</v>
      </c>
      <c r="C150" s="89" t="s">
        <v>329</v>
      </c>
      <c r="D150" s="99" t="s">
        <v>330</v>
      </c>
      <c r="E150" s="91" t="s">
        <v>20</v>
      </c>
      <c r="F150" s="92" t="s">
        <v>108</v>
      </c>
      <c r="G150" s="92">
        <v>1976</v>
      </c>
      <c r="H150" s="100" t="s">
        <v>266</v>
      </c>
      <c r="I150" s="94" t="str">
        <f t="shared" si="6"/>
        <v>G</v>
      </c>
      <c r="J150" s="94">
        <f>COUNTIF(I$7:I150,I150)</f>
        <v>8</v>
      </c>
      <c r="K150" s="95">
        <v>0.042673611111111114</v>
      </c>
      <c r="L150" s="96"/>
      <c r="M150" s="97"/>
      <c r="N150" s="106">
        <v>8</v>
      </c>
    </row>
    <row r="151" spans="1:14" ht="12.75" customHeight="1">
      <c r="A151" s="87">
        <v>145</v>
      </c>
      <c r="B151" s="88">
        <v>27</v>
      </c>
      <c r="C151" s="89" t="s">
        <v>331</v>
      </c>
      <c r="D151" s="90" t="s">
        <v>113</v>
      </c>
      <c r="E151" s="91" t="s">
        <v>20</v>
      </c>
      <c r="F151" s="92" t="s">
        <v>108</v>
      </c>
      <c r="G151" s="92">
        <v>1981</v>
      </c>
      <c r="H151" s="100" t="s">
        <v>131</v>
      </c>
      <c r="I151" s="94" t="str">
        <f t="shared" si="6"/>
        <v>F</v>
      </c>
      <c r="J151" s="94">
        <f>COUNTIF(I$7:I151,I151)</f>
        <v>15</v>
      </c>
      <c r="K151" s="95">
        <v>0.04327546296296297</v>
      </c>
      <c r="L151" s="96"/>
      <c r="M151" s="97" t="s">
        <v>23</v>
      </c>
      <c r="N151" s="98"/>
    </row>
    <row r="152" spans="1:14" ht="12.75" customHeight="1">
      <c r="A152" s="87">
        <v>146</v>
      </c>
      <c r="B152" s="88">
        <v>5</v>
      </c>
      <c r="C152" s="89" t="s">
        <v>332</v>
      </c>
      <c r="D152" s="99" t="s">
        <v>328</v>
      </c>
      <c r="E152" s="91" t="s">
        <v>20</v>
      </c>
      <c r="F152" s="92" t="s">
        <v>21</v>
      </c>
      <c r="G152" s="92">
        <v>1997</v>
      </c>
      <c r="H152" s="100" t="s">
        <v>333</v>
      </c>
      <c r="I152" s="94" t="s">
        <v>62</v>
      </c>
      <c r="J152" s="94">
        <f>COUNTIF(I$7:I152,I152)</f>
        <v>66</v>
      </c>
      <c r="K152" s="95">
        <v>0.04334490740740741</v>
      </c>
      <c r="L152" s="96"/>
      <c r="M152" s="97" t="s">
        <v>28</v>
      </c>
      <c r="N152" s="98">
        <v>8</v>
      </c>
    </row>
    <row r="153" spans="1:14" ht="12.75" customHeight="1">
      <c r="A153" s="87">
        <v>147</v>
      </c>
      <c r="B153" s="88">
        <v>385</v>
      </c>
      <c r="C153" s="89" t="s">
        <v>334</v>
      </c>
      <c r="D153" s="99" t="s">
        <v>335</v>
      </c>
      <c r="E153" s="91" t="s">
        <v>20</v>
      </c>
      <c r="F153" s="92" t="s">
        <v>108</v>
      </c>
      <c r="G153" s="92">
        <v>1970</v>
      </c>
      <c r="H153" s="100" t="s">
        <v>266</v>
      </c>
      <c r="I153" s="94" t="str">
        <f>IF($F153="m",IF($G$1-$G153&gt;19,IF($G$1-$G153&lt;40,"A",IF($G$1-$G153&gt;49,IF($G$1-$G153&gt;59,IF($G$1-$G153&gt;69,"E","D"),"C"),"B")),"JM"),IF($G$1-$G153&gt;19,IF($G$1-$G153&lt;40,"F",IF($G$1-$G153&lt;50,"G","H")),"JŽ"))</f>
        <v>G</v>
      </c>
      <c r="J153" s="94">
        <f>COUNTIF(I$7:I153,I153)</f>
        <v>9</v>
      </c>
      <c r="K153" s="95">
        <v>0.04390046296296296</v>
      </c>
      <c r="L153" s="96"/>
      <c r="M153" s="97" t="s">
        <v>28</v>
      </c>
      <c r="N153" s="98">
        <v>8</v>
      </c>
    </row>
    <row r="154" spans="1:14" ht="12.75" customHeight="1">
      <c r="A154" s="87">
        <v>148</v>
      </c>
      <c r="B154" s="88">
        <v>82</v>
      </c>
      <c r="C154" s="89" t="s">
        <v>336</v>
      </c>
      <c r="D154" s="99" t="s">
        <v>337</v>
      </c>
      <c r="E154" s="91" t="s">
        <v>20</v>
      </c>
      <c r="F154" s="92" t="s">
        <v>21</v>
      </c>
      <c r="G154" s="92">
        <v>1986</v>
      </c>
      <c r="H154" s="100" t="s">
        <v>127</v>
      </c>
      <c r="I154" s="94" t="str">
        <f>IF($F154="m",IF($G$1-$G154&gt;19,IF($G$1-$G154&lt;40,"A",IF($G$1-$G154&gt;49,IF($G$1-$G154&gt;59,IF($G$1-$G154&gt;69,"E","D"),"C"),"B")),"JM"),IF($G$1-$G154&gt;19,IF($G$1-$G154&lt;40,"F",IF($G$1-$G154&lt;50,"G","H")),"JŽ"))</f>
        <v>A</v>
      </c>
      <c r="J154" s="94">
        <f>COUNTIF(I$7:I154,I154)</f>
        <v>67</v>
      </c>
      <c r="K154" s="95">
        <v>0.04430555555555555</v>
      </c>
      <c r="L154" s="96"/>
      <c r="M154" s="97" t="s">
        <v>23</v>
      </c>
      <c r="N154" s="98"/>
    </row>
    <row r="155" spans="1:14" ht="12.75" customHeight="1">
      <c r="A155" s="87">
        <v>149</v>
      </c>
      <c r="B155" s="88">
        <v>23</v>
      </c>
      <c r="C155" s="89" t="s">
        <v>338</v>
      </c>
      <c r="D155" s="99" t="s">
        <v>339</v>
      </c>
      <c r="E155" s="91" t="s">
        <v>20</v>
      </c>
      <c r="F155" s="92" t="s">
        <v>21</v>
      </c>
      <c r="G155" s="92">
        <v>1978</v>
      </c>
      <c r="H155" s="100" t="s">
        <v>43</v>
      </c>
      <c r="I155" s="94" t="str">
        <f>IF($F155="m",IF($G$1-$G155&gt;19,IF($G$1-$G155&lt;40,"A",IF($G$1-$G155&gt;49,IF($G$1-$G155&gt;59,IF($G$1-$G155&gt;69,"E","D"),"C"),"B")),"JM"),IF($G$1-$G155&gt;19,IF($G$1-$G155&lt;40,"F",IF($G$1-$G155&lt;50,"G","H")),"JŽ"))</f>
        <v>A</v>
      </c>
      <c r="J155" s="94">
        <f>COUNTIF(I$7:I155,I155)</f>
        <v>68</v>
      </c>
      <c r="K155" s="95">
        <v>0.044444444444444446</v>
      </c>
      <c r="L155" s="96"/>
      <c r="M155" s="97" t="s">
        <v>23</v>
      </c>
      <c r="N155" s="98"/>
    </row>
    <row r="156" spans="1:14" ht="12.75" customHeight="1">
      <c r="A156" s="87">
        <v>150</v>
      </c>
      <c r="B156" s="88">
        <v>4</v>
      </c>
      <c r="C156" s="89" t="s">
        <v>340</v>
      </c>
      <c r="D156" s="99" t="s">
        <v>48</v>
      </c>
      <c r="E156" s="91" t="s">
        <v>20</v>
      </c>
      <c r="F156" s="92" t="s">
        <v>21</v>
      </c>
      <c r="G156" s="92">
        <v>1954</v>
      </c>
      <c r="H156" s="100" t="s">
        <v>341</v>
      </c>
      <c r="I156" s="94" t="str">
        <f>IF($F156="m",IF($G$1-$G156&gt;19,IF($G$1-$G156&lt;40,"A",IF($G$1-$G156&gt;49,IF($G$1-$G156&gt;59,IF($G$1-$G156&gt;69,"E","D"),"C"),"B")),"JM"),IF($G$1-$G156&gt;19,IF($G$1-$G156&lt;40,"F",IF($G$1-$G156&lt;50,"G","H")),"JŽ"))</f>
        <v>D</v>
      </c>
      <c r="J156" s="94">
        <f>COUNTIF(I$7:I156,I156)</f>
        <v>8</v>
      </c>
      <c r="K156" s="95">
        <v>0.04447916666666666</v>
      </c>
      <c r="L156" s="96"/>
      <c r="M156" s="97" t="s">
        <v>23</v>
      </c>
      <c r="N156" s="98"/>
    </row>
    <row r="157" spans="1:14" ht="12.75" customHeight="1">
      <c r="A157" s="87">
        <v>151</v>
      </c>
      <c r="B157" s="88">
        <v>51</v>
      </c>
      <c r="C157" s="89" t="s">
        <v>342</v>
      </c>
      <c r="D157" s="99" t="s">
        <v>343</v>
      </c>
      <c r="E157" s="91" t="s">
        <v>20</v>
      </c>
      <c r="F157" s="92" t="s">
        <v>21</v>
      </c>
      <c r="G157" s="92">
        <v>1946</v>
      </c>
      <c r="H157" s="100" t="s">
        <v>344</v>
      </c>
      <c r="I157" s="94" t="s">
        <v>319</v>
      </c>
      <c r="J157" s="94">
        <f>COUNTIF(I$7:I157,I157)</f>
        <v>9</v>
      </c>
      <c r="K157" s="95">
        <v>0.04447916666666666</v>
      </c>
      <c r="L157" s="96"/>
      <c r="M157" s="97" t="s">
        <v>28</v>
      </c>
      <c r="N157" s="98">
        <v>8</v>
      </c>
    </row>
    <row r="158" spans="1:14" ht="12.75" customHeight="1">
      <c r="A158" s="87">
        <v>152</v>
      </c>
      <c r="B158" s="88">
        <v>381</v>
      </c>
      <c r="C158" s="89" t="s">
        <v>345</v>
      </c>
      <c r="D158" s="99" t="s">
        <v>346</v>
      </c>
      <c r="E158" s="91" t="s">
        <v>20</v>
      </c>
      <c r="F158" s="92" t="s">
        <v>21</v>
      </c>
      <c r="G158" s="92">
        <v>1982</v>
      </c>
      <c r="H158" s="100" t="s">
        <v>72</v>
      </c>
      <c r="I158" s="94" t="str">
        <f>IF($F158="m",IF($G$1-$G158&gt;19,IF($G$1-$G158&lt;40,"A",IF($G$1-$G158&gt;49,IF($G$1-$G158&gt;59,IF($G$1-$G158&gt;69,"E","D"),"C"),"B")),"JM"),IF($G$1-$G158&gt;19,IF($G$1-$G158&lt;40,"F",IF($G$1-$G158&lt;50,"G","H")),"JŽ"))</f>
        <v>A</v>
      </c>
      <c r="J158" s="94">
        <f>COUNTIF(I$7:I158,I158)</f>
        <v>69</v>
      </c>
      <c r="K158" s="95">
        <v>0.04473379629629629</v>
      </c>
      <c r="L158" s="96"/>
      <c r="M158" s="97" t="s">
        <v>23</v>
      </c>
      <c r="N158" s="98"/>
    </row>
    <row r="159" spans="1:14" ht="12.75" customHeight="1">
      <c r="A159" s="87">
        <v>153</v>
      </c>
      <c r="B159" s="88">
        <v>398</v>
      </c>
      <c r="C159" s="89" t="s">
        <v>347</v>
      </c>
      <c r="D159" s="99" t="s">
        <v>259</v>
      </c>
      <c r="E159" s="91" t="s">
        <v>20</v>
      </c>
      <c r="F159" s="92" t="s">
        <v>108</v>
      </c>
      <c r="G159" s="92">
        <v>1992</v>
      </c>
      <c r="H159" s="100" t="s">
        <v>34</v>
      </c>
      <c r="I159" s="94" t="str">
        <f>IF($F159="m",IF($G$1-$G159&gt;19,IF($G$1-$G159&lt;40,"A",IF($G$1-$G159&gt;49,IF($G$1-$G159&gt;59,IF($G$1-$G159&gt;69,"E","D"),"C"),"B")),"JM"),IF($G$1-$G159&gt;19,IF($G$1-$G159&lt;40,"F",IF($G$1-$G159&lt;50,"G","H")),"JŽ"))</f>
        <v>F</v>
      </c>
      <c r="J159" s="94">
        <f>COUNTIF(I$7:I159,I159)</f>
        <v>16</v>
      </c>
      <c r="K159" s="95">
        <v>0.0449074074074074</v>
      </c>
      <c r="L159" s="96"/>
      <c r="M159" s="97" t="s">
        <v>28</v>
      </c>
      <c r="N159" s="98">
        <v>8</v>
      </c>
    </row>
    <row r="160" spans="1:14" ht="12.75" customHeight="1">
      <c r="A160" s="87">
        <v>154</v>
      </c>
      <c r="B160" s="88">
        <v>76</v>
      </c>
      <c r="C160" s="89" t="s">
        <v>348</v>
      </c>
      <c r="D160" s="99" t="s">
        <v>166</v>
      </c>
      <c r="E160" s="91" t="s">
        <v>20</v>
      </c>
      <c r="F160" s="92" t="s">
        <v>21</v>
      </c>
      <c r="G160" s="92">
        <v>1976</v>
      </c>
      <c r="H160" s="100" t="s">
        <v>349</v>
      </c>
      <c r="I160" s="94" t="str">
        <f>IF($F160="m",IF($G$1-$G160&gt;19,IF($G$1-$G160&lt;40,"A",IF($G$1-$G160&gt;49,IF($G$1-$G160&gt;59,IF($G$1-$G160&gt;69,"E","D"),"C"),"B")),"JM"),IF($G$1-$G160&gt;19,IF($G$1-$G160&lt;40,"F",IF($G$1-$G160&lt;50,"G","H")),"JŽ"))</f>
        <v>B</v>
      </c>
      <c r="J160" s="94">
        <f>COUNTIF(I$7:I160,I160)</f>
        <v>31</v>
      </c>
      <c r="K160" s="95">
        <v>0.045023148148148145</v>
      </c>
      <c r="L160" s="96"/>
      <c r="M160" s="97" t="s">
        <v>23</v>
      </c>
      <c r="N160" s="98"/>
    </row>
    <row r="161" spans="1:14" ht="12.75" customHeight="1">
      <c r="A161" s="87">
        <v>155</v>
      </c>
      <c r="B161" s="88">
        <v>65</v>
      </c>
      <c r="C161" s="89" t="s">
        <v>350</v>
      </c>
      <c r="D161" s="99" t="s">
        <v>309</v>
      </c>
      <c r="E161" s="91" t="s">
        <v>20</v>
      </c>
      <c r="F161" s="92" t="s">
        <v>108</v>
      </c>
      <c r="G161" s="92">
        <v>1984</v>
      </c>
      <c r="H161" s="100" t="s">
        <v>266</v>
      </c>
      <c r="I161" s="94" t="str">
        <f>IF($F161="m",IF($G$1-$G161&gt;19,IF($G$1-$G161&lt;40,"A",IF($G$1-$G161&gt;49,IF($G$1-$G161&gt;59,IF($G$1-$G161&gt;69,"E","D"),"C"),"B")),"JM"),IF($G$1-$G161&gt;19,IF($G$1-$G161&lt;40,"F",IF($G$1-$G161&lt;50,"G","H")),"JŽ"))</f>
        <v>F</v>
      </c>
      <c r="J161" s="94">
        <f>COUNTIF(I$7:I161,I161)</f>
        <v>17</v>
      </c>
      <c r="K161" s="95">
        <v>0.045173611111111116</v>
      </c>
      <c r="L161" s="96"/>
      <c r="M161" s="97" t="s">
        <v>28</v>
      </c>
      <c r="N161" s="98">
        <v>8</v>
      </c>
    </row>
    <row r="162" spans="1:14" ht="12.75" customHeight="1">
      <c r="A162" s="87">
        <v>156</v>
      </c>
      <c r="B162" s="88">
        <v>63</v>
      </c>
      <c r="C162" s="89" t="s">
        <v>154</v>
      </c>
      <c r="D162" s="99" t="s">
        <v>45</v>
      </c>
      <c r="E162" s="91" t="s">
        <v>20</v>
      </c>
      <c r="F162" s="92" t="s">
        <v>21</v>
      </c>
      <c r="G162" s="92">
        <v>1998</v>
      </c>
      <c r="H162" s="100" t="s">
        <v>155</v>
      </c>
      <c r="I162" s="94" t="s">
        <v>62</v>
      </c>
      <c r="J162" s="94">
        <f>COUNTIF(I$7:I162,I162)</f>
        <v>70</v>
      </c>
      <c r="K162" s="95">
        <v>0.04731481481481481</v>
      </c>
      <c r="L162" s="96"/>
      <c r="M162" s="97" t="s">
        <v>23</v>
      </c>
      <c r="N162" s="98"/>
    </row>
    <row r="163" spans="1:14" ht="12.75" customHeight="1">
      <c r="A163" s="87">
        <v>157</v>
      </c>
      <c r="B163" s="88">
        <v>388</v>
      </c>
      <c r="C163" s="89" t="s">
        <v>351</v>
      </c>
      <c r="D163" s="99" t="s">
        <v>335</v>
      </c>
      <c r="E163" s="91" t="s">
        <v>20</v>
      </c>
      <c r="F163" s="92" t="s">
        <v>108</v>
      </c>
      <c r="G163" s="92">
        <v>1967</v>
      </c>
      <c r="H163" s="100" t="s">
        <v>304</v>
      </c>
      <c r="I163" s="94" t="str">
        <f>IF($F163="m",IF($G$1-$G163&gt;19,IF($G$1-$G163&lt;40,"A",IF($G$1-$G163&gt;49,IF($G$1-$G163&gt;59,IF($G$1-$G163&gt;69,"E","D"),"C"),"B")),"JM"),IF($G$1-$G163&gt;19,IF($G$1-$G163&lt;40,"F",IF($G$1-$G163&lt;50,"G","H")),"JŽ"))</f>
        <v>G</v>
      </c>
      <c r="J163" s="94">
        <f>COUNTIF(I$7:I163,I163)</f>
        <v>10</v>
      </c>
      <c r="K163" s="95">
        <v>0.04922453703703703</v>
      </c>
      <c r="L163" s="96"/>
      <c r="M163" s="97" t="s">
        <v>28</v>
      </c>
      <c r="N163" s="98">
        <v>8</v>
      </c>
    </row>
    <row r="164" spans="1:14" ht="12.75" customHeight="1">
      <c r="A164" s="87">
        <v>158</v>
      </c>
      <c r="B164" s="88">
        <v>108</v>
      </c>
      <c r="C164" s="89" t="s">
        <v>352</v>
      </c>
      <c r="D164" s="99" t="s">
        <v>353</v>
      </c>
      <c r="E164" s="91" t="s">
        <v>20</v>
      </c>
      <c r="F164" s="92" t="s">
        <v>108</v>
      </c>
      <c r="G164" s="92">
        <v>1980</v>
      </c>
      <c r="H164" s="100" t="s">
        <v>304</v>
      </c>
      <c r="I164" s="94" t="str">
        <f>IF($F164="m",IF($G$1-$G164&gt;19,IF($G$1-$G164&lt;40,"A",IF($G$1-$G164&gt;49,IF($G$1-$G164&gt;59,IF($G$1-$G164&gt;69,"E","D"),"C"),"B")),"JM"),IF($G$1-$G164&gt;19,IF($G$1-$G164&lt;40,"F",IF($G$1-$G164&lt;50,"G","H")),"JŽ"))</f>
        <v>F</v>
      </c>
      <c r="J164" s="94">
        <f>COUNTIF(I$7:I164,I164)</f>
        <v>18</v>
      </c>
      <c r="K164" s="95">
        <v>0.04922453703703703</v>
      </c>
      <c r="L164" s="96"/>
      <c r="M164" s="97" t="s">
        <v>23</v>
      </c>
      <c r="N164" s="98"/>
    </row>
    <row r="165" spans="1:14" ht="12.75" customHeight="1">
      <c r="A165" s="87">
        <v>159</v>
      </c>
      <c r="B165" s="88">
        <v>94</v>
      </c>
      <c r="C165" s="89" t="s">
        <v>354</v>
      </c>
      <c r="D165" s="90" t="s">
        <v>355</v>
      </c>
      <c r="E165" s="91" t="s">
        <v>20</v>
      </c>
      <c r="F165" s="92" t="s">
        <v>108</v>
      </c>
      <c r="G165" s="92">
        <v>1967</v>
      </c>
      <c r="H165" s="100" t="s">
        <v>356</v>
      </c>
      <c r="I165" s="94" t="str">
        <f>IF($F165="m",IF($G$1-$G165&gt;19,IF($G$1-$G165&lt;40,"A",IF($G$1-$G165&gt;49,IF($G$1-$G165&gt;59,IF($G$1-$G165&gt;69,"E","D"),"C"),"B")),"JM"),IF($G$1-$G165&gt;19,IF($G$1-$G165&lt;40,"F",IF($G$1-$G165&lt;50,"G","H")),"JŽ"))</f>
        <v>G</v>
      </c>
      <c r="J165" s="94">
        <f>COUNTIF(I$7:I165,I165)</f>
        <v>11</v>
      </c>
      <c r="K165" s="95">
        <v>0.04922453703703703</v>
      </c>
      <c r="L165" s="96"/>
      <c r="M165" s="97"/>
      <c r="N165" s="98">
        <v>8</v>
      </c>
    </row>
    <row r="166" spans="1:14" ht="12.75" customHeight="1">
      <c r="A166" s="87">
        <v>160</v>
      </c>
      <c r="B166" s="88">
        <v>109</v>
      </c>
      <c r="C166" s="89" t="s">
        <v>357</v>
      </c>
      <c r="D166" s="99" t="s">
        <v>358</v>
      </c>
      <c r="E166" s="91" t="s">
        <v>20</v>
      </c>
      <c r="F166" s="92" t="s">
        <v>21</v>
      </c>
      <c r="G166" s="92">
        <v>1977</v>
      </c>
      <c r="H166" s="100" t="s">
        <v>304</v>
      </c>
      <c r="I166" s="94" t="str">
        <f>IF($F166="m",IF($G$1-$G166&gt;19,IF($G$1-$G166&lt;40,"A",IF($G$1-$G166&gt;49,IF($G$1-$G166&gt;59,IF($G$1-$G166&gt;69,"E","D"),"C"),"B")),"JM"),IF($G$1-$G166&gt;19,IF($G$1-$G166&lt;40,"F",IF($G$1-$G166&lt;50,"G","H")),"JŽ"))</f>
        <v>A</v>
      </c>
      <c r="J166" s="94">
        <f>COUNTIF(I$7:I166,I166)</f>
        <v>71</v>
      </c>
      <c r="K166" s="95">
        <v>0.04922453703703703</v>
      </c>
      <c r="L166" s="96"/>
      <c r="M166" s="97" t="s">
        <v>23</v>
      </c>
      <c r="N166" s="98"/>
    </row>
    <row r="167" spans="1:14" s="86" customFormat="1" ht="12.75" customHeight="1">
      <c r="A167" s="113">
        <v>161</v>
      </c>
      <c r="B167" s="114">
        <v>190</v>
      </c>
      <c r="C167" s="115" t="s">
        <v>359</v>
      </c>
      <c r="D167" s="116" t="s">
        <v>360</v>
      </c>
      <c r="E167" s="117" t="s">
        <v>20</v>
      </c>
      <c r="F167" s="118" t="s">
        <v>108</v>
      </c>
      <c r="G167" s="119">
        <v>1963</v>
      </c>
      <c r="H167" s="120" t="s">
        <v>72</v>
      </c>
      <c r="I167" s="121" t="str">
        <f>IF($F167="m",IF($G$1-$G167&gt;19,IF($G$1-$G167&lt;40,"A",IF($G$1-$G167&gt;49,IF($G$1-$G167&gt;59,IF($G$1-$G167&gt;69,"E","D"),"C"),"B")),"JM"),IF($G$1-$G167&gt;19,IF($G$1-$G167&lt;40,"F",IF($G$1-$G167&lt;50,"G","H")),"JŽ"))</f>
        <v>H</v>
      </c>
      <c r="J167" s="121">
        <f>COUNTIF(I$7:I167,I167)</f>
        <v>3</v>
      </c>
      <c r="K167" s="122">
        <v>0.05538194444444444</v>
      </c>
      <c r="L167" s="103"/>
      <c r="M167" s="84"/>
      <c r="N167" s="85">
        <v>8</v>
      </c>
    </row>
    <row r="168" ht="8.25" customHeight="1"/>
    <row r="169" spans="1:14" s="126" customFormat="1" ht="12.75" customHeight="1">
      <c r="A169" s="123" t="s">
        <v>361</v>
      </c>
      <c r="B169" s="123"/>
      <c r="C169" s="123"/>
      <c r="D169" s="123"/>
      <c r="E169" s="123"/>
      <c r="F169" s="123"/>
      <c r="G169" s="124"/>
      <c r="H169" s="6"/>
      <c r="I169" s="125"/>
      <c r="J169" s="125"/>
      <c r="K169" s="15"/>
      <c r="N169" s="15"/>
    </row>
    <row r="170" spans="1:14" s="126" customFormat="1" ht="12.75" customHeight="1">
      <c r="A170" s="252" t="s">
        <v>362</v>
      </c>
      <c r="B170" s="252"/>
      <c r="C170" s="252"/>
      <c r="D170" s="252"/>
      <c r="E170" s="252"/>
      <c r="F170" s="252"/>
      <c r="G170" s="252"/>
      <c r="H170" s="252"/>
      <c r="I170" s="125"/>
      <c r="J170" s="125"/>
      <c r="K170" s="15"/>
      <c r="N170" s="15"/>
    </row>
    <row r="171" ht="6.75" customHeight="1"/>
    <row r="172" spans="1:14" s="126" customFormat="1" ht="12">
      <c r="A172" s="252" t="s">
        <v>363</v>
      </c>
      <c r="B172" s="252"/>
      <c r="C172" s="252"/>
      <c r="D172" s="252"/>
      <c r="E172" s="252"/>
      <c r="F172" s="15"/>
      <c r="G172" s="5"/>
      <c r="H172" s="6"/>
      <c r="I172" s="125"/>
      <c r="J172" s="125"/>
      <c r="K172" s="15"/>
      <c r="N172" s="15"/>
    </row>
    <row r="173" spans="1:14" s="126" customFormat="1" ht="12">
      <c r="A173" s="252" t="s">
        <v>364</v>
      </c>
      <c r="B173" s="252"/>
      <c r="C173" s="252"/>
      <c r="D173" s="252"/>
      <c r="E173" s="252"/>
      <c r="F173" s="15"/>
      <c r="G173" s="5"/>
      <c r="H173" s="6"/>
      <c r="I173" s="125"/>
      <c r="J173" s="125"/>
      <c r="K173" s="15"/>
      <c r="N173" s="15"/>
    </row>
  </sheetData>
  <sheetProtection selectLockedCells="1" selectUnlockedCells="1"/>
  <mergeCells count="5">
    <mergeCell ref="A3:K3"/>
    <mergeCell ref="A5:B5"/>
    <mergeCell ref="A170:H170"/>
    <mergeCell ref="A172:E172"/>
    <mergeCell ref="A173:E173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3">
      <selection activeCell="T30" activeCellId="1" sqref="H155 T30"/>
    </sheetView>
  </sheetViews>
  <sheetFormatPr defaultColWidth="9.140625" defaultRowHeight="12.75"/>
  <cols>
    <col min="1" max="1" width="4.8515625" style="1" customWidth="1"/>
    <col min="2" max="2" width="6.00390625" style="14" customWidth="1"/>
    <col min="3" max="3" width="16.28125" style="127" customWidth="1"/>
    <col min="4" max="4" width="10.8515625" style="0" customWidth="1"/>
    <col min="5" max="5" width="5.57421875" style="0" customWidth="1"/>
    <col min="6" max="6" width="4.8515625" style="1" customWidth="1"/>
    <col min="7" max="7" width="7.28125" style="128" customWidth="1"/>
    <col min="8" max="8" width="24.421875" style="129" customWidth="1"/>
    <col min="9" max="10" width="0" style="130" hidden="1" customWidth="1"/>
    <col min="11" max="11" width="9.57421875" style="1" customWidth="1"/>
    <col min="12" max="13" width="0" style="0" hidden="1" customWidth="1"/>
    <col min="14" max="14" width="0" style="1" hidden="1" customWidth="1"/>
  </cols>
  <sheetData>
    <row r="1" spans="6:7" ht="2.25" customHeight="1">
      <c r="F1" s="1" t="s">
        <v>0</v>
      </c>
      <c r="G1" s="128">
        <v>2016</v>
      </c>
    </row>
    <row r="3" spans="1:14" s="133" customFormat="1" ht="19.5" customHeight="1">
      <c r="A3" s="253" t="s">
        <v>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131"/>
      <c r="M3" s="131"/>
      <c r="N3" s="132"/>
    </row>
    <row r="4" spans="1:14" s="38" customFormat="1" ht="15.75" customHeight="1">
      <c r="A4" s="254" t="s">
        <v>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135"/>
      <c r="M4" s="136"/>
      <c r="N4" s="137"/>
    </row>
    <row r="5" spans="1:14" s="38" customFormat="1" ht="15.75" customHeight="1">
      <c r="A5" s="255" t="s">
        <v>365</v>
      </c>
      <c r="B5" s="255"/>
      <c r="C5" s="138"/>
      <c r="D5" s="139"/>
      <c r="E5" s="140"/>
      <c r="F5" s="141"/>
      <c r="G5" s="134"/>
      <c r="H5" s="131"/>
      <c r="I5" s="140"/>
      <c r="J5" s="140"/>
      <c r="K5" s="142"/>
      <c r="L5" s="135"/>
      <c r="M5" s="136"/>
      <c r="N5" s="137"/>
    </row>
    <row r="6" spans="1:14" s="38" customFormat="1" ht="38.25">
      <c r="A6" s="143" t="s">
        <v>4</v>
      </c>
      <c r="B6" s="143" t="s">
        <v>5</v>
      </c>
      <c r="C6" s="144" t="s">
        <v>6</v>
      </c>
      <c r="D6" s="145" t="s">
        <v>7</v>
      </c>
      <c r="E6" s="145" t="s">
        <v>8</v>
      </c>
      <c r="F6" s="37" t="s">
        <v>9</v>
      </c>
      <c r="G6" s="146" t="s">
        <v>10</v>
      </c>
      <c r="H6" s="147" t="s">
        <v>11</v>
      </c>
      <c r="I6" s="148" t="s">
        <v>12</v>
      </c>
      <c r="J6" s="149" t="s">
        <v>366</v>
      </c>
      <c r="K6" s="37" t="s">
        <v>14</v>
      </c>
      <c r="L6" s="145" t="s">
        <v>15</v>
      </c>
      <c r="M6" s="145" t="s">
        <v>16</v>
      </c>
      <c r="N6" s="37" t="s">
        <v>17</v>
      </c>
    </row>
    <row r="7" spans="1:14" s="51" customFormat="1" ht="15">
      <c r="A7" s="150">
        <v>1</v>
      </c>
      <c r="B7" s="151">
        <v>160</v>
      </c>
      <c r="C7" s="152" t="s">
        <v>73</v>
      </c>
      <c r="D7" s="153" t="s">
        <v>74</v>
      </c>
      <c r="E7" s="154" t="s">
        <v>20</v>
      </c>
      <c r="F7" s="151" t="s">
        <v>21</v>
      </c>
      <c r="G7" s="150">
        <v>1997</v>
      </c>
      <c r="H7" s="155" t="s">
        <v>34</v>
      </c>
      <c r="I7" s="156" t="str">
        <f aca="true" t="shared" si="0" ref="I7:I47">IF($F7="m",IF($G$1-$G7&gt;19,IF($G$1-$G7&lt;40,"A",IF($G$1-$G7&gt;49,IF($G$1-$G7&gt;59,IF($G$1-$G7&gt;69,"E","D"),"C"),"B")),"JM"),IF($G$1-$G7&gt;19,IF($G$1-$G7&lt;40,"F",IF($G$1-$G7&lt;50,"G","H")),"JŽ"))</f>
        <v>JM</v>
      </c>
      <c r="J7" s="156">
        <f>COUNTIF(I$7:I7,I7)</f>
        <v>1</v>
      </c>
      <c r="K7" s="157">
        <v>0.014479166666666668</v>
      </c>
      <c r="L7" s="158"/>
      <c r="M7" s="155" t="s">
        <v>23</v>
      </c>
      <c r="N7" s="150"/>
    </row>
    <row r="8" spans="1:14" s="73" customFormat="1" ht="15">
      <c r="A8" s="72">
        <v>2</v>
      </c>
      <c r="B8" s="62">
        <v>113</v>
      </c>
      <c r="C8" s="159" t="s">
        <v>367</v>
      </c>
      <c r="D8" s="160" t="s">
        <v>84</v>
      </c>
      <c r="E8" s="65" t="s">
        <v>20</v>
      </c>
      <c r="F8" s="66" t="s">
        <v>21</v>
      </c>
      <c r="G8" s="72">
        <v>1990</v>
      </c>
      <c r="H8" s="67" t="s">
        <v>273</v>
      </c>
      <c r="I8" s="68" t="str">
        <f t="shared" si="0"/>
        <v>A</v>
      </c>
      <c r="J8" s="68">
        <f>COUNTIF(I$7:I8,I8)</f>
        <v>1</v>
      </c>
      <c r="K8" s="161">
        <v>0.014780092592592595</v>
      </c>
      <c r="L8" s="64"/>
      <c r="M8" s="71" t="s">
        <v>89</v>
      </c>
      <c r="N8" s="72"/>
    </row>
    <row r="9" spans="1:14" s="86" customFormat="1" ht="15">
      <c r="A9" s="162">
        <v>3</v>
      </c>
      <c r="B9" s="79">
        <v>391</v>
      </c>
      <c r="C9" s="163" t="s">
        <v>368</v>
      </c>
      <c r="D9" s="164" t="s">
        <v>60</v>
      </c>
      <c r="E9" s="78" t="s">
        <v>20</v>
      </c>
      <c r="F9" s="79" t="s">
        <v>21</v>
      </c>
      <c r="G9" s="85">
        <v>1997</v>
      </c>
      <c r="H9" s="80" t="s">
        <v>369</v>
      </c>
      <c r="I9" s="165" t="str">
        <f t="shared" si="0"/>
        <v>JM</v>
      </c>
      <c r="J9" s="165">
        <f>COUNTIF(I$7:I9,I9)</f>
        <v>2</v>
      </c>
      <c r="K9" s="166">
        <v>0.01539351851851852</v>
      </c>
      <c r="L9" s="77"/>
      <c r="M9" s="80" t="s">
        <v>28</v>
      </c>
      <c r="N9" s="85">
        <v>8</v>
      </c>
    </row>
    <row r="10" spans="1:15" ht="14.25">
      <c r="A10" s="106">
        <v>4</v>
      </c>
      <c r="B10" s="88">
        <v>375</v>
      </c>
      <c r="C10" s="167" t="s">
        <v>370</v>
      </c>
      <c r="D10" s="99" t="s">
        <v>91</v>
      </c>
      <c r="E10" s="91" t="s">
        <v>20</v>
      </c>
      <c r="F10" s="92" t="s">
        <v>21</v>
      </c>
      <c r="G10" s="106">
        <v>1977</v>
      </c>
      <c r="H10" s="100" t="s">
        <v>180</v>
      </c>
      <c r="I10" s="94" t="str">
        <f t="shared" si="0"/>
        <v>A</v>
      </c>
      <c r="J10" s="94">
        <f>COUNTIF(I$7:I10,I10)</f>
        <v>2</v>
      </c>
      <c r="K10" s="168">
        <v>0.015972222222222224</v>
      </c>
      <c r="L10" s="99" t="s">
        <v>15</v>
      </c>
      <c r="M10" s="97" t="s">
        <v>23</v>
      </c>
      <c r="N10" s="98"/>
      <c r="O10" s="18"/>
    </row>
    <row r="11" spans="1:14" ht="14.25">
      <c r="A11" s="169">
        <v>5</v>
      </c>
      <c r="B11" s="92">
        <v>156</v>
      </c>
      <c r="C11" s="170" t="s">
        <v>217</v>
      </c>
      <c r="D11" s="171" t="s">
        <v>60</v>
      </c>
      <c r="E11" s="91" t="s">
        <v>20</v>
      </c>
      <c r="F11" s="92" t="s">
        <v>21</v>
      </c>
      <c r="G11" s="106">
        <v>1976</v>
      </c>
      <c r="H11" s="100" t="s">
        <v>218</v>
      </c>
      <c r="I11" s="172" t="str">
        <f t="shared" si="0"/>
        <v>B</v>
      </c>
      <c r="J11" s="172">
        <f>COUNTIF(I$7:I11,I11)</f>
        <v>1</v>
      </c>
      <c r="K11" s="168">
        <v>0.016180555555555556</v>
      </c>
      <c r="L11" s="99"/>
      <c r="M11" s="100"/>
      <c r="N11" s="98">
        <v>8</v>
      </c>
    </row>
    <row r="12" spans="1:14" ht="14.25">
      <c r="A12" s="106">
        <v>6</v>
      </c>
      <c r="B12" s="92">
        <v>161</v>
      </c>
      <c r="C12" s="170" t="s">
        <v>73</v>
      </c>
      <c r="D12" s="171" t="s">
        <v>42</v>
      </c>
      <c r="E12" s="91" t="s">
        <v>20</v>
      </c>
      <c r="F12" s="92" t="s">
        <v>21</v>
      </c>
      <c r="G12" s="106">
        <v>1978</v>
      </c>
      <c r="H12" s="100" t="s">
        <v>34</v>
      </c>
      <c r="I12" s="172" t="str">
        <f t="shared" si="0"/>
        <v>A</v>
      </c>
      <c r="J12" s="172">
        <f>COUNTIF(I$7:I12,I12)</f>
        <v>3</v>
      </c>
      <c r="K12" s="168">
        <v>0.016631944444444446</v>
      </c>
      <c r="L12" s="99"/>
      <c r="M12" s="100" t="s">
        <v>23</v>
      </c>
      <c r="N12" s="98"/>
    </row>
    <row r="13" spans="1:14" ht="14.25">
      <c r="A13" s="169">
        <v>7</v>
      </c>
      <c r="B13" s="92">
        <v>363</v>
      </c>
      <c r="C13" s="170" t="s">
        <v>371</v>
      </c>
      <c r="D13" s="171" t="s">
        <v>291</v>
      </c>
      <c r="E13" s="91" t="s">
        <v>20</v>
      </c>
      <c r="F13" s="92" t="s">
        <v>21</v>
      </c>
      <c r="G13" s="173">
        <v>1971</v>
      </c>
      <c r="H13" s="93" t="s">
        <v>131</v>
      </c>
      <c r="I13" s="172" t="str">
        <f t="shared" si="0"/>
        <v>B</v>
      </c>
      <c r="J13" s="172">
        <f>COUNTIF(I$7:I13,I13)</f>
        <v>2</v>
      </c>
      <c r="K13" s="168">
        <v>0.018055555555555557</v>
      </c>
      <c r="L13" s="171"/>
      <c r="M13" s="171"/>
      <c r="N13" s="106">
        <v>8</v>
      </c>
    </row>
    <row r="14" spans="1:14" ht="14.25">
      <c r="A14" s="106">
        <v>8</v>
      </c>
      <c r="B14" s="92">
        <v>163</v>
      </c>
      <c r="C14" s="170" t="s">
        <v>372</v>
      </c>
      <c r="D14" s="171" t="s">
        <v>373</v>
      </c>
      <c r="E14" s="91" t="s">
        <v>20</v>
      </c>
      <c r="F14" s="92" t="s">
        <v>21</v>
      </c>
      <c r="G14" s="106">
        <v>2004</v>
      </c>
      <c r="H14" s="100" t="s">
        <v>374</v>
      </c>
      <c r="I14" s="172" t="str">
        <f t="shared" si="0"/>
        <v>JM</v>
      </c>
      <c r="J14" s="172">
        <f>COUNTIF(I$7:I14,I14)</f>
        <v>3</v>
      </c>
      <c r="K14" s="168">
        <v>0.018171296296296297</v>
      </c>
      <c r="L14" s="99"/>
      <c r="M14" s="100"/>
      <c r="N14" s="98">
        <v>8</v>
      </c>
    </row>
    <row r="15" spans="1:14" s="51" customFormat="1" ht="15">
      <c r="A15" s="150">
        <v>9</v>
      </c>
      <c r="B15" s="57">
        <v>184</v>
      </c>
      <c r="C15" s="174" t="s">
        <v>375</v>
      </c>
      <c r="D15" s="175" t="s">
        <v>335</v>
      </c>
      <c r="E15" s="56" t="s">
        <v>20</v>
      </c>
      <c r="F15" s="50" t="s">
        <v>108</v>
      </c>
      <c r="G15" s="176">
        <v>1999</v>
      </c>
      <c r="H15" s="177" t="s">
        <v>79</v>
      </c>
      <c r="I15" s="178" t="str">
        <f t="shared" si="0"/>
        <v>JŽ</v>
      </c>
      <c r="J15" s="178">
        <f>COUNTIF(I$7:I15,I15)</f>
        <v>1</v>
      </c>
      <c r="K15" s="179">
        <v>0.01840277777777778</v>
      </c>
      <c r="L15" s="180"/>
      <c r="M15" s="180"/>
      <c r="N15" s="50">
        <v>8</v>
      </c>
    </row>
    <row r="16" spans="1:14" s="73" customFormat="1" ht="15">
      <c r="A16" s="72">
        <v>10</v>
      </c>
      <c r="B16" s="66">
        <v>368</v>
      </c>
      <c r="C16" s="181" t="s">
        <v>376</v>
      </c>
      <c r="D16" s="182" t="s">
        <v>360</v>
      </c>
      <c r="E16" s="65" t="s">
        <v>20</v>
      </c>
      <c r="F16" s="66" t="s">
        <v>108</v>
      </c>
      <c r="G16" s="183">
        <v>1979</v>
      </c>
      <c r="H16" s="184" t="s">
        <v>94</v>
      </c>
      <c r="I16" s="185" t="str">
        <f t="shared" si="0"/>
        <v>F</v>
      </c>
      <c r="J16" s="185">
        <f>COUNTIF(I$7:I16,I16)</f>
        <v>1</v>
      </c>
      <c r="K16" s="161">
        <v>0.018587962962962962</v>
      </c>
      <c r="L16" s="182"/>
      <c r="M16" s="182"/>
      <c r="N16" s="72">
        <v>8</v>
      </c>
    </row>
    <row r="17" spans="1:14" s="86" customFormat="1" ht="15">
      <c r="A17" s="162">
        <v>11</v>
      </c>
      <c r="B17" s="79">
        <v>318</v>
      </c>
      <c r="C17" s="163" t="s">
        <v>377</v>
      </c>
      <c r="D17" s="164" t="s">
        <v>378</v>
      </c>
      <c r="E17" s="78" t="s">
        <v>20</v>
      </c>
      <c r="F17" s="79" t="s">
        <v>108</v>
      </c>
      <c r="G17" s="186">
        <v>2000</v>
      </c>
      <c r="H17" s="102" t="s">
        <v>379</v>
      </c>
      <c r="I17" s="165" t="str">
        <f t="shared" si="0"/>
        <v>JŽ</v>
      </c>
      <c r="J17" s="165">
        <f>COUNTIF(I$7:I17,I17)</f>
        <v>2</v>
      </c>
      <c r="K17" s="166">
        <v>0.01875</v>
      </c>
      <c r="L17" s="164"/>
      <c r="M17" s="164"/>
      <c r="N17" s="85">
        <v>8</v>
      </c>
    </row>
    <row r="18" spans="1:14" ht="14.25">
      <c r="A18" s="106">
        <v>12</v>
      </c>
      <c r="B18" s="92">
        <v>331</v>
      </c>
      <c r="C18" s="170" t="s">
        <v>380</v>
      </c>
      <c r="D18" s="171" t="s">
        <v>381</v>
      </c>
      <c r="E18" s="91" t="s">
        <v>20</v>
      </c>
      <c r="F18" s="92" t="s">
        <v>108</v>
      </c>
      <c r="G18" s="106">
        <v>1979</v>
      </c>
      <c r="H18" s="100" t="s">
        <v>382</v>
      </c>
      <c r="I18" s="172" t="str">
        <f t="shared" si="0"/>
        <v>F</v>
      </c>
      <c r="J18" s="172">
        <f>COUNTIF(I$7:I18,I18)</f>
        <v>2</v>
      </c>
      <c r="K18" s="168">
        <v>0.01875</v>
      </c>
      <c r="L18" s="99"/>
      <c r="M18" s="100" t="s">
        <v>23</v>
      </c>
      <c r="N18" s="98"/>
    </row>
    <row r="19" spans="1:14" ht="14.25">
      <c r="A19" s="169">
        <v>13</v>
      </c>
      <c r="B19" s="92">
        <v>197</v>
      </c>
      <c r="C19" s="170" t="s">
        <v>383</v>
      </c>
      <c r="D19" s="171" t="s">
        <v>166</v>
      </c>
      <c r="E19" s="91" t="s">
        <v>20</v>
      </c>
      <c r="F19" s="92" t="s">
        <v>21</v>
      </c>
      <c r="G19" s="173">
        <v>1979</v>
      </c>
      <c r="H19" s="93" t="s">
        <v>131</v>
      </c>
      <c r="I19" s="172" t="str">
        <f t="shared" si="0"/>
        <v>A</v>
      </c>
      <c r="J19" s="172">
        <f>COUNTIF(I$7:I19,I19)</f>
        <v>4</v>
      </c>
      <c r="K19" s="168">
        <v>0.019212962962962963</v>
      </c>
      <c r="L19" s="171"/>
      <c r="M19" s="171"/>
      <c r="N19" s="106">
        <v>0</v>
      </c>
    </row>
    <row r="20" spans="1:14" ht="14.25">
      <c r="A20" s="106">
        <v>14</v>
      </c>
      <c r="B20" s="92">
        <v>341</v>
      </c>
      <c r="C20" s="170" t="s">
        <v>384</v>
      </c>
      <c r="D20" s="171" t="s">
        <v>385</v>
      </c>
      <c r="E20" s="91" t="s">
        <v>20</v>
      </c>
      <c r="F20" s="92" t="s">
        <v>108</v>
      </c>
      <c r="G20" s="106">
        <v>1978</v>
      </c>
      <c r="H20" s="100" t="s">
        <v>386</v>
      </c>
      <c r="I20" s="172" t="str">
        <f t="shared" si="0"/>
        <v>F</v>
      </c>
      <c r="J20" s="172">
        <f>COUNTIF(I$7:I20,I20)</f>
        <v>3</v>
      </c>
      <c r="K20" s="168">
        <v>0.01947916666666667</v>
      </c>
      <c r="L20" s="99"/>
      <c r="M20" s="100" t="s">
        <v>23</v>
      </c>
      <c r="N20" s="98"/>
    </row>
    <row r="21" spans="1:14" ht="14.25">
      <c r="A21" s="169">
        <v>15</v>
      </c>
      <c r="B21" s="92">
        <v>164</v>
      </c>
      <c r="C21" s="170" t="s">
        <v>387</v>
      </c>
      <c r="D21" s="171" t="s">
        <v>42</v>
      </c>
      <c r="E21" s="91" t="s">
        <v>20</v>
      </c>
      <c r="F21" s="92" t="s">
        <v>21</v>
      </c>
      <c r="G21" s="173">
        <v>1982</v>
      </c>
      <c r="H21" s="93" t="s">
        <v>131</v>
      </c>
      <c r="I21" s="172" t="str">
        <f t="shared" si="0"/>
        <v>A</v>
      </c>
      <c r="J21" s="172">
        <f>COUNTIF(I$7:I21,I21)</f>
        <v>5</v>
      </c>
      <c r="K21" s="168">
        <v>0.019780092592592592</v>
      </c>
      <c r="L21" s="171"/>
      <c r="M21" s="171"/>
      <c r="N21" s="106">
        <v>0</v>
      </c>
    </row>
    <row r="22" spans="1:14" ht="14.25">
      <c r="A22" s="106">
        <v>16</v>
      </c>
      <c r="B22" s="92">
        <v>173</v>
      </c>
      <c r="C22" s="170" t="s">
        <v>196</v>
      </c>
      <c r="D22" s="171" t="s">
        <v>388</v>
      </c>
      <c r="E22" s="91" t="s">
        <v>20</v>
      </c>
      <c r="F22" s="92" t="s">
        <v>21</v>
      </c>
      <c r="G22" s="106">
        <v>2006</v>
      </c>
      <c r="H22" s="100" t="s">
        <v>389</v>
      </c>
      <c r="I22" s="172" t="str">
        <f t="shared" si="0"/>
        <v>JM</v>
      </c>
      <c r="J22" s="172">
        <f>COUNTIF(I$7:I22,I22)</f>
        <v>4</v>
      </c>
      <c r="K22" s="168">
        <v>0.020069444444444442</v>
      </c>
      <c r="L22" s="99"/>
      <c r="M22" s="100" t="s">
        <v>28</v>
      </c>
      <c r="N22" s="98">
        <v>6</v>
      </c>
    </row>
    <row r="23" spans="1:14" ht="14.25">
      <c r="A23" s="169">
        <v>17</v>
      </c>
      <c r="B23" s="92">
        <v>166</v>
      </c>
      <c r="C23" s="170" t="s">
        <v>390</v>
      </c>
      <c r="D23" s="171" t="s">
        <v>391</v>
      </c>
      <c r="E23" s="91" t="s">
        <v>20</v>
      </c>
      <c r="F23" s="92" t="s">
        <v>108</v>
      </c>
      <c r="G23" s="106">
        <v>1980</v>
      </c>
      <c r="H23" s="100" t="s">
        <v>304</v>
      </c>
      <c r="I23" s="172" t="str">
        <f t="shared" si="0"/>
        <v>F</v>
      </c>
      <c r="J23" s="172">
        <f>COUNTIF(I$7:I23,I23)</f>
        <v>4</v>
      </c>
      <c r="K23" s="168">
        <v>0.020277777777777777</v>
      </c>
      <c r="L23" s="99"/>
      <c r="M23" s="100" t="s">
        <v>28</v>
      </c>
      <c r="N23" s="98">
        <v>8</v>
      </c>
    </row>
    <row r="24" spans="1:14" ht="14.25">
      <c r="A24" s="106">
        <v>18</v>
      </c>
      <c r="B24" s="92">
        <v>154</v>
      </c>
      <c r="C24" s="170" t="s">
        <v>392</v>
      </c>
      <c r="D24" s="171" t="s">
        <v>225</v>
      </c>
      <c r="E24" s="91" t="s">
        <v>20</v>
      </c>
      <c r="F24" s="92" t="s">
        <v>108</v>
      </c>
      <c r="G24" s="106">
        <v>1984</v>
      </c>
      <c r="H24" s="100" t="s">
        <v>239</v>
      </c>
      <c r="I24" s="172" t="str">
        <f t="shared" si="0"/>
        <v>F</v>
      </c>
      <c r="J24" s="172">
        <f>COUNTIF(I$7:I24,I24)</f>
        <v>5</v>
      </c>
      <c r="K24" s="168">
        <v>0.020300925925925927</v>
      </c>
      <c r="L24" s="99"/>
      <c r="M24" s="100" t="s">
        <v>28</v>
      </c>
      <c r="N24" s="98">
        <v>8</v>
      </c>
    </row>
    <row r="25" spans="1:14" ht="14.25">
      <c r="A25" s="169">
        <v>19</v>
      </c>
      <c r="B25" s="92">
        <v>153</v>
      </c>
      <c r="C25" s="170" t="s">
        <v>393</v>
      </c>
      <c r="D25" s="171" t="s">
        <v>394</v>
      </c>
      <c r="E25" s="91" t="s">
        <v>20</v>
      </c>
      <c r="F25" s="92" t="s">
        <v>21</v>
      </c>
      <c r="G25" s="106">
        <v>1980</v>
      </c>
      <c r="H25" s="100" t="s">
        <v>239</v>
      </c>
      <c r="I25" s="172" t="str">
        <f t="shared" si="0"/>
        <v>A</v>
      </c>
      <c r="J25" s="172">
        <f>COUNTIF(I$7:I25,I25)</f>
        <v>6</v>
      </c>
      <c r="K25" s="168">
        <v>0.0203125</v>
      </c>
      <c r="L25" s="99"/>
      <c r="M25" s="100" t="s">
        <v>28</v>
      </c>
      <c r="N25" s="98">
        <v>8</v>
      </c>
    </row>
    <row r="26" spans="1:14" ht="14.25">
      <c r="A26" s="106">
        <v>20</v>
      </c>
      <c r="B26" s="92">
        <v>172</v>
      </c>
      <c r="C26" s="170" t="s">
        <v>196</v>
      </c>
      <c r="D26" s="171" t="s">
        <v>395</v>
      </c>
      <c r="E26" s="91" t="s">
        <v>20</v>
      </c>
      <c r="F26" s="92" t="s">
        <v>21</v>
      </c>
      <c r="G26" s="106">
        <v>2001</v>
      </c>
      <c r="H26" s="100" t="s">
        <v>389</v>
      </c>
      <c r="I26" s="172" t="str">
        <f t="shared" si="0"/>
        <v>JM</v>
      </c>
      <c r="J26" s="172">
        <f>COUNTIF(I$7:I26,I26)</f>
        <v>5</v>
      </c>
      <c r="K26" s="168">
        <v>0.02039351851851852</v>
      </c>
      <c r="L26" s="99"/>
      <c r="M26" s="100" t="s">
        <v>28</v>
      </c>
      <c r="N26" s="98">
        <v>6</v>
      </c>
    </row>
    <row r="27" spans="1:14" ht="14.25">
      <c r="A27" s="169">
        <v>21</v>
      </c>
      <c r="B27" s="92">
        <v>327</v>
      </c>
      <c r="C27" s="170" t="s">
        <v>396</v>
      </c>
      <c r="D27" s="171" t="s">
        <v>397</v>
      </c>
      <c r="E27" s="91" t="s">
        <v>20</v>
      </c>
      <c r="F27" s="92" t="s">
        <v>108</v>
      </c>
      <c r="G27" s="173">
        <v>1972</v>
      </c>
      <c r="H27" s="93" t="s">
        <v>94</v>
      </c>
      <c r="I27" s="172" t="str">
        <f t="shared" si="0"/>
        <v>G</v>
      </c>
      <c r="J27" s="172">
        <f>COUNTIF(I$7:I27,I27)</f>
        <v>1</v>
      </c>
      <c r="K27" s="168">
        <v>0.02056712962962963</v>
      </c>
      <c r="L27" s="171"/>
      <c r="M27" s="171"/>
      <c r="N27" s="106">
        <v>8</v>
      </c>
    </row>
    <row r="28" spans="1:14" ht="14.25">
      <c r="A28" s="106">
        <v>22</v>
      </c>
      <c r="B28" s="92">
        <v>159</v>
      </c>
      <c r="C28" s="170" t="s">
        <v>398</v>
      </c>
      <c r="D28" s="171" t="s">
        <v>399</v>
      </c>
      <c r="E28" s="91" t="s">
        <v>20</v>
      </c>
      <c r="F28" s="92" t="s">
        <v>108</v>
      </c>
      <c r="G28" s="106">
        <v>1985</v>
      </c>
      <c r="H28" s="100" t="s">
        <v>131</v>
      </c>
      <c r="I28" s="172" t="str">
        <f t="shared" si="0"/>
        <v>F</v>
      </c>
      <c r="J28" s="172">
        <f>COUNTIF(I$7:I28,I28)</f>
        <v>6</v>
      </c>
      <c r="K28" s="168">
        <v>0.020810185185185185</v>
      </c>
      <c r="L28" s="99"/>
      <c r="M28" s="100" t="s">
        <v>23</v>
      </c>
      <c r="N28" s="98"/>
    </row>
    <row r="29" spans="1:14" ht="14.25">
      <c r="A29" s="169">
        <v>23</v>
      </c>
      <c r="B29" s="92">
        <v>162</v>
      </c>
      <c r="C29" s="170" t="s">
        <v>372</v>
      </c>
      <c r="D29" s="171" t="s">
        <v>60</v>
      </c>
      <c r="E29" s="91" t="s">
        <v>20</v>
      </c>
      <c r="F29" s="92" t="s">
        <v>21</v>
      </c>
      <c r="G29" s="106">
        <v>1953</v>
      </c>
      <c r="H29" s="100" t="s">
        <v>374</v>
      </c>
      <c r="I29" s="172" t="str">
        <f t="shared" si="0"/>
        <v>D</v>
      </c>
      <c r="J29" s="172">
        <f>COUNTIF(I$7:I29,I29)</f>
        <v>1</v>
      </c>
      <c r="K29" s="168">
        <v>0.021215277777777777</v>
      </c>
      <c r="L29" s="99"/>
      <c r="M29" s="100"/>
      <c r="N29" s="98">
        <v>8</v>
      </c>
    </row>
    <row r="30" spans="1:14" ht="14.25">
      <c r="A30" s="106">
        <v>24</v>
      </c>
      <c r="B30" s="92">
        <v>200</v>
      </c>
      <c r="C30" s="170" t="s">
        <v>387</v>
      </c>
      <c r="D30" s="171" t="s">
        <v>400</v>
      </c>
      <c r="E30" s="91" t="s">
        <v>20</v>
      </c>
      <c r="F30" s="92" t="s">
        <v>21</v>
      </c>
      <c r="G30" s="173">
        <v>1978</v>
      </c>
      <c r="H30" s="93" t="s">
        <v>131</v>
      </c>
      <c r="I30" s="172" t="str">
        <f t="shared" si="0"/>
        <v>A</v>
      </c>
      <c r="J30" s="172">
        <f>COUNTIF(I$7:I30,I30)</f>
        <v>7</v>
      </c>
      <c r="K30" s="168">
        <v>0.021388888888888888</v>
      </c>
      <c r="L30" s="171"/>
      <c r="M30" s="171"/>
      <c r="N30" s="106">
        <v>0</v>
      </c>
    </row>
    <row r="31" spans="1:15" ht="14.25">
      <c r="A31" s="169">
        <v>25</v>
      </c>
      <c r="B31" s="88">
        <v>482</v>
      </c>
      <c r="C31" s="167" t="s">
        <v>401</v>
      </c>
      <c r="D31" s="99" t="s">
        <v>402</v>
      </c>
      <c r="E31" s="91" t="s">
        <v>20</v>
      </c>
      <c r="F31" s="92" t="s">
        <v>108</v>
      </c>
      <c r="G31" s="106">
        <v>1975</v>
      </c>
      <c r="H31" s="100" t="s">
        <v>304</v>
      </c>
      <c r="I31" s="94" t="str">
        <f t="shared" si="0"/>
        <v>G</v>
      </c>
      <c r="J31" s="94">
        <f>COUNTIF(I$7:I31,I31)</f>
        <v>2</v>
      </c>
      <c r="K31" s="168">
        <v>0.021458333333333333</v>
      </c>
      <c r="L31" s="99"/>
      <c r="M31" s="97" t="s">
        <v>23</v>
      </c>
      <c r="N31" s="98"/>
      <c r="O31" s="18"/>
    </row>
    <row r="32" spans="1:14" ht="14.25">
      <c r="A32" s="106">
        <v>26</v>
      </c>
      <c r="B32" s="92">
        <v>158</v>
      </c>
      <c r="C32" s="170" t="s">
        <v>403</v>
      </c>
      <c r="D32" s="171" t="s">
        <v>404</v>
      </c>
      <c r="E32" s="91" t="s">
        <v>20</v>
      </c>
      <c r="F32" s="92" t="s">
        <v>21</v>
      </c>
      <c r="G32" s="106">
        <v>1974</v>
      </c>
      <c r="H32" s="100" t="s">
        <v>405</v>
      </c>
      <c r="I32" s="172" t="str">
        <f t="shared" si="0"/>
        <v>B</v>
      </c>
      <c r="J32" s="172">
        <f>COUNTIF(I$7:I32,I32)</f>
        <v>3</v>
      </c>
      <c r="K32" s="168">
        <v>0.021631944444444443</v>
      </c>
      <c r="L32" s="99"/>
      <c r="M32" s="100" t="s">
        <v>23</v>
      </c>
      <c r="N32" s="98"/>
    </row>
    <row r="33" spans="1:15" ht="14.25">
      <c r="A33" s="169">
        <v>27</v>
      </c>
      <c r="B33" s="92">
        <v>157</v>
      </c>
      <c r="C33" s="170" t="s">
        <v>406</v>
      </c>
      <c r="D33" s="171" t="s">
        <v>407</v>
      </c>
      <c r="E33" s="91" t="s">
        <v>20</v>
      </c>
      <c r="F33" s="92" t="s">
        <v>108</v>
      </c>
      <c r="G33" s="106">
        <v>2003</v>
      </c>
      <c r="H33" s="100" t="s">
        <v>119</v>
      </c>
      <c r="I33" s="172" t="str">
        <f t="shared" si="0"/>
        <v>JŽ</v>
      </c>
      <c r="J33" s="172">
        <f>COUNTIF(I$7:I33,I33)</f>
        <v>3</v>
      </c>
      <c r="K33" s="168">
        <v>0.02165509259259259</v>
      </c>
      <c r="L33" s="99"/>
      <c r="M33" s="97"/>
      <c r="N33" s="98">
        <v>8</v>
      </c>
      <c r="O33" s="18"/>
    </row>
    <row r="34" spans="1:14" ht="14.25">
      <c r="A34" s="106">
        <v>28</v>
      </c>
      <c r="B34" s="88">
        <v>105</v>
      </c>
      <c r="C34" s="167" t="s">
        <v>408</v>
      </c>
      <c r="D34" s="90" t="s">
        <v>409</v>
      </c>
      <c r="E34" s="91" t="s">
        <v>20</v>
      </c>
      <c r="F34" s="92" t="s">
        <v>21</v>
      </c>
      <c r="G34" s="98">
        <v>1948</v>
      </c>
      <c r="H34" s="100" t="s">
        <v>266</v>
      </c>
      <c r="I34" s="94" t="str">
        <f t="shared" si="0"/>
        <v>D</v>
      </c>
      <c r="J34" s="94">
        <f>COUNTIF(I$7:I34,I34)</f>
        <v>2</v>
      </c>
      <c r="K34" s="168">
        <v>0.022048611111111113</v>
      </c>
      <c r="L34" s="99"/>
      <c r="M34" s="100"/>
      <c r="N34" s="98">
        <v>8</v>
      </c>
    </row>
    <row r="35" spans="1:14" ht="14.25">
      <c r="A35" s="169">
        <v>29</v>
      </c>
      <c r="B35" s="88">
        <v>93</v>
      </c>
      <c r="C35" s="170" t="s">
        <v>410</v>
      </c>
      <c r="D35" s="187" t="s">
        <v>42</v>
      </c>
      <c r="E35" s="91" t="s">
        <v>20</v>
      </c>
      <c r="F35" s="92" t="s">
        <v>21</v>
      </c>
      <c r="G35" s="98">
        <v>1988</v>
      </c>
      <c r="H35" s="100" t="s">
        <v>266</v>
      </c>
      <c r="I35" s="172" t="str">
        <f t="shared" si="0"/>
        <v>A</v>
      </c>
      <c r="J35" s="172">
        <f>COUNTIF(I$7:I35,I35)</f>
        <v>8</v>
      </c>
      <c r="K35" s="168">
        <v>0.02289351851851852</v>
      </c>
      <c r="L35" s="99"/>
      <c r="M35" s="100" t="s">
        <v>23</v>
      </c>
      <c r="N35" s="98"/>
    </row>
    <row r="36" spans="1:14" ht="14.25">
      <c r="A36" s="106">
        <v>30</v>
      </c>
      <c r="B36" s="92">
        <v>168</v>
      </c>
      <c r="C36" s="170" t="s">
        <v>285</v>
      </c>
      <c r="D36" s="171" t="s">
        <v>107</v>
      </c>
      <c r="E36" s="91" t="s">
        <v>20</v>
      </c>
      <c r="F36" s="92" t="s">
        <v>108</v>
      </c>
      <c r="G36" s="106">
        <v>1967</v>
      </c>
      <c r="H36" s="100" t="s">
        <v>167</v>
      </c>
      <c r="I36" s="172" t="str">
        <f t="shared" si="0"/>
        <v>G</v>
      </c>
      <c r="J36" s="172">
        <f>COUNTIF(I$7:I36,I36)</f>
        <v>3</v>
      </c>
      <c r="K36" s="168">
        <v>0.02309027777777778</v>
      </c>
      <c r="L36" s="99"/>
      <c r="M36" s="171"/>
      <c r="N36" s="106">
        <v>8</v>
      </c>
    </row>
    <row r="37" spans="1:14" ht="14.25">
      <c r="A37" s="169">
        <v>31</v>
      </c>
      <c r="B37" s="92">
        <v>361</v>
      </c>
      <c r="C37" s="170" t="s">
        <v>411</v>
      </c>
      <c r="D37" s="171" t="s">
        <v>245</v>
      </c>
      <c r="E37" s="91" t="s">
        <v>20</v>
      </c>
      <c r="F37" s="92" t="s">
        <v>108</v>
      </c>
      <c r="G37" s="173">
        <v>1976</v>
      </c>
      <c r="H37" s="93" t="s">
        <v>167</v>
      </c>
      <c r="I37" s="172" t="str">
        <f t="shared" si="0"/>
        <v>G</v>
      </c>
      <c r="J37" s="172">
        <f>COUNTIF(I$7:I37,I37)</f>
        <v>4</v>
      </c>
      <c r="K37" s="168">
        <v>0.02310185185185185</v>
      </c>
      <c r="L37" s="171"/>
      <c r="M37" s="100" t="s">
        <v>23</v>
      </c>
      <c r="N37" s="98"/>
    </row>
    <row r="38" spans="1:14" ht="14.25">
      <c r="A38" s="106">
        <v>32</v>
      </c>
      <c r="B38" s="92">
        <v>150</v>
      </c>
      <c r="C38" s="170" t="s">
        <v>412</v>
      </c>
      <c r="D38" s="171" t="s">
        <v>259</v>
      </c>
      <c r="E38" s="91" t="s">
        <v>20</v>
      </c>
      <c r="F38" s="92" t="s">
        <v>108</v>
      </c>
      <c r="G38" s="106">
        <v>1988</v>
      </c>
      <c r="H38" s="100" t="s">
        <v>266</v>
      </c>
      <c r="I38" s="172" t="str">
        <f t="shared" si="0"/>
        <v>F</v>
      </c>
      <c r="J38" s="172">
        <f>COUNTIF(I$7:I38,I38)</f>
        <v>7</v>
      </c>
      <c r="K38" s="168">
        <v>0.023368055555555555</v>
      </c>
      <c r="L38" s="99"/>
      <c r="M38" s="100"/>
      <c r="N38" s="98">
        <v>8</v>
      </c>
    </row>
    <row r="39" spans="1:14" ht="14.25">
      <c r="A39" s="169">
        <v>33</v>
      </c>
      <c r="B39" s="92">
        <v>165</v>
      </c>
      <c r="C39" s="170" t="s">
        <v>413</v>
      </c>
      <c r="D39" s="171" t="s">
        <v>399</v>
      </c>
      <c r="E39" s="91" t="s">
        <v>20</v>
      </c>
      <c r="F39" s="92" t="s">
        <v>108</v>
      </c>
      <c r="G39" s="106">
        <v>1971</v>
      </c>
      <c r="H39" s="100" t="s">
        <v>266</v>
      </c>
      <c r="I39" s="172" t="str">
        <f t="shared" si="0"/>
        <v>G</v>
      </c>
      <c r="J39" s="172">
        <f>COUNTIF(I$7:I39,I39)</f>
        <v>5</v>
      </c>
      <c r="K39" s="168">
        <v>0.024502314814814814</v>
      </c>
      <c r="L39" s="99"/>
      <c r="M39" s="100" t="s">
        <v>28</v>
      </c>
      <c r="N39" s="98">
        <v>8</v>
      </c>
    </row>
    <row r="40" spans="1:14" ht="14.25">
      <c r="A40" s="106">
        <v>34</v>
      </c>
      <c r="B40" s="92">
        <v>167</v>
      </c>
      <c r="C40" s="170" t="s">
        <v>414</v>
      </c>
      <c r="D40" s="171" t="s">
        <v>415</v>
      </c>
      <c r="E40" s="91" t="s">
        <v>20</v>
      </c>
      <c r="F40" s="92" t="s">
        <v>108</v>
      </c>
      <c r="G40" s="106">
        <v>1980</v>
      </c>
      <c r="H40" s="100" t="s">
        <v>304</v>
      </c>
      <c r="I40" s="172" t="str">
        <f t="shared" si="0"/>
        <v>F</v>
      </c>
      <c r="J40" s="172">
        <f>COUNTIF(I$7:I40,I40)</f>
        <v>8</v>
      </c>
      <c r="K40" s="168">
        <v>0.024502314814814814</v>
      </c>
      <c r="L40" s="99"/>
      <c r="M40" s="100" t="s">
        <v>23</v>
      </c>
      <c r="N40" s="98"/>
    </row>
    <row r="41" spans="1:14" ht="14.25">
      <c r="A41" s="169">
        <v>35</v>
      </c>
      <c r="B41" s="92">
        <v>152</v>
      </c>
      <c r="C41" s="170" t="s">
        <v>416</v>
      </c>
      <c r="D41" s="171" t="s">
        <v>381</v>
      </c>
      <c r="E41" s="91" t="s">
        <v>20</v>
      </c>
      <c r="F41" s="92" t="s">
        <v>108</v>
      </c>
      <c r="G41" s="106">
        <v>1984</v>
      </c>
      <c r="H41" s="100" t="s">
        <v>417</v>
      </c>
      <c r="I41" s="172" t="str">
        <f t="shared" si="0"/>
        <v>F</v>
      </c>
      <c r="J41" s="172">
        <f>COUNTIF(I$7:I41,I41)</f>
        <v>9</v>
      </c>
      <c r="K41" s="168">
        <v>0.026400462962962962</v>
      </c>
      <c r="L41" s="99"/>
      <c r="M41" s="100" t="s">
        <v>23</v>
      </c>
      <c r="N41" s="98"/>
    </row>
    <row r="42" spans="1:14" ht="14.25">
      <c r="A42" s="106">
        <v>36</v>
      </c>
      <c r="B42" s="92">
        <v>155</v>
      </c>
      <c r="C42" s="170" t="s">
        <v>418</v>
      </c>
      <c r="D42" s="171" t="s">
        <v>419</v>
      </c>
      <c r="E42" s="91" t="s">
        <v>20</v>
      </c>
      <c r="F42" s="92" t="s">
        <v>108</v>
      </c>
      <c r="G42" s="106">
        <v>1990</v>
      </c>
      <c r="H42" s="100" t="s">
        <v>420</v>
      </c>
      <c r="I42" s="172" t="str">
        <f t="shared" si="0"/>
        <v>F</v>
      </c>
      <c r="J42" s="172">
        <f>COUNTIF(I$7:I42,I42)</f>
        <v>10</v>
      </c>
      <c r="K42" s="168">
        <v>0.02791666666666667</v>
      </c>
      <c r="L42" s="99"/>
      <c r="M42" s="100" t="s">
        <v>23</v>
      </c>
      <c r="N42" s="98"/>
    </row>
    <row r="43" spans="1:14" ht="14.25">
      <c r="A43" s="169">
        <v>37</v>
      </c>
      <c r="B43" s="92">
        <v>374</v>
      </c>
      <c r="C43" s="170" t="s">
        <v>421</v>
      </c>
      <c r="D43" s="171" t="s">
        <v>76</v>
      </c>
      <c r="E43" s="91" t="s">
        <v>20</v>
      </c>
      <c r="F43" s="92" t="s">
        <v>21</v>
      </c>
      <c r="G43" s="106">
        <v>1998</v>
      </c>
      <c r="H43" s="100" t="s">
        <v>422</v>
      </c>
      <c r="I43" s="172" t="str">
        <f t="shared" si="0"/>
        <v>JM</v>
      </c>
      <c r="J43" s="172">
        <f>COUNTIF(I$7:I43,I43)</f>
        <v>6</v>
      </c>
      <c r="K43" s="168">
        <v>0.02791666666666667</v>
      </c>
      <c r="L43" s="99"/>
      <c r="M43" s="100" t="s">
        <v>23</v>
      </c>
      <c r="N43" s="98"/>
    </row>
    <row r="44" spans="1:14" ht="14.25">
      <c r="A44" s="106">
        <v>38</v>
      </c>
      <c r="B44" s="92">
        <v>383</v>
      </c>
      <c r="C44" s="170" t="s">
        <v>423</v>
      </c>
      <c r="D44" s="171" t="s">
        <v>424</v>
      </c>
      <c r="E44" s="91" t="s">
        <v>20</v>
      </c>
      <c r="F44" s="92" t="s">
        <v>108</v>
      </c>
      <c r="G44" s="106">
        <v>1997</v>
      </c>
      <c r="H44" s="100" t="s">
        <v>422</v>
      </c>
      <c r="I44" s="172" t="str">
        <f t="shared" si="0"/>
        <v>JŽ</v>
      </c>
      <c r="J44" s="172">
        <f>COUNTIF(I$7:I44,I44)</f>
        <v>4</v>
      </c>
      <c r="K44" s="188">
        <v>0.02791666666666667</v>
      </c>
      <c r="L44" s="99"/>
      <c r="M44" s="100" t="s">
        <v>28</v>
      </c>
      <c r="N44" s="98">
        <v>0</v>
      </c>
    </row>
    <row r="45" spans="1:14" ht="14.25" customHeight="1">
      <c r="A45" s="169">
        <v>39</v>
      </c>
      <c r="B45" s="92">
        <v>151</v>
      </c>
      <c r="C45" s="170" t="s">
        <v>24</v>
      </c>
      <c r="D45" s="171" t="s">
        <v>425</v>
      </c>
      <c r="E45" s="91" t="s">
        <v>26</v>
      </c>
      <c r="F45" s="92" t="s">
        <v>21</v>
      </c>
      <c r="G45" s="106">
        <v>2009</v>
      </c>
      <c r="H45" s="100" t="s">
        <v>426</v>
      </c>
      <c r="I45" s="172" t="str">
        <f t="shared" si="0"/>
        <v>JM</v>
      </c>
      <c r="J45" s="172">
        <f>COUNTIF(I$7:I45,I45)</f>
        <v>7</v>
      </c>
      <c r="K45" s="168">
        <v>0.030983796296296297</v>
      </c>
      <c r="L45" s="99"/>
      <c r="M45" s="171"/>
      <c r="N45" s="106">
        <v>0</v>
      </c>
    </row>
    <row r="46" spans="1:14" ht="14.25">
      <c r="A46" s="106">
        <v>40</v>
      </c>
      <c r="B46" s="92">
        <v>366</v>
      </c>
      <c r="C46" s="170" t="s">
        <v>427</v>
      </c>
      <c r="D46" s="187" t="s">
        <v>428</v>
      </c>
      <c r="E46" s="91" t="s">
        <v>20</v>
      </c>
      <c r="F46" s="98" t="s">
        <v>108</v>
      </c>
      <c r="G46" s="173">
        <v>1992</v>
      </c>
      <c r="H46" s="93" t="s">
        <v>167</v>
      </c>
      <c r="I46" s="172" t="str">
        <f t="shared" si="0"/>
        <v>F</v>
      </c>
      <c r="J46" s="172">
        <f>COUNTIF(I$7:I46,I46)</f>
        <v>11</v>
      </c>
      <c r="K46" s="168">
        <v>0.03225694444444444</v>
      </c>
      <c r="L46" s="171"/>
      <c r="M46" s="171"/>
      <c r="N46" s="106">
        <v>0</v>
      </c>
    </row>
    <row r="47" spans="1:14" ht="14.25">
      <c r="A47" s="169">
        <v>41</v>
      </c>
      <c r="B47" s="92">
        <v>316</v>
      </c>
      <c r="C47" s="170" t="s">
        <v>429</v>
      </c>
      <c r="D47" s="187" t="s">
        <v>430</v>
      </c>
      <c r="E47" s="91" t="s">
        <v>20</v>
      </c>
      <c r="F47" s="98" t="s">
        <v>108</v>
      </c>
      <c r="G47" s="173">
        <v>2004</v>
      </c>
      <c r="H47" s="93" t="s">
        <v>167</v>
      </c>
      <c r="I47" s="172" t="str">
        <f t="shared" si="0"/>
        <v>JŽ</v>
      </c>
      <c r="J47" s="172">
        <f>COUNTIF(I$7:I47,I47)</f>
        <v>5</v>
      </c>
      <c r="K47" s="98" t="s">
        <v>431</v>
      </c>
      <c r="L47" s="171"/>
      <c r="M47" s="97" t="s">
        <v>23</v>
      </c>
      <c r="N47" s="98"/>
    </row>
    <row r="49" spans="1:14" s="126" customFormat="1" ht="12.75" customHeight="1">
      <c r="A49" s="123" t="s">
        <v>361</v>
      </c>
      <c r="B49" s="123"/>
      <c r="C49" s="127"/>
      <c r="D49" s="123"/>
      <c r="E49" s="123"/>
      <c r="F49" s="123"/>
      <c r="G49" s="123"/>
      <c r="H49" s="6"/>
      <c r="I49" s="125"/>
      <c r="J49" s="125"/>
      <c r="K49" s="15"/>
      <c r="N49" s="15"/>
    </row>
    <row r="50" spans="1:14" s="126" customFormat="1" ht="12.75" customHeight="1">
      <c r="A50" s="252" t="s">
        <v>362</v>
      </c>
      <c r="B50" s="252"/>
      <c r="C50" s="252"/>
      <c r="D50" s="252"/>
      <c r="E50" s="252"/>
      <c r="F50" s="252"/>
      <c r="G50" s="252"/>
      <c r="H50" s="252"/>
      <c r="I50" s="125"/>
      <c r="J50" s="125"/>
      <c r="K50" s="15"/>
      <c r="N50" s="15"/>
    </row>
    <row r="52" spans="1:14" s="126" customFormat="1" ht="12">
      <c r="A52" s="252" t="s">
        <v>363</v>
      </c>
      <c r="B52" s="252"/>
      <c r="C52" s="252"/>
      <c r="D52" s="252"/>
      <c r="E52" s="252"/>
      <c r="F52" s="15"/>
      <c r="G52" s="5"/>
      <c r="H52" s="6"/>
      <c r="I52" s="125"/>
      <c r="J52" s="125"/>
      <c r="K52" s="15"/>
      <c r="N52" s="15"/>
    </row>
    <row r="53" spans="1:14" s="126" customFormat="1" ht="12">
      <c r="A53" s="252" t="s">
        <v>364</v>
      </c>
      <c r="B53" s="252"/>
      <c r="C53" s="252"/>
      <c r="D53" s="252"/>
      <c r="E53" s="252"/>
      <c r="F53" s="15"/>
      <c r="G53" s="5"/>
      <c r="H53" s="6"/>
      <c r="I53" s="125"/>
      <c r="J53" s="125"/>
      <c r="K53" s="15"/>
      <c r="N53" s="15"/>
    </row>
  </sheetData>
  <sheetProtection selectLockedCells="1" selectUnlockedCells="1"/>
  <mergeCells count="6">
    <mergeCell ref="A3:K3"/>
    <mergeCell ref="A4:K4"/>
    <mergeCell ref="A5:B5"/>
    <mergeCell ref="A50:H50"/>
    <mergeCell ref="A52:E52"/>
    <mergeCell ref="A53:E5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C34" activeCellId="1" sqref="H155 C34"/>
    </sheetView>
  </sheetViews>
  <sheetFormatPr defaultColWidth="9.140625" defaultRowHeight="12.75"/>
  <cols>
    <col min="1" max="1" width="4.8515625" style="1" customWidth="1"/>
    <col min="2" max="2" width="6.00390625" style="2" customWidth="1"/>
    <col min="3" max="3" width="15.421875" style="3" customWidth="1"/>
    <col min="4" max="4" width="8.00390625" style="4" customWidth="1"/>
    <col min="5" max="5" width="5.57421875" style="1" customWidth="1"/>
    <col min="6" max="6" width="4.8515625" style="1" customWidth="1"/>
    <col min="7" max="7" width="5.7109375" style="128" customWidth="1"/>
    <col min="8" max="8" width="25.140625" style="6" customWidth="1"/>
    <col min="9" max="9" width="3.7109375" style="7" customWidth="1"/>
    <col min="10" max="10" width="5.00390625" style="7" customWidth="1"/>
    <col min="11" max="11" width="9.57421875" style="1" customWidth="1"/>
    <col min="12" max="12" width="0" style="0" hidden="1" customWidth="1"/>
    <col min="13" max="13" width="0" style="8" hidden="1" customWidth="1"/>
    <col min="14" max="14" width="0" style="1" hidden="1" customWidth="1"/>
  </cols>
  <sheetData>
    <row r="1" spans="6:7" ht="3" customHeight="1">
      <c r="F1" s="1" t="s">
        <v>0</v>
      </c>
      <c r="G1" s="128">
        <v>2016</v>
      </c>
    </row>
    <row r="2" spans="1:14" s="12" customFormat="1" ht="1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1"/>
    </row>
    <row r="3" spans="1:14" s="18" customFormat="1" ht="13.5" customHeight="1">
      <c r="A3" s="13"/>
      <c r="B3" s="254" t="s">
        <v>2</v>
      </c>
      <c r="C3" s="254"/>
      <c r="D3" s="254"/>
      <c r="E3" s="254"/>
      <c r="F3" s="254"/>
      <c r="G3" s="254"/>
      <c r="H3" s="254"/>
      <c r="I3" s="254"/>
      <c r="J3" s="254"/>
      <c r="K3" s="254"/>
      <c r="L3" s="4"/>
      <c r="M3" s="8"/>
      <c r="N3" s="17"/>
    </row>
    <row r="4" spans="1:14" s="18" customFormat="1" ht="20.25" customHeight="1">
      <c r="A4" s="251" t="s">
        <v>3</v>
      </c>
      <c r="B4" s="251"/>
      <c r="C4" s="189" t="s">
        <v>432</v>
      </c>
      <c r="D4" s="20"/>
      <c r="E4" s="21"/>
      <c r="F4" s="22"/>
      <c r="G4" s="190"/>
      <c r="H4" s="23"/>
      <c r="I4" s="22"/>
      <c r="J4" s="22"/>
      <c r="K4" s="24"/>
      <c r="L4" s="4"/>
      <c r="M4" s="8"/>
      <c r="N4" s="17"/>
    </row>
    <row r="5" spans="1:14" s="38" customFormat="1" ht="32.25" customHeight="1">
      <c r="A5" s="25" t="s">
        <v>4</v>
      </c>
      <c r="B5" s="26" t="s">
        <v>433</v>
      </c>
      <c r="C5" s="27" t="s">
        <v>6</v>
      </c>
      <c r="D5" s="28" t="s">
        <v>7</v>
      </c>
      <c r="E5" s="29" t="s">
        <v>8</v>
      </c>
      <c r="F5" s="29" t="s">
        <v>9</v>
      </c>
      <c r="G5" s="191" t="s">
        <v>10</v>
      </c>
      <c r="H5" s="31" t="s">
        <v>11</v>
      </c>
      <c r="I5" s="32" t="s">
        <v>12</v>
      </c>
      <c r="J5" s="33" t="s">
        <v>366</v>
      </c>
      <c r="K5" s="34" t="s">
        <v>14</v>
      </c>
      <c r="L5" s="35" t="s">
        <v>15</v>
      </c>
      <c r="M5" s="36" t="s">
        <v>16</v>
      </c>
      <c r="N5" s="37" t="s">
        <v>17</v>
      </c>
    </row>
    <row r="6" spans="1:14" s="204" customFormat="1" ht="12.75">
      <c r="A6" s="192">
        <v>1</v>
      </c>
      <c r="B6" s="193">
        <v>50</v>
      </c>
      <c r="C6" s="194" t="s">
        <v>18</v>
      </c>
      <c r="D6" s="195" t="s">
        <v>19</v>
      </c>
      <c r="E6" s="196" t="s">
        <v>20</v>
      </c>
      <c r="F6" s="197" t="s">
        <v>21</v>
      </c>
      <c r="G6" s="192">
        <v>1993</v>
      </c>
      <c r="H6" s="198" t="s">
        <v>22</v>
      </c>
      <c r="I6" s="199" t="str">
        <f>IF($F6="m",IF($G$1-$G6&gt;19,IF($G$1-$G6&lt;40,"A",IF($G$1-$G6&gt;49,IF($G$1-$G6&gt;59,IF($G$1-$G6&gt;69,"E","D"),"C"),"B")),"JM"),IF($G$1-$G6&gt;19,IF($G$1-$G6&lt;40,"F",IF($G$1-$G6&lt;50,"G","H")),"JŽ"))</f>
        <v>A</v>
      </c>
      <c r="J6" s="199">
        <f>COUNTIF(I$6:I6,I6)</f>
        <v>1</v>
      </c>
      <c r="K6" s="200">
        <v>0.02400462962962963</v>
      </c>
      <c r="L6" s="201"/>
      <c r="M6" s="202" t="s">
        <v>23</v>
      </c>
      <c r="N6" s="203"/>
    </row>
    <row r="7" spans="1:14" s="215" customFormat="1" ht="12.75">
      <c r="A7" s="205">
        <v>2</v>
      </c>
      <c r="B7" s="206">
        <v>15</v>
      </c>
      <c r="C7" s="207" t="s">
        <v>24</v>
      </c>
      <c r="D7" s="208" t="s">
        <v>25</v>
      </c>
      <c r="E7" s="209" t="s">
        <v>26</v>
      </c>
      <c r="F7" s="210" t="s">
        <v>21</v>
      </c>
      <c r="G7" s="205">
        <v>1974</v>
      </c>
      <c r="H7" s="211" t="s">
        <v>27</v>
      </c>
      <c r="I7" s="212" t="str">
        <f>IF($F7="m",IF($G$1-$G7&gt;19,IF($G$1-$G7&lt;40,"A",IF($G$1-$G7&gt;49,IF($G$1-$G7&gt;59,IF($G$1-$G7&gt;69,"E","D"),"C"),"B")),"JM"),IF($G$1-$G7&gt;19,IF($G$1-$G7&lt;40,"F",IF($G$1-$G7&lt;50,"G","H")),"JŽ"))</f>
        <v>B</v>
      </c>
      <c r="J7" s="212">
        <f>COUNTIF(I$6:I7,I7)</f>
        <v>1</v>
      </c>
      <c r="K7" s="213">
        <v>0.024189814814814817</v>
      </c>
      <c r="L7" s="208"/>
      <c r="M7" s="214" t="s">
        <v>28</v>
      </c>
      <c r="N7" s="205">
        <v>0</v>
      </c>
    </row>
    <row r="8" spans="1:14" s="226" customFormat="1" ht="12.75">
      <c r="A8" s="216">
        <v>3</v>
      </c>
      <c r="B8" s="217">
        <v>45</v>
      </c>
      <c r="C8" s="218" t="s">
        <v>29</v>
      </c>
      <c r="D8" s="219" t="s">
        <v>30</v>
      </c>
      <c r="E8" s="220" t="s">
        <v>20</v>
      </c>
      <c r="F8" s="221" t="s">
        <v>21</v>
      </c>
      <c r="G8" s="216">
        <v>1976</v>
      </c>
      <c r="H8" s="222" t="s">
        <v>434</v>
      </c>
      <c r="I8" s="223" t="str">
        <f>IF($F8="m",IF($G$1-$G8&gt;19,IF($G$1-$G8&lt;40,"A",IF($G$1-$G8&gt;49,IF($G$1-$G8&gt;59,IF($G$1-$G8&gt;69,"E","D"),"C"),"B")),"JM"),IF($G$1-$G8&gt;19,IF($G$1-$G8&lt;40,"F",IF($G$1-$G8&lt;50,"G","H")),"JŽ"))</f>
        <v>B</v>
      </c>
      <c r="J8" s="223">
        <f>COUNTIF(I$6:I8,I8)</f>
        <v>2</v>
      </c>
      <c r="K8" s="224">
        <v>0.024837962962962964</v>
      </c>
      <c r="L8" s="219"/>
      <c r="M8" s="225" t="s">
        <v>23</v>
      </c>
      <c r="N8" s="216"/>
    </row>
    <row r="9" spans="1:14" ht="12.75">
      <c r="A9" s="106">
        <v>4</v>
      </c>
      <c r="B9" s="88">
        <v>83</v>
      </c>
      <c r="C9" s="89" t="s">
        <v>32</v>
      </c>
      <c r="D9" s="99" t="s">
        <v>33</v>
      </c>
      <c r="E9" s="91" t="s">
        <v>20</v>
      </c>
      <c r="F9" s="92" t="s">
        <v>21</v>
      </c>
      <c r="G9" s="106">
        <v>1991</v>
      </c>
      <c r="H9" s="100" t="s">
        <v>34</v>
      </c>
      <c r="I9" s="94" t="str">
        <f>IF($F9="m",IF($G$1-$G9&gt;19,IF($G$1-$G9&lt;40,"A",IF($G$1-$G9&gt;49,IF($G$1-$G9&gt;59,IF($G$1-$G9&gt;69,"E","D"),"C"),"B")),"JM"),IF($G$1-$G9&gt;19,IF($G$1-$G9&lt;40,"F",IF($G$1-$G9&lt;50,"G","H")),"JŽ"))</f>
        <v>A</v>
      </c>
      <c r="J9" s="94">
        <f>COUNTIF(I$6:I9,I9)</f>
        <v>2</v>
      </c>
      <c r="K9" s="168">
        <v>0.025057870370370373</v>
      </c>
      <c r="L9" s="99"/>
      <c r="M9" s="97" t="s">
        <v>28</v>
      </c>
      <c r="N9" s="98">
        <v>8</v>
      </c>
    </row>
    <row r="10" spans="1:14" ht="12.75">
      <c r="A10" s="106">
        <v>5</v>
      </c>
      <c r="B10" s="88">
        <v>96</v>
      </c>
      <c r="C10" s="89" t="s">
        <v>35</v>
      </c>
      <c r="D10" s="99" t="s">
        <v>36</v>
      </c>
      <c r="E10" s="91" t="s">
        <v>20</v>
      </c>
      <c r="F10" s="92" t="s">
        <v>21</v>
      </c>
      <c r="G10" s="106">
        <v>1983</v>
      </c>
      <c r="H10" s="100" t="s">
        <v>37</v>
      </c>
      <c r="I10" s="94" t="str">
        <f>IF($F10="m",IF($G$1-$G10&gt;19,IF($G$1-$G10&lt;40,"A",IF($G$1-$G10&gt;49,IF($G$1-$G10&gt;59,IF($G$1-$G10&gt;69,"E","D"),"C"),"B")),"JM"),IF($G$1-$G10&gt;19,IF($G$1-$G10&lt;40,"F",IF($G$1-$G10&lt;50,"G","H")),"JŽ"))</f>
        <v>A</v>
      </c>
      <c r="J10" s="94">
        <f>COUNTIF(I$6:I10,I10)</f>
        <v>3</v>
      </c>
      <c r="K10" s="168">
        <v>0.02513888888888889</v>
      </c>
      <c r="L10" s="99" t="s">
        <v>15</v>
      </c>
      <c r="M10" s="97" t="s">
        <v>23</v>
      </c>
      <c r="N10" s="98"/>
    </row>
    <row r="11" ht="12.75">
      <c r="C11" s="227" t="s">
        <v>435</v>
      </c>
    </row>
    <row r="12" spans="1:14" s="38" customFormat="1" ht="32.25" customHeight="1">
      <c r="A12" s="25" t="s">
        <v>4</v>
      </c>
      <c r="B12" s="26" t="s">
        <v>433</v>
      </c>
      <c r="C12" s="27" t="s">
        <v>6</v>
      </c>
      <c r="D12" s="28" t="s">
        <v>7</v>
      </c>
      <c r="E12" s="29" t="s">
        <v>8</v>
      </c>
      <c r="F12" s="29" t="s">
        <v>9</v>
      </c>
      <c r="G12" s="191" t="s">
        <v>10</v>
      </c>
      <c r="H12" s="31" t="s">
        <v>11</v>
      </c>
      <c r="I12" s="32" t="s">
        <v>12</v>
      </c>
      <c r="J12" s="33" t="s">
        <v>366</v>
      </c>
      <c r="K12" s="34" t="s">
        <v>14</v>
      </c>
      <c r="L12" s="35" t="s">
        <v>15</v>
      </c>
      <c r="M12" s="36" t="s">
        <v>16</v>
      </c>
      <c r="N12" s="37" t="s">
        <v>17</v>
      </c>
    </row>
    <row r="13" spans="1:14" s="204" customFormat="1" ht="12.75">
      <c r="A13" s="192">
        <v>1</v>
      </c>
      <c r="B13" s="193">
        <v>50</v>
      </c>
      <c r="C13" s="194" t="s">
        <v>18</v>
      </c>
      <c r="D13" s="195" t="s">
        <v>19</v>
      </c>
      <c r="E13" s="196" t="s">
        <v>20</v>
      </c>
      <c r="F13" s="197" t="s">
        <v>21</v>
      </c>
      <c r="G13" s="192">
        <v>1993</v>
      </c>
      <c r="H13" s="198" t="s">
        <v>22</v>
      </c>
      <c r="I13" s="199" t="str">
        <f>IF($F13="m",IF($G$1-$G13&gt;19,IF($G$1-$G13&lt;40,"A",IF($G$1-$G13&gt;49,IF($G$1-$G13&gt;59,IF($G$1-$G13&gt;69,"E","D"),"C"),"B")),"JM"),IF($G$1-$G13&gt;19,IF($G$1-$G13&lt;40,"F",IF($G$1-$G13&lt;50,"G","H")),"JŽ"))</f>
        <v>A</v>
      </c>
      <c r="J13" s="199">
        <f>COUNTIF(I$6:I13,I13)</f>
        <v>4</v>
      </c>
      <c r="K13" s="200">
        <v>0.02400462962962963</v>
      </c>
      <c r="L13" s="201"/>
      <c r="M13" s="202" t="s">
        <v>23</v>
      </c>
      <c r="N13" s="203"/>
    </row>
    <row r="14" spans="1:14" s="215" customFormat="1" ht="12.75">
      <c r="A14" s="205">
        <v>2</v>
      </c>
      <c r="B14" s="206">
        <v>83</v>
      </c>
      <c r="C14" s="207" t="s">
        <v>32</v>
      </c>
      <c r="D14" s="208" t="s">
        <v>33</v>
      </c>
      <c r="E14" s="209" t="s">
        <v>20</v>
      </c>
      <c r="F14" s="210" t="s">
        <v>21</v>
      </c>
      <c r="G14" s="205">
        <v>1991</v>
      </c>
      <c r="H14" s="211" t="s">
        <v>34</v>
      </c>
      <c r="I14" s="212" t="str">
        <f>IF($F14="m",IF($G$1-$G14&gt;19,IF($G$1-$G14&lt;40,"A",IF($G$1-$G14&gt;49,IF($G$1-$G14&gt;59,IF($G$1-$G14&gt;69,"E","D"),"C"),"B")),"JM"),IF($G$1-$G14&gt;19,IF($G$1-$G14&lt;40,"F",IF($G$1-$G14&lt;50,"G","H")),"JŽ"))</f>
        <v>A</v>
      </c>
      <c r="J14" s="212">
        <f>COUNTIF(I$6:I14,I14)</f>
        <v>5</v>
      </c>
      <c r="K14" s="213">
        <v>0.025057870370370373</v>
      </c>
      <c r="L14" s="208"/>
      <c r="M14" s="214" t="s">
        <v>28</v>
      </c>
      <c r="N14" s="205">
        <v>0</v>
      </c>
    </row>
    <row r="15" spans="1:14" s="238" customFormat="1" ht="12.75">
      <c r="A15" s="228">
        <v>3</v>
      </c>
      <c r="B15" s="229">
        <v>96</v>
      </c>
      <c r="C15" s="230" t="s">
        <v>35</v>
      </c>
      <c r="D15" s="231" t="s">
        <v>36</v>
      </c>
      <c r="E15" s="232" t="s">
        <v>20</v>
      </c>
      <c r="F15" s="233" t="s">
        <v>21</v>
      </c>
      <c r="G15" s="228">
        <v>1983</v>
      </c>
      <c r="H15" s="234" t="s">
        <v>37</v>
      </c>
      <c r="I15" s="235" t="str">
        <f>IF($F15="m",IF($G$1-$G15&gt;19,IF($G$1-$G15&lt;40,"A",IF($G$1-$G15&gt;49,IF($G$1-$G15&gt;59,IF($G$1-$G15&gt;69,"E","D"),"C"),"B")),"JM"),IF($G$1-$G15&gt;19,IF($G$1-$G15&lt;40,"F",IF($G$1-$G15&lt;50,"G","H")),"JŽ"))</f>
        <v>A</v>
      </c>
      <c r="J15" s="235">
        <f>COUNTIF(I$6:I15,I15)</f>
        <v>6</v>
      </c>
      <c r="K15" s="236">
        <v>0.02513888888888889</v>
      </c>
      <c r="L15" s="231" t="s">
        <v>15</v>
      </c>
      <c r="M15" s="237" t="s">
        <v>23</v>
      </c>
      <c r="N15" s="228"/>
    </row>
    <row r="16" ht="12.75">
      <c r="C16" s="227" t="s">
        <v>436</v>
      </c>
    </row>
    <row r="17" spans="1:14" s="38" customFormat="1" ht="32.25" customHeight="1">
      <c r="A17" s="25" t="s">
        <v>4</v>
      </c>
      <c r="B17" s="26" t="s">
        <v>433</v>
      </c>
      <c r="C17" s="27" t="s">
        <v>6</v>
      </c>
      <c r="D17" s="28" t="s">
        <v>7</v>
      </c>
      <c r="E17" s="29" t="s">
        <v>8</v>
      </c>
      <c r="F17" s="29" t="s">
        <v>9</v>
      </c>
      <c r="G17" s="191" t="s">
        <v>10</v>
      </c>
      <c r="H17" s="31" t="s">
        <v>11</v>
      </c>
      <c r="I17" s="32" t="s">
        <v>12</v>
      </c>
      <c r="J17" s="33" t="s">
        <v>366</v>
      </c>
      <c r="K17" s="34" t="s">
        <v>14</v>
      </c>
      <c r="L17" s="35" t="s">
        <v>15</v>
      </c>
      <c r="M17" s="36" t="s">
        <v>16</v>
      </c>
      <c r="N17" s="37" t="s">
        <v>17</v>
      </c>
    </row>
    <row r="18" spans="1:14" s="204" customFormat="1" ht="12.75">
      <c r="A18" s="192">
        <v>1</v>
      </c>
      <c r="B18" s="193">
        <v>45</v>
      </c>
      <c r="C18" s="194" t="s">
        <v>29</v>
      </c>
      <c r="D18" s="195" t="s">
        <v>30</v>
      </c>
      <c r="E18" s="196" t="s">
        <v>20</v>
      </c>
      <c r="F18" s="197" t="s">
        <v>21</v>
      </c>
      <c r="G18" s="192">
        <v>1976</v>
      </c>
      <c r="H18" s="198" t="s">
        <v>434</v>
      </c>
      <c r="I18" s="199" t="str">
        <f>IF($F18="m",IF($G$1-$G18&gt;19,IF($G$1-$G18&lt;40,"A",IF($G$1-$G18&gt;49,IF($G$1-$G18&gt;59,IF($G$1-$G18&gt;69,"E","D"),"C"),"B")),"JM"),IF($G$1-$G18&gt;19,IF($G$1-$G18&lt;40,"F",IF($G$1-$G18&lt;50,"G","H")),"JŽ"))</f>
        <v>B</v>
      </c>
      <c r="J18" s="199">
        <f>COUNTIF(I$6:I18,I18)</f>
        <v>3</v>
      </c>
      <c r="K18" s="200">
        <v>0.024837962962962964</v>
      </c>
      <c r="L18" s="201"/>
      <c r="M18" s="202"/>
      <c r="N18" s="203">
        <v>8</v>
      </c>
    </row>
    <row r="19" spans="1:14" s="215" customFormat="1" ht="12.75">
      <c r="A19" s="205">
        <v>2</v>
      </c>
      <c r="B19" s="206">
        <v>322</v>
      </c>
      <c r="C19" s="207" t="s">
        <v>47</v>
      </c>
      <c r="D19" s="208" t="s">
        <v>48</v>
      </c>
      <c r="E19" s="209" t="s">
        <v>20</v>
      </c>
      <c r="F19" s="210" t="s">
        <v>21</v>
      </c>
      <c r="G19" s="239">
        <v>1973</v>
      </c>
      <c r="H19" s="240" t="s">
        <v>49</v>
      </c>
      <c r="I19" s="212" t="str">
        <f>IF($F19="m",IF($G$1-$G19&gt;19,IF($G$1-$G19&lt;40,"A",IF($G$1-$G19&gt;49,IF($G$1-$G19&gt;59,IF($G$1-$G19&gt;69,"E","D"),"C"),"B")),"JM"),IF($G$1-$G19&gt;19,IF($G$1-$G19&lt;40,"F",IF($G$1-$G19&lt;50,"G","H")),"JŽ"))</f>
        <v>B</v>
      </c>
      <c r="J19" s="212">
        <f>COUNTIF(I$6:I19,I19)</f>
        <v>4</v>
      </c>
      <c r="K19" s="213">
        <v>0.026099537037037036</v>
      </c>
      <c r="L19" s="241"/>
      <c r="M19" s="214"/>
      <c r="N19" s="205">
        <v>8</v>
      </c>
    </row>
    <row r="20" spans="1:14" s="238" customFormat="1" ht="12.75">
      <c r="A20" s="228">
        <v>3</v>
      </c>
      <c r="B20" s="229">
        <v>110</v>
      </c>
      <c r="C20" s="230" t="s">
        <v>50</v>
      </c>
      <c r="D20" s="242" t="s">
        <v>51</v>
      </c>
      <c r="E20" s="232" t="s">
        <v>20</v>
      </c>
      <c r="F20" s="233" t="s">
        <v>21</v>
      </c>
      <c r="G20" s="228">
        <v>1970</v>
      </c>
      <c r="H20" s="234" t="s">
        <v>52</v>
      </c>
      <c r="I20" s="235" t="str">
        <f>IF($F20="m",IF($G$1-$G20&gt;19,IF($G$1-$G20&lt;40,"A",IF($G$1-$G20&gt;49,IF($G$1-$G20&gt;59,IF($G$1-$G20&gt;69,"E","D"),"C"),"B")),"JM"),IF($G$1-$G20&gt;19,IF($G$1-$G20&lt;40,"F",IF($G$1-$G20&lt;50,"G","H")),"JŽ"))</f>
        <v>B</v>
      </c>
      <c r="J20" s="235">
        <f>COUNTIF(I$6:I20,I20)</f>
        <v>5</v>
      </c>
      <c r="K20" s="236">
        <v>0.02664351851851852</v>
      </c>
      <c r="L20" s="231"/>
      <c r="M20" s="237"/>
      <c r="N20" s="228">
        <v>8</v>
      </c>
    </row>
    <row r="21" ht="12.75">
      <c r="C21" s="227" t="s">
        <v>437</v>
      </c>
    </row>
    <row r="22" spans="1:14" s="38" customFormat="1" ht="32.25" customHeight="1">
      <c r="A22" s="25" t="s">
        <v>4</v>
      </c>
      <c r="B22" s="26" t="s">
        <v>433</v>
      </c>
      <c r="C22" s="27" t="s">
        <v>6</v>
      </c>
      <c r="D22" s="28" t="s">
        <v>7</v>
      </c>
      <c r="E22" s="29" t="s">
        <v>8</v>
      </c>
      <c r="F22" s="29" t="s">
        <v>9</v>
      </c>
      <c r="G22" s="191" t="s">
        <v>10</v>
      </c>
      <c r="H22" s="31" t="s">
        <v>11</v>
      </c>
      <c r="I22" s="32" t="s">
        <v>12</v>
      </c>
      <c r="J22" s="33" t="s">
        <v>366</v>
      </c>
      <c r="K22" s="34" t="s">
        <v>14</v>
      </c>
      <c r="L22" s="35" t="s">
        <v>15</v>
      </c>
      <c r="M22" s="36" t="s">
        <v>16</v>
      </c>
      <c r="N22" s="37" t="s">
        <v>17</v>
      </c>
    </row>
    <row r="23" spans="1:14" s="204" customFormat="1" ht="12.75">
      <c r="A23" s="192">
        <v>1</v>
      </c>
      <c r="B23" s="193">
        <v>75</v>
      </c>
      <c r="C23" s="194" t="s">
        <v>75</v>
      </c>
      <c r="D23" s="195" t="s">
        <v>76</v>
      </c>
      <c r="E23" s="196" t="s">
        <v>20</v>
      </c>
      <c r="F23" s="197" t="s">
        <v>21</v>
      </c>
      <c r="G23" s="192">
        <v>1961</v>
      </c>
      <c r="H23" s="198" t="s">
        <v>77</v>
      </c>
      <c r="I23" s="199" t="str">
        <f>IF($F23="m",IF($G$1-$G23&gt;19,IF($G$1-$G23&lt;40,"A",IF($G$1-$G23&gt;49,IF($G$1-$G23&gt;59,IF($G$1-$G23&gt;69,"E","D"),"C"),"B")),"JM"),IF($G$1-$G23&gt;19,IF($G$1-$G23&lt;40,"F",IF($G$1-$G23&lt;50,"G","H")),"JŽ"))</f>
        <v>C</v>
      </c>
      <c r="J23" s="199">
        <f>COUNTIF(I$6:I23,I23)</f>
        <v>1</v>
      </c>
      <c r="K23" s="200">
        <v>0.028414351851851847</v>
      </c>
      <c r="L23" s="201"/>
      <c r="M23" s="202"/>
      <c r="N23" s="203">
        <v>8</v>
      </c>
    </row>
    <row r="24" spans="1:14" s="215" customFormat="1" ht="12.75">
      <c r="A24" s="205">
        <v>2</v>
      </c>
      <c r="B24" s="206">
        <v>191</v>
      </c>
      <c r="C24" s="207" t="s">
        <v>80</v>
      </c>
      <c r="D24" s="208" t="s">
        <v>69</v>
      </c>
      <c r="E24" s="209" t="s">
        <v>20</v>
      </c>
      <c r="F24" s="210" t="s">
        <v>21</v>
      </c>
      <c r="G24" s="205">
        <v>1965</v>
      </c>
      <c r="H24" s="211" t="s">
        <v>81</v>
      </c>
      <c r="I24" s="212" t="str">
        <f>IF($F24="m",IF($G$1-$G24&gt;19,IF($G$1-$G24&lt;40,"A",IF($G$1-$G24&gt;49,IF($G$1-$G24&gt;59,IF($G$1-$G24&gt;69,"E","D"),"C"),"B")),"JM"),IF($G$1-$G24&gt;19,IF($G$1-$G24&lt;40,"F",IF($G$1-$G24&lt;50,"G","H")),"JŽ"))</f>
        <v>C</v>
      </c>
      <c r="J24" s="212">
        <f>COUNTIF(I$6:I24,I24)</f>
        <v>2</v>
      </c>
      <c r="K24" s="213">
        <v>0.028530092592592593</v>
      </c>
      <c r="L24" s="208"/>
      <c r="M24" s="214"/>
      <c r="N24" s="205">
        <v>8</v>
      </c>
    </row>
    <row r="25" spans="1:14" s="238" customFormat="1" ht="12.75" customHeight="1">
      <c r="A25" s="243">
        <v>3</v>
      </c>
      <c r="B25" s="229">
        <v>48</v>
      </c>
      <c r="C25" s="230" t="s">
        <v>97</v>
      </c>
      <c r="D25" s="231" t="s">
        <v>98</v>
      </c>
      <c r="E25" s="232" t="s">
        <v>20</v>
      </c>
      <c r="F25" s="233" t="s">
        <v>21</v>
      </c>
      <c r="G25" s="233">
        <v>1960</v>
      </c>
      <c r="H25" s="234" t="s">
        <v>99</v>
      </c>
      <c r="I25" s="235" t="str">
        <f>IF($F25="m",IF($G$1-$G25&gt;19,IF($G$1-$G25&lt;40,"A",IF($G$1-$G25&gt;49,IF($G$1-$G25&gt;59,IF($G$1-$G25&gt;69,"E","D"),"C"),"B")),"JM"),IF($G$1-$G25&gt;19,IF($G$1-$G25&lt;40,"F",IF($G$1-$G25&lt;50,"G","H")),"JŽ"))</f>
        <v>C</v>
      </c>
      <c r="J25" s="235">
        <f>COUNTIF(I$7:I25,I25)</f>
        <v>3</v>
      </c>
      <c r="K25" s="244">
        <v>0.029953703703703705</v>
      </c>
      <c r="L25" s="245"/>
      <c r="M25" s="237" t="s">
        <v>28</v>
      </c>
      <c r="N25" s="228">
        <v>8</v>
      </c>
    </row>
    <row r="26" ht="12.75">
      <c r="C26" s="227" t="s">
        <v>438</v>
      </c>
    </row>
    <row r="27" spans="1:14" s="38" customFormat="1" ht="32.25" customHeight="1">
      <c r="A27" s="25" t="s">
        <v>4</v>
      </c>
      <c r="B27" s="26" t="s">
        <v>433</v>
      </c>
      <c r="C27" s="27" t="s">
        <v>6</v>
      </c>
      <c r="D27" s="28" t="s">
        <v>7</v>
      </c>
      <c r="E27" s="29" t="s">
        <v>8</v>
      </c>
      <c r="F27" s="29" t="s">
        <v>9</v>
      </c>
      <c r="G27" s="191" t="s">
        <v>10</v>
      </c>
      <c r="H27" s="31" t="s">
        <v>11</v>
      </c>
      <c r="I27" s="32" t="s">
        <v>12</v>
      </c>
      <c r="J27" s="33" t="s">
        <v>366</v>
      </c>
      <c r="K27" s="34" t="s">
        <v>14</v>
      </c>
      <c r="L27" s="35" t="s">
        <v>15</v>
      </c>
      <c r="M27" s="36" t="s">
        <v>16</v>
      </c>
      <c r="N27" s="37" t="s">
        <v>17</v>
      </c>
    </row>
    <row r="28" spans="1:14" s="204" customFormat="1" ht="12.75">
      <c r="A28" s="192">
        <v>1</v>
      </c>
      <c r="B28" s="193">
        <v>7</v>
      </c>
      <c r="C28" s="194" t="s">
        <v>100</v>
      </c>
      <c r="D28" s="195" t="s">
        <v>101</v>
      </c>
      <c r="E28" s="196" t="s">
        <v>20</v>
      </c>
      <c r="F28" s="197" t="s">
        <v>21</v>
      </c>
      <c r="G28" s="192">
        <v>1955</v>
      </c>
      <c r="H28" s="198" t="s">
        <v>102</v>
      </c>
      <c r="I28" s="199" t="str">
        <f>IF($F28="m",IF($G$1-$G28&gt;19,IF($G$1-$G28&lt;40,"A",IF($G$1-$G28&gt;49,IF($G$1-$G28&gt;59,IF($G$1-$G28&gt;69,"E","D"),"C"),"B")),"JM"),IF($G$1-$G28&gt;19,IF($G$1-$G28&lt;40,"F",IF($G$1-$G28&lt;50,"G","H")),"JŽ"))</f>
        <v>D</v>
      </c>
      <c r="J28" s="199">
        <f>COUNTIF(I$6:I28,I28)</f>
        <v>1</v>
      </c>
      <c r="K28" s="200">
        <v>0.030393518518518518</v>
      </c>
      <c r="L28" s="201"/>
      <c r="M28" s="202" t="s">
        <v>28</v>
      </c>
      <c r="N28" s="203">
        <v>8</v>
      </c>
    </row>
    <row r="29" spans="1:14" s="215" customFormat="1" ht="12.75">
      <c r="A29" s="205">
        <v>2</v>
      </c>
      <c r="B29" s="206">
        <v>85</v>
      </c>
      <c r="C29" s="207" t="s">
        <v>104</v>
      </c>
      <c r="D29" s="208" t="s">
        <v>105</v>
      </c>
      <c r="E29" s="209" t="s">
        <v>20</v>
      </c>
      <c r="F29" s="210" t="s">
        <v>21</v>
      </c>
      <c r="G29" s="205">
        <v>1953</v>
      </c>
      <c r="H29" s="211" t="s">
        <v>34</v>
      </c>
      <c r="I29" s="212" t="str">
        <f>IF($F29="m",IF($G$1-$G29&gt;19,IF($G$1-$G29&lt;40,"A",IF($G$1-$G29&gt;49,IF($G$1-$G29&gt;59,IF($G$1-$G29&gt;69,"E","D"),"C"),"B")),"JM"),IF($G$1-$G29&gt;19,IF($G$1-$G29&lt;40,"F",IF($G$1-$G29&lt;50,"G","H")),"JŽ"))</f>
        <v>D</v>
      </c>
      <c r="J29" s="212">
        <f>COUNTIF(I$6:I29,I29)</f>
        <v>2</v>
      </c>
      <c r="K29" s="213">
        <v>0.03045138888888889</v>
      </c>
      <c r="L29" s="208"/>
      <c r="M29" s="214" t="s">
        <v>89</v>
      </c>
      <c r="N29" s="205"/>
    </row>
    <row r="30" spans="1:14" s="238" customFormat="1" ht="12.75">
      <c r="A30" s="228">
        <v>3</v>
      </c>
      <c r="B30" s="229">
        <v>69</v>
      </c>
      <c r="C30" s="230" t="s">
        <v>135</v>
      </c>
      <c r="D30" s="231" t="s">
        <v>136</v>
      </c>
      <c r="E30" s="232" t="s">
        <v>20</v>
      </c>
      <c r="F30" s="233" t="s">
        <v>21</v>
      </c>
      <c r="G30" s="228">
        <v>1949</v>
      </c>
      <c r="H30" s="234" t="s">
        <v>102</v>
      </c>
      <c r="I30" s="235" t="str">
        <f>IF($F30="m",IF($G$1-$G30&gt;19,IF($G$1-$G30&lt;40,"A",IF($G$1-$G30&gt;49,IF($G$1-$G30&gt;59,IF($G$1-$G30&gt;69,"E","D"),"C"),"B")),"JM"),IF($G$1-$G30&gt;19,IF($G$1-$G30&lt;40,"F",IF($G$1-$G30&lt;50,"G","H")),"JŽ"))</f>
        <v>D</v>
      </c>
      <c r="J30" s="235">
        <f>COUNTIF(I$6:I30,I30)</f>
        <v>3</v>
      </c>
      <c r="K30" s="236">
        <v>0.031481481481481485</v>
      </c>
      <c r="L30" s="231"/>
      <c r="M30" s="237"/>
      <c r="N30" s="228">
        <v>8</v>
      </c>
    </row>
    <row r="31" ht="12.75">
      <c r="C31" s="227" t="s">
        <v>439</v>
      </c>
    </row>
    <row r="32" spans="1:14" s="38" customFormat="1" ht="32.25" customHeight="1">
      <c r="A32" s="25" t="s">
        <v>4</v>
      </c>
      <c r="B32" s="26" t="s">
        <v>433</v>
      </c>
      <c r="C32" s="27" t="s">
        <v>6</v>
      </c>
      <c r="D32" s="28" t="s">
        <v>7</v>
      </c>
      <c r="E32" s="29" t="s">
        <v>8</v>
      </c>
      <c r="F32" s="29" t="s">
        <v>9</v>
      </c>
      <c r="G32" s="191" t="s">
        <v>10</v>
      </c>
      <c r="H32" s="31" t="s">
        <v>11</v>
      </c>
      <c r="I32" s="32" t="s">
        <v>12</v>
      </c>
      <c r="J32" s="33" t="s">
        <v>366</v>
      </c>
      <c r="K32" s="34" t="s">
        <v>14</v>
      </c>
      <c r="L32" s="35" t="s">
        <v>15</v>
      </c>
      <c r="M32" s="36" t="s">
        <v>16</v>
      </c>
      <c r="N32" s="37" t="s">
        <v>17</v>
      </c>
    </row>
    <row r="33" spans="1:14" s="204" customFormat="1" ht="12.75">
      <c r="A33" s="192">
        <v>1</v>
      </c>
      <c r="B33" s="193">
        <v>102</v>
      </c>
      <c r="C33" s="194" t="s">
        <v>112</v>
      </c>
      <c r="D33" s="246" t="s">
        <v>113</v>
      </c>
      <c r="E33" s="196" t="s">
        <v>20</v>
      </c>
      <c r="F33" s="197" t="s">
        <v>108</v>
      </c>
      <c r="G33" s="192">
        <v>1990</v>
      </c>
      <c r="H33" s="198" t="s">
        <v>114</v>
      </c>
      <c r="I33" s="199" t="str">
        <f>IF($F33="m",IF($G$1-$G33&gt;19,IF($G$1-$G33&lt;40,"A",IF($G$1-$G33&gt;49,IF($G$1-$G33&gt;59,IF($G$1-$G33&gt;69,"E","D"),"C"),"B")),"JM"),IF($G$1-$G33&gt;19,IF($G$1-$G33&lt;40,"F",IF($G$1-$G33&lt;50,"G","H")),"JŽ"))</f>
        <v>F</v>
      </c>
      <c r="J33" s="199">
        <f>COUNTIF(I$6:I33,I33)</f>
        <v>1</v>
      </c>
      <c r="K33" s="200">
        <v>0.03078703703703704</v>
      </c>
      <c r="L33" s="201"/>
      <c r="M33" s="202" t="s">
        <v>28</v>
      </c>
      <c r="N33" s="203">
        <v>8</v>
      </c>
    </row>
    <row r="34" spans="1:14" s="215" customFormat="1" ht="12.75">
      <c r="A34" s="205">
        <v>2</v>
      </c>
      <c r="B34" s="206">
        <v>106</v>
      </c>
      <c r="C34" s="207" t="s">
        <v>125</v>
      </c>
      <c r="D34" s="208" t="s">
        <v>126</v>
      </c>
      <c r="E34" s="209" t="s">
        <v>20</v>
      </c>
      <c r="F34" s="210" t="s">
        <v>108</v>
      </c>
      <c r="G34" s="205">
        <v>1984</v>
      </c>
      <c r="H34" s="211" t="s">
        <v>127</v>
      </c>
      <c r="I34" s="212" t="str">
        <f>IF($F34="m",IF($G$1-$G34&gt;19,IF($G$1-$G34&lt;40,"A",IF($G$1-$G34&gt;49,IF($G$1-$G34&gt;59,IF($G$1-$G34&gt;69,"E","D"),"C"),"B")),"JM"),IF($G$1-$G34&gt;19,IF($G$1-$G34&lt;40,"F",IF($G$1-$G34&lt;50,"G","H")),"JŽ"))</f>
        <v>F</v>
      </c>
      <c r="J34" s="212">
        <f>COUNTIF(I$6:I34,I34)</f>
        <v>2</v>
      </c>
      <c r="K34" s="213">
        <v>0.031006944444444445</v>
      </c>
      <c r="L34" s="208"/>
      <c r="M34" s="214" t="s">
        <v>23</v>
      </c>
      <c r="N34" s="205"/>
    </row>
    <row r="35" spans="1:14" s="238" customFormat="1" ht="12.75">
      <c r="A35" s="228">
        <v>3</v>
      </c>
      <c r="B35" s="229">
        <v>370</v>
      </c>
      <c r="C35" s="230" t="s">
        <v>185</v>
      </c>
      <c r="D35" s="231" t="s">
        <v>186</v>
      </c>
      <c r="E35" s="232" t="s">
        <v>20</v>
      </c>
      <c r="F35" s="233" t="s">
        <v>108</v>
      </c>
      <c r="G35" s="228">
        <v>1979</v>
      </c>
      <c r="H35" s="234" t="s">
        <v>187</v>
      </c>
      <c r="I35" s="235" t="str">
        <f>IF($F35="m",IF($G$1-$G35&gt;19,IF($G$1-$G35&lt;40,"A",IF($G$1-$G35&gt;49,IF($G$1-$G35&gt;59,IF($G$1-$G35&gt;69,"E","D"),"C"),"B")),"JM"),IF($G$1-$G35&gt;19,IF($G$1-$G35&lt;40,"F",IF($G$1-$G35&lt;50,"G","H")),"JŽ"))</f>
        <v>F</v>
      </c>
      <c r="J35" s="235">
        <f>COUNTIF(I$6:I35,I35)</f>
        <v>3</v>
      </c>
      <c r="K35" s="236">
        <v>0.03328703703703704</v>
      </c>
      <c r="L35" s="231"/>
      <c r="M35" s="237" t="s">
        <v>28</v>
      </c>
      <c r="N35" s="228">
        <v>8</v>
      </c>
    </row>
    <row r="36" ht="12.75">
      <c r="C36" s="227" t="s">
        <v>440</v>
      </c>
    </row>
    <row r="37" spans="1:14" s="38" customFormat="1" ht="32.25" customHeight="1">
      <c r="A37" s="25" t="s">
        <v>4</v>
      </c>
      <c r="B37" s="26" t="s">
        <v>433</v>
      </c>
      <c r="C37" s="27" t="s">
        <v>6</v>
      </c>
      <c r="D37" s="28" t="s">
        <v>7</v>
      </c>
      <c r="E37" s="29" t="s">
        <v>8</v>
      </c>
      <c r="F37" s="29" t="s">
        <v>9</v>
      </c>
      <c r="G37" s="191" t="s">
        <v>10</v>
      </c>
      <c r="H37" s="31" t="s">
        <v>11</v>
      </c>
      <c r="I37" s="32" t="s">
        <v>12</v>
      </c>
      <c r="J37" s="33" t="s">
        <v>366</v>
      </c>
      <c r="K37" s="34" t="s">
        <v>14</v>
      </c>
      <c r="L37" s="35" t="s">
        <v>15</v>
      </c>
      <c r="M37" s="36" t="s">
        <v>16</v>
      </c>
      <c r="N37" s="37" t="s">
        <v>17</v>
      </c>
    </row>
    <row r="38" spans="1:14" s="204" customFormat="1" ht="12.75">
      <c r="A38" s="192">
        <v>1</v>
      </c>
      <c r="B38" s="193">
        <v>31</v>
      </c>
      <c r="C38" s="194" t="s">
        <v>106</v>
      </c>
      <c r="D38" s="246" t="s">
        <v>107</v>
      </c>
      <c r="E38" s="196" t="s">
        <v>20</v>
      </c>
      <c r="F38" s="197" t="s">
        <v>108</v>
      </c>
      <c r="G38" s="192">
        <v>1974</v>
      </c>
      <c r="H38" s="198" t="s">
        <v>109</v>
      </c>
      <c r="I38" s="199" t="str">
        <f>IF($F38="m",IF($G$1-$G38&gt;19,IF($G$1-$G38&lt;40,"A",IF($G$1-$G38&gt;49,IF($G$1-$G38&gt;59,IF($G$1-$G38&gt;69,"E","D"),"C"),"B")),"JM"),IF($G$1-$G38&gt;19,IF($G$1-$G38&lt;40,"F",IF($G$1-$G38&lt;50,"G","H")),"JŽ"))</f>
        <v>G</v>
      </c>
      <c r="J38" s="199">
        <f>COUNTIF(I$6:I38,I38)</f>
        <v>1</v>
      </c>
      <c r="K38" s="200">
        <v>0.030497685185185183</v>
      </c>
      <c r="L38" s="201"/>
      <c r="M38" s="202" t="s">
        <v>23</v>
      </c>
      <c r="N38" s="203"/>
    </row>
    <row r="39" spans="1:14" s="215" customFormat="1" ht="12.75">
      <c r="A39" s="205">
        <v>2</v>
      </c>
      <c r="B39" s="206">
        <v>6</v>
      </c>
      <c r="C39" s="207" t="s">
        <v>237</v>
      </c>
      <c r="D39" s="208" t="s">
        <v>238</v>
      </c>
      <c r="E39" s="209" t="s">
        <v>20</v>
      </c>
      <c r="F39" s="210" t="s">
        <v>108</v>
      </c>
      <c r="G39" s="205">
        <v>1967</v>
      </c>
      <c r="H39" s="211" t="s">
        <v>239</v>
      </c>
      <c r="I39" s="212" t="str">
        <f>IF($F39="m",IF($G$1-$G39&gt;19,IF($G$1-$G39&lt;40,"A",IF($G$1-$G39&gt;49,IF($G$1-$G39&gt;59,IF($G$1-$G39&gt;69,"E","D"),"C"),"B")),"JM"),IF($G$1-$G39&gt;19,IF($G$1-$G39&lt;40,"F",IF($G$1-$G39&lt;50,"G","H")),"JŽ"))</f>
        <v>G</v>
      </c>
      <c r="J39" s="212">
        <f>COUNTIF(I$6:I39,I39)</f>
        <v>2</v>
      </c>
      <c r="K39" s="213">
        <v>0.03508101851851852</v>
      </c>
      <c r="L39" s="208"/>
      <c r="M39" s="214" t="s">
        <v>23</v>
      </c>
      <c r="N39" s="205"/>
    </row>
    <row r="40" spans="1:14" s="238" customFormat="1" ht="12.75">
      <c r="A40" s="228">
        <v>3</v>
      </c>
      <c r="B40" s="229">
        <v>111</v>
      </c>
      <c r="C40" s="230" t="s">
        <v>274</v>
      </c>
      <c r="D40" s="242" t="s">
        <v>275</v>
      </c>
      <c r="E40" s="232" t="s">
        <v>20</v>
      </c>
      <c r="F40" s="233" t="s">
        <v>108</v>
      </c>
      <c r="G40" s="228">
        <v>1971</v>
      </c>
      <c r="H40" s="234" t="s">
        <v>176</v>
      </c>
      <c r="I40" s="235" t="str">
        <f>IF($F40="m",IF($G$1-$G40&gt;19,IF($G$1-$G40&lt;40,"A",IF($G$1-$G40&gt;49,IF($G$1-$G40&gt;59,IF($G$1-$G40&gt;69,"E","D"),"C"),"B")),"JM"),IF($G$1-$G40&gt;19,IF($G$1-$G40&lt;40,"F",IF($G$1-$G40&lt;50,"G","H")),"JŽ"))</f>
        <v>G</v>
      </c>
      <c r="J40" s="235">
        <f>COUNTIF(I$6:I40,I40)</f>
        <v>3</v>
      </c>
      <c r="K40" s="236">
        <v>0.03701388888888889</v>
      </c>
      <c r="L40" s="231"/>
      <c r="M40" s="237" t="s">
        <v>28</v>
      </c>
      <c r="N40" s="228">
        <v>8</v>
      </c>
    </row>
    <row r="41" ht="12.75">
      <c r="C41" s="227" t="s">
        <v>441</v>
      </c>
    </row>
    <row r="42" spans="1:14" s="38" customFormat="1" ht="32.25" customHeight="1">
      <c r="A42" s="25" t="s">
        <v>4</v>
      </c>
      <c r="B42" s="26" t="s">
        <v>433</v>
      </c>
      <c r="C42" s="27" t="s">
        <v>6</v>
      </c>
      <c r="D42" s="28" t="s">
        <v>7</v>
      </c>
      <c r="E42" s="29" t="s">
        <v>8</v>
      </c>
      <c r="F42" s="29" t="s">
        <v>9</v>
      </c>
      <c r="G42" s="191" t="s">
        <v>10</v>
      </c>
      <c r="H42" s="31" t="s">
        <v>11</v>
      </c>
      <c r="I42" s="32" t="s">
        <v>12</v>
      </c>
      <c r="J42" s="33" t="s">
        <v>366</v>
      </c>
      <c r="K42" s="34" t="s">
        <v>14</v>
      </c>
      <c r="L42" s="35" t="s">
        <v>15</v>
      </c>
      <c r="M42" s="36" t="s">
        <v>16</v>
      </c>
      <c r="N42" s="37" t="s">
        <v>17</v>
      </c>
    </row>
    <row r="43" spans="1:14" s="204" customFormat="1" ht="12.75">
      <c r="A43" s="192">
        <v>1</v>
      </c>
      <c r="B43" s="193">
        <v>77</v>
      </c>
      <c r="C43" s="194" t="s">
        <v>206</v>
      </c>
      <c r="D43" s="195" t="s">
        <v>207</v>
      </c>
      <c r="E43" s="196" t="s">
        <v>20</v>
      </c>
      <c r="F43" s="197" t="s">
        <v>108</v>
      </c>
      <c r="G43" s="192">
        <v>1958</v>
      </c>
      <c r="H43" s="198" t="s">
        <v>208</v>
      </c>
      <c r="I43" s="199" t="str">
        <f>IF($F43="m",IF($G$1-$G43&gt;19,IF($G$1-$G43&lt;40,"A",IF($G$1-$G43&gt;49,IF($G$1-$G43&gt;59,IF($G$1-$G43&gt;69,"E","D"),"C"),"B")),"JM"),IF($G$1-$G43&gt;19,IF($G$1-$G43&lt;40,"F",IF($G$1-$G43&lt;50,"G","H")),"JŽ"))</f>
        <v>H</v>
      </c>
      <c r="J43" s="199">
        <f>COUNTIF(I$7:I43,I43)</f>
        <v>1</v>
      </c>
      <c r="K43" s="200">
        <v>0.03412037037037037</v>
      </c>
      <c r="L43" s="201"/>
      <c r="M43" s="202"/>
      <c r="N43" s="203">
        <v>8</v>
      </c>
    </row>
    <row r="44" spans="1:14" s="215" customFormat="1" ht="12.75">
      <c r="A44" s="205">
        <v>2</v>
      </c>
      <c r="B44" s="206">
        <v>170</v>
      </c>
      <c r="C44" s="207" t="s">
        <v>233</v>
      </c>
      <c r="D44" s="208" t="s">
        <v>234</v>
      </c>
      <c r="E44" s="209" t="s">
        <v>20</v>
      </c>
      <c r="F44" s="210" t="s">
        <v>108</v>
      </c>
      <c r="G44" s="205">
        <v>1957</v>
      </c>
      <c r="H44" s="211" t="s">
        <v>235</v>
      </c>
      <c r="I44" s="212" t="str">
        <f>IF($F44="m",IF($G$1-$G44&gt;19,IF($G$1-$G44&lt;40,"A",IF($G$1-$G44&gt;49,IF($G$1-$G44&gt;59,IF($G$1-$G44&gt;69,"E","D"),"C"),"B")),"JM"),IF($G$1-$G44&gt;19,IF($G$1-$G44&lt;40,"F",IF($G$1-$G44&lt;50,"G","H")),"JŽ"))</f>
        <v>H</v>
      </c>
      <c r="J44" s="212">
        <f>COUNTIF(I$7:I44,I44)</f>
        <v>2</v>
      </c>
      <c r="K44" s="213">
        <v>0.034930555555555555</v>
      </c>
      <c r="L44" s="208"/>
      <c r="M44" s="214"/>
      <c r="N44" s="205">
        <v>8</v>
      </c>
    </row>
    <row r="45" spans="1:14" s="238" customFormat="1" ht="12.75">
      <c r="A45" s="228">
        <v>3</v>
      </c>
      <c r="B45" s="229">
        <v>190</v>
      </c>
      <c r="C45" s="230" t="s">
        <v>359</v>
      </c>
      <c r="D45" s="231" t="s">
        <v>360</v>
      </c>
      <c r="E45" s="232" t="s">
        <v>20</v>
      </c>
      <c r="F45" s="233" t="s">
        <v>108</v>
      </c>
      <c r="G45" s="247">
        <v>1963</v>
      </c>
      <c r="H45" s="248" t="s">
        <v>72</v>
      </c>
      <c r="I45" s="235" t="str">
        <f>IF($F45="m",IF($G$1-$G45&gt;19,IF($G$1-$G45&lt;40,"A",IF($G$1-$G45&gt;49,IF($G$1-$G45&gt;59,IF($G$1-$G45&gt;69,"E","D"),"C"),"B")),"JM"),IF($G$1-$G45&gt;19,IF($G$1-$G45&lt;40,"F",IF($G$1-$G45&lt;50,"G","H")),"JŽ"))</f>
        <v>H</v>
      </c>
      <c r="J45" s="235">
        <f>COUNTIF(I$7:I45,I45)</f>
        <v>3</v>
      </c>
      <c r="K45" s="236">
        <v>0.05538194444444444</v>
      </c>
      <c r="L45" s="249"/>
      <c r="M45" s="237" t="s">
        <v>23</v>
      </c>
      <c r="N45" s="228"/>
    </row>
    <row r="48" spans="1:14" s="126" customFormat="1" ht="12.75" customHeight="1">
      <c r="A48" s="123" t="s">
        <v>361</v>
      </c>
      <c r="B48" s="123"/>
      <c r="C48" s="123"/>
      <c r="D48" s="123"/>
      <c r="E48" s="123"/>
      <c r="F48" s="123"/>
      <c r="G48" s="123"/>
      <c r="H48" s="6"/>
      <c r="I48" s="125"/>
      <c r="J48" s="125"/>
      <c r="K48" s="15"/>
      <c r="N48" s="15"/>
    </row>
    <row r="49" spans="1:14" s="126" customFormat="1" ht="12.75" customHeight="1">
      <c r="A49" s="252" t="s">
        <v>362</v>
      </c>
      <c r="B49" s="252"/>
      <c r="C49" s="252"/>
      <c r="D49" s="252"/>
      <c r="E49" s="252"/>
      <c r="F49" s="252"/>
      <c r="G49" s="252"/>
      <c r="H49" s="252"/>
      <c r="I49" s="125"/>
      <c r="J49" s="125"/>
      <c r="K49" s="15"/>
      <c r="N49" s="15"/>
    </row>
    <row r="51" spans="1:14" s="126" customFormat="1" ht="12">
      <c r="A51" s="252" t="s">
        <v>363</v>
      </c>
      <c r="B51" s="252"/>
      <c r="C51" s="252"/>
      <c r="D51" s="252"/>
      <c r="E51" s="252"/>
      <c r="F51" s="15"/>
      <c r="G51" s="5"/>
      <c r="H51" s="6"/>
      <c r="I51" s="125"/>
      <c r="J51" s="125"/>
      <c r="K51" s="15"/>
      <c r="N51" s="15"/>
    </row>
    <row r="52" spans="1:14" s="126" customFormat="1" ht="12">
      <c r="A52" s="252" t="s">
        <v>364</v>
      </c>
      <c r="B52" s="252"/>
      <c r="C52" s="252"/>
      <c r="D52" s="252"/>
      <c r="E52" s="252"/>
      <c r="F52" s="15"/>
      <c r="G52" s="5"/>
      <c r="H52" s="6"/>
      <c r="I52" s="125"/>
      <c r="J52" s="125"/>
      <c r="K52" s="15"/>
      <c r="N52" s="15"/>
    </row>
  </sheetData>
  <sheetProtection selectLockedCells="1" selectUnlockedCells="1"/>
  <mergeCells count="5">
    <mergeCell ref="B3:K3"/>
    <mergeCell ref="A4:B4"/>
    <mergeCell ref="A49:H49"/>
    <mergeCell ref="A51:E51"/>
    <mergeCell ref="A52:E5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Luboš Ferenc</cp:lastModifiedBy>
  <dcterms:modified xsi:type="dcterms:W3CDTF">2016-07-07T07:18:19Z</dcterms:modified>
  <cp:category/>
  <cp:version/>
  <cp:contentType/>
  <cp:contentStatus/>
</cp:coreProperties>
</file>