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Kategórie" sheetId="2" r:id="rId2"/>
    <sheet name="Det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<sst xmlns="http://schemas.openxmlformats.org/spreadsheetml/2006/main" count="534" uniqueCount="146">
  <si>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</si>
  <si>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</si>
  <si>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</si>
  <si>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</si>
  <si>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</si>
  <si>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</si>
  <si>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</si>
  <si>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</si>
  <si>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</si>
  <si>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Prešov</t>
  </si>
  <si>
    <t>Výsledky spracovala: Bucová Anna</t>
  </si>
  <si>
    <t>Rok nar.</t>
  </si>
  <si>
    <t>Por.  číslo</t>
  </si>
  <si>
    <t>Por.        v kat.</t>
  </si>
  <si>
    <t>TJ Obal Servis Košice</t>
  </si>
  <si>
    <t>Hlavný rozhodca: Buc Peter 0905299189 E-mail: peter.buc59@gmail.com</t>
  </si>
  <si>
    <t>Štát</t>
  </si>
  <si>
    <t>SVK</t>
  </si>
  <si>
    <t>Priezvisko</t>
  </si>
  <si>
    <t>Jozef</t>
  </si>
  <si>
    <t>Peter</t>
  </si>
  <si>
    <t>Miroslav</t>
  </si>
  <si>
    <t>Igor</t>
  </si>
  <si>
    <t>Vladimír</t>
  </si>
  <si>
    <t>Tibor</t>
  </si>
  <si>
    <t>Sahajda</t>
  </si>
  <si>
    <t>Branislav</t>
  </si>
  <si>
    <t>NF</t>
  </si>
  <si>
    <t>Eduard</t>
  </si>
  <si>
    <t xml:space="preserve">Ján </t>
  </si>
  <si>
    <t>Viktor</t>
  </si>
  <si>
    <t>Martina</t>
  </si>
  <si>
    <t>Daniela</t>
  </si>
  <si>
    <t>Adam</t>
  </si>
  <si>
    <t>O</t>
  </si>
  <si>
    <t>Kálová</t>
  </si>
  <si>
    <t>Boris</t>
  </si>
  <si>
    <t>Krištanová</t>
  </si>
  <si>
    <t>Stebelová</t>
  </si>
  <si>
    <t>Balážová</t>
  </si>
  <si>
    <t>Gabčan</t>
  </si>
  <si>
    <t>Tomáš</t>
  </si>
  <si>
    <t>Šatánek</t>
  </si>
  <si>
    <t>Gavorová</t>
  </si>
  <si>
    <t>Telepovský</t>
  </si>
  <si>
    <t>Kováč</t>
  </si>
  <si>
    <t>Kál</t>
  </si>
  <si>
    <t>Miklaš</t>
  </si>
  <si>
    <t>Mako</t>
  </si>
  <si>
    <t>Ličko</t>
  </si>
  <si>
    <t>Čižmár</t>
  </si>
  <si>
    <t>Cerula</t>
  </si>
  <si>
    <t>Fedorco</t>
  </si>
  <si>
    <t xml:space="preserve">Vachaľ </t>
  </si>
  <si>
    <t>Čieško</t>
  </si>
  <si>
    <t>Hrivňak</t>
  </si>
  <si>
    <t>Oľga</t>
  </si>
  <si>
    <t>Mahuliena</t>
  </si>
  <si>
    <t>Katarína</t>
  </si>
  <si>
    <t xml:space="preserve">Júlia </t>
  </si>
  <si>
    <t>Radek</t>
  </si>
  <si>
    <t>Marek</t>
  </si>
  <si>
    <t>Jakub</t>
  </si>
  <si>
    <t>Zuzana</t>
  </si>
  <si>
    <t>Štefan</t>
  </si>
  <si>
    <t>Erik</t>
  </si>
  <si>
    <t>Ľuboslav</t>
  </si>
  <si>
    <t>Róbert</t>
  </si>
  <si>
    <t>Veronika</t>
  </si>
  <si>
    <t>Roland</t>
  </si>
  <si>
    <t>Košice</t>
  </si>
  <si>
    <t>Bratislava</t>
  </si>
  <si>
    <t>Praha</t>
  </si>
  <si>
    <t>Hencovce</t>
  </si>
  <si>
    <t>Bardejov</t>
  </si>
  <si>
    <t>Žilina</t>
  </si>
  <si>
    <t>Humenné</t>
  </si>
  <si>
    <t>Trebišov</t>
  </si>
  <si>
    <t>Vranov nad Topľou</t>
  </si>
  <si>
    <t>Vechec</t>
  </si>
  <si>
    <t>Volica</t>
  </si>
  <si>
    <t xml:space="preserve">Bukovce </t>
  </si>
  <si>
    <t>Slovenská Kajňa</t>
  </si>
  <si>
    <t>Luhyňa</t>
  </si>
  <si>
    <t>Jankovce</t>
  </si>
  <si>
    <t>Lenka</t>
  </si>
  <si>
    <t>Kyselicová sportprofi</t>
  </si>
  <si>
    <t>Eleven</t>
  </si>
  <si>
    <t>Bak</t>
  </si>
  <si>
    <t>Roman</t>
  </si>
  <si>
    <t>Generali Vranov</t>
  </si>
  <si>
    <t>Janoško</t>
  </si>
  <si>
    <t>Serafín</t>
  </si>
  <si>
    <t>Slavomír</t>
  </si>
  <si>
    <t>Ferencová</t>
  </si>
  <si>
    <t>Barbora</t>
  </si>
  <si>
    <t>Fintice</t>
  </si>
  <si>
    <t>Ivanko</t>
  </si>
  <si>
    <t>Kamená Poruba</t>
  </si>
  <si>
    <t>A</t>
  </si>
  <si>
    <t>Pribula</t>
  </si>
  <si>
    <t>Prima SH Vranov</t>
  </si>
  <si>
    <t>Džubara</t>
  </si>
  <si>
    <t>Filip</t>
  </si>
  <si>
    <t>Ištoňa</t>
  </si>
  <si>
    <t>Stanovčáková</t>
  </si>
  <si>
    <t xml:space="preserve">Kechnec </t>
  </si>
  <si>
    <t>Troščák</t>
  </si>
  <si>
    <t>Ondrej</t>
  </si>
  <si>
    <t>Michalovce</t>
  </si>
  <si>
    <t>Sučka</t>
  </si>
  <si>
    <t>Marušiak</t>
  </si>
  <si>
    <t>Mačejová</t>
  </si>
  <si>
    <t>Bujňáková</t>
  </si>
  <si>
    <t>Ivana</t>
  </si>
  <si>
    <t>Frivalská</t>
  </si>
  <si>
    <t>Dáša</t>
  </si>
  <si>
    <t>Burcák</t>
  </si>
  <si>
    <t>Stropkov</t>
  </si>
  <si>
    <t>Cap</t>
  </si>
  <si>
    <t>Dávid</t>
  </si>
  <si>
    <t>Čeklovský</t>
  </si>
  <si>
    <t>Moravany</t>
  </si>
  <si>
    <t>Antal</t>
  </si>
  <si>
    <t>Antalová</t>
  </si>
  <si>
    <t>Radka</t>
  </si>
  <si>
    <t>Folberthová</t>
  </si>
  <si>
    <t>Dominik</t>
  </si>
  <si>
    <t>Foltberth</t>
  </si>
  <si>
    <t>Ivanková</t>
  </si>
  <si>
    <t>Sandra</t>
  </si>
  <si>
    <t>Galický</t>
  </si>
  <si>
    <t>Samuel</t>
  </si>
  <si>
    <t>Ličková</t>
  </si>
  <si>
    <t>Alexandra</t>
  </si>
  <si>
    <t>Sopka Seňa</t>
  </si>
  <si>
    <t>Maková</t>
  </si>
  <si>
    <t>Aneta</t>
  </si>
  <si>
    <t>8600 m</t>
  </si>
  <si>
    <t>Kopina</t>
  </si>
  <si>
    <t>Vranov</t>
  </si>
  <si>
    <t>do 9 rokov</t>
  </si>
  <si>
    <t>od 10 rokov</t>
  </si>
  <si>
    <t>zo dňa 28.  júna 2015</t>
  </si>
  <si>
    <t>Výsledková listina 1.ročník"Okolo Domaše beh" zo dňa 28.  júna 2015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</si>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</sst>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1" fontId="4" fillId="0" borderId="14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21" fontId="53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21" fontId="59" fillId="0" borderId="10" xfId="0" applyNumberFormat="1" applyFont="1" applyBorder="1" applyAlignment="1">
      <alignment horizontal="center"/>
    </xf>
    <xf numFmtId="21" fontId="56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21" fontId="4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60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7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21" fontId="56" fillId="0" borderId="14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21" fontId="59" fillId="0" borderId="14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19" xfId="0" applyFont="1" applyBorder="1" applyAlignment="1">
      <alignment/>
    </xf>
    <xf numFmtId="21" fontId="53" fillId="0" borderId="24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.421875" style="3" customWidth="1"/>
    <col min="2" max="2" width="6.28125" style="3" customWidth="1"/>
    <col min="3" max="3" width="17.57421875" style="18" customWidth="1"/>
    <col min="4" max="4" width="12.140625" style="65" customWidth="1"/>
    <col min="5" max="5" width="4.8515625" style="15" customWidth="1"/>
    <col min="6" max="6" width="3.421875" style="15" customWidth="1"/>
    <col min="7" max="7" width="5.57421875" style="15" customWidth="1"/>
    <col min="8" max="8" width="17.421875" style="12" customWidth="1"/>
    <col min="9" max="9" width="3.28125" style="3" customWidth="1"/>
    <col min="10" max="10" width="4.140625" style="3" customWidth="1"/>
    <col min="11" max="11" width="10.8515625" style="3" customWidth="1"/>
    <col min="12" max="16384" width="8.8515625" style="6" customWidth="1"/>
  </cols>
  <sheetData>
    <row r="1" spans="6:7" ht="14.25" customHeight="1" hidden="1">
      <c r="F1" s="15" t="s">
        <v>6</v>
      </c>
      <c r="G1" s="15">
        <v>2015</v>
      </c>
    </row>
    <row r="2" ht="3" customHeight="1"/>
    <row r="3" spans="1:11" ht="72" customHeight="1">
      <c r="A3" s="100" t="s">
        <v>144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1.75" customHeight="1">
      <c r="A5" s="101" t="s">
        <v>138</v>
      </c>
      <c r="B5" s="101"/>
      <c r="C5" s="1"/>
      <c r="D5" s="8"/>
      <c r="E5" s="10"/>
      <c r="F5" s="10"/>
      <c r="G5" s="10"/>
      <c r="H5" s="16"/>
      <c r="I5" s="5"/>
      <c r="J5" s="5"/>
      <c r="K5" s="8"/>
    </row>
    <row r="6" spans="1:11" ht="18" customHeight="1" thickBot="1">
      <c r="A6" s="104" t="s">
        <v>145</v>
      </c>
      <c r="B6" s="8"/>
      <c r="C6" s="1"/>
      <c r="D6" s="8"/>
      <c r="E6" s="10"/>
      <c r="F6" s="10"/>
      <c r="G6" s="10"/>
      <c r="H6" s="16"/>
      <c r="I6" s="5"/>
      <c r="J6" s="5"/>
      <c r="K6" s="8"/>
    </row>
    <row r="7" spans="1:11" ht="36" customHeight="1" thickBot="1">
      <c r="A7" s="40" t="s">
        <v>12</v>
      </c>
      <c r="B7" s="41" t="s">
        <v>8</v>
      </c>
      <c r="C7" s="42" t="s">
        <v>18</v>
      </c>
      <c r="D7" s="98" t="s">
        <v>0</v>
      </c>
      <c r="E7" s="44" t="s">
        <v>16</v>
      </c>
      <c r="F7" s="44" t="s">
        <v>5</v>
      </c>
      <c r="G7" s="45" t="s">
        <v>11</v>
      </c>
      <c r="H7" s="43" t="s">
        <v>1</v>
      </c>
      <c r="I7" s="46" t="s">
        <v>7</v>
      </c>
      <c r="J7" s="47" t="s">
        <v>13</v>
      </c>
      <c r="K7" s="48" t="s">
        <v>2</v>
      </c>
    </row>
    <row r="8" spans="1:11" s="63" customFormat="1" ht="13.5" customHeight="1" thickBot="1">
      <c r="A8" s="25">
        <v>1</v>
      </c>
      <c r="B8" s="25">
        <v>8</v>
      </c>
      <c r="C8" s="29" t="s">
        <v>25</v>
      </c>
      <c r="D8" s="78" t="s">
        <v>24</v>
      </c>
      <c r="E8" s="28" t="s">
        <v>17</v>
      </c>
      <c r="F8" s="28" t="s">
        <v>3</v>
      </c>
      <c r="G8" s="28">
        <v>1990</v>
      </c>
      <c r="H8" s="27" t="s">
        <v>14</v>
      </c>
      <c r="I8" s="79" t="str">
        <f aca="true" t="shared" si="0" ref="I8:I20">IF($F8="m",IF($G$1-$G8&gt;19,IF($G$1-$G8&lt;40,"A",IF($G$1-$G8&gt;49,IF($G$1-$G8&gt;59,IF($G$1-$G8&gt;69,"E","D"),"C"),"B")),"JM"),IF($G$1-$G8&gt;19,IF($G$1-$G8&lt;35,"F",IF($G$1-$G8&lt;50,"G","H")),"JŽ"))</f>
        <v>A</v>
      </c>
      <c r="J8" s="79">
        <f>COUNTIF($G$8:$I8,$I8)</f>
        <v>1</v>
      </c>
      <c r="K8" s="49">
        <v>0.01951388888888889</v>
      </c>
    </row>
    <row r="9" spans="1:11" s="82" customFormat="1" ht="13.5" customHeight="1" thickBot="1">
      <c r="A9" s="35">
        <v>2</v>
      </c>
      <c r="B9" s="35">
        <v>43</v>
      </c>
      <c r="C9" s="36" t="s">
        <v>102</v>
      </c>
      <c r="D9" s="80" t="s">
        <v>103</v>
      </c>
      <c r="E9" s="38" t="s">
        <v>17</v>
      </c>
      <c r="F9" s="38" t="s">
        <v>3</v>
      </c>
      <c r="G9" s="38">
        <v>1993</v>
      </c>
      <c r="H9" s="37" t="s">
        <v>14</v>
      </c>
      <c r="I9" s="81" t="str">
        <f t="shared" si="0"/>
        <v>A</v>
      </c>
      <c r="J9" s="81">
        <f>COUNTIF($G$8:$I9,$I9)</f>
        <v>2</v>
      </c>
      <c r="K9" s="51">
        <v>0.022060185185185183</v>
      </c>
    </row>
    <row r="10" spans="1:11" s="85" customFormat="1" ht="13.5" customHeight="1" thickBot="1">
      <c r="A10" s="30">
        <v>3</v>
      </c>
      <c r="B10" s="30">
        <v>10</v>
      </c>
      <c r="C10" s="31" t="s">
        <v>88</v>
      </c>
      <c r="D10" s="83" t="s">
        <v>89</v>
      </c>
      <c r="E10" s="33" t="s">
        <v>17</v>
      </c>
      <c r="F10" s="33" t="s">
        <v>3</v>
      </c>
      <c r="G10" s="33">
        <v>1986</v>
      </c>
      <c r="H10" s="32" t="s">
        <v>90</v>
      </c>
      <c r="I10" s="84" t="str">
        <f t="shared" si="0"/>
        <v>A</v>
      </c>
      <c r="J10" s="84">
        <f>COUNTIF($G$8:$I10,$I10)</f>
        <v>3</v>
      </c>
      <c r="K10" s="52">
        <v>0.023252314814814812</v>
      </c>
    </row>
    <row r="11" spans="1:11" ht="13.5" customHeight="1" thickBot="1">
      <c r="A11" s="4">
        <v>4</v>
      </c>
      <c r="B11" s="4">
        <v>73</v>
      </c>
      <c r="C11" s="64" t="s">
        <v>41</v>
      </c>
      <c r="D11" s="67" t="s">
        <v>61</v>
      </c>
      <c r="E11" s="17" t="s">
        <v>17</v>
      </c>
      <c r="F11" s="17" t="s">
        <v>3</v>
      </c>
      <c r="G11" s="17">
        <v>1983</v>
      </c>
      <c r="H11" s="2" t="s">
        <v>73</v>
      </c>
      <c r="I11" s="62" t="str">
        <f t="shared" si="0"/>
        <v>A</v>
      </c>
      <c r="J11" s="62">
        <f>COUNTIF($G$8:$I11,$I11)</f>
        <v>4</v>
      </c>
      <c r="K11" s="13">
        <v>0.024375000000000004</v>
      </c>
    </row>
    <row r="12" spans="1:11" s="63" customFormat="1" ht="13.5" customHeight="1" thickBot="1">
      <c r="A12" s="25">
        <v>5</v>
      </c>
      <c r="B12" s="25">
        <v>46</v>
      </c>
      <c r="C12" s="29" t="s">
        <v>105</v>
      </c>
      <c r="D12" s="78" t="s">
        <v>63</v>
      </c>
      <c r="E12" s="28" t="s">
        <v>17</v>
      </c>
      <c r="F12" s="28" t="s">
        <v>4</v>
      </c>
      <c r="G12" s="28">
        <v>1981</v>
      </c>
      <c r="H12" s="27" t="s">
        <v>78</v>
      </c>
      <c r="I12" s="79" t="str">
        <f t="shared" si="0"/>
        <v>F</v>
      </c>
      <c r="J12" s="79">
        <f>COUNTIF($G$8:$I12,$I12)</f>
        <v>1</v>
      </c>
      <c r="K12" s="49">
        <v>0.025196759259259256</v>
      </c>
    </row>
    <row r="13" spans="1:11" s="63" customFormat="1" ht="13.5" customHeight="1" thickBot="1">
      <c r="A13" s="25">
        <v>6</v>
      </c>
      <c r="B13" s="25">
        <v>59</v>
      </c>
      <c r="C13" s="26" t="s">
        <v>37</v>
      </c>
      <c r="D13" s="78" t="s">
        <v>57</v>
      </c>
      <c r="E13" s="28" t="s">
        <v>17</v>
      </c>
      <c r="F13" s="28" t="s">
        <v>4</v>
      </c>
      <c r="G13" s="28">
        <v>1972</v>
      </c>
      <c r="H13" s="27" t="s">
        <v>70</v>
      </c>
      <c r="I13" s="79" t="str">
        <f t="shared" si="0"/>
        <v>G</v>
      </c>
      <c r="J13" s="79">
        <f>COUNTIF($G$8:$I13,$I13)</f>
        <v>1</v>
      </c>
      <c r="K13" s="49">
        <v>0.025694444444444447</v>
      </c>
    </row>
    <row r="14" spans="1:11" ht="13.5" customHeight="1" thickBot="1">
      <c r="A14" s="4">
        <v>7</v>
      </c>
      <c r="B14" s="4">
        <v>72</v>
      </c>
      <c r="C14" s="19" t="s">
        <v>121</v>
      </c>
      <c r="D14" s="67" t="s">
        <v>23</v>
      </c>
      <c r="E14" s="17" t="s">
        <v>17</v>
      </c>
      <c r="F14" s="17" t="s">
        <v>3</v>
      </c>
      <c r="G14" s="17">
        <v>1981</v>
      </c>
      <c r="H14" s="2" t="s">
        <v>122</v>
      </c>
      <c r="I14" s="62" t="str">
        <f t="shared" si="0"/>
        <v>A</v>
      </c>
      <c r="J14" s="62">
        <f>COUNTIF($G$8:$I14,$I14)</f>
        <v>5</v>
      </c>
      <c r="K14" s="13">
        <v>0.026168981481481477</v>
      </c>
    </row>
    <row r="15" spans="1:11" ht="13.5" customHeight="1" thickBot="1">
      <c r="A15" s="4">
        <v>8</v>
      </c>
      <c r="B15" s="4">
        <v>12</v>
      </c>
      <c r="C15" s="19" t="s">
        <v>91</v>
      </c>
      <c r="D15" s="67" t="s">
        <v>20</v>
      </c>
      <c r="E15" s="17" t="s">
        <v>17</v>
      </c>
      <c r="F15" s="17" t="s">
        <v>3</v>
      </c>
      <c r="G15" s="17">
        <v>1991</v>
      </c>
      <c r="H15" s="2" t="s">
        <v>78</v>
      </c>
      <c r="I15" s="62" t="str">
        <f t="shared" si="0"/>
        <v>A</v>
      </c>
      <c r="J15" s="62">
        <f>COUNTIF($G$8:$I15,$I15)</f>
        <v>6</v>
      </c>
      <c r="K15" s="13">
        <v>0.026793981481481485</v>
      </c>
    </row>
    <row r="16" spans="1:11" s="63" customFormat="1" ht="13.5" customHeight="1" thickBot="1">
      <c r="A16" s="25">
        <v>9</v>
      </c>
      <c r="B16" s="25">
        <v>42</v>
      </c>
      <c r="C16" s="29" t="s">
        <v>100</v>
      </c>
      <c r="D16" s="78" t="s">
        <v>22</v>
      </c>
      <c r="E16" s="28" t="s">
        <v>17</v>
      </c>
      <c r="F16" s="28" t="s">
        <v>3</v>
      </c>
      <c r="G16" s="28">
        <v>1962</v>
      </c>
      <c r="H16" s="27" t="s">
        <v>101</v>
      </c>
      <c r="I16" s="79" t="str">
        <f t="shared" si="0"/>
        <v>C</v>
      </c>
      <c r="J16" s="79">
        <f>COUNTIF($G$8:$I16,$I16)</f>
        <v>1</v>
      </c>
      <c r="K16" s="49">
        <v>0.028055555555555556</v>
      </c>
    </row>
    <row r="17" spans="1:11" ht="13.5" customHeight="1" thickBot="1">
      <c r="A17" s="4">
        <v>10</v>
      </c>
      <c r="B17" s="4">
        <v>63</v>
      </c>
      <c r="C17" s="19" t="s">
        <v>117</v>
      </c>
      <c r="D17" s="67" t="s">
        <v>41</v>
      </c>
      <c r="E17" s="17" t="s">
        <v>17</v>
      </c>
      <c r="F17" s="17" t="s">
        <v>3</v>
      </c>
      <c r="G17" s="17">
        <v>1994</v>
      </c>
      <c r="H17" s="2" t="s">
        <v>118</v>
      </c>
      <c r="I17" s="62" t="str">
        <f t="shared" si="0"/>
        <v>A</v>
      </c>
      <c r="J17" s="62">
        <f>COUNTIF($G$8:$I17,$I17)</f>
        <v>7</v>
      </c>
      <c r="K17" s="13">
        <v>0.028171296296296302</v>
      </c>
    </row>
    <row r="18" spans="1:11" s="63" customFormat="1" ht="13.5" customHeight="1" thickBot="1">
      <c r="A18" s="25">
        <v>11</v>
      </c>
      <c r="B18" s="25">
        <v>47</v>
      </c>
      <c r="C18" s="26" t="s">
        <v>48</v>
      </c>
      <c r="D18" s="78" t="s">
        <v>67</v>
      </c>
      <c r="E18" s="28" t="s">
        <v>17</v>
      </c>
      <c r="F18" s="28" t="s">
        <v>3</v>
      </c>
      <c r="G18" s="28">
        <v>1974</v>
      </c>
      <c r="H18" s="27" t="s">
        <v>106</v>
      </c>
      <c r="I18" s="79" t="str">
        <f t="shared" si="0"/>
        <v>B</v>
      </c>
      <c r="J18" s="79">
        <f>COUNTIF($G$8:$I18,$I18)</f>
        <v>1</v>
      </c>
      <c r="K18" s="49">
        <v>0.028275462962962964</v>
      </c>
    </row>
    <row r="19" spans="1:11" ht="13.5" customHeight="1" thickBot="1">
      <c r="A19" s="4">
        <v>12</v>
      </c>
      <c r="B19" s="4">
        <v>74</v>
      </c>
      <c r="C19" s="64" t="s">
        <v>42</v>
      </c>
      <c r="D19" s="67" t="s">
        <v>62</v>
      </c>
      <c r="E19" s="17" t="s">
        <v>17</v>
      </c>
      <c r="F19" s="17" t="s">
        <v>3</v>
      </c>
      <c r="G19" s="17">
        <v>1989</v>
      </c>
      <c r="H19" s="2" t="s">
        <v>74</v>
      </c>
      <c r="I19" s="62" t="str">
        <f t="shared" si="0"/>
        <v>A</v>
      </c>
      <c r="J19" s="62">
        <f>COUNTIF($G$8:$I19,$I19)</f>
        <v>8</v>
      </c>
      <c r="K19" s="13">
        <v>0.028449074074074075</v>
      </c>
    </row>
    <row r="20" spans="1:11" ht="13.5" customHeight="1" thickBot="1">
      <c r="A20" s="4">
        <v>13</v>
      </c>
      <c r="B20" s="4">
        <v>16</v>
      </c>
      <c r="C20" s="19" t="s">
        <v>97</v>
      </c>
      <c r="D20" s="67" t="s">
        <v>64</v>
      </c>
      <c r="E20" s="17" t="s">
        <v>17</v>
      </c>
      <c r="F20" s="17" t="s">
        <v>3</v>
      </c>
      <c r="G20" s="17">
        <v>1986</v>
      </c>
      <c r="H20" s="2" t="s">
        <v>98</v>
      </c>
      <c r="I20" s="62" t="str">
        <f t="shared" si="0"/>
        <v>A</v>
      </c>
      <c r="J20" s="62">
        <f>COUNTIF($G$8:$I20,$I20)</f>
        <v>9</v>
      </c>
      <c r="K20" s="13">
        <v>0.028680555555555553</v>
      </c>
    </row>
    <row r="21" spans="1:11" ht="13.5" customHeight="1" thickBot="1">
      <c r="A21" s="4">
        <v>14</v>
      </c>
      <c r="B21" s="4">
        <v>70</v>
      </c>
      <c r="C21" s="64" t="s">
        <v>54</v>
      </c>
      <c r="D21" s="67" t="s">
        <v>41</v>
      </c>
      <c r="E21" s="17" t="s">
        <v>17</v>
      </c>
      <c r="F21" s="17" t="s">
        <v>3</v>
      </c>
      <c r="G21" s="17">
        <v>1999</v>
      </c>
      <c r="H21" s="2" t="s">
        <v>82</v>
      </c>
      <c r="I21" s="62" t="s">
        <v>99</v>
      </c>
      <c r="J21" s="62">
        <f>COUNTIF($G$8:$I21,$I21)</f>
        <v>10</v>
      </c>
      <c r="K21" s="13">
        <v>0.028680555555555553</v>
      </c>
    </row>
    <row r="22" spans="1:11" ht="13.5" customHeight="1" thickBot="1">
      <c r="A22" s="4">
        <v>15</v>
      </c>
      <c r="B22" s="4">
        <v>4</v>
      </c>
      <c r="C22" s="20" t="s">
        <v>36</v>
      </c>
      <c r="D22" s="67" t="s">
        <v>19</v>
      </c>
      <c r="E22" s="17" t="s">
        <v>17</v>
      </c>
      <c r="F22" s="17" t="s">
        <v>3</v>
      </c>
      <c r="G22" s="17">
        <v>1996</v>
      </c>
      <c r="H22" s="2" t="s">
        <v>84</v>
      </c>
      <c r="I22" s="62" t="s">
        <v>99</v>
      </c>
      <c r="J22" s="62">
        <f>COUNTIF($G$8:$I22,$I22)</f>
        <v>11</v>
      </c>
      <c r="K22" s="13">
        <v>0.02871527777777778</v>
      </c>
    </row>
    <row r="23" spans="1:11" ht="13.5" customHeight="1" thickBot="1">
      <c r="A23" s="4">
        <v>16</v>
      </c>
      <c r="B23" s="4">
        <v>64</v>
      </c>
      <c r="C23" s="19" t="s">
        <v>119</v>
      </c>
      <c r="D23" s="67" t="s">
        <v>120</v>
      </c>
      <c r="E23" s="17" t="s">
        <v>17</v>
      </c>
      <c r="F23" s="17" t="s">
        <v>3</v>
      </c>
      <c r="G23" s="17">
        <v>1992</v>
      </c>
      <c r="H23" s="2" t="s">
        <v>118</v>
      </c>
      <c r="I23" s="62" t="str">
        <f aca="true" t="shared" si="1" ref="I23:I47">IF($F23="m",IF($G$1-$G23&gt;19,IF($G$1-$G23&lt;40,"A",IF($G$1-$G23&gt;49,IF($G$1-$G23&gt;59,IF($G$1-$G23&gt;69,"E","D"),"C"),"B")),"JM"),IF($G$1-$G23&gt;19,IF($G$1-$G23&lt;35,"F",IF($G$1-$G23&lt;50,"G","H")),"JŽ"))</f>
        <v>A</v>
      </c>
      <c r="J23" s="62">
        <f>COUNTIF($G$8:$I23,$I23)</f>
        <v>12</v>
      </c>
      <c r="K23" s="13">
        <v>0.028749999999999998</v>
      </c>
    </row>
    <row r="24" spans="1:11" ht="13.5" customHeight="1" thickBot="1">
      <c r="A24" s="4">
        <v>17</v>
      </c>
      <c r="B24" s="4">
        <v>53</v>
      </c>
      <c r="C24" s="64" t="s">
        <v>53</v>
      </c>
      <c r="D24" s="67" t="s">
        <v>29</v>
      </c>
      <c r="E24" s="17" t="s">
        <v>17</v>
      </c>
      <c r="F24" s="17" t="s">
        <v>3</v>
      </c>
      <c r="G24" s="17">
        <v>1983</v>
      </c>
      <c r="H24" s="2" t="s">
        <v>81</v>
      </c>
      <c r="I24" s="62" t="str">
        <f t="shared" si="1"/>
        <v>A</v>
      </c>
      <c r="J24" s="62">
        <f>COUNTIF($G$8:$I24,$I24)</f>
        <v>13</v>
      </c>
      <c r="K24" s="13">
        <v>0.02884259259259259</v>
      </c>
    </row>
    <row r="25" spans="1:11" ht="13.5" customHeight="1" thickBot="1">
      <c r="A25" s="4">
        <v>18</v>
      </c>
      <c r="B25" s="4">
        <v>29</v>
      </c>
      <c r="C25" s="64" t="s">
        <v>55</v>
      </c>
      <c r="D25" s="67" t="s">
        <v>23</v>
      </c>
      <c r="E25" s="17" t="s">
        <v>17</v>
      </c>
      <c r="F25" s="17" t="s">
        <v>3</v>
      </c>
      <c r="G25" s="17">
        <v>1986</v>
      </c>
      <c r="H25" s="2" t="s">
        <v>83</v>
      </c>
      <c r="I25" s="62" t="str">
        <f t="shared" si="1"/>
        <v>A</v>
      </c>
      <c r="J25" s="62">
        <f>COUNTIF($G$8:$I25,$I25)</f>
        <v>14</v>
      </c>
      <c r="K25" s="13">
        <v>0.029120370370370366</v>
      </c>
    </row>
    <row r="26" spans="1:11" ht="13.5" customHeight="1" thickBot="1">
      <c r="A26" s="4">
        <v>19</v>
      </c>
      <c r="B26" s="4">
        <v>52</v>
      </c>
      <c r="C26" s="64" t="s">
        <v>50</v>
      </c>
      <c r="D26" s="67" t="s">
        <v>20</v>
      </c>
      <c r="E26" s="17" t="s">
        <v>17</v>
      </c>
      <c r="F26" s="17" t="s">
        <v>3</v>
      </c>
      <c r="G26" s="17">
        <v>1984</v>
      </c>
      <c r="H26" s="2" t="s">
        <v>70</v>
      </c>
      <c r="I26" s="62" t="str">
        <f t="shared" si="1"/>
        <v>A</v>
      </c>
      <c r="J26" s="62">
        <f>COUNTIF($G$8:$I26,$I26)</f>
        <v>15</v>
      </c>
      <c r="K26" s="13">
        <v>0.02990740740740741</v>
      </c>
    </row>
    <row r="27" spans="1:11" ht="13.5" customHeight="1" thickBot="1">
      <c r="A27" s="4">
        <v>20</v>
      </c>
      <c r="B27" s="4">
        <v>48</v>
      </c>
      <c r="C27" s="19" t="s">
        <v>107</v>
      </c>
      <c r="D27" s="67" t="s">
        <v>108</v>
      </c>
      <c r="E27" s="17" t="s">
        <v>17</v>
      </c>
      <c r="F27" s="17" t="s">
        <v>3</v>
      </c>
      <c r="G27" s="17">
        <v>1987</v>
      </c>
      <c r="H27" s="2" t="s">
        <v>109</v>
      </c>
      <c r="I27" s="62" t="str">
        <f t="shared" si="1"/>
        <v>A</v>
      </c>
      <c r="J27" s="62">
        <f>COUNTIF($G$8:$I27,$I27)</f>
        <v>16</v>
      </c>
      <c r="K27" s="13">
        <v>0.029942129629629628</v>
      </c>
    </row>
    <row r="28" spans="1:11" ht="13.5" customHeight="1" thickBot="1">
      <c r="A28" s="4">
        <v>21</v>
      </c>
      <c r="B28" s="4">
        <v>57</v>
      </c>
      <c r="C28" s="64" t="s">
        <v>51</v>
      </c>
      <c r="D28" s="67" t="s">
        <v>61</v>
      </c>
      <c r="E28" s="17" t="s">
        <v>17</v>
      </c>
      <c r="F28" s="17" t="s">
        <v>3</v>
      </c>
      <c r="G28" s="17">
        <v>1977</v>
      </c>
      <c r="H28" s="2" t="s">
        <v>79</v>
      </c>
      <c r="I28" s="62" t="str">
        <f t="shared" si="1"/>
        <v>A</v>
      </c>
      <c r="J28" s="62">
        <f>COUNTIF($G$8:$I28,$I28)</f>
        <v>17</v>
      </c>
      <c r="K28" s="13">
        <v>0.03006944444444444</v>
      </c>
    </row>
    <row r="29" spans="1:11" s="82" customFormat="1" ht="13.5" customHeight="1" thickBot="1">
      <c r="A29" s="35">
        <v>22</v>
      </c>
      <c r="B29" s="35">
        <v>15</v>
      </c>
      <c r="C29" s="39" t="s">
        <v>94</v>
      </c>
      <c r="D29" s="80" t="s">
        <v>95</v>
      </c>
      <c r="E29" s="38" t="s">
        <v>17</v>
      </c>
      <c r="F29" s="38" t="s">
        <v>4</v>
      </c>
      <c r="G29" s="38">
        <v>1991</v>
      </c>
      <c r="H29" s="37" t="s">
        <v>96</v>
      </c>
      <c r="I29" s="81" t="str">
        <f t="shared" si="1"/>
        <v>F</v>
      </c>
      <c r="J29" s="81">
        <f>COUNTIF($G$8:$I29,$I29)</f>
        <v>2</v>
      </c>
      <c r="K29" s="51">
        <v>0.030185185185185186</v>
      </c>
    </row>
    <row r="30" spans="1:11" s="82" customFormat="1" ht="13.5" customHeight="1" thickBot="1">
      <c r="A30" s="35">
        <v>23</v>
      </c>
      <c r="B30" s="35">
        <v>61</v>
      </c>
      <c r="C30" s="36" t="s">
        <v>115</v>
      </c>
      <c r="D30" s="80" t="s">
        <v>116</v>
      </c>
      <c r="E30" s="38" t="s">
        <v>17</v>
      </c>
      <c r="F30" s="38" t="s">
        <v>4</v>
      </c>
      <c r="G30" s="38">
        <v>1979</v>
      </c>
      <c r="H30" s="37" t="s">
        <v>70</v>
      </c>
      <c r="I30" s="81" t="str">
        <f t="shared" si="1"/>
        <v>G</v>
      </c>
      <c r="J30" s="81">
        <f>COUNTIF($G$8:$I30,$I30)</f>
        <v>2</v>
      </c>
      <c r="K30" s="51">
        <v>0.03054398148148148</v>
      </c>
    </row>
    <row r="31" spans="1:11" ht="13.5" customHeight="1" thickBot="1">
      <c r="A31" s="4">
        <v>24</v>
      </c>
      <c r="B31" s="4">
        <v>71</v>
      </c>
      <c r="C31" s="64" t="s">
        <v>47</v>
      </c>
      <c r="D31" s="67" t="s">
        <v>26</v>
      </c>
      <c r="E31" s="17" t="s">
        <v>17</v>
      </c>
      <c r="F31" s="17" t="s">
        <v>3</v>
      </c>
      <c r="G31" s="17">
        <v>1977</v>
      </c>
      <c r="H31" s="2" t="s">
        <v>9</v>
      </c>
      <c r="I31" s="62" t="str">
        <f t="shared" si="1"/>
        <v>A</v>
      </c>
      <c r="J31" s="62">
        <f>COUNTIF($G$8:$I31,$I31)</f>
        <v>18</v>
      </c>
      <c r="K31" s="13">
        <v>0.030671296296296294</v>
      </c>
    </row>
    <row r="32" spans="1:11" s="85" customFormat="1" ht="13.5" customHeight="1" thickBot="1">
      <c r="A32" s="30">
        <v>25</v>
      </c>
      <c r="B32" s="30">
        <v>60</v>
      </c>
      <c r="C32" s="31" t="s">
        <v>113</v>
      </c>
      <c r="D32" s="83" t="s">
        <v>114</v>
      </c>
      <c r="E32" s="33" t="s">
        <v>17</v>
      </c>
      <c r="F32" s="33" t="s">
        <v>4</v>
      </c>
      <c r="G32" s="33">
        <v>1975</v>
      </c>
      <c r="H32" s="32" t="s">
        <v>70</v>
      </c>
      <c r="I32" s="84" t="str">
        <f t="shared" si="1"/>
        <v>G</v>
      </c>
      <c r="J32" s="84">
        <f>COUNTIF($G$8:$I32,$I32)</f>
        <v>3</v>
      </c>
      <c r="K32" s="52">
        <v>0.031215277777777783</v>
      </c>
    </row>
    <row r="33" spans="1:11" ht="13.5" customHeight="1" thickBot="1">
      <c r="A33" s="4">
        <v>26</v>
      </c>
      <c r="B33" s="4">
        <v>62</v>
      </c>
      <c r="C33" s="64" t="s">
        <v>52</v>
      </c>
      <c r="D33" s="67" t="s">
        <v>28</v>
      </c>
      <c r="E33" s="17" t="s">
        <v>17</v>
      </c>
      <c r="F33" s="17" t="s">
        <v>3</v>
      </c>
      <c r="G33" s="17">
        <v>1991</v>
      </c>
      <c r="H33" s="2" t="s">
        <v>80</v>
      </c>
      <c r="I33" s="62" t="str">
        <f t="shared" si="1"/>
        <v>A</v>
      </c>
      <c r="J33" s="62">
        <f>COUNTIF($G$8:$I33,$I33)</f>
        <v>19</v>
      </c>
      <c r="K33" s="13">
        <v>0.03210648148148148</v>
      </c>
    </row>
    <row r="34" spans="1:11" ht="13.5" customHeight="1" thickBot="1">
      <c r="A34" s="4">
        <v>27</v>
      </c>
      <c r="B34" s="4">
        <v>7</v>
      </c>
      <c r="C34" s="19" t="s">
        <v>86</v>
      </c>
      <c r="D34" s="67" t="s">
        <v>85</v>
      </c>
      <c r="E34" s="17" t="s">
        <v>17</v>
      </c>
      <c r="F34" s="17" t="s">
        <v>4</v>
      </c>
      <c r="G34" s="17">
        <v>1974</v>
      </c>
      <c r="H34" s="2" t="s">
        <v>87</v>
      </c>
      <c r="I34" s="62" t="str">
        <f t="shared" si="1"/>
        <v>G</v>
      </c>
      <c r="J34" s="62">
        <f>COUNTIF($G$8:$I34,$I34)</f>
        <v>4</v>
      </c>
      <c r="K34" s="13">
        <v>0.03300925925925926</v>
      </c>
    </row>
    <row r="35" spans="1:11" s="82" customFormat="1" ht="13.5" customHeight="1" thickBot="1">
      <c r="A35" s="35">
        <v>28</v>
      </c>
      <c r="B35" s="35">
        <v>75</v>
      </c>
      <c r="C35" s="39" t="s">
        <v>45</v>
      </c>
      <c r="D35" s="80" t="s">
        <v>66</v>
      </c>
      <c r="E35" s="38" t="s">
        <v>17</v>
      </c>
      <c r="F35" s="38" t="s">
        <v>3</v>
      </c>
      <c r="G35" s="38">
        <v>1964</v>
      </c>
      <c r="H35" s="37" t="s">
        <v>76</v>
      </c>
      <c r="I35" s="81" t="str">
        <f t="shared" si="1"/>
        <v>C</v>
      </c>
      <c r="J35" s="81">
        <f>COUNTIF($G$8:$I35,$I35)</f>
        <v>2</v>
      </c>
      <c r="K35" s="51">
        <v>0.034618055555555555</v>
      </c>
    </row>
    <row r="36" spans="1:11" s="85" customFormat="1" ht="13.5" customHeight="1" thickBot="1">
      <c r="A36" s="30">
        <v>29</v>
      </c>
      <c r="B36" s="30">
        <v>45</v>
      </c>
      <c r="C36" s="31" t="s">
        <v>104</v>
      </c>
      <c r="D36" s="83" t="s">
        <v>21</v>
      </c>
      <c r="E36" s="33" t="s">
        <v>17</v>
      </c>
      <c r="F36" s="33" t="s">
        <v>3</v>
      </c>
      <c r="G36" s="33">
        <v>1962</v>
      </c>
      <c r="H36" s="32" t="s">
        <v>76</v>
      </c>
      <c r="I36" s="84" t="str">
        <f t="shared" si="1"/>
        <v>C</v>
      </c>
      <c r="J36" s="84">
        <f>COUNTIF($G$8:$I36,$I36)</f>
        <v>3</v>
      </c>
      <c r="K36" s="52">
        <v>0.03509259259259259</v>
      </c>
    </row>
    <row r="37" spans="1:11" ht="13.5" customHeight="1" thickBot="1">
      <c r="A37" s="4">
        <v>30</v>
      </c>
      <c r="B37" s="4">
        <v>13</v>
      </c>
      <c r="C37" s="19" t="s">
        <v>92</v>
      </c>
      <c r="D37" s="67" t="s">
        <v>93</v>
      </c>
      <c r="E37" s="17" t="s">
        <v>17</v>
      </c>
      <c r="F37" s="17" t="s">
        <v>3</v>
      </c>
      <c r="G37" s="17">
        <v>1985</v>
      </c>
      <c r="H37" s="2" t="s">
        <v>78</v>
      </c>
      <c r="I37" s="62" t="str">
        <f t="shared" si="1"/>
        <v>A</v>
      </c>
      <c r="J37" s="62">
        <f>COUNTIF($G$8:$I37,$I37)</f>
        <v>20</v>
      </c>
      <c r="K37" s="13">
        <v>0.03523148148148148</v>
      </c>
    </row>
    <row r="38" spans="1:11" s="85" customFormat="1" ht="13.5" customHeight="1" thickBot="1">
      <c r="A38" s="30">
        <v>31</v>
      </c>
      <c r="B38" s="30">
        <v>58</v>
      </c>
      <c r="C38" s="50" t="s">
        <v>43</v>
      </c>
      <c r="D38" s="83" t="s">
        <v>63</v>
      </c>
      <c r="E38" s="33" t="s">
        <v>17</v>
      </c>
      <c r="F38" s="33" t="s">
        <v>4</v>
      </c>
      <c r="G38" s="33">
        <v>1985</v>
      </c>
      <c r="H38" s="32" t="s">
        <v>75</v>
      </c>
      <c r="I38" s="84" t="str">
        <f t="shared" si="1"/>
        <v>F</v>
      </c>
      <c r="J38" s="84">
        <f>COUNTIF($G$8:$I38,$I38)</f>
        <v>3</v>
      </c>
      <c r="K38" s="52">
        <v>0.03543981481481481</v>
      </c>
    </row>
    <row r="39" spans="1:11" s="82" customFormat="1" ht="13.5" customHeight="1" thickBot="1">
      <c r="A39" s="35">
        <v>32</v>
      </c>
      <c r="B39" s="35">
        <v>68</v>
      </c>
      <c r="C39" s="39" t="s">
        <v>49</v>
      </c>
      <c r="D39" s="80" t="s">
        <v>69</v>
      </c>
      <c r="E39" s="38" t="s">
        <v>17</v>
      </c>
      <c r="F39" s="38" t="s">
        <v>3</v>
      </c>
      <c r="G39" s="38">
        <v>1974</v>
      </c>
      <c r="H39" s="37" t="s">
        <v>70</v>
      </c>
      <c r="I39" s="81" t="str">
        <f t="shared" si="1"/>
        <v>B</v>
      </c>
      <c r="J39" s="81">
        <f>COUNTIF($G$8:$I39,$I39)</f>
        <v>2</v>
      </c>
      <c r="K39" s="51">
        <v>0.03564814814814815</v>
      </c>
    </row>
    <row r="40" spans="1:11" ht="13.5" customHeight="1" thickBot="1">
      <c r="A40" s="4">
        <v>33</v>
      </c>
      <c r="B40" s="4">
        <v>66</v>
      </c>
      <c r="C40" s="64" t="s">
        <v>39</v>
      </c>
      <c r="D40" s="67" t="s">
        <v>59</v>
      </c>
      <c r="E40" s="17" t="s">
        <v>17</v>
      </c>
      <c r="F40" s="17" t="s">
        <v>4</v>
      </c>
      <c r="G40" s="17">
        <v>1983</v>
      </c>
      <c r="H40" s="2" t="s">
        <v>72</v>
      </c>
      <c r="I40" s="62" t="str">
        <f t="shared" si="1"/>
        <v>F</v>
      </c>
      <c r="J40" s="62">
        <f>COUNTIF($G$8:$I40,$I40)</f>
        <v>4</v>
      </c>
      <c r="K40" s="13">
        <v>0.03577546296296296</v>
      </c>
    </row>
    <row r="41" spans="1:11" ht="13.5" customHeight="1" thickBot="1">
      <c r="A41" s="4">
        <v>34</v>
      </c>
      <c r="B41" s="4">
        <v>50</v>
      </c>
      <c r="C41" s="64" t="s">
        <v>46</v>
      </c>
      <c r="D41" s="67" t="s">
        <v>20</v>
      </c>
      <c r="E41" s="17" t="s">
        <v>17</v>
      </c>
      <c r="F41" s="17" t="s">
        <v>3</v>
      </c>
      <c r="G41" s="17">
        <v>1986</v>
      </c>
      <c r="H41" s="2" t="s">
        <v>70</v>
      </c>
      <c r="I41" s="62" t="str">
        <f t="shared" si="1"/>
        <v>A</v>
      </c>
      <c r="J41" s="62">
        <f>COUNTIF($G$8:$I41,$I41)</f>
        <v>21</v>
      </c>
      <c r="K41" s="13">
        <v>0.03861111111111111</v>
      </c>
    </row>
    <row r="42" spans="1:11" ht="13.5" customHeight="1" thickBot="1">
      <c r="A42" s="4">
        <v>35</v>
      </c>
      <c r="B42" s="4">
        <v>56</v>
      </c>
      <c r="C42" s="19" t="s">
        <v>112</v>
      </c>
      <c r="D42" s="67" t="s">
        <v>31</v>
      </c>
      <c r="E42" s="17" t="s">
        <v>17</v>
      </c>
      <c r="F42" s="17" t="s">
        <v>4</v>
      </c>
      <c r="G42" s="17">
        <v>1986</v>
      </c>
      <c r="H42" s="2" t="s">
        <v>9</v>
      </c>
      <c r="I42" s="62" t="str">
        <f t="shared" si="1"/>
        <v>F</v>
      </c>
      <c r="J42" s="62">
        <f>COUNTIF($G$8:$I42,$I42)</f>
        <v>5</v>
      </c>
      <c r="K42" s="13">
        <v>0.039074074074074074</v>
      </c>
    </row>
    <row r="43" spans="1:11" ht="13.5" customHeight="1" thickBot="1">
      <c r="A43" s="4">
        <v>36</v>
      </c>
      <c r="B43" s="4">
        <v>49</v>
      </c>
      <c r="C43" s="19" t="s">
        <v>110</v>
      </c>
      <c r="D43" s="67" t="s">
        <v>30</v>
      </c>
      <c r="E43" s="17" t="s">
        <v>17</v>
      </c>
      <c r="F43" s="17" t="s">
        <v>3</v>
      </c>
      <c r="G43" s="17">
        <v>1992</v>
      </c>
      <c r="H43" s="2" t="s">
        <v>77</v>
      </c>
      <c r="I43" s="62" t="str">
        <f t="shared" si="1"/>
        <v>A</v>
      </c>
      <c r="J43" s="62">
        <f>COUNTIF($G$8:$I43,$I43)</f>
        <v>22</v>
      </c>
      <c r="K43" s="13">
        <v>0.03928240740740741</v>
      </c>
    </row>
    <row r="44" spans="1:11" ht="13.5" customHeight="1" thickBot="1">
      <c r="A44" s="4">
        <v>37</v>
      </c>
      <c r="B44" s="4">
        <v>41</v>
      </c>
      <c r="C44" s="64" t="s">
        <v>44</v>
      </c>
      <c r="D44" s="67" t="s">
        <v>65</v>
      </c>
      <c r="E44" s="17" t="s">
        <v>17</v>
      </c>
      <c r="F44" s="17" t="s">
        <v>3</v>
      </c>
      <c r="G44" s="17">
        <v>1988</v>
      </c>
      <c r="H44" s="2" t="s">
        <v>77</v>
      </c>
      <c r="I44" s="62" t="str">
        <f t="shared" si="1"/>
        <v>A</v>
      </c>
      <c r="J44" s="62">
        <f>COUNTIF($G$8:$I44,$I44)</f>
        <v>23</v>
      </c>
      <c r="K44" s="13">
        <v>0.039872685185185185</v>
      </c>
    </row>
    <row r="45" spans="1:11" ht="13.5" customHeight="1" thickBot="1">
      <c r="A45" s="4">
        <v>38</v>
      </c>
      <c r="B45" s="4">
        <v>67</v>
      </c>
      <c r="C45" s="64" t="s">
        <v>40</v>
      </c>
      <c r="D45" s="67" t="s">
        <v>60</v>
      </c>
      <c r="E45" s="17" t="s">
        <v>17</v>
      </c>
      <c r="F45" s="17" t="s">
        <v>3</v>
      </c>
      <c r="G45" s="17">
        <v>1981</v>
      </c>
      <c r="H45" s="2" t="s">
        <v>72</v>
      </c>
      <c r="I45" s="62" t="str">
        <f t="shared" si="1"/>
        <v>A</v>
      </c>
      <c r="J45" s="62">
        <f>COUNTIF($G$8:$I45,$I45)</f>
        <v>24</v>
      </c>
      <c r="K45" s="13">
        <v>0.04106481481481481</v>
      </c>
    </row>
    <row r="46" spans="1:11" ht="13.5" customHeight="1" thickBot="1">
      <c r="A46" s="4">
        <v>39</v>
      </c>
      <c r="B46" s="4">
        <v>51</v>
      </c>
      <c r="C46" s="64" t="s">
        <v>35</v>
      </c>
      <c r="D46" s="67" t="s">
        <v>56</v>
      </c>
      <c r="E46" s="17" t="s">
        <v>17</v>
      </c>
      <c r="F46" s="17" t="s">
        <v>4</v>
      </c>
      <c r="G46" s="17">
        <v>1986</v>
      </c>
      <c r="H46" s="2" t="s">
        <v>70</v>
      </c>
      <c r="I46" s="62" t="str">
        <f t="shared" si="1"/>
        <v>F</v>
      </c>
      <c r="J46" s="62">
        <f>COUNTIF($G$8:$I46,$I46)</f>
        <v>6</v>
      </c>
      <c r="K46" s="13" t="s">
        <v>27</v>
      </c>
    </row>
    <row r="47" spans="1:11" ht="13.5" customHeight="1">
      <c r="A47" s="4">
        <v>40</v>
      </c>
      <c r="B47" s="4">
        <v>65</v>
      </c>
      <c r="C47" s="64" t="s">
        <v>38</v>
      </c>
      <c r="D47" s="67" t="s">
        <v>58</v>
      </c>
      <c r="E47" s="17" t="s">
        <v>17</v>
      </c>
      <c r="F47" s="17" t="s">
        <v>4</v>
      </c>
      <c r="G47" s="17">
        <v>1978</v>
      </c>
      <c r="H47" s="2" t="s">
        <v>71</v>
      </c>
      <c r="I47" s="62" t="str">
        <f t="shared" si="1"/>
        <v>G</v>
      </c>
      <c r="J47" s="62">
        <f>COUNTIF($G$8:$I47,$I47)</f>
        <v>5</v>
      </c>
      <c r="K47" s="13" t="s">
        <v>27</v>
      </c>
    </row>
    <row r="48" spans="1:11" ht="24.75" customHeight="1">
      <c r="A48" s="5"/>
      <c r="B48" s="5"/>
      <c r="C48" s="1"/>
      <c r="D48" s="7"/>
      <c r="E48" s="10"/>
      <c r="F48" s="10"/>
      <c r="G48" s="10"/>
      <c r="H48" s="9"/>
      <c r="I48" s="5"/>
      <c r="J48" s="5"/>
      <c r="K48" s="14"/>
    </row>
    <row r="49" spans="1:11" ht="12" customHeight="1">
      <c r="A49" s="9" t="s">
        <v>15</v>
      </c>
      <c r="B49" s="7"/>
      <c r="C49" s="1"/>
      <c r="D49" s="7"/>
      <c r="E49" s="10"/>
      <c r="F49" s="10"/>
      <c r="G49" s="10"/>
      <c r="H49" s="11"/>
      <c r="I49" s="5"/>
      <c r="J49" s="5"/>
      <c r="K49" s="14"/>
    </row>
    <row r="50" spans="1:11" ht="6" customHeight="1">
      <c r="A50" s="10"/>
      <c r="B50" s="5"/>
      <c r="C50" s="1"/>
      <c r="D50" s="68"/>
      <c r="E50" s="10"/>
      <c r="F50" s="10"/>
      <c r="G50" s="10"/>
      <c r="H50" s="11"/>
      <c r="I50" s="5"/>
      <c r="J50" s="5"/>
      <c r="K50" s="14"/>
    </row>
    <row r="51" spans="1:6" ht="12.75">
      <c r="A51" s="99" t="s">
        <v>10</v>
      </c>
      <c r="B51" s="99"/>
      <c r="C51" s="99"/>
      <c r="D51" s="99"/>
      <c r="E51" s="99"/>
      <c r="F51" s="99"/>
    </row>
  </sheetData>
  <sheetProtection/>
  <mergeCells count="4">
    <mergeCell ref="A51:F51"/>
    <mergeCell ref="A3:K3"/>
    <mergeCell ref="A5:B5"/>
    <mergeCell ref="A4:K4"/>
  </mergeCells>
  <printOptions/>
  <pageMargins left="0.7874015748031497" right="0" top="0.3937007874015748" bottom="0.1968503937007874" header="0.5118110236220472" footer="0.5118110236220472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">
      <selection activeCell="A3" sqref="A3:K4"/>
    </sheetView>
  </sheetViews>
  <sheetFormatPr defaultColWidth="8.8515625" defaultRowHeight="12.75"/>
  <cols>
    <col min="1" max="1" width="4.421875" style="3" customWidth="1"/>
    <col min="2" max="2" width="6.28125" style="3" customWidth="1"/>
    <col min="3" max="3" width="17.57421875" style="18" customWidth="1"/>
    <col min="4" max="4" width="12.140625" style="65" customWidth="1"/>
    <col min="5" max="5" width="4.8515625" style="15" customWidth="1"/>
    <col min="6" max="6" width="3.421875" style="15" customWidth="1"/>
    <col min="7" max="7" width="5.57421875" style="15" customWidth="1"/>
    <col min="8" max="8" width="17.421875" style="12" customWidth="1"/>
    <col min="9" max="9" width="3.28125" style="3" customWidth="1"/>
    <col min="10" max="10" width="4.140625" style="3" customWidth="1"/>
    <col min="11" max="11" width="10.28125" style="3" customWidth="1"/>
    <col min="12" max="16384" width="8.8515625" style="6" customWidth="1"/>
  </cols>
  <sheetData>
    <row r="1" spans="6:7" ht="14.25" customHeight="1" hidden="1">
      <c r="F1" s="15" t="s">
        <v>6</v>
      </c>
      <c r="G1" s="15">
        <v>2015</v>
      </c>
    </row>
    <row r="2" ht="3" customHeight="1"/>
    <row r="3" spans="1:11" ht="72" customHeight="1">
      <c r="A3" s="100" t="s">
        <v>144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1.75" customHeight="1">
      <c r="A5" s="101" t="s">
        <v>138</v>
      </c>
      <c r="B5" s="101"/>
      <c r="C5" s="1"/>
      <c r="D5" s="8"/>
      <c r="E5" s="10"/>
      <c r="F5" s="10"/>
      <c r="G5" s="10"/>
      <c r="H5" s="16"/>
      <c r="I5" s="5"/>
      <c r="J5" s="5"/>
      <c r="K5" s="8"/>
    </row>
    <row r="6" spans="1:11" ht="18" customHeight="1" thickBot="1">
      <c r="A6" s="5"/>
      <c r="B6" s="8"/>
      <c r="C6" s="1"/>
      <c r="D6" s="8"/>
      <c r="E6" s="10"/>
      <c r="F6" s="10"/>
      <c r="G6" s="10"/>
      <c r="H6" s="16"/>
      <c r="I6" s="5"/>
      <c r="J6" s="5"/>
      <c r="K6" s="8"/>
    </row>
    <row r="7" spans="1:11" ht="36" customHeight="1" thickBot="1">
      <c r="A7" s="40" t="s">
        <v>12</v>
      </c>
      <c r="B7" s="41" t="s">
        <v>8</v>
      </c>
      <c r="C7" s="42" t="s">
        <v>18</v>
      </c>
      <c r="D7" s="98" t="s">
        <v>0</v>
      </c>
      <c r="E7" s="44" t="s">
        <v>16</v>
      </c>
      <c r="F7" s="44" t="s">
        <v>5</v>
      </c>
      <c r="G7" s="45" t="s">
        <v>11</v>
      </c>
      <c r="H7" s="43" t="s">
        <v>1</v>
      </c>
      <c r="I7" s="46" t="s">
        <v>7</v>
      </c>
      <c r="J7" s="47" t="s">
        <v>13</v>
      </c>
      <c r="K7" s="48" t="s">
        <v>2</v>
      </c>
    </row>
    <row r="8" spans="1:11" s="63" customFormat="1" ht="13.5" customHeight="1" thickBot="1">
      <c r="A8" s="25">
        <v>1</v>
      </c>
      <c r="B8" s="25">
        <v>8</v>
      </c>
      <c r="C8" s="29" t="s">
        <v>25</v>
      </c>
      <c r="D8" s="78" t="s">
        <v>24</v>
      </c>
      <c r="E8" s="28" t="s">
        <v>17</v>
      </c>
      <c r="F8" s="28" t="s">
        <v>3</v>
      </c>
      <c r="G8" s="28">
        <v>1990</v>
      </c>
      <c r="H8" s="27" t="s">
        <v>14</v>
      </c>
      <c r="I8" s="79" t="str">
        <f aca="true" t="shared" si="0" ref="I8:I16">IF($F8="m",IF($G$1-$G8&gt;19,IF($G$1-$G8&lt;40,"A",IF($G$1-$G8&gt;49,IF($G$1-$G8&gt;59,IF($G$1-$G8&gt;69,"E","D"),"C"),"B")),"JM"),IF($G$1-$G8&gt;19,IF($G$1-$G8&lt;35,"F",IF($G$1-$G8&lt;50,"G","H")),"JŽ"))</f>
        <v>A</v>
      </c>
      <c r="J8" s="79">
        <f>COUNTIF($G$8:$I8,$I8)</f>
        <v>1</v>
      </c>
      <c r="K8" s="49">
        <v>0.01951388888888889</v>
      </c>
    </row>
    <row r="9" spans="1:11" s="82" customFormat="1" ht="13.5" customHeight="1" thickBot="1">
      <c r="A9" s="35">
        <v>2</v>
      </c>
      <c r="B9" s="35">
        <v>43</v>
      </c>
      <c r="C9" s="36" t="s">
        <v>102</v>
      </c>
      <c r="D9" s="80" t="s">
        <v>103</v>
      </c>
      <c r="E9" s="38" t="s">
        <v>17</v>
      </c>
      <c r="F9" s="38" t="s">
        <v>3</v>
      </c>
      <c r="G9" s="38">
        <v>1993</v>
      </c>
      <c r="H9" s="37" t="s">
        <v>14</v>
      </c>
      <c r="I9" s="81" t="str">
        <f t="shared" si="0"/>
        <v>A</v>
      </c>
      <c r="J9" s="81">
        <f>COUNTIF($G$8:$I9,$I9)</f>
        <v>2</v>
      </c>
      <c r="K9" s="51">
        <v>0.022060185185185183</v>
      </c>
    </row>
    <row r="10" spans="1:11" s="85" customFormat="1" ht="13.5" customHeight="1" thickBot="1">
      <c r="A10" s="30">
        <v>3</v>
      </c>
      <c r="B10" s="30">
        <v>10</v>
      </c>
      <c r="C10" s="31" t="s">
        <v>88</v>
      </c>
      <c r="D10" s="83" t="s">
        <v>89</v>
      </c>
      <c r="E10" s="33" t="s">
        <v>17</v>
      </c>
      <c r="F10" s="33" t="s">
        <v>3</v>
      </c>
      <c r="G10" s="33">
        <v>1986</v>
      </c>
      <c r="H10" s="32" t="s">
        <v>90</v>
      </c>
      <c r="I10" s="84" t="str">
        <f t="shared" si="0"/>
        <v>A</v>
      </c>
      <c r="J10" s="84">
        <f>COUNTIF($G$8:$I10,$I10)</f>
        <v>3</v>
      </c>
      <c r="K10" s="52">
        <v>0.023252314814814812</v>
      </c>
    </row>
    <row r="11" spans="1:11" ht="13.5" customHeight="1" hidden="1" thickBot="1">
      <c r="A11" s="4">
        <v>4</v>
      </c>
      <c r="B11" s="4">
        <v>73</v>
      </c>
      <c r="C11" s="64" t="s">
        <v>41</v>
      </c>
      <c r="D11" s="67" t="s">
        <v>61</v>
      </c>
      <c r="E11" s="17" t="s">
        <v>17</v>
      </c>
      <c r="F11" s="17" t="s">
        <v>3</v>
      </c>
      <c r="G11" s="17">
        <v>1983</v>
      </c>
      <c r="H11" s="2" t="s">
        <v>73</v>
      </c>
      <c r="I11" s="62" t="str">
        <f t="shared" si="0"/>
        <v>A</v>
      </c>
      <c r="J11" s="62">
        <f>COUNTIF($G$8:$I11,$I11)</f>
        <v>4</v>
      </c>
      <c r="K11" s="13">
        <v>0.024375000000000004</v>
      </c>
    </row>
    <row r="12" spans="1:11" ht="13.5" customHeight="1" hidden="1" thickBot="1">
      <c r="A12" s="4">
        <v>7</v>
      </c>
      <c r="B12" s="4">
        <v>72</v>
      </c>
      <c r="C12" s="19" t="s">
        <v>121</v>
      </c>
      <c r="D12" s="67" t="s">
        <v>23</v>
      </c>
      <c r="E12" s="17" t="s">
        <v>17</v>
      </c>
      <c r="F12" s="17" t="s">
        <v>3</v>
      </c>
      <c r="G12" s="17">
        <v>1981</v>
      </c>
      <c r="H12" s="2" t="s">
        <v>122</v>
      </c>
      <c r="I12" s="62" t="str">
        <f t="shared" si="0"/>
        <v>A</v>
      </c>
      <c r="J12" s="62">
        <f>COUNTIF($G$8:$I12,$I12)</f>
        <v>5</v>
      </c>
      <c r="K12" s="13">
        <v>0.026168981481481477</v>
      </c>
    </row>
    <row r="13" spans="1:11" ht="13.5" customHeight="1" hidden="1" thickBot="1">
      <c r="A13" s="4">
        <v>8</v>
      </c>
      <c r="B13" s="4">
        <v>12</v>
      </c>
      <c r="C13" s="19" t="s">
        <v>91</v>
      </c>
      <c r="D13" s="67" t="s">
        <v>20</v>
      </c>
      <c r="E13" s="17" t="s">
        <v>17</v>
      </c>
      <c r="F13" s="17" t="s">
        <v>3</v>
      </c>
      <c r="G13" s="17">
        <v>1991</v>
      </c>
      <c r="H13" s="2" t="s">
        <v>78</v>
      </c>
      <c r="I13" s="62" t="str">
        <f t="shared" si="0"/>
        <v>A</v>
      </c>
      <c r="J13" s="62">
        <f>COUNTIF($G$8:$I13,$I13)</f>
        <v>6</v>
      </c>
      <c r="K13" s="13">
        <v>0.026793981481481485</v>
      </c>
    </row>
    <row r="14" spans="1:11" ht="13.5" customHeight="1" hidden="1" thickBot="1">
      <c r="A14" s="4">
        <v>10</v>
      </c>
      <c r="B14" s="4">
        <v>63</v>
      </c>
      <c r="C14" s="19" t="s">
        <v>117</v>
      </c>
      <c r="D14" s="67" t="s">
        <v>41</v>
      </c>
      <c r="E14" s="17" t="s">
        <v>17</v>
      </c>
      <c r="F14" s="17" t="s">
        <v>3</v>
      </c>
      <c r="G14" s="17">
        <v>1994</v>
      </c>
      <c r="H14" s="2" t="s">
        <v>118</v>
      </c>
      <c r="I14" s="62" t="str">
        <f t="shared" si="0"/>
        <v>A</v>
      </c>
      <c r="J14" s="62">
        <f>COUNTIF($G$8:$I14,$I14)</f>
        <v>7</v>
      </c>
      <c r="K14" s="13">
        <v>0.028171296296296302</v>
      </c>
    </row>
    <row r="15" spans="1:11" ht="13.5" customHeight="1" hidden="1" thickBot="1">
      <c r="A15" s="4">
        <v>12</v>
      </c>
      <c r="B15" s="4">
        <v>74</v>
      </c>
      <c r="C15" s="64" t="s">
        <v>42</v>
      </c>
      <c r="D15" s="67" t="s">
        <v>62</v>
      </c>
      <c r="E15" s="17" t="s">
        <v>17</v>
      </c>
      <c r="F15" s="17" t="s">
        <v>3</v>
      </c>
      <c r="G15" s="17">
        <v>1989</v>
      </c>
      <c r="H15" s="2" t="s">
        <v>74</v>
      </c>
      <c r="I15" s="62" t="str">
        <f t="shared" si="0"/>
        <v>A</v>
      </c>
      <c r="J15" s="62">
        <f>COUNTIF($G$8:$I15,$I15)</f>
        <v>8</v>
      </c>
      <c r="K15" s="13">
        <v>0.028449074074074075</v>
      </c>
    </row>
    <row r="16" spans="1:11" ht="13.5" customHeight="1" hidden="1" thickBot="1">
      <c r="A16" s="4">
        <v>13</v>
      </c>
      <c r="B16" s="4">
        <v>16</v>
      </c>
      <c r="C16" s="19" t="s">
        <v>97</v>
      </c>
      <c r="D16" s="67" t="s">
        <v>64</v>
      </c>
      <c r="E16" s="17" t="s">
        <v>17</v>
      </c>
      <c r="F16" s="17" t="s">
        <v>3</v>
      </c>
      <c r="G16" s="17">
        <v>1986</v>
      </c>
      <c r="H16" s="2" t="s">
        <v>98</v>
      </c>
      <c r="I16" s="62" t="str">
        <f t="shared" si="0"/>
        <v>A</v>
      </c>
      <c r="J16" s="62">
        <f>COUNTIF($G$8:$I16,$I16)</f>
        <v>9</v>
      </c>
      <c r="K16" s="13">
        <v>0.028680555555555553</v>
      </c>
    </row>
    <row r="17" spans="1:11" ht="13.5" customHeight="1" hidden="1" thickBot="1">
      <c r="A17" s="4">
        <v>14</v>
      </c>
      <c r="B17" s="4">
        <v>70</v>
      </c>
      <c r="C17" s="64" t="s">
        <v>54</v>
      </c>
      <c r="D17" s="67" t="s">
        <v>41</v>
      </c>
      <c r="E17" s="17" t="s">
        <v>17</v>
      </c>
      <c r="F17" s="17" t="s">
        <v>3</v>
      </c>
      <c r="G17" s="17">
        <v>1999</v>
      </c>
      <c r="H17" s="2" t="s">
        <v>82</v>
      </c>
      <c r="I17" s="62" t="s">
        <v>99</v>
      </c>
      <c r="J17" s="62">
        <f>COUNTIF($G$8:$I17,$I17)</f>
        <v>10</v>
      </c>
      <c r="K17" s="13">
        <v>0.028680555555555553</v>
      </c>
    </row>
    <row r="18" spans="1:11" ht="13.5" customHeight="1" hidden="1" thickBot="1">
      <c r="A18" s="4">
        <v>15</v>
      </c>
      <c r="B18" s="4">
        <v>4</v>
      </c>
      <c r="C18" s="20" t="s">
        <v>36</v>
      </c>
      <c r="D18" s="67" t="s">
        <v>19</v>
      </c>
      <c r="E18" s="17" t="s">
        <v>17</v>
      </c>
      <c r="F18" s="17" t="s">
        <v>3</v>
      </c>
      <c r="G18" s="17">
        <v>1996</v>
      </c>
      <c r="H18" s="2" t="s">
        <v>84</v>
      </c>
      <c r="I18" s="62" t="s">
        <v>99</v>
      </c>
      <c r="J18" s="62">
        <f>COUNTIF($G$8:$I18,$I18)</f>
        <v>11</v>
      </c>
      <c r="K18" s="13">
        <v>0.02871527777777778</v>
      </c>
    </row>
    <row r="19" spans="1:11" ht="13.5" customHeight="1" hidden="1" thickBot="1">
      <c r="A19" s="4">
        <v>16</v>
      </c>
      <c r="B19" s="4">
        <v>64</v>
      </c>
      <c r="C19" s="19" t="s">
        <v>119</v>
      </c>
      <c r="D19" s="67" t="s">
        <v>120</v>
      </c>
      <c r="E19" s="17" t="s">
        <v>17</v>
      </c>
      <c r="F19" s="17" t="s">
        <v>3</v>
      </c>
      <c r="G19" s="17">
        <v>1992</v>
      </c>
      <c r="H19" s="2" t="s">
        <v>118</v>
      </c>
      <c r="I19" s="62" t="str">
        <f aca="true" t="shared" si="1" ref="I19:I31">IF($F19="m",IF($G$1-$G19&gt;19,IF($G$1-$G19&lt;40,"A",IF($G$1-$G19&gt;49,IF($G$1-$G19&gt;59,IF($G$1-$G19&gt;69,"E","D"),"C"),"B")),"JM"),IF($G$1-$G19&gt;19,IF($G$1-$G19&lt;35,"F",IF($G$1-$G19&lt;50,"G","H")),"JŽ"))</f>
        <v>A</v>
      </c>
      <c r="J19" s="62">
        <f>COUNTIF($G$8:$I19,$I19)</f>
        <v>12</v>
      </c>
      <c r="K19" s="13">
        <v>0.028749999999999998</v>
      </c>
    </row>
    <row r="20" spans="1:11" ht="13.5" customHeight="1" hidden="1" thickBot="1">
      <c r="A20" s="4">
        <v>17</v>
      </c>
      <c r="B20" s="4">
        <v>53</v>
      </c>
      <c r="C20" s="64" t="s">
        <v>53</v>
      </c>
      <c r="D20" s="67" t="s">
        <v>29</v>
      </c>
      <c r="E20" s="17" t="s">
        <v>17</v>
      </c>
      <c r="F20" s="17" t="s">
        <v>3</v>
      </c>
      <c r="G20" s="17">
        <v>1983</v>
      </c>
      <c r="H20" s="2" t="s">
        <v>81</v>
      </c>
      <c r="I20" s="62" t="str">
        <f t="shared" si="1"/>
        <v>A</v>
      </c>
      <c r="J20" s="62">
        <f>COUNTIF($G$8:$I20,$I20)</f>
        <v>13</v>
      </c>
      <c r="K20" s="13">
        <v>0.02884259259259259</v>
      </c>
    </row>
    <row r="21" spans="1:11" ht="13.5" customHeight="1" hidden="1" thickBot="1">
      <c r="A21" s="4">
        <v>18</v>
      </c>
      <c r="B21" s="4">
        <v>29</v>
      </c>
      <c r="C21" s="64" t="s">
        <v>55</v>
      </c>
      <c r="D21" s="67" t="s">
        <v>23</v>
      </c>
      <c r="E21" s="17" t="s">
        <v>17</v>
      </c>
      <c r="F21" s="17" t="s">
        <v>3</v>
      </c>
      <c r="G21" s="17">
        <v>1986</v>
      </c>
      <c r="H21" s="2" t="s">
        <v>83</v>
      </c>
      <c r="I21" s="62" t="str">
        <f t="shared" si="1"/>
        <v>A</v>
      </c>
      <c r="J21" s="62">
        <f>COUNTIF($G$8:$I21,$I21)</f>
        <v>14</v>
      </c>
      <c r="K21" s="13">
        <v>0.029120370370370366</v>
      </c>
    </row>
    <row r="22" spans="1:11" ht="13.5" customHeight="1" hidden="1" thickBot="1">
      <c r="A22" s="4">
        <v>19</v>
      </c>
      <c r="B22" s="4">
        <v>52</v>
      </c>
      <c r="C22" s="64" t="s">
        <v>50</v>
      </c>
      <c r="D22" s="67" t="s">
        <v>20</v>
      </c>
      <c r="E22" s="17" t="s">
        <v>17</v>
      </c>
      <c r="F22" s="17" t="s">
        <v>3</v>
      </c>
      <c r="G22" s="17">
        <v>1984</v>
      </c>
      <c r="H22" s="2" t="s">
        <v>70</v>
      </c>
      <c r="I22" s="62" t="str">
        <f t="shared" si="1"/>
        <v>A</v>
      </c>
      <c r="J22" s="62">
        <f>COUNTIF($G$8:$I22,$I22)</f>
        <v>15</v>
      </c>
      <c r="K22" s="13">
        <v>0.02990740740740741</v>
      </c>
    </row>
    <row r="23" spans="1:11" ht="13.5" customHeight="1" hidden="1" thickBot="1">
      <c r="A23" s="4">
        <v>20</v>
      </c>
      <c r="B23" s="4">
        <v>48</v>
      </c>
      <c r="C23" s="19" t="s">
        <v>107</v>
      </c>
      <c r="D23" s="67" t="s">
        <v>108</v>
      </c>
      <c r="E23" s="17" t="s">
        <v>17</v>
      </c>
      <c r="F23" s="17" t="s">
        <v>3</v>
      </c>
      <c r="G23" s="17">
        <v>1987</v>
      </c>
      <c r="H23" s="2" t="s">
        <v>109</v>
      </c>
      <c r="I23" s="62" t="str">
        <f t="shared" si="1"/>
        <v>A</v>
      </c>
      <c r="J23" s="62">
        <f>COUNTIF($G$8:$I23,$I23)</f>
        <v>16</v>
      </c>
      <c r="K23" s="13">
        <v>0.029942129629629628</v>
      </c>
    </row>
    <row r="24" spans="1:11" ht="13.5" customHeight="1" hidden="1" thickBot="1">
      <c r="A24" s="4">
        <v>21</v>
      </c>
      <c r="B24" s="4">
        <v>57</v>
      </c>
      <c r="C24" s="64" t="s">
        <v>51</v>
      </c>
      <c r="D24" s="67" t="s">
        <v>61</v>
      </c>
      <c r="E24" s="17" t="s">
        <v>17</v>
      </c>
      <c r="F24" s="17" t="s">
        <v>3</v>
      </c>
      <c r="G24" s="17">
        <v>1977</v>
      </c>
      <c r="H24" s="2" t="s">
        <v>79</v>
      </c>
      <c r="I24" s="62" t="str">
        <f t="shared" si="1"/>
        <v>A</v>
      </c>
      <c r="J24" s="62">
        <f>COUNTIF($G$8:$I24,$I24)</f>
        <v>17</v>
      </c>
      <c r="K24" s="13">
        <v>0.03006944444444444</v>
      </c>
    </row>
    <row r="25" spans="1:11" ht="13.5" customHeight="1" hidden="1" thickBot="1">
      <c r="A25" s="4">
        <v>24</v>
      </c>
      <c r="B25" s="4">
        <v>71</v>
      </c>
      <c r="C25" s="64" t="s">
        <v>47</v>
      </c>
      <c r="D25" s="67" t="s">
        <v>26</v>
      </c>
      <c r="E25" s="17" t="s">
        <v>17</v>
      </c>
      <c r="F25" s="17" t="s">
        <v>3</v>
      </c>
      <c r="G25" s="17">
        <v>1977</v>
      </c>
      <c r="H25" s="2" t="s">
        <v>9</v>
      </c>
      <c r="I25" s="62" t="str">
        <f t="shared" si="1"/>
        <v>A</v>
      </c>
      <c r="J25" s="62">
        <f>COUNTIF($G$8:$I25,$I25)</f>
        <v>18</v>
      </c>
      <c r="K25" s="13">
        <v>0.030671296296296294</v>
      </c>
    </row>
    <row r="26" spans="1:11" ht="13.5" customHeight="1" hidden="1" thickBot="1">
      <c r="A26" s="4">
        <v>26</v>
      </c>
      <c r="B26" s="4">
        <v>62</v>
      </c>
      <c r="C26" s="64" t="s">
        <v>52</v>
      </c>
      <c r="D26" s="67" t="s">
        <v>28</v>
      </c>
      <c r="E26" s="17" t="s">
        <v>17</v>
      </c>
      <c r="F26" s="17" t="s">
        <v>3</v>
      </c>
      <c r="G26" s="17">
        <v>1991</v>
      </c>
      <c r="H26" s="2" t="s">
        <v>80</v>
      </c>
      <c r="I26" s="62" t="str">
        <f t="shared" si="1"/>
        <v>A</v>
      </c>
      <c r="J26" s="62">
        <f>COUNTIF($G$8:$I26,$I26)</f>
        <v>19</v>
      </c>
      <c r="K26" s="13">
        <v>0.03210648148148148</v>
      </c>
    </row>
    <row r="27" spans="1:11" ht="13.5" customHeight="1" hidden="1" thickBot="1">
      <c r="A27" s="4">
        <v>30</v>
      </c>
      <c r="B27" s="4">
        <v>13</v>
      </c>
      <c r="C27" s="19" t="s">
        <v>92</v>
      </c>
      <c r="D27" s="67" t="s">
        <v>93</v>
      </c>
      <c r="E27" s="17" t="s">
        <v>17</v>
      </c>
      <c r="F27" s="17" t="s">
        <v>3</v>
      </c>
      <c r="G27" s="17">
        <v>1985</v>
      </c>
      <c r="H27" s="2" t="s">
        <v>78</v>
      </c>
      <c r="I27" s="62" t="str">
        <f t="shared" si="1"/>
        <v>A</v>
      </c>
      <c r="J27" s="62">
        <f>COUNTIF($G$8:$I27,$I27)</f>
        <v>20</v>
      </c>
      <c r="K27" s="13">
        <v>0.03523148148148148</v>
      </c>
    </row>
    <row r="28" spans="1:11" ht="13.5" customHeight="1" hidden="1" thickBot="1">
      <c r="A28" s="4">
        <v>34</v>
      </c>
      <c r="B28" s="4">
        <v>50</v>
      </c>
      <c r="C28" s="64" t="s">
        <v>46</v>
      </c>
      <c r="D28" s="67" t="s">
        <v>20</v>
      </c>
      <c r="E28" s="17" t="s">
        <v>17</v>
      </c>
      <c r="F28" s="17" t="s">
        <v>3</v>
      </c>
      <c r="G28" s="17">
        <v>1986</v>
      </c>
      <c r="H28" s="2" t="s">
        <v>70</v>
      </c>
      <c r="I28" s="62" t="str">
        <f t="shared" si="1"/>
        <v>A</v>
      </c>
      <c r="J28" s="62">
        <f>COUNTIF($G$8:$I28,$I28)</f>
        <v>21</v>
      </c>
      <c r="K28" s="13">
        <v>0.03861111111111111</v>
      </c>
    </row>
    <row r="29" spans="1:11" ht="13.5" customHeight="1" hidden="1" thickBot="1">
      <c r="A29" s="4">
        <v>36</v>
      </c>
      <c r="B29" s="4">
        <v>49</v>
      </c>
      <c r="C29" s="19" t="s">
        <v>110</v>
      </c>
      <c r="D29" s="67" t="s">
        <v>30</v>
      </c>
      <c r="E29" s="17" t="s">
        <v>17</v>
      </c>
      <c r="F29" s="17" t="s">
        <v>3</v>
      </c>
      <c r="G29" s="17">
        <v>1992</v>
      </c>
      <c r="H29" s="2" t="s">
        <v>77</v>
      </c>
      <c r="I29" s="62" t="str">
        <f t="shared" si="1"/>
        <v>A</v>
      </c>
      <c r="J29" s="62">
        <f>COUNTIF($G$8:$I29,$I29)</f>
        <v>22</v>
      </c>
      <c r="K29" s="13">
        <v>0.03928240740740741</v>
      </c>
    </row>
    <row r="30" spans="1:11" ht="13.5" customHeight="1" hidden="1" thickBot="1">
      <c r="A30" s="4">
        <v>37</v>
      </c>
      <c r="B30" s="4">
        <v>41</v>
      </c>
      <c r="C30" s="64" t="s">
        <v>44</v>
      </c>
      <c r="D30" s="67" t="s">
        <v>65</v>
      </c>
      <c r="E30" s="17" t="s">
        <v>17</v>
      </c>
      <c r="F30" s="17" t="s">
        <v>3</v>
      </c>
      <c r="G30" s="17">
        <v>1988</v>
      </c>
      <c r="H30" s="2" t="s">
        <v>77</v>
      </c>
      <c r="I30" s="62" t="str">
        <f t="shared" si="1"/>
        <v>A</v>
      </c>
      <c r="J30" s="62">
        <f>COUNTIF($G$8:$I30,$I30)</f>
        <v>23</v>
      </c>
      <c r="K30" s="13">
        <v>0.039872685185185185</v>
      </c>
    </row>
    <row r="31" spans="1:11" ht="13.5" customHeight="1" hidden="1" thickBot="1">
      <c r="A31" s="4">
        <v>38</v>
      </c>
      <c r="B31" s="4">
        <v>67</v>
      </c>
      <c r="C31" s="64" t="s">
        <v>40</v>
      </c>
      <c r="D31" s="67" t="s">
        <v>60</v>
      </c>
      <c r="E31" s="17" t="s">
        <v>17</v>
      </c>
      <c r="F31" s="17" t="s">
        <v>3</v>
      </c>
      <c r="G31" s="17">
        <v>1981</v>
      </c>
      <c r="H31" s="2" t="s">
        <v>72</v>
      </c>
      <c r="I31" s="62" t="str">
        <f t="shared" si="1"/>
        <v>A</v>
      </c>
      <c r="J31" s="62">
        <f>COUNTIF($G$8:$I31,$I31)</f>
        <v>24</v>
      </c>
      <c r="K31" s="13">
        <v>0.04106481481481481</v>
      </c>
    </row>
    <row r="32" spans="1:11" ht="13.5" customHeight="1" thickBot="1">
      <c r="A32" s="4"/>
      <c r="B32" s="4"/>
      <c r="C32" s="64"/>
      <c r="D32" s="67"/>
      <c r="E32" s="17"/>
      <c r="F32" s="17"/>
      <c r="G32" s="17"/>
      <c r="H32" s="2"/>
      <c r="I32" s="62"/>
      <c r="J32" s="62"/>
      <c r="K32" s="13"/>
    </row>
    <row r="33" spans="1:11" s="63" customFormat="1" ht="13.5" customHeight="1" thickBot="1">
      <c r="A33" s="25">
        <v>1</v>
      </c>
      <c r="B33" s="25">
        <v>47</v>
      </c>
      <c r="C33" s="26" t="s">
        <v>48</v>
      </c>
      <c r="D33" s="78" t="s">
        <v>67</v>
      </c>
      <c r="E33" s="28" t="s">
        <v>17</v>
      </c>
      <c r="F33" s="28" t="s">
        <v>3</v>
      </c>
      <c r="G33" s="28">
        <v>1974</v>
      </c>
      <c r="H33" s="27" t="s">
        <v>106</v>
      </c>
      <c r="I33" s="79" t="str">
        <f>IF($F33="m",IF($G$1-$G33&gt;19,IF($G$1-$G33&lt;40,"A",IF($G$1-$G33&gt;49,IF($G$1-$G33&gt;59,IF($G$1-$G33&gt;69,"E","D"),"C"),"B")),"JM"),IF($G$1-$G33&gt;19,IF($G$1-$G33&lt;35,"F",IF($G$1-$G33&lt;50,"G","H")),"JŽ"))</f>
        <v>B</v>
      </c>
      <c r="J33" s="79">
        <f>COUNTIF($G$8:$I33,$I33)</f>
        <v>1</v>
      </c>
      <c r="K33" s="49">
        <v>0.028275462962962964</v>
      </c>
    </row>
    <row r="34" spans="1:11" s="82" customFormat="1" ht="13.5" customHeight="1" thickBot="1">
      <c r="A34" s="35">
        <v>2</v>
      </c>
      <c r="B34" s="35">
        <v>68</v>
      </c>
      <c r="C34" s="39" t="s">
        <v>49</v>
      </c>
      <c r="D34" s="80" t="s">
        <v>69</v>
      </c>
      <c r="E34" s="38" t="s">
        <v>17</v>
      </c>
      <c r="F34" s="38" t="s">
        <v>3</v>
      </c>
      <c r="G34" s="38">
        <v>1974</v>
      </c>
      <c r="H34" s="37" t="s">
        <v>70</v>
      </c>
      <c r="I34" s="81" t="str">
        <f>IF($F34="m",IF($G$1-$G34&gt;19,IF($G$1-$G34&lt;40,"A",IF($G$1-$G34&gt;49,IF($G$1-$G34&gt;59,IF($G$1-$G34&gt;69,"E","D"),"C"),"B")),"JM"),IF($G$1-$G34&gt;19,IF($G$1-$G34&lt;35,"F",IF($G$1-$G34&lt;50,"G","H")),"JŽ"))</f>
        <v>B</v>
      </c>
      <c r="J34" s="81">
        <f>COUNTIF($G$8:$I34,$I34)</f>
        <v>2</v>
      </c>
      <c r="K34" s="51">
        <v>0.03564814814814815</v>
      </c>
    </row>
    <row r="35" spans="1:11" ht="13.5" customHeight="1" thickBot="1">
      <c r="A35" s="4"/>
      <c r="B35" s="4"/>
      <c r="C35" s="64"/>
      <c r="D35" s="67"/>
      <c r="E35" s="17"/>
      <c r="F35" s="17"/>
      <c r="G35" s="17"/>
      <c r="H35" s="2"/>
      <c r="I35" s="62"/>
      <c r="J35" s="62"/>
      <c r="K35" s="13"/>
    </row>
    <row r="36" spans="1:11" s="63" customFormat="1" ht="13.5" customHeight="1" thickBot="1">
      <c r="A36" s="25">
        <v>1</v>
      </c>
      <c r="B36" s="25">
        <v>42</v>
      </c>
      <c r="C36" s="29" t="s">
        <v>100</v>
      </c>
      <c r="D36" s="78" t="s">
        <v>22</v>
      </c>
      <c r="E36" s="28" t="s">
        <v>17</v>
      </c>
      <c r="F36" s="28" t="s">
        <v>3</v>
      </c>
      <c r="G36" s="28">
        <v>1962</v>
      </c>
      <c r="H36" s="27" t="s">
        <v>101</v>
      </c>
      <c r="I36" s="79" t="str">
        <f>IF($F36="m",IF($G$1-$G36&gt;19,IF($G$1-$G36&lt;40,"A",IF($G$1-$G36&gt;49,IF($G$1-$G36&gt;59,IF($G$1-$G36&gt;69,"E","D"),"C"),"B")),"JM"),IF($G$1-$G36&gt;19,IF($G$1-$G36&lt;35,"F",IF($G$1-$G36&lt;50,"G","H")),"JŽ"))</f>
        <v>C</v>
      </c>
      <c r="J36" s="79">
        <f>COUNTIF($G$8:$I36,$I36)</f>
        <v>1</v>
      </c>
      <c r="K36" s="49">
        <v>0.028055555555555556</v>
      </c>
    </row>
    <row r="37" spans="1:11" s="82" customFormat="1" ht="13.5" customHeight="1" thickBot="1">
      <c r="A37" s="35">
        <v>2</v>
      </c>
      <c r="B37" s="35">
        <v>75</v>
      </c>
      <c r="C37" s="39" t="s">
        <v>45</v>
      </c>
      <c r="D37" s="80" t="s">
        <v>66</v>
      </c>
      <c r="E37" s="38" t="s">
        <v>17</v>
      </c>
      <c r="F37" s="38" t="s">
        <v>3</v>
      </c>
      <c r="G37" s="38">
        <v>1964</v>
      </c>
      <c r="H37" s="37" t="s">
        <v>76</v>
      </c>
      <c r="I37" s="81" t="str">
        <f>IF($F37="m",IF($G$1-$G37&gt;19,IF($G$1-$G37&lt;40,"A",IF($G$1-$G37&gt;49,IF($G$1-$G37&gt;59,IF($G$1-$G37&gt;69,"E","D"),"C"),"B")),"JM"),IF($G$1-$G37&gt;19,IF($G$1-$G37&lt;35,"F",IF($G$1-$G37&lt;50,"G","H")),"JŽ"))</f>
        <v>C</v>
      </c>
      <c r="J37" s="81">
        <f>COUNTIF($G$8:$I37,$I37)</f>
        <v>2</v>
      </c>
      <c r="K37" s="51">
        <v>0.034618055555555555</v>
      </c>
    </row>
    <row r="38" spans="1:11" s="85" customFormat="1" ht="13.5" customHeight="1" thickBot="1">
      <c r="A38" s="30">
        <v>3</v>
      </c>
      <c r="B38" s="30">
        <v>45</v>
      </c>
      <c r="C38" s="31" t="s">
        <v>104</v>
      </c>
      <c r="D38" s="83" t="s">
        <v>21</v>
      </c>
      <c r="E38" s="33" t="s">
        <v>17</v>
      </c>
      <c r="F38" s="33" t="s">
        <v>3</v>
      </c>
      <c r="G38" s="33">
        <v>1962</v>
      </c>
      <c r="H38" s="32" t="s">
        <v>76</v>
      </c>
      <c r="I38" s="84" t="str">
        <f>IF($F38="m",IF($G$1-$G38&gt;19,IF($G$1-$G38&lt;40,"A",IF($G$1-$G38&gt;49,IF($G$1-$G38&gt;59,IF($G$1-$G38&gt;69,"E","D"),"C"),"B")),"JM"),IF($G$1-$G38&gt;19,IF($G$1-$G38&lt;35,"F",IF($G$1-$G38&lt;50,"G","H")),"JŽ"))</f>
        <v>C</v>
      </c>
      <c r="J38" s="84">
        <f>COUNTIF($G$8:$I38,$I38)</f>
        <v>3</v>
      </c>
      <c r="K38" s="52">
        <v>0.03509259259259259</v>
      </c>
    </row>
    <row r="39" spans="1:11" ht="13.5" customHeight="1" thickBot="1">
      <c r="A39" s="4"/>
      <c r="B39" s="4"/>
      <c r="C39" s="19"/>
      <c r="D39" s="67"/>
      <c r="E39" s="17"/>
      <c r="F39" s="17"/>
      <c r="G39" s="17"/>
      <c r="H39" s="2"/>
      <c r="I39" s="62"/>
      <c r="J39" s="62"/>
      <c r="K39" s="13"/>
    </row>
    <row r="40" spans="1:11" s="63" customFormat="1" ht="13.5" customHeight="1" thickBot="1">
      <c r="A40" s="25">
        <v>1</v>
      </c>
      <c r="B40" s="25">
        <v>46</v>
      </c>
      <c r="C40" s="29" t="s">
        <v>105</v>
      </c>
      <c r="D40" s="78" t="s">
        <v>63</v>
      </c>
      <c r="E40" s="28" t="s">
        <v>17</v>
      </c>
      <c r="F40" s="28" t="s">
        <v>4</v>
      </c>
      <c r="G40" s="28">
        <v>1981</v>
      </c>
      <c r="H40" s="27" t="s">
        <v>78</v>
      </c>
      <c r="I40" s="79" t="str">
        <f aca="true" t="shared" si="2" ref="I40:I45">IF($F40="m",IF($G$1-$G40&gt;19,IF($G$1-$G40&lt;40,"A",IF($G$1-$G40&gt;49,IF($G$1-$G40&gt;59,IF($G$1-$G40&gt;69,"E","D"),"C"),"B")),"JM"),IF($G$1-$G40&gt;19,IF($G$1-$G40&lt;35,"F",IF($G$1-$G40&lt;50,"G","H")),"JŽ"))</f>
        <v>F</v>
      </c>
      <c r="J40" s="79">
        <f>COUNTIF($G$8:$I40,$I40)</f>
        <v>1</v>
      </c>
      <c r="K40" s="49">
        <v>0.025196759259259256</v>
      </c>
    </row>
    <row r="41" spans="1:11" s="82" customFormat="1" ht="13.5" customHeight="1" thickBot="1">
      <c r="A41" s="35">
        <v>2</v>
      </c>
      <c r="B41" s="35">
        <v>15</v>
      </c>
      <c r="C41" s="39" t="s">
        <v>94</v>
      </c>
      <c r="D41" s="80" t="s">
        <v>95</v>
      </c>
      <c r="E41" s="38" t="s">
        <v>17</v>
      </c>
      <c r="F41" s="38" t="s">
        <v>4</v>
      </c>
      <c r="G41" s="38">
        <v>1991</v>
      </c>
      <c r="H41" s="37" t="s">
        <v>96</v>
      </c>
      <c r="I41" s="81" t="str">
        <f t="shared" si="2"/>
        <v>F</v>
      </c>
      <c r="J41" s="81">
        <f>COUNTIF($G$8:$I41,$I41)</f>
        <v>2</v>
      </c>
      <c r="K41" s="51">
        <v>0.030185185185185186</v>
      </c>
    </row>
    <row r="42" spans="1:11" s="85" customFormat="1" ht="13.5" customHeight="1" thickBot="1">
      <c r="A42" s="30">
        <v>3</v>
      </c>
      <c r="B42" s="30">
        <v>58</v>
      </c>
      <c r="C42" s="50" t="s">
        <v>43</v>
      </c>
      <c r="D42" s="83" t="s">
        <v>63</v>
      </c>
      <c r="E42" s="33" t="s">
        <v>17</v>
      </c>
      <c r="F42" s="33" t="s">
        <v>4</v>
      </c>
      <c r="G42" s="33">
        <v>1985</v>
      </c>
      <c r="H42" s="32" t="s">
        <v>75</v>
      </c>
      <c r="I42" s="84" t="str">
        <f t="shared" si="2"/>
        <v>F</v>
      </c>
      <c r="J42" s="84">
        <f>COUNTIF($G$8:$I42,$I42)</f>
        <v>3</v>
      </c>
      <c r="K42" s="52">
        <v>0.03543981481481481</v>
      </c>
    </row>
    <row r="43" spans="1:11" ht="13.5" customHeight="1" hidden="1" thickBot="1">
      <c r="A43" s="4">
        <v>33</v>
      </c>
      <c r="B43" s="4">
        <v>66</v>
      </c>
      <c r="C43" s="64" t="s">
        <v>39</v>
      </c>
      <c r="D43" s="67" t="s">
        <v>59</v>
      </c>
      <c r="E43" s="17" t="s">
        <v>17</v>
      </c>
      <c r="F43" s="17" t="s">
        <v>4</v>
      </c>
      <c r="G43" s="17">
        <v>1983</v>
      </c>
      <c r="H43" s="2" t="s">
        <v>72</v>
      </c>
      <c r="I43" s="62" t="str">
        <f t="shared" si="2"/>
        <v>F</v>
      </c>
      <c r="J43" s="62">
        <f>COUNTIF($G$8:$I43,$I43)</f>
        <v>4</v>
      </c>
      <c r="K43" s="13">
        <v>0.03577546296296296</v>
      </c>
    </row>
    <row r="44" spans="1:11" ht="13.5" customHeight="1" hidden="1" thickBot="1">
      <c r="A44" s="4">
        <v>35</v>
      </c>
      <c r="B44" s="4">
        <v>56</v>
      </c>
      <c r="C44" s="19" t="s">
        <v>112</v>
      </c>
      <c r="D44" s="67" t="s">
        <v>31</v>
      </c>
      <c r="E44" s="17" t="s">
        <v>17</v>
      </c>
      <c r="F44" s="17" t="s">
        <v>4</v>
      </c>
      <c r="G44" s="17">
        <v>1986</v>
      </c>
      <c r="H44" s="2" t="s">
        <v>9</v>
      </c>
      <c r="I44" s="62" t="str">
        <f t="shared" si="2"/>
        <v>F</v>
      </c>
      <c r="J44" s="62">
        <f>COUNTIF($G$8:$I44,$I44)</f>
        <v>5</v>
      </c>
      <c r="K44" s="13">
        <v>0.039074074074074074</v>
      </c>
    </row>
    <row r="45" spans="1:11" ht="13.5" customHeight="1" hidden="1" thickBot="1">
      <c r="A45" s="4">
        <v>39</v>
      </c>
      <c r="B45" s="4">
        <v>51</v>
      </c>
      <c r="C45" s="64" t="s">
        <v>35</v>
      </c>
      <c r="D45" s="67" t="s">
        <v>56</v>
      </c>
      <c r="E45" s="17" t="s">
        <v>17</v>
      </c>
      <c r="F45" s="17" t="s">
        <v>4</v>
      </c>
      <c r="G45" s="17">
        <v>1986</v>
      </c>
      <c r="H45" s="2" t="s">
        <v>70</v>
      </c>
      <c r="I45" s="62" t="str">
        <f t="shared" si="2"/>
        <v>F</v>
      </c>
      <c r="J45" s="62">
        <f>COUNTIF($G$8:$I45,$I45)</f>
        <v>6</v>
      </c>
      <c r="K45" s="13" t="s">
        <v>27</v>
      </c>
    </row>
    <row r="46" spans="1:11" ht="13.5" customHeight="1" thickBot="1">
      <c r="A46" s="4"/>
      <c r="B46" s="4"/>
      <c r="C46" s="64"/>
      <c r="D46" s="67"/>
      <c r="E46" s="17"/>
      <c r="F46" s="17"/>
      <c r="G46" s="17"/>
      <c r="H46" s="2"/>
      <c r="I46" s="62"/>
      <c r="J46" s="62"/>
      <c r="K46" s="13"/>
    </row>
    <row r="47" spans="1:11" s="63" customFormat="1" ht="13.5" customHeight="1" thickBot="1">
      <c r="A47" s="25">
        <v>1</v>
      </c>
      <c r="B47" s="25">
        <v>59</v>
      </c>
      <c r="C47" s="26" t="s">
        <v>37</v>
      </c>
      <c r="D47" s="78" t="s">
        <v>57</v>
      </c>
      <c r="E47" s="28" t="s">
        <v>17</v>
      </c>
      <c r="F47" s="28" t="s">
        <v>4</v>
      </c>
      <c r="G47" s="28">
        <v>1972</v>
      </c>
      <c r="H47" s="27" t="s">
        <v>70</v>
      </c>
      <c r="I47" s="79" t="str">
        <f>IF($F47="m",IF($G$1-$G47&gt;19,IF($G$1-$G47&lt;40,"A",IF($G$1-$G47&gt;49,IF($G$1-$G47&gt;59,IF($G$1-$G47&gt;69,"E","D"),"C"),"B")),"JM"),IF($G$1-$G47&gt;19,IF($G$1-$G47&lt;35,"F",IF($G$1-$G47&lt;50,"G","H")),"JŽ"))</f>
        <v>G</v>
      </c>
      <c r="J47" s="79">
        <f>COUNTIF($G$8:$I47,$I47)</f>
        <v>1</v>
      </c>
      <c r="K47" s="49">
        <v>0.025694444444444447</v>
      </c>
    </row>
    <row r="48" spans="1:11" s="82" customFormat="1" ht="13.5" customHeight="1" thickBot="1">
      <c r="A48" s="35">
        <v>2</v>
      </c>
      <c r="B48" s="35">
        <v>61</v>
      </c>
      <c r="C48" s="36" t="s">
        <v>115</v>
      </c>
      <c r="D48" s="80" t="s">
        <v>116</v>
      </c>
      <c r="E48" s="38" t="s">
        <v>17</v>
      </c>
      <c r="F48" s="38" t="s">
        <v>4</v>
      </c>
      <c r="G48" s="38">
        <v>1979</v>
      </c>
      <c r="H48" s="37" t="s">
        <v>70</v>
      </c>
      <c r="I48" s="81" t="str">
        <f>IF($F48="m",IF($G$1-$G48&gt;19,IF($G$1-$G48&lt;40,"A",IF($G$1-$G48&gt;49,IF($G$1-$G48&gt;59,IF($G$1-$G48&gt;69,"E","D"),"C"),"B")),"JM"),IF($G$1-$G48&gt;19,IF($G$1-$G48&lt;35,"F",IF($G$1-$G48&lt;50,"G","H")),"JŽ"))</f>
        <v>G</v>
      </c>
      <c r="J48" s="81">
        <f>COUNTIF($G$8:$I48,$I48)</f>
        <v>2</v>
      </c>
      <c r="K48" s="51">
        <v>0.03054398148148148</v>
      </c>
    </row>
    <row r="49" spans="1:11" s="85" customFormat="1" ht="13.5" customHeight="1">
      <c r="A49" s="30">
        <v>3</v>
      </c>
      <c r="B49" s="30">
        <v>60</v>
      </c>
      <c r="C49" s="31" t="s">
        <v>113</v>
      </c>
      <c r="D49" s="83" t="s">
        <v>114</v>
      </c>
      <c r="E49" s="33" t="s">
        <v>17</v>
      </c>
      <c r="F49" s="33" t="s">
        <v>4</v>
      </c>
      <c r="G49" s="33">
        <v>1975</v>
      </c>
      <c r="H49" s="32" t="s">
        <v>70</v>
      </c>
      <c r="I49" s="84" t="str">
        <f>IF($F49="m",IF($G$1-$G49&gt;19,IF($G$1-$G49&lt;40,"A",IF($G$1-$G49&gt;49,IF($G$1-$G49&gt;59,IF($G$1-$G49&gt;69,"E","D"),"C"),"B")),"JM"),IF($G$1-$G49&gt;19,IF($G$1-$G49&lt;35,"F",IF($G$1-$G49&lt;50,"G","H")),"JŽ"))</f>
        <v>G</v>
      </c>
      <c r="J49" s="84">
        <f>COUNTIF($G$8:$I49,$I49)</f>
        <v>3</v>
      </c>
      <c r="K49" s="52">
        <v>0.031215277777777783</v>
      </c>
    </row>
    <row r="50" spans="1:11" ht="13.5" customHeight="1" hidden="1" thickBot="1">
      <c r="A50" s="4">
        <v>27</v>
      </c>
      <c r="B50" s="4">
        <v>7</v>
      </c>
      <c r="C50" s="19" t="s">
        <v>86</v>
      </c>
      <c r="D50" s="67" t="s">
        <v>85</v>
      </c>
      <c r="E50" s="17" t="s">
        <v>17</v>
      </c>
      <c r="F50" s="17" t="s">
        <v>4</v>
      </c>
      <c r="G50" s="17">
        <v>1974</v>
      </c>
      <c r="H50" s="2" t="s">
        <v>87</v>
      </c>
      <c r="I50" s="62" t="str">
        <f>IF($F50="m",IF($G$1-$G50&gt;19,IF($G$1-$G50&lt;40,"A",IF($G$1-$G50&gt;49,IF($G$1-$G50&gt;59,IF($G$1-$G50&gt;69,"E","D"),"C"),"B")),"JM"),IF($G$1-$G50&gt;19,IF($G$1-$G50&lt;35,"F",IF($G$1-$G50&lt;50,"G","H")),"JŽ"))</f>
        <v>G</v>
      </c>
      <c r="J50" s="62">
        <f>COUNTIF($G$8:$I50,$I50)</f>
        <v>4</v>
      </c>
      <c r="K50" s="13">
        <v>0.03300925925925926</v>
      </c>
    </row>
    <row r="51" spans="1:11" ht="13.5" customHeight="1" hidden="1">
      <c r="A51" s="4">
        <v>40</v>
      </c>
      <c r="B51" s="4">
        <v>65</v>
      </c>
      <c r="C51" s="64" t="s">
        <v>38</v>
      </c>
      <c r="D51" s="67" t="s">
        <v>58</v>
      </c>
      <c r="E51" s="17" t="s">
        <v>17</v>
      </c>
      <c r="F51" s="17" t="s">
        <v>4</v>
      </c>
      <c r="G51" s="17">
        <v>1978</v>
      </c>
      <c r="H51" s="2" t="s">
        <v>71</v>
      </c>
      <c r="I51" s="62" t="str">
        <f>IF($F51="m",IF($G$1-$G51&gt;19,IF($G$1-$G51&lt;40,"A",IF($G$1-$G51&gt;49,IF($G$1-$G51&gt;59,IF($G$1-$G51&gt;69,"E","D"),"C"),"B")),"JM"),IF($G$1-$G51&gt;19,IF($G$1-$G51&lt;35,"F",IF($G$1-$G51&lt;50,"G","H")),"JŽ"))</f>
        <v>G</v>
      </c>
      <c r="J51" s="62">
        <f>COUNTIF($G$8:$I51,$I51)</f>
        <v>5</v>
      </c>
      <c r="K51" s="13" t="s">
        <v>27</v>
      </c>
    </row>
    <row r="52" spans="1:11" ht="24.75" customHeight="1">
      <c r="A52" s="5"/>
      <c r="B52" s="5"/>
      <c r="C52" s="1"/>
      <c r="D52" s="7"/>
      <c r="E52" s="10"/>
      <c r="F52" s="10"/>
      <c r="G52" s="10"/>
      <c r="H52" s="9"/>
      <c r="I52" s="5"/>
      <c r="J52" s="5"/>
      <c r="K52" s="14"/>
    </row>
    <row r="53" spans="1:11" ht="12" customHeight="1">
      <c r="A53" s="9" t="s">
        <v>15</v>
      </c>
      <c r="B53" s="7"/>
      <c r="C53" s="1"/>
      <c r="D53" s="7"/>
      <c r="E53" s="10"/>
      <c r="F53" s="10"/>
      <c r="G53" s="10"/>
      <c r="H53" s="11"/>
      <c r="I53" s="5"/>
      <c r="J53" s="5"/>
      <c r="K53" s="14"/>
    </row>
    <row r="54" spans="1:11" ht="6" customHeight="1">
      <c r="A54" s="10"/>
      <c r="B54" s="5"/>
      <c r="C54" s="1"/>
      <c r="D54" s="68"/>
      <c r="E54" s="10"/>
      <c r="F54" s="10"/>
      <c r="G54" s="10"/>
      <c r="H54" s="11"/>
      <c r="I54" s="5"/>
      <c r="J54" s="5"/>
      <c r="K54" s="14"/>
    </row>
    <row r="55" spans="1:6" ht="12.75">
      <c r="A55" s="99" t="s">
        <v>10</v>
      </c>
      <c r="B55" s="99"/>
      <c r="C55" s="99"/>
      <c r="D55" s="99"/>
      <c r="E55" s="99"/>
      <c r="F55" s="99"/>
    </row>
  </sheetData>
  <sheetProtection/>
  <mergeCells count="4">
    <mergeCell ref="A3:K3"/>
    <mergeCell ref="A5:B5"/>
    <mergeCell ref="A55:F55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2">
      <selection activeCell="O7" sqref="O7"/>
    </sheetView>
  </sheetViews>
  <sheetFormatPr defaultColWidth="8.8515625" defaultRowHeight="12.75"/>
  <cols>
    <col min="1" max="1" width="4.421875" style="3" customWidth="1"/>
    <col min="2" max="2" width="5.7109375" style="3" customWidth="1"/>
    <col min="3" max="3" width="15.8515625" style="18" customWidth="1"/>
    <col min="4" max="4" width="12.140625" style="65" customWidth="1"/>
    <col min="5" max="5" width="4.8515625" style="15" customWidth="1"/>
    <col min="6" max="6" width="3.421875" style="15" customWidth="1"/>
    <col min="7" max="7" width="5.57421875" style="15" customWidth="1"/>
    <col min="8" max="8" width="12.8515625" style="12" customWidth="1"/>
    <col min="9" max="9" width="3.28125" style="3" hidden="1" customWidth="1"/>
    <col min="10" max="10" width="4.140625" style="3" hidden="1" customWidth="1"/>
    <col min="11" max="11" width="7.7109375" style="3" customWidth="1"/>
    <col min="12" max="12" width="2.7109375" style="15" hidden="1" customWidth="1"/>
    <col min="13" max="16384" width="8.8515625" style="6" customWidth="1"/>
  </cols>
  <sheetData>
    <row r="1" spans="6:7" ht="14.25" customHeight="1" hidden="1">
      <c r="F1" s="15" t="s">
        <v>6</v>
      </c>
      <c r="G1" s="15">
        <v>2015</v>
      </c>
    </row>
    <row r="2" ht="3" customHeight="1"/>
    <row r="3" spans="1:11" ht="30.75" customHeight="1">
      <c r="A3" s="100" t="s">
        <v>144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7.25" customHeight="1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0.5" customHeight="1">
      <c r="A5" s="5"/>
      <c r="B5" s="8"/>
      <c r="C5" s="1"/>
      <c r="D5" s="8"/>
      <c r="E5" s="10"/>
      <c r="F5" s="10"/>
      <c r="G5" s="10"/>
      <c r="H5" s="16"/>
      <c r="I5" s="5"/>
      <c r="J5" s="5"/>
      <c r="K5" s="8"/>
    </row>
    <row r="6" spans="1:11" ht="24.75" customHeight="1" thickBot="1">
      <c r="A6" s="101" t="s">
        <v>141</v>
      </c>
      <c r="B6" s="101"/>
      <c r="C6" s="1"/>
      <c r="D6" s="8"/>
      <c r="E6" s="10"/>
      <c r="F6" s="10"/>
      <c r="G6" s="10"/>
      <c r="H6" s="16"/>
      <c r="I6" s="5"/>
      <c r="J6" s="5"/>
      <c r="K6" s="8"/>
    </row>
    <row r="7" spans="1:12" ht="30" customHeight="1" thickBot="1">
      <c r="A7" s="53" t="s">
        <v>12</v>
      </c>
      <c r="B7" s="54" t="s">
        <v>8</v>
      </c>
      <c r="C7" s="55" t="s">
        <v>18</v>
      </c>
      <c r="D7" s="66" t="s">
        <v>0</v>
      </c>
      <c r="E7" s="57" t="s">
        <v>16</v>
      </c>
      <c r="F7" s="57" t="s">
        <v>5</v>
      </c>
      <c r="G7" s="58" t="s">
        <v>11</v>
      </c>
      <c r="H7" s="56" t="s">
        <v>1</v>
      </c>
      <c r="I7" s="57" t="s">
        <v>7</v>
      </c>
      <c r="J7" s="58" t="s">
        <v>13</v>
      </c>
      <c r="K7" s="61" t="s">
        <v>2</v>
      </c>
      <c r="L7" s="69"/>
    </row>
    <row r="8" spans="1:12" s="63" customFormat="1" ht="13.5" customHeight="1">
      <c r="A8" s="91">
        <v>1</v>
      </c>
      <c r="B8" s="79">
        <v>226</v>
      </c>
      <c r="C8" s="92" t="s">
        <v>136</v>
      </c>
      <c r="D8" s="93" t="s">
        <v>137</v>
      </c>
      <c r="E8" s="94" t="s">
        <v>17</v>
      </c>
      <c r="F8" s="94" t="s">
        <v>4</v>
      </c>
      <c r="G8" s="94">
        <v>2006</v>
      </c>
      <c r="H8" s="95" t="s">
        <v>135</v>
      </c>
      <c r="I8" s="79" t="str">
        <f aca="true" t="shared" si="0" ref="I8:I14">IF($F8="m",IF($G$1-$G8&gt;19,IF($G$1-$G8&lt;40,"A",IF($G$1-$G8&gt;49,IF($G$1-$G8&gt;59,IF($G$1-$G8&gt;69,"E","D"),"C"),"B")),"JM"),IF($G$1-$G8&gt;19,IF($G$1-$G8&lt;40,"F",IF($G$1-$G8&lt;50,"G","H")),"JŽ"))</f>
        <v>JŽ</v>
      </c>
      <c r="J8" s="79">
        <f>COUNTIF($G$7:$I8,$I8)</f>
        <v>1</v>
      </c>
      <c r="K8" s="96">
        <v>0.014583333333333332</v>
      </c>
      <c r="L8" s="97"/>
    </row>
    <row r="9" spans="1:12" s="82" customFormat="1" ht="13.5" customHeight="1" thickBot="1">
      <c r="A9" s="34">
        <v>2</v>
      </c>
      <c r="B9" s="35">
        <v>216</v>
      </c>
      <c r="C9" s="36" t="s">
        <v>126</v>
      </c>
      <c r="D9" s="80" t="s">
        <v>68</v>
      </c>
      <c r="E9" s="38" t="s">
        <v>17</v>
      </c>
      <c r="F9" s="38" t="s">
        <v>4</v>
      </c>
      <c r="G9" s="38">
        <v>2006</v>
      </c>
      <c r="H9" s="37" t="s">
        <v>70</v>
      </c>
      <c r="I9" s="35" t="str">
        <f t="shared" si="0"/>
        <v>JŽ</v>
      </c>
      <c r="J9" s="35">
        <f>COUNTIF($G$7:$I9,$I9)</f>
        <v>2</v>
      </c>
      <c r="K9" s="89">
        <v>0.015277777777777777</v>
      </c>
      <c r="L9" s="90"/>
    </row>
    <row r="10" spans="1:12" s="85" customFormat="1" ht="13.5" customHeight="1">
      <c r="A10" s="86">
        <v>3</v>
      </c>
      <c r="B10" s="30">
        <v>176</v>
      </c>
      <c r="C10" s="31" t="s">
        <v>124</v>
      </c>
      <c r="D10" s="83" t="s">
        <v>125</v>
      </c>
      <c r="E10" s="33" t="s">
        <v>17</v>
      </c>
      <c r="F10" s="33" t="s">
        <v>4</v>
      </c>
      <c r="G10" s="33">
        <v>2006</v>
      </c>
      <c r="H10" s="32" t="s">
        <v>70</v>
      </c>
      <c r="I10" s="30" t="str">
        <f t="shared" si="0"/>
        <v>JŽ</v>
      </c>
      <c r="J10" s="30">
        <f>COUNTIF($G$7:$I10,$I10)</f>
        <v>3</v>
      </c>
      <c r="K10" s="87">
        <v>0.015972222222222224</v>
      </c>
      <c r="L10" s="88"/>
    </row>
    <row r="11" spans="1:12" ht="13.5" customHeight="1" thickBot="1">
      <c r="A11" s="23">
        <v>4</v>
      </c>
      <c r="B11" s="4">
        <v>186</v>
      </c>
      <c r="C11" s="19" t="s">
        <v>123</v>
      </c>
      <c r="D11" s="67" t="s">
        <v>33</v>
      </c>
      <c r="E11" s="17" t="s">
        <v>17</v>
      </c>
      <c r="F11" s="17" t="s">
        <v>3</v>
      </c>
      <c r="G11" s="17">
        <v>2009</v>
      </c>
      <c r="H11" s="2" t="s">
        <v>70</v>
      </c>
      <c r="I11" s="4" t="str">
        <f t="shared" si="0"/>
        <v>JM</v>
      </c>
      <c r="J11" s="4">
        <f>COUNTIF($G$7:$I11,$I11)</f>
        <v>1</v>
      </c>
      <c r="K11" s="24">
        <v>0.017361111111111112</v>
      </c>
      <c r="L11" s="21" t="s">
        <v>34</v>
      </c>
    </row>
    <row r="12" spans="1:12" ht="13.5" customHeight="1">
      <c r="A12" s="22">
        <v>5</v>
      </c>
      <c r="B12" s="4">
        <v>257</v>
      </c>
      <c r="C12" s="19" t="s">
        <v>136</v>
      </c>
      <c r="D12" s="67" t="s">
        <v>32</v>
      </c>
      <c r="E12" s="17" t="s">
        <v>17</v>
      </c>
      <c r="F12" s="17" t="s">
        <v>4</v>
      </c>
      <c r="G12" s="17">
        <v>2008</v>
      </c>
      <c r="H12" s="2" t="s">
        <v>135</v>
      </c>
      <c r="I12" s="4" t="str">
        <f t="shared" si="0"/>
        <v>JŽ</v>
      </c>
      <c r="J12" s="4">
        <f>COUNTIF($G$7:$I12,$I12)</f>
        <v>4</v>
      </c>
      <c r="K12" s="24">
        <v>0.018055555555555557</v>
      </c>
      <c r="L12" s="21"/>
    </row>
    <row r="13" spans="1:12" ht="13.5" customHeight="1">
      <c r="A13" s="23">
        <v>6</v>
      </c>
      <c r="B13" s="4">
        <v>239</v>
      </c>
      <c r="C13" s="19" t="s">
        <v>128</v>
      </c>
      <c r="D13" s="67" t="s">
        <v>127</v>
      </c>
      <c r="E13" s="17" t="s">
        <v>17</v>
      </c>
      <c r="F13" s="17" t="s">
        <v>3</v>
      </c>
      <c r="G13" s="17">
        <v>2010</v>
      </c>
      <c r="H13" s="2" t="s">
        <v>70</v>
      </c>
      <c r="I13" s="4" t="str">
        <f t="shared" si="0"/>
        <v>JM</v>
      </c>
      <c r="J13" s="4">
        <f>COUNTIF($G$7:$I13,$I13)</f>
        <v>2</v>
      </c>
      <c r="K13" s="24">
        <v>0.034722222222222224</v>
      </c>
      <c r="L13" s="21"/>
    </row>
    <row r="14" spans="1:12" ht="13.5" customHeight="1" thickBot="1">
      <c r="A14" s="70">
        <v>7</v>
      </c>
      <c r="B14" s="71">
        <v>250</v>
      </c>
      <c r="C14" s="72" t="s">
        <v>139</v>
      </c>
      <c r="D14" s="73" t="s">
        <v>62</v>
      </c>
      <c r="E14" s="74" t="s">
        <v>17</v>
      </c>
      <c r="F14" s="74" t="s">
        <v>3</v>
      </c>
      <c r="G14" s="74">
        <v>2008</v>
      </c>
      <c r="H14" s="75" t="s">
        <v>140</v>
      </c>
      <c r="I14" s="71" t="str">
        <f t="shared" si="0"/>
        <v>JM</v>
      </c>
      <c r="J14" s="71"/>
      <c r="K14" s="76">
        <v>0.034722222222222224</v>
      </c>
      <c r="L14" s="10"/>
    </row>
    <row r="15" spans="1:12" ht="13.5" customHeight="1">
      <c r="A15" s="5"/>
      <c r="B15" s="5"/>
      <c r="C15" s="1"/>
      <c r="D15" s="68"/>
      <c r="E15" s="10"/>
      <c r="F15" s="10"/>
      <c r="G15" s="10"/>
      <c r="H15" s="11"/>
      <c r="I15" s="5"/>
      <c r="J15" s="5"/>
      <c r="K15" s="14"/>
      <c r="L15" s="10"/>
    </row>
    <row r="16" spans="1:12" ht="21.75" customHeight="1" thickBot="1">
      <c r="A16" s="103" t="s">
        <v>142</v>
      </c>
      <c r="B16" s="103"/>
      <c r="C16" s="1"/>
      <c r="D16" s="68"/>
      <c r="E16" s="10"/>
      <c r="F16" s="10"/>
      <c r="G16" s="10"/>
      <c r="H16" s="11"/>
      <c r="I16" s="5"/>
      <c r="J16" s="5"/>
      <c r="K16" s="14"/>
      <c r="L16" s="10"/>
    </row>
    <row r="17" spans="1:12" ht="24.75" customHeight="1" thickBot="1">
      <c r="A17" s="53" t="s">
        <v>12</v>
      </c>
      <c r="B17" s="54" t="s">
        <v>8</v>
      </c>
      <c r="C17" s="55" t="s">
        <v>18</v>
      </c>
      <c r="D17" s="66" t="s">
        <v>0</v>
      </c>
      <c r="E17" s="57" t="s">
        <v>16</v>
      </c>
      <c r="F17" s="57" t="s">
        <v>5</v>
      </c>
      <c r="G17" s="58" t="s">
        <v>11</v>
      </c>
      <c r="H17" s="56" t="s">
        <v>1</v>
      </c>
      <c r="I17" s="59" t="s">
        <v>7</v>
      </c>
      <c r="J17" s="60" t="s">
        <v>13</v>
      </c>
      <c r="K17" s="61" t="s">
        <v>2</v>
      </c>
      <c r="L17" s="21" t="s">
        <v>34</v>
      </c>
    </row>
    <row r="18" spans="1:12" s="63" customFormat="1" ht="13.5" customHeight="1">
      <c r="A18" s="91">
        <v>1</v>
      </c>
      <c r="B18" s="79">
        <v>215</v>
      </c>
      <c r="C18" s="92" t="s">
        <v>48</v>
      </c>
      <c r="D18" s="93" t="s">
        <v>127</v>
      </c>
      <c r="E18" s="94" t="s">
        <v>17</v>
      </c>
      <c r="F18" s="94" t="s">
        <v>3</v>
      </c>
      <c r="G18" s="94">
        <v>2005</v>
      </c>
      <c r="H18" s="95" t="s">
        <v>135</v>
      </c>
      <c r="I18" s="79" t="str">
        <f>IF($F18="m",IF($G$1-$G18&gt;19,IF($G$1-$G18&lt;40,"A",IF($G$1-$G18&gt;49,IF($G$1-$G18&gt;59,IF($G$1-$G18&gt;69,"E","D"),"C"),"B")),"JM"),IF($G$1-$G18&gt;19,IF($G$1-$G18&lt;40,"F",IF($G$1-$G18&lt;50,"G","H")),"JŽ"))</f>
        <v>JM</v>
      </c>
      <c r="J18" s="79">
        <f>COUNTIF($G$7:$I18,$I18)</f>
        <v>4</v>
      </c>
      <c r="K18" s="96">
        <v>0.024999999999999998</v>
      </c>
      <c r="L18" s="97"/>
    </row>
    <row r="19" spans="1:12" s="82" customFormat="1" ht="13.5" customHeight="1" thickBot="1">
      <c r="A19" s="34">
        <v>2</v>
      </c>
      <c r="B19" s="35">
        <v>249</v>
      </c>
      <c r="C19" s="36" t="s">
        <v>129</v>
      </c>
      <c r="D19" s="80" t="s">
        <v>130</v>
      </c>
      <c r="E19" s="38" t="s">
        <v>17</v>
      </c>
      <c r="F19" s="38" t="s">
        <v>4</v>
      </c>
      <c r="G19" s="38">
        <v>2002</v>
      </c>
      <c r="H19" s="37" t="s">
        <v>98</v>
      </c>
      <c r="I19" s="35" t="str">
        <f>IF($F19="m",IF($G$1-$G19&gt;19,IF($G$1-$G19&lt;40,"A",IF($G$1-$G19&gt;49,IF($G$1-$G19&gt;59,IF($G$1-$G19&gt;69,"E","D"),"C"),"B")),"JM"),IF($G$1-$G19&gt;19,IF($G$1-$G19&lt;40,"F",IF($G$1-$G19&lt;50,"G","H")),"JŽ"))</f>
        <v>JŽ</v>
      </c>
      <c r="J19" s="35">
        <f>COUNTIF($G$7:$I19,$I19)</f>
        <v>5</v>
      </c>
      <c r="K19" s="89">
        <v>0.025694444444444447</v>
      </c>
      <c r="L19" s="90"/>
    </row>
    <row r="20" spans="1:12" s="85" customFormat="1" ht="13.5" customHeight="1">
      <c r="A20" s="86">
        <v>3</v>
      </c>
      <c r="B20" s="30">
        <v>173</v>
      </c>
      <c r="C20" s="31" t="s">
        <v>111</v>
      </c>
      <c r="D20" s="83" t="s">
        <v>20</v>
      </c>
      <c r="E20" s="33" t="s">
        <v>17</v>
      </c>
      <c r="F20" s="33" t="s">
        <v>3</v>
      </c>
      <c r="G20" s="33">
        <v>2003</v>
      </c>
      <c r="H20" s="32" t="s">
        <v>70</v>
      </c>
      <c r="I20" s="30" t="str">
        <f>IF($F20="m",IF($G$1-$G20&gt;19,IF($G$1-$G20&lt;40,"A",IF($G$1-$G20&gt;49,IF($G$1-$G20&gt;59,IF($G$1-$G20&gt;69,"E","D"),"C"),"B")),"JM"),IF($G$1-$G20&gt;19,IF($G$1-$G20&lt;40,"F",IF($G$1-$G20&lt;50,"G","H")),"JŽ"))</f>
        <v>JM</v>
      </c>
      <c r="J20" s="30">
        <f>COUNTIF($G$7:$I20,$I20)</f>
        <v>5</v>
      </c>
      <c r="K20" s="87">
        <v>0.02638888888888889</v>
      </c>
      <c r="L20" s="88"/>
    </row>
    <row r="21" spans="1:12" ht="13.5" customHeight="1" thickBot="1">
      <c r="A21" s="23">
        <v>4</v>
      </c>
      <c r="B21" s="4">
        <v>218</v>
      </c>
      <c r="C21" s="19" t="s">
        <v>131</v>
      </c>
      <c r="D21" s="67" t="s">
        <v>132</v>
      </c>
      <c r="E21" s="17" t="s">
        <v>17</v>
      </c>
      <c r="F21" s="17" t="s">
        <v>3</v>
      </c>
      <c r="G21" s="17">
        <v>2004</v>
      </c>
      <c r="H21" s="2" t="s">
        <v>70</v>
      </c>
      <c r="I21" s="4" t="str">
        <f>IF($F21="m",IF($G$1-$G21&gt;19,IF($G$1-$G21&lt;40,"A",IF($G$1-$G21&gt;49,IF($G$1-$G21&gt;59,IF($G$1-$G21&gt;69,"E","D"),"C"),"B")),"JM"),IF($G$1-$G21&gt;19,IF($G$1-$G21&lt;40,"F",IF($G$1-$G21&lt;50,"G","H")),"JŽ"))</f>
        <v>JM</v>
      </c>
      <c r="J21" s="4">
        <f>COUNTIF($G$7:$I21,$I21)</f>
        <v>6</v>
      </c>
      <c r="K21" s="24">
        <v>0.027777777777777776</v>
      </c>
      <c r="L21" s="21"/>
    </row>
    <row r="22" spans="1:12" ht="13.5" customHeight="1" thickBot="1">
      <c r="A22" s="77">
        <v>5</v>
      </c>
      <c r="B22" s="71">
        <v>125</v>
      </c>
      <c r="C22" s="72" t="s">
        <v>133</v>
      </c>
      <c r="D22" s="73" t="s">
        <v>134</v>
      </c>
      <c r="E22" s="74" t="s">
        <v>17</v>
      </c>
      <c r="F22" s="74" t="s">
        <v>4</v>
      </c>
      <c r="G22" s="74">
        <v>2004</v>
      </c>
      <c r="H22" s="75" t="s">
        <v>70</v>
      </c>
      <c r="I22" s="71" t="str">
        <f>IF($F22="m",IF($G$1-$G22&gt;19,IF($G$1-$G22&lt;40,"A",IF($G$1-$G22&gt;49,IF($G$1-$G22&gt;59,IF($G$1-$G22&gt;69,"E","D"),"C"),"B")),"JM"),IF($G$1-$G22&gt;19,IF($G$1-$G22&lt;40,"F",IF($G$1-$G22&lt;50,"G","H")),"JŽ"))</f>
        <v>JŽ</v>
      </c>
      <c r="J22" s="71">
        <f>COUNTIF($G$7:$I22,$I22)</f>
        <v>6</v>
      </c>
      <c r="K22" s="76">
        <v>0.029166666666666664</v>
      </c>
      <c r="L22" s="21"/>
    </row>
    <row r="23" spans="1:12" ht="13.5" customHeight="1">
      <c r="A23" s="5"/>
      <c r="B23" s="5"/>
      <c r="C23" s="1"/>
      <c r="D23" s="68"/>
      <c r="E23" s="10"/>
      <c r="F23" s="10"/>
      <c r="G23" s="10"/>
      <c r="H23" s="11"/>
      <c r="I23" s="5"/>
      <c r="J23" s="5"/>
      <c r="K23" s="14"/>
      <c r="L23" s="10"/>
    </row>
    <row r="24" spans="1:12" ht="13.5" customHeight="1">
      <c r="A24" s="5"/>
      <c r="B24" s="5"/>
      <c r="C24" s="1"/>
      <c r="D24" s="68"/>
      <c r="E24" s="10"/>
      <c r="F24" s="10"/>
      <c r="G24" s="10"/>
      <c r="H24" s="11"/>
      <c r="I24" s="5"/>
      <c r="J24" s="5"/>
      <c r="K24" s="14"/>
      <c r="L24" s="10"/>
    </row>
    <row r="25" spans="1:11" ht="12" customHeight="1">
      <c r="A25" s="9" t="s">
        <v>15</v>
      </c>
      <c r="B25" s="7"/>
      <c r="C25" s="1"/>
      <c r="D25" s="7"/>
      <c r="E25" s="10"/>
      <c r="F25" s="10"/>
      <c r="G25" s="10"/>
      <c r="H25" s="11"/>
      <c r="I25" s="5"/>
      <c r="J25" s="5"/>
      <c r="K25" s="14"/>
    </row>
    <row r="26" spans="1:11" ht="12.75">
      <c r="A26" s="10"/>
      <c r="B26" s="5"/>
      <c r="C26" s="1"/>
      <c r="D26" s="68"/>
      <c r="E26" s="10"/>
      <c r="F26" s="10"/>
      <c r="G26" s="10"/>
      <c r="H26" s="11"/>
      <c r="I26" s="5"/>
      <c r="J26" s="5"/>
      <c r="K26" s="14"/>
    </row>
    <row r="27" spans="1:6" ht="12.75">
      <c r="A27" s="99" t="s">
        <v>10</v>
      </c>
      <c r="B27" s="99"/>
      <c r="C27" s="99"/>
      <c r="D27" s="99"/>
      <c r="E27" s="99"/>
      <c r="F27" s="99"/>
    </row>
  </sheetData>
  <sheetProtection/>
  <mergeCells count="5">
    <mergeCell ref="A3:K3"/>
    <mergeCell ref="A27:F27"/>
    <mergeCell ref="A6:B6"/>
    <mergeCell ref="A16:B16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andrea.oravcova</cp:lastModifiedBy>
  <cp:lastPrinted>2015-06-28T09:50:31Z</cp:lastPrinted>
  <dcterms:created xsi:type="dcterms:W3CDTF">2006-08-10T15:02:00Z</dcterms:created>
  <dcterms:modified xsi:type="dcterms:W3CDTF">2015-06-28T17:09:58Z</dcterms:modified>
  <cp:category/>
  <cp:version/>
  <cp:contentType/>
  <cp:contentStatus/>
</cp:coreProperties>
</file>