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<sst xmlns="http://schemas.openxmlformats.org/spreadsheetml/2006/main" count="250" uniqueCount="161">
  <si>
    <t xml:space="preserve">VÝSLEDKOVÁ LISTINA </t>
  </si>
  <si>
    <t>12. Memoriál Františka Daniša - Trstín - 28.5.2011</t>
  </si>
  <si>
    <t>8090 m</t>
  </si>
  <si>
    <t>P.č.</t>
  </si>
  <si>
    <t>V kat.</t>
  </si>
  <si>
    <t>Štart č.</t>
  </si>
  <si>
    <t>Meno a priezvisko</t>
  </si>
  <si>
    <t>Klub</t>
  </si>
  <si>
    <t>Rok nar.</t>
  </si>
  <si>
    <t xml:space="preserve">Kategória </t>
  </si>
  <si>
    <t>Čas</t>
  </si>
  <si>
    <t>1.</t>
  </si>
  <si>
    <t>Puškár Ondrej</t>
  </si>
  <si>
    <t>Slávia Trnava</t>
  </si>
  <si>
    <t>2.</t>
  </si>
  <si>
    <t>Hlúpik Miroslav</t>
  </si>
  <si>
    <t>AŠK Grafobal Skalica</t>
  </si>
  <si>
    <t>3.</t>
  </si>
  <si>
    <t>Košík Slavomír</t>
  </si>
  <si>
    <t>Považan Pruské</t>
  </si>
  <si>
    <t>Floriš Stanislav</t>
  </si>
  <si>
    <t>4.</t>
  </si>
  <si>
    <t>Pavlík Ľuboš</t>
  </si>
  <si>
    <t>KBBS Turčianske Teplice</t>
  </si>
  <si>
    <t>Kucharík Ján</t>
  </si>
  <si>
    <t>ŽSR-ŽST Trenčín</t>
  </si>
  <si>
    <t>Portášik Peter</t>
  </si>
  <si>
    <t>Grafobal Skalica</t>
  </si>
  <si>
    <t>Cvíčela Ján</t>
  </si>
  <si>
    <t>AK Bojničky</t>
  </si>
  <si>
    <t>Polák Jozef</t>
  </si>
  <si>
    <t>OcÚ Húl</t>
  </si>
  <si>
    <t>Cich Vladimír</t>
  </si>
  <si>
    <t>Buborunig Team</t>
  </si>
  <si>
    <t>Moravec Filip</t>
  </si>
  <si>
    <t>TJ Spartak Myjava</t>
  </si>
  <si>
    <t>Demovič Štefan</t>
  </si>
  <si>
    <t>Trstín</t>
  </si>
  <si>
    <t>5.</t>
  </si>
  <si>
    <t>Lehen Štefan</t>
  </si>
  <si>
    <t>Fešák TEAM Trnava</t>
  </si>
  <si>
    <t>Remiš Ján</t>
  </si>
  <si>
    <t>Drahovská Katarína</t>
  </si>
  <si>
    <t>ŠBR Piešťany</t>
  </si>
  <si>
    <t>6.</t>
  </si>
  <si>
    <t>Taranda Pavol</t>
  </si>
  <si>
    <t>Ďuriga Stanislav</t>
  </si>
  <si>
    <t>Trenčín</t>
  </si>
  <si>
    <t>Ferenc Ľuboš</t>
  </si>
  <si>
    <t>Vaško Martin</t>
  </si>
  <si>
    <t>Tokoš Stanislav</t>
  </si>
  <si>
    <t>Lančár</t>
  </si>
  <si>
    <t>7.</t>
  </si>
  <si>
    <t>Dřizga Viktor</t>
  </si>
  <si>
    <t>BBS Bratislava</t>
  </si>
  <si>
    <t>Dobšovič Rastislav</t>
  </si>
  <si>
    <t>Dolné Orešany</t>
  </si>
  <si>
    <t>Medlen Marián</t>
  </si>
  <si>
    <t>Sekov Senica</t>
  </si>
  <si>
    <t>Farkašová Erika</t>
  </si>
  <si>
    <t>8.</t>
  </si>
  <si>
    <t>Karaba Roman</t>
  </si>
  <si>
    <t>BK Slimáci</t>
  </si>
  <si>
    <t>Dobrodenka Anton</t>
  </si>
  <si>
    <t>Škk Led.Rovne</t>
  </si>
  <si>
    <t>Vago Milan</t>
  </si>
  <si>
    <t xml:space="preserve">STU Trnava </t>
  </si>
  <si>
    <t>9.</t>
  </si>
  <si>
    <t>Bohunický Cyril</t>
  </si>
  <si>
    <t>KRB Trnava</t>
  </si>
  <si>
    <t>10.</t>
  </si>
  <si>
    <t>Puškár Peter</t>
  </si>
  <si>
    <t>Trnava</t>
  </si>
  <si>
    <t>Polák Libor</t>
  </si>
  <si>
    <t>Žlkovce</t>
  </si>
  <si>
    <t>11.</t>
  </si>
  <si>
    <t>Lietavec Ján</t>
  </si>
  <si>
    <t>Malženice</t>
  </si>
  <si>
    <t>Pribulová Zuzana</t>
  </si>
  <si>
    <t>Suchá nad Parnou</t>
  </si>
  <si>
    <t>Stolárik Peter</t>
  </si>
  <si>
    <t>ZŠK Vrbové</t>
  </si>
  <si>
    <t>Javorka Štefan</t>
  </si>
  <si>
    <t>Sereď</t>
  </si>
  <si>
    <t>Tirpák Ondrej</t>
  </si>
  <si>
    <t>Senica</t>
  </si>
  <si>
    <t>Cepko Vladimír</t>
  </si>
  <si>
    <t>Kľačany</t>
  </si>
  <si>
    <t>12.</t>
  </si>
  <si>
    <t>Čajkovič Milan</t>
  </si>
  <si>
    <t>Petrovič Vladimír</t>
  </si>
  <si>
    <t>Banárová Slavomíra</t>
  </si>
  <si>
    <t>Valovičová Jarmila</t>
  </si>
  <si>
    <t>Remišová Katarína</t>
  </si>
  <si>
    <t>Fešák Team Trnava</t>
  </si>
  <si>
    <t>Pribula Ľuboš</t>
  </si>
  <si>
    <t>13.</t>
  </si>
  <si>
    <t>Stacho Ján</t>
  </si>
  <si>
    <t>Varmuža Ján</t>
  </si>
  <si>
    <t>Brezová p. Bradlom</t>
  </si>
  <si>
    <t>Indrišek Marek</t>
  </si>
  <si>
    <t>GEFCO Slovakia</t>
  </si>
  <si>
    <t>Köplinger Erich</t>
  </si>
  <si>
    <t>Bratislava</t>
  </si>
  <si>
    <t>Novák Peter</t>
  </si>
  <si>
    <t>Galanta</t>
  </si>
  <si>
    <t>Novák Štefan</t>
  </si>
  <si>
    <t>Dunajská Lužná</t>
  </si>
  <si>
    <t>Sloboda Jozef</t>
  </si>
  <si>
    <t xml:space="preserve">SIBAMAC Trnava </t>
  </si>
  <si>
    <t>Mocková Katarína</t>
  </si>
  <si>
    <t>Barančíková Helena</t>
  </si>
  <si>
    <t>Remiš Adam</t>
  </si>
  <si>
    <t xml:space="preserve">Trnava </t>
  </si>
  <si>
    <t>Ďurišová Dominika</t>
  </si>
  <si>
    <t>Smolenice</t>
  </si>
  <si>
    <t>Ženy E 20-34</t>
  </si>
  <si>
    <t>14.</t>
  </si>
  <si>
    <t>Imrich Klokner</t>
  </si>
  <si>
    <t>KRB Dolné Orešany</t>
  </si>
  <si>
    <t>Trulíková Zdenka</t>
  </si>
  <si>
    <t>AŠK Slávia Trnava</t>
  </si>
  <si>
    <t>15.</t>
  </si>
  <si>
    <t xml:space="preserve">Očkovský Jaroslav </t>
  </si>
  <si>
    <t>OFK Bučany</t>
  </si>
  <si>
    <t>Hodáň Jozef</t>
  </si>
  <si>
    <t>Prietrž</t>
  </si>
  <si>
    <t>Krajčovič Ján</t>
  </si>
  <si>
    <t>Mizera Matúš</t>
  </si>
  <si>
    <t>Cífer</t>
  </si>
  <si>
    <t>Indrišková Petronela</t>
  </si>
  <si>
    <t>Sedláček Jozef</t>
  </si>
  <si>
    <t>Biatlon Boleráz</t>
  </si>
  <si>
    <t>Krčmárová Mária</t>
  </si>
  <si>
    <t>Volek Ludovít</t>
  </si>
  <si>
    <t>Rendek Roman</t>
  </si>
  <si>
    <t>Krčmár Jozef</t>
  </si>
  <si>
    <t>Baja Ján</t>
  </si>
  <si>
    <t>Žiar nad Hronom</t>
  </si>
  <si>
    <t>Rendek Jozef</t>
  </si>
  <si>
    <t>TJ Dolná Krupá</t>
  </si>
  <si>
    <t>Stachová Ida</t>
  </si>
  <si>
    <t>Holický Matej</t>
  </si>
  <si>
    <t>OZŽ GR Bratislava</t>
  </si>
  <si>
    <t>Holický Emil</t>
  </si>
  <si>
    <t xml:space="preserve">Trstín </t>
  </si>
  <si>
    <t>Pavol Selecký</t>
  </si>
  <si>
    <t>Trnava KD</t>
  </si>
  <si>
    <t>Stachová Kvetoslava</t>
  </si>
  <si>
    <t>Kanovič Ján</t>
  </si>
  <si>
    <t>Joging Trnava</t>
  </si>
  <si>
    <t>Sedmák Stanislav</t>
  </si>
  <si>
    <t>Veľké Kostoľany</t>
  </si>
  <si>
    <t>Sládek Jaroslav</t>
  </si>
  <si>
    <t>Moravec Richard</t>
  </si>
  <si>
    <t>nedobehol</t>
  </si>
  <si>
    <t>Pov.Cukor,Trenč.Teplá</t>
  </si>
  <si>
    <t>Čisáriková Zuzana</t>
  </si>
  <si>
    <t>Nižňan Milan</t>
  </si>
  <si>
    <t xml:space="preserve"> . . .</t>
  </si>
  <si>
    <t>Schiffer Jozef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</si>
</sst>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14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4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19" applyFont="1" applyFill="1" applyBorder="1">
      <alignment/>
      <protection/>
    </xf>
    <xf numFmtId="0" fontId="7" fillId="0" borderId="1" xfId="19" applyFont="1" applyFill="1" applyBorder="1" applyAlignment="1">
      <alignment horizontal="left"/>
      <protection/>
    </xf>
    <xf numFmtId="1" fontId="0" fillId="0" borderId="1" xfId="19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6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Trstin_beh_2008_Memorial_Frantiska_Danis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6.421875" style="0" customWidth="1"/>
    <col min="4" max="4" width="18.57421875" style="0" customWidth="1"/>
    <col min="5" max="5" width="22.00390625" style="0" customWidth="1"/>
    <col min="6" max="6" width="8.8515625" style="0" customWidth="1"/>
    <col min="7" max="7" width="16.421875" style="0" customWidth="1"/>
    <col min="8" max="8" width="12.421875" style="0" customWidth="1"/>
  </cols>
  <sheetData>
    <row r="1" spans="3:7" ht="18">
      <c r="C1" s="45" t="s">
        <v>0</v>
      </c>
      <c r="D1" s="45"/>
      <c r="E1" s="45"/>
      <c r="F1" s="45"/>
      <c r="G1" s="45"/>
    </row>
    <row r="2" spans="3:7" ht="18">
      <c r="C2" s="1"/>
      <c r="D2" s="1"/>
      <c r="E2" s="48" t="s">
        <v>159</v>
      </c>
      <c r="F2" s="1"/>
      <c r="G2" s="1"/>
    </row>
    <row r="3" spans="3:8" ht="15.75">
      <c r="C3" s="46" t="s">
        <v>1</v>
      </c>
      <c r="D3" s="47"/>
      <c r="E3" s="47"/>
      <c r="F3" s="47"/>
      <c r="G3" s="47"/>
      <c r="H3" t="s">
        <v>2</v>
      </c>
    </row>
    <row r="4" spans="1:8" ht="12.75" customHeight="1">
      <c r="A4" s="2" t="s">
        <v>3</v>
      </c>
      <c r="B4" s="2" t="s">
        <v>4</v>
      </c>
      <c r="C4" s="3" t="s">
        <v>5</v>
      </c>
      <c r="D4" s="2" t="s">
        <v>6</v>
      </c>
      <c r="E4" s="2" t="s">
        <v>7</v>
      </c>
      <c r="F4" s="3" t="s">
        <v>8</v>
      </c>
      <c r="G4" s="3" t="s">
        <v>9</v>
      </c>
      <c r="H4" s="3" t="s">
        <v>10</v>
      </c>
    </row>
    <row r="5" spans="1:12" ht="12.75" customHeight="1">
      <c r="A5" s="4">
        <v>1</v>
      </c>
      <c r="B5" s="4" t="s">
        <v>11</v>
      </c>
      <c r="C5" s="4">
        <v>46</v>
      </c>
      <c r="D5" s="5" t="s">
        <v>12</v>
      </c>
      <c r="E5" s="5" t="s">
        <v>13</v>
      </c>
      <c r="F5" s="6">
        <v>1985</v>
      </c>
      <c r="G5" s="7" t="str">
        <f>IF(AND(2011-F5&gt;=20,2011-F5&lt;=39),"Muži A 20 - 39 r.",IF(AND(2011-F5&gt;=40,2011-F5&lt;=49),"Muži B 40 - 49 r.",IF(AND(2011-F5&gt;=50,2011-F5&lt;=59),"Muži C 50 - 59 r.",IF(AND(2011-F5&gt;=60,2011-F5&lt;=69),"Muži D 60 - 69",IF(2011-F5&gt;70,"Muži nad 70 r.",IF(2011-F5&lt;=18,"Junior"))))))</f>
        <v>Muži A 20 - 39 r.</v>
      </c>
      <c r="H5" s="8">
        <v>1.179861111111111</v>
      </c>
      <c r="I5" s="9"/>
      <c r="L5" s="9"/>
    </row>
    <row r="6" spans="1:8" ht="12.75" customHeight="1">
      <c r="A6" s="4">
        <v>2</v>
      </c>
      <c r="B6" s="4" t="s">
        <v>14</v>
      </c>
      <c r="C6" s="4">
        <v>44</v>
      </c>
      <c r="D6" s="7" t="s">
        <v>15</v>
      </c>
      <c r="E6" s="10" t="s">
        <v>16</v>
      </c>
      <c r="F6" s="11">
        <v>1976</v>
      </c>
      <c r="G6" s="7" t="str">
        <f>IF(AND(2011-F6&gt;=20,2011-F6&lt;=39),"Muži A 20 - 39 r.",IF(AND(2011-F6&gt;=40,2011-F6&lt;=49),"Muži B 40 - 49 r.",IF(AND(2011-F6&gt;=50,2011-F6&lt;=59),"Muži C 50 - 59 r.",IF(AND(2011-F6&gt;=60,2011-F6&lt;=69),"Muži D 60 - 69",IF(2011-F6&gt;70,"Muži nad 70 r.",IF(2011-F6&lt;=18,"Junior"))))))</f>
        <v>Muži A 20 - 39 r.</v>
      </c>
      <c r="H6" s="8">
        <v>1.2166666666666666</v>
      </c>
    </row>
    <row r="7" spans="1:8" ht="12.75" customHeight="1">
      <c r="A7" s="4">
        <v>3</v>
      </c>
      <c r="B7" s="4" t="s">
        <v>17</v>
      </c>
      <c r="C7" s="4">
        <v>25</v>
      </c>
      <c r="D7" s="7" t="s">
        <v>18</v>
      </c>
      <c r="E7" s="7" t="s">
        <v>19</v>
      </c>
      <c r="F7" s="11">
        <v>1981</v>
      </c>
      <c r="G7" s="7" t="str">
        <f>IF(AND(2011-F7&gt;=20,2011-F7&lt;=39),"Muži A 20 - 39 r.",IF(AND(2011-F7&gt;=40,2011-F7&lt;=49),"Muži B 40 - 49 r.",IF(AND(2011-F7&gt;=50,2011-F7&lt;=59),"Muži C 50 - 59 r.",IF(AND(2011-F7&gt;=60,2011-F7&lt;=69),"Muži D 60 - 69",IF(2011-F7&gt;70,"Muži nad 70 r.",IF(2011-F7&lt;=18,"Junior"))))))</f>
        <v>Muži A 20 - 39 r.</v>
      </c>
      <c r="H7" s="8">
        <v>1.2354166666666666</v>
      </c>
    </row>
    <row r="8" spans="1:8" ht="12.75" customHeight="1">
      <c r="A8" s="4">
        <v>4</v>
      </c>
      <c r="B8" s="4" t="s">
        <v>11</v>
      </c>
      <c r="C8" s="4">
        <v>24</v>
      </c>
      <c r="D8" s="7" t="s">
        <v>20</v>
      </c>
      <c r="E8" s="7" t="s">
        <v>19</v>
      </c>
      <c r="F8" s="11">
        <v>1970</v>
      </c>
      <c r="G8" s="7" t="str">
        <f>IF(AND(2011-F8&gt;=20,2011-F8&lt;=39),"Muži A 20 - 39 r.",IF(AND(2011-F8&gt;=40,2011-F8&lt;=49),"Muži B 40 - 49 r.",IF(AND(2011-F8&gt;=50,2011-F8&lt;=59),"Muži C 50 - 59 r.",IF(AND(2011-F8&gt;=60,2011-F8&lt;=69),"Muži D 60 - 69",IF(2011-F8&gt;70,"Muži nad 70 r.",IF(2011-F8&lt;=18,"Junior"))))))</f>
        <v>Muži B 40 - 49 r.</v>
      </c>
      <c r="H8" s="8">
        <v>1.2527777777777778</v>
      </c>
    </row>
    <row r="9" spans="1:8" ht="12.75" customHeight="1">
      <c r="A9" s="4">
        <v>5</v>
      </c>
      <c r="B9" s="4" t="s">
        <v>21</v>
      </c>
      <c r="C9" s="12">
        <v>68</v>
      </c>
      <c r="D9" s="7" t="s">
        <v>22</v>
      </c>
      <c r="E9" s="7" t="s">
        <v>23</v>
      </c>
      <c r="F9" s="11">
        <v>1982</v>
      </c>
      <c r="G9" s="7" t="str">
        <f>IF(AND(2011-F9&gt;=20,2011-F9&lt;=39),"Muži A 20 - 39 r.",IF(AND(2011-F9&gt;=40,2011-F9&lt;=49),"Muži B 40 - 49 r.",IF(AND(2011-F9&gt;=50,2011-F9&lt;=59),"Muži C 50 - 59 r.",IF(AND(2011-F9&gt;=60,2011-F9&lt;=69),"Muži D 60 - 69",IF(2011-F9&gt;70,"Muži nad 70 r.",IF(2011-F9&lt;=19,"Junior"))))))</f>
        <v>Muži A 20 - 39 r.</v>
      </c>
      <c r="H9" s="8">
        <v>1.2645833333333334</v>
      </c>
    </row>
    <row r="10" spans="1:8" ht="12.75" customHeight="1">
      <c r="A10" s="4">
        <v>6</v>
      </c>
      <c r="B10" s="4" t="s">
        <v>14</v>
      </c>
      <c r="C10" s="4">
        <v>11</v>
      </c>
      <c r="D10" s="7" t="s">
        <v>24</v>
      </c>
      <c r="E10" s="7" t="s">
        <v>25</v>
      </c>
      <c r="F10" s="11">
        <v>1965</v>
      </c>
      <c r="G10" s="7" t="str">
        <f>IF(AND(2011-F10&gt;=20,2011-F10&lt;=39),"Muži A 20 - 39 r.",IF(AND(2011-F10&gt;=40,2011-F10&lt;=49),"Muži B 40 - 49 r.",IF(AND(2011-F10&gt;=50,2011-F10&lt;=59),"Muži C 50 - 59 r.",IF(AND(2011-F10&gt;=60,2011-F10&lt;=69),"Muži D 60 - 69",IF(2011-F10&gt;70,"Muži nad 70 r.",IF(2011-F10&lt;=18,"Junior"))))))</f>
        <v>Muži B 40 - 49 r.</v>
      </c>
      <c r="H10" s="8">
        <v>1.292361111111111</v>
      </c>
    </row>
    <row r="11" spans="1:8" ht="12.75" customHeight="1">
      <c r="A11" s="4">
        <v>7</v>
      </c>
      <c r="B11" s="4" t="s">
        <v>17</v>
      </c>
      <c r="C11" s="4">
        <v>38</v>
      </c>
      <c r="D11" s="7" t="s">
        <v>26</v>
      </c>
      <c r="E11" s="7" t="s">
        <v>27</v>
      </c>
      <c r="F11" s="11">
        <v>1963</v>
      </c>
      <c r="G11" s="7" t="str">
        <f>IF(AND(2011-F11&gt;=20,2011-F11&lt;=39),"Muži A 20 - 39 r.",IF(AND(2011-F11&gt;=40,2011-F11&lt;=49),"Muži B 40 - 49 r.",IF(AND(2011-F11&gt;=50,2011-F11&lt;=59),"Muži C 50 - 59 r.",IF(AND(2011-F11&gt;=60,2011-F11&lt;=69),"Muži D 60 - 69",IF(2011-F11&gt;70,"Muži nad 70 r.",IF(2011-F11&lt;=18,"Junior"))))))</f>
        <v>Muži B 40 - 49 r.</v>
      </c>
      <c r="H11" s="8">
        <v>1.2993055555555555</v>
      </c>
    </row>
    <row r="12" spans="1:8" ht="12.75" customHeight="1">
      <c r="A12" s="4">
        <v>8</v>
      </c>
      <c r="B12" s="4" t="s">
        <v>11</v>
      </c>
      <c r="C12" s="12">
        <v>14</v>
      </c>
      <c r="D12" s="7" t="s">
        <v>28</v>
      </c>
      <c r="E12" s="13" t="s">
        <v>29</v>
      </c>
      <c r="F12" s="11">
        <v>1956</v>
      </c>
      <c r="G12" s="7" t="str">
        <f>IF(AND(2011-F12&gt;=20,2011-F12&lt;=39),"Muži A 20 - 39 r.",IF(AND(2011-F12&gt;=40,2011-F12&lt;=49),"Muži B 40 - 49 r.",IF(AND(2011-F12&gt;=50,2011-F12&lt;=59),"Muži C 50 - 59 r.",IF(AND(2011-F12&gt;=60,2011-F12&lt;=69),"Muži D 60 - 69",IF(2011-F12&gt;70,"Muži nad 70 r.",IF(2011-F12&lt;=19,"Junior"))))))</f>
        <v>Muži C 50 - 59 r.</v>
      </c>
      <c r="H12" s="8">
        <v>1.3027777777777778</v>
      </c>
    </row>
    <row r="13" spans="1:8" ht="12.75" customHeight="1">
      <c r="A13" s="4">
        <v>9</v>
      </c>
      <c r="B13" s="4" t="s">
        <v>14</v>
      </c>
      <c r="C13" s="12">
        <v>12</v>
      </c>
      <c r="D13" s="7" t="s">
        <v>30</v>
      </c>
      <c r="E13" s="7" t="s">
        <v>31</v>
      </c>
      <c r="F13" s="11">
        <v>1960</v>
      </c>
      <c r="G13" s="7" t="str">
        <f>IF(AND(2011-F13&gt;=20,2011-F13&lt;=39),"Muži A 20 - 39 r.",IF(AND(2011-F13&gt;=40,2011-F13&lt;=49),"Muži B 40 - 49 r.",IF(AND(2011-F13&gt;=50,2011-F13&lt;=59),"Muži C 50 - 59 r.",IF(AND(2011-F13&gt;=60,2011-F13&lt;=69),"Muži D 60 - 69",IF(2011-F13&gt;70,"Muži nad 70 r.",IF(2011-F13&lt;=19,"Junior"))))))</f>
        <v>Muži C 50 - 59 r.</v>
      </c>
      <c r="H13" s="8">
        <v>1.3541666666666667</v>
      </c>
    </row>
    <row r="14" spans="1:8" ht="12.75" customHeight="1">
      <c r="A14" s="4">
        <v>10</v>
      </c>
      <c r="B14" s="4" t="s">
        <v>17</v>
      </c>
      <c r="C14" s="4">
        <v>19</v>
      </c>
      <c r="D14" s="5" t="s">
        <v>32</v>
      </c>
      <c r="E14" s="5" t="s">
        <v>33</v>
      </c>
      <c r="F14" s="6">
        <v>1958</v>
      </c>
      <c r="G14" s="7" t="str">
        <f>IF(AND(2011-F14&gt;=20,2011-F14&lt;=39),"Muži A 20 - 39 r.",IF(AND(2011-F14&gt;=40,2011-F14&lt;=49),"Muži B 40 - 49 r.",IF(AND(2011-F14&gt;=50,2011-F14&lt;=59),"Muži C 50 - 59 r.",IF(AND(2011-F14&gt;=60,2011-F14&lt;=69),"Muži D 60 - 69",IF(2011-F14&gt;70,"Muži nad 70 r.",IF(2011-F14&lt;=18,"Junior"))))))</f>
        <v>Muži C 50 - 59 r.</v>
      </c>
      <c r="H14" s="8">
        <v>1.377777777777778</v>
      </c>
    </row>
    <row r="15" spans="1:8" ht="12.75" customHeight="1">
      <c r="A15" s="4">
        <v>11</v>
      </c>
      <c r="B15" s="4" t="s">
        <v>11</v>
      </c>
      <c r="C15" s="12">
        <v>52</v>
      </c>
      <c r="D15" s="7" t="s">
        <v>34</v>
      </c>
      <c r="E15" s="7" t="s">
        <v>35</v>
      </c>
      <c r="F15" s="14">
        <v>1993</v>
      </c>
      <c r="G15" s="7" t="str">
        <f>IF(AND(2011-F15&gt;=20,2011-F15&lt;=39),"Muži A 20 - 39 r.",IF(AND(2011-F15&gt;=40,2011-F15&lt;=49),"Muži B 40 - 49 r.",IF(AND(2011-F15&gt;=50,2011-F15&lt;=59),"Muži C 50 - 59 r.",IF(AND(2011-F15&gt;=60,2011-F15&lt;=69),"Muži D 60 - 69",IF(2011-F15&gt;70,"Muži nad 70 r.",IF(2011-F15&lt;=19,"Juniori"))))))</f>
        <v>Juniori</v>
      </c>
      <c r="H15" s="8">
        <v>1.3875</v>
      </c>
    </row>
    <row r="16" spans="1:8" ht="12.75" customHeight="1">
      <c r="A16" s="4">
        <v>12</v>
      </c>
      <c r="B16" s="4" t="s">
        <v>21</v>
      </c>
      <c r="C16" s="4">
        <v>34</v>
      </c>
      <c r="D16" s="7" t="s">
        <v>36</v>
      </c>
      <c r="E16" s="7" t="s">
        <v>37</v>
      </c>
      <c r="F16" s="11">
        <v>1964</v>
      </c>
      <c r="G16" s="7" t="str">
        <f>IF(AND(2011-F16&gt;=20,2011-F16&lt;=39),"Muži A 20 - 39 r.",IF(AND(2011-F16&gt;=40,2011-F16&lt;=49),"Muži B 40 - 49 r.",IF(AND(2011-F16&gt;=50,2011-F16&lt;=59),"Muži C 50 - 59 r.",IF(AND(2011-F16&gt;=60,2011-F16&lt;=69),"Muži D 60 - 69",IF(2011-F16&gt;70,"Muži nad 70 r.",IF(2011-F16&lt;=18,"Junior"))))))</f>
        <v>Muži B 40 - 49 r.</v>
      </c>
      <c r="H16" s="8">
        <v>1.3965277777777778</v>
      </c>
    </row>
    <row r="17" spans="1:8" ht="12.75" customHeight="1">
      <c r="A17" s="4">
        <v>13</v>
      </c>
      <c r="B17" s="4" t="s">
        <v>38</v>
      </c>
      <c r="C17" s="4">
        <v>56</v>
      </c>
      <c r="D17" s="7" t="s">
        <v>39</v>
      </c>
      <c r="E17" s="7" t="s">
        <v>40</v>
      </c>
      <c r="F17" s="11">
        <v>1966</v>
      </c>
      <c r="G17" s="7" t="str">
        <f>IF(AND(2011-F17&gt;=20,2011-F17&lt;=39),"Muži A 20 - 39 r.",IF(AND(2011-F17&gt;=40,2011-F17&lt;=49),"Muži B 40 - 49 r.",IF(AND(2011-F17&gt;=50,2011-F17&lt;=59),"Muži C 50 - 59 r.",IF(AND(2011-F17&gt;=60,2011-F17&lt;=69),"Muži D 60 - 69",IF(2011-F17&gt;70,"Muži nad 70 r.",IF(2011-F17&lt;=18,"Junior"))))))</f>
        <v>Muži B 40 - 49 r.</v>
      </c>
      <c r="H17" s="8">
        <v>1.4020833333333333</v>
      </c>
    </row>
    <row r="18" spans="1:12" ht="12.75" customHeight="1">
      <c r="A18" s="4">
        <v>14</v>
      </c>
      <c r="B18" s="4" t="s">
        <v>38</v>
      </c>
      <c r="C18" s="12">
        <v>77</v>
      </c>
      <c r="D18" s="7" t="s">
        <v>41</v>
      </c>
      <c r="E18" s="7" t="s">
        <v>40</v>
      </c>
      <c r="F18" s="11">
        <v>1974</v>
      </c>
      <c r="G18" s="7" t="str">
        <f>IF(AND(2011-F18&gt;=20,2011-F18&lt;=39),"Muži A 20 - 39 r.",IF(AND(2011-F18&gt;=40,2011-F18&lt;=49),"Muži B 40 - 49 r.",IF(AND(2011-F18&gt;=50,2011-F18&lt;=59),"Muži C 50 - 59 r.",IF(AND(2011-F18&gt;=60,2011-F18&lt;=69),"Muži D 60 - 69",IF(2011-F18&gt;70,"Muži nad 70 r.",IF(2011-F18&lt;=19,"Junior"))))))</f>
        <v>Muži A 20 - 39 r.</v>
      </c>
      <c r="H18" s="8">
        <v>1.4048611111111111</v>
      </c>
      <c r="I18" s="9"/>
      <c r="L18" s="9"/>
    </row>
    <row r="19" spans="1:8" ht="12.75" customHeight="1">
      <c r="A19" s="4">
        <v>15</v>
      </c>
      <c r="B19" s="4" t="s">
        <v>11</v>
      </c>
      <c r="C19" s="4">
        <v>64</v>
      </c>
      <c r="D19" s="15" t="s">
        <v>42</v>
      </c>
      <c r="E19" s="15" t="s">
        <v>43</v>
      </c>
      <c r="F19" s="16">
        <v>1975</v>
      </c>
      <c r="G19" s="7" t="str">
        <f>IF(AND(2011-F19&gt;=20,2011-F19&lt;=34),"Ženy E 20-34",IF(AND(2011-F19&gt;=35,2011-F19&lt;=49),"Ženy F 35 - 49 r.",IF(2011-F19&gt;50,"Ženy nad 50r.")))</f>
        <v>Ženy F 35 - 49 r.</v>
      </c>
      <c r="H19" s="8">
        <v>1.4326388888888888</v>
      </c>
    </row>
    <row r="20" spans="1:8" ht="12.75" customHeight="1">
      <c r="A20" s="4">
        <v>16</v>
      </c>
      <c r="B20" s="4" t="s">
        <v>44</v>
      </c>
      <c r="C20" s="4">
        <v>2</v>
      </c>
      <c r="D20" s="7" t="s">
        <v>45</v>
      </c>
      <c r="E20" s="17" t="s">
        <v>37</v>
      </c>
      <c r="F20" s="11">
        <v>1970</v>
      </c>
      <c r="G20" s="7" t="str">
        <f>IF(AND(2011-F20&gt;=20,2011-F20&lt;=39),"Muži A 20 - 39 r.",IF(AND(2011-F20&gt;=40,2011-F20&lt;=49),"Muži B 40 - 49 r.",IF(AND(2011-F20&gt;=50,2011-F20&lt;=59),"Muži C 50 - 59 r.",IF(AND(2011-F20&gt;=60,2011-F20&lt;=69),"Muži D 60 - 69",IF(2011-F20&gt;70,"Muži nad 70 r.",IF(2011-F20&lt;=19,"Junior"))))))</f>
        <v>Muži B 40 - 49 r.</v>
      </c>
      <c r="H20" s="8">
        <v>1.4423611111111112</v>
      </c>
    </row>
    <row r="21" spans="1:8" ht="12.75" customHeight="1">
      <c r="A21" s="4">
        <v>17</v>
      </c>
      <c r="B21" s="4" t="s">
        <v>21</v>
      </c>
      <c r="C21" s="4">
        <v>31</v>
      </c>
      <c r="D21" s="7" t="s">
        <v>46</v>
      </c>
      <c r="E21" s="7" t="s">
        <v>47</v>
      </c>
      <c r="F21" s="11">
        <v>1961</v>
      </c>
      <c r="G21" s="7" t="str">
        <f>IF(AND(2011-F21&gt;=20,2011-F21&lt;=39),"Muži A 20 - 39 r.",IF(AND(2011-F21&gt;=40,2011-F21&lt;=49),"Muži B 40 - 49 r.",IF(AND(2011-F21&gt;=50,2011-F21&lt;=59),"Muži C 50 - 59 r.",IF(AND(2011-F21&gt;=60,2011-F21&lt;=69),"Muži D 60 - 69",IF(2011-F21&gt;70,"Muži nad 70 r.",IF(2011-F21&lt;=18,"Junior"))))))</f>
        <v>Muži C 50 - 59 r.</v>
      </c>
      <c r="H21" s="8">
        <v>1.4555555555555555</v>
      </c>
    </row>
    <row r="22" spans="1:8" ht="12.75" customHeight="1">
      <c r="A22" s="4">
        <v>18</v>
      </c>
      <c r="B22" s="4" t="s">
        <v>44</v>
      </c>
      <c r="C22" s="4">
        <v>57</v>
      </c>
      <c r="D22" s="7" t="s">
        <v>48</v>
      </c>
      <c r="E22" s="7" t="s">
        <v>40</v>
      </c>
      <c r="F22" s="11">
        <v>1972</v>
      </c>
      <c r="G22" s="7" t="str">
        <f>IF(AND(2011-F22&gt;=20,2011-F22&lt;=39),"Muži A 20 - 39 r.",IF(AND(2011-F22&gt;=40,2011-F22&lt;=49),"Muži B 40 - 49 r.",IF(AND(2011-F22&gt;=50,2011-F22&lt;=59),"Muži C 50 - 59 r.",IF(AND(2011-F22&gt;=60,2011-F22&lt;=69),"Muži D 60 - 69",IF(2011-F22&gt;70,"Muži nad 70 r.",IF(2011-F22&lt;=18,"Junior"))))))</f>
        <v>Muži A 20 - 39 r.</v>
      </c>
      <c r="H22" s="8">
        <v>1.4611111111111112</v>
      </c>
    </row>
    <row r="23" spans="1:8" ht="12.75" customHeight="1">
      <c r="A23" s="4">
        <v>19</v>
      </c>
      <c r="B23" s="4" t="s">
        <v>14</v>
      </c>
      <c r="C23" s="4">
        <v>1</v>
      </c>
      <c r="D23" s="7" t="s">
        <v>49</v>
      </c>
      <c r="E23" s="18" t="s">
        <v>29</v>
      </c>
      <c r="F23" s="19">
        <v>1994</v>
      </c>
      <c r="G23" s="7" t="str">
        <f>IF(AND(2011-F23&gt;=20,2011-F23&lt;=39),"Muži A 20 - 39 r.",IF(AND(2011-F23&gt;=40,2011-F23&lt;=49),"Muži B 40 - 49 r.",IF(AND(2011-F23&gt;=50,2011-F23&lt;=59),"Muži C 50 - 59 r.",IF(AND(2011-F23&gt;=60,2011-F23&lt;=69),"Muži D 60 - 69",IF(2011-F23&gt;70,"Muži nad 70 r.",IF(2011-F23&lt;=19,"Juniori"))))))</f>
        <v>Juniori</v>
      </c>
      <c r="H23" s="8">
        <v>1.471527777777778</v>
      </c>
    </row>
    <row r="24" spans="1:8" ht="12.75" customHeight="1">
      <c r="A24" s="4">
        <v>20</v>
      </c>
      <c r="B24" s="4" t="s">
        <v>38</v>
      </c>
      <c r="C24" s="12">
        <v>63</v>
      </c>
      <c r="D24" s="7" t="s">
        <v>50</v>
      </c>
      <c r="E24" s="7" t="s">
        <v>51</v>
      </c>
      <c r="F24" s="11">
        <v>1961</v>
      </c>
      <c r="G24" s="7" t="str">
        <f>IF(AND(2011-F24&gt;=20,2011-F24&lt;=39),"Muži A 20 - 39 r.",IF(AND(2011-F24&gt;=40,2011-F24&lt;=49),"Muži B 40 - 49 r.",IF(AND(2011-F24&gt;=50,2011-F24&lt;=59),"Muži C 50 - 59 r.",IF(AND(2011-F24&gt;=60,2011-F24&lt;=69),"Muži D 60 - 69",IF(2011-F24&gt;70,"Muži nad 70 r.",IF(2011-F24&lt;=19,"Junior"))))))</f>
        <v>Muži C 50 - 59 r.</v>
      </c>
      <c r="H24" s="8">
        <v>1.4819444444444445</v>
      </c>
    </row>
    <row r="25" spans="1:8" ht="12.75" customHeight="1">
      <c r="A25" s="4">
        <v>21</v>
      </c>
      <c r="B25" s="4" t="s">
        <v>17</v>
      </c>
      <c r="C25" s="12">
        <v>71</v>
      </c>
      <c r="D25" s="7" t="s">
        <v>154</v>
      </c>
      <c r="E25" s="7" t="s">
        <v>35</v>
      </c>
      <c r="F25" s="11">
        <v>1996</v>
      </c>
      <c r="G25" s="7" t="str">
        <f>IF(AND(2011-F25&gt;=20,2011-F25&lt;=39),"Muži A 20 - 39 r.",IF(AND(2011-F25&gt;=40,2011-F25&lt;=49),"Muži B 40 - 49 r.",IF(AND(2011-F25&gt;=50,2011-F25&lt;=59),"Muži C 50 - 59 r.",IF(AND(2011-F25&gt;=60,2011-F25&lt;=69),"Muži D 60 - 69",IF(2011-F25&gt;70,"Muži nad 70 r.",IF(2011-F25&lt;=19,"Juniori"))))))</f>
        <v>Juniori</v>
      </c>
      <c r="H25" s="8">
        <v>1.488888888888889</v>
      </c>
    </row>
    <row r="26" spans="1:8" ht="12.75" customHeight="1">
      <c r="A26" s="4">
        <v>22</v>
      </c>
      <c r="B26" s="4" t="s">
        <v>52</v>
      </c>
      <c r="C26" s="12">
        <v>55</v>
      </c>
      <c r="D26" s="7" t="s">
        <v>53</v>
      </c>
      <c r="E26" s="7" t="s">
        <v>54</v>
      </c>
      <c r="F26" s="11">
        <v>1969</v>
      </c>
      <c r="G26" s="7" t="str">
        <f>IF(AND(2011-F26&gt;=20,2011-F26&lt;=39),"Muži A 20 - 39 r.",IF(AND(2011-F26&gt;=40,2011-F26&lt;=49),"Muži B 40 - 49 r.",IF(AND(2011-F26&gt;=50,2011-F26&lt;=59),"Muži C 50 - 59 r.",IF(AND(2011-F26&gt;=60,2011-F26&lt;=69),"Muži D 60 - 69",IF(2011-F26&gt;70,"Muži nad 70 r.",IF(2011-F26&lt;=19,"Junior"))))))</f>
        <v>Muži B 40 - 49 r.</v>
      </c>
      <c r="H26" s="8">
        <v>1.51875</v>
      </c>
    </row>
    <row r="27" spans="1:8" ht="12.75" customHeight="1">
      <c r="A27" s="4">
        <v>23</v>
      </c>
      <c r="B27" s="4" t="s">
        <v>52</v>
      </c>
      <c r="C27" s="4">
        <v>74</v>
      </c>
      <c r="D27" s="5" t="s">
        <v>55</v>
      </c>
      <c r="E27" s="5" t="s">
        <v>56</v>
      </c>
      <c r="F27" s="6">
        <v>1972</v>
      </c>
      <c r="G27" s="7" t="str">
        <f>IF(AND(2011-F27&gt;=20,2011-F27&lt;=39),"Muži A 20 - 39 r.",IF(AND(2011-F27&gt;=40,2011-F27&lt;=49),"Muži B 40 - 49 r.",IF(AND(2011-F27&gt;=50,2011-F27&lt;=59),"Muži C 50 - 59 r.",IF(AND(2011-F27&gt;=60,2011-F27&lt;=69),"Muži D 60 - 69",IF(2011-F27&gt;70,"Muži nad 70 r.",IF(2011-F27&lt;=18,"Junior"))))))</f>
        <v>Muži A 20 - 39 r.</v>
      </c>
      <c r="H27" s="8">
        <v>1.5194444444444446</v>
      </c>
    </row>
    <row r="28" spans="1:8" ht="12.75" customHeight="1">
      <c r="A28" s="4">
        <v>24</v>
      </c>
      <c r="B28" s="4" t="s">
        <v>44</v>
      </c>
      <c r="C28" s="12">
        <v>45</v>
      </c>
      <c r="D28" s="7" t="s">
        <v>57</v>
      </c>
      <c r="E28" s="7" t="s">
        <v>58</v>
      </c>
      <c r="F28" s="11">
        <v>1960</v>
      </c>
      <c r="G28" s="7" t="str">
        <f>IF(AND(2011-F28&gt;=20,2011-F28&lt;=39),"Muži A 20 - 39 r.",IF(AND(2011-F28&gt;=40,2011-F28&lt;=49),"Muži B 40 - 49 r.",IF(AND(2011-F28&gt;=50,2011-F28&lt;=59),"Muži C 50 - 59 r.",IF(AND(2011-F28&gt;=60,2011-F28&lt;=69),"Muži D 60 - 69",IF(2011-F28&gt;70,"Muži nad 70 r.",IF(2011-F28&lt;=19,"Junior"))))))</f>
        <v>Muži C 50 - 59 r.</v>
      </c>
      <c r="H28" s="8">
        <v>1.5472222222222223</v>
      </c>
    </row>
    <row r="29" spans="1:8" ht="12.75" customHeight="1">
      <c r="A29" s="4">
        <v>25</v>
      </c>
      <c r="B29" s="4" t="s">
        <v>11</v>
      </c>
      <c r="C29" s="4">
        <v>22</v>
      </c>
      <c r="D29" s="5" t="s">
        <v>59</v>
      </c>
      <c r="E29" s="5" t="s">
        <v>16</v>
      </c>
      <c r="F29" s="6">
        <v>1979</v>
      </c>
      <c r="G29" s="7" t="str">
        <f>IF(AND(2011-F29&gt;=20,2011-F29&lt;=34),"Ženy E 20-34",IF(AND(2011-F29&gt;=35,2011-F29&lt;=49),"Ženy F 35 - 49 r.",IF(2011-F29&gt;50,"Ženy nad 50r.")))</f>
        <v>Ženy E 20-34</v>
      </c>
      <c r="H29" s="8">
        <v>1.5631944444444443</v>
      </c>
    </row>
    <row r="30" spans="1:8" ht="12.75" customHeight="1">
      <c r="A30" s="4">
        <v>26</v>
      </c>
      <c r="B30" s="4" t="s">
        <v>60</v>
      </c>
      <c r="C30" s="12">
        <v>58</v>
      </c>
      <c r="D30" s="7" t="s">
        <v>61</v>
      </c>
      <c r="E30" s="7" t="s">
        <v>62</v>
      </c>
      <c r="F30" s="11">
        <v>1971</v>
      </c>
      <c r="G30" s="7" t="str">
        <f>IF(AND(2011-F30&gt;=20,2011-F30&lt;=39),"Muži A 20 - 39 r.",IF(AND(2011-F30&gt;=40,2011-F30&lt;=49),"Muži B 40 - 49 r.",IF(AND(2011-F30&gt;=50,2011-F30&lt;=59),"Muži C 50 - 59 r.",IF(AND(2011-F30&gt;=60,2011-F30&lt;=69),"Muži D 60 - 69",IF(2011-F30&gt;70,"Muži nad 70 r.",IF(2011-F30&lt;=19,"Junior"))))))</f>
        <v>Muži B 40 - 49 r.</v>
      </c>
      <c r="H30" s="8">
        <v>1.5666666666666667</v>
      </c>
    </row>
    <row r="31" spans="1:8" ht="12.75" customHeight="1">
      <c r="A31" s="4">
        <v>27</v>
      </c>
      <c r="B31" s="4" t="s">
        <v>11</v>
      </c>
      <c r="C31" s="4">
        <v>3</v>
      </c>
      <c r="D31" s="7" t="s">
        <v>63</v>
      </c>
      <c r="E31" s="17" t="s">
        <v>64</v>
      </c>
      <c r="F31" s="11">
        <v>1948</v>
      </c>
      <c r="G31" s="7" t="str">
        <f>IF(AND(2011-F31&gt;=20,2011-F31&lt;=39),"Muži A 20 - 39 r.",IF(AND(2011-F31&gt;=40,2011-F31&lt;=49),"Muži B 40 - 49 r.",IF(AND(2011-F31&gt;=50,2011-F31&lt;=59),"Muži C 50 - 59 r.",IF(AND(2011-F31&gt;=60,2011-F31&lt;=69),"Muži D 60 - 69",IF(2011-F31&gt;70,"Muži nad 70 r.",IF(2011-F31&lt;=19,"Junior"))))))</f>
        <v>Muži D 60 - 69</v>
      </c>
      <c r="H31" s="8">
        <v>1.5673611111111112</v>
      </c>
    </row>
    <row r="32" spans="1:8" ht="12.75" customHeight="1">
      <c r="A32" s="4">
        <v>28</v>
      </c>
      <c r="B32" s="4" t="s">
        <v>52</v>
      </c>
      <c r="C32" s="4">
        <v>72</v>
      </c>
      <c r="D32" s="7" t="s">
        <v>65</v>
      </c>
      <c r="E32" s="7" t="s">
        <v>66</v>
      </c>
      <c r="F32" s="11">
        <v>1961</v>
      </c>
      <c r="G32" s="7" t="str">
        <f>IF(AND(2011-F32&gt;=20,2011-F32&lt;=39),"Muži A 20 - 39 r.",IF(AND(2011-F32&gt;=40,2011-F32&lt;=49),"Muži B 40 - 49 r.",IF(AND(2011-F32&gt;=50,2011-F32&lt;=59),"Muži C 50 - 59 r.",IF(AND(2011-F32&gt;=60,2011-F32&lt;=69),"Muži D 60 - 69",IF(2011-F32&gt;70,"Muži nad 70 r.",IF(2011-F32&lt;=18,"Junior"))))))</f>
        <v>Muži C 50 - 59 r.</v>
      </c>
      <c r="H32" s="8">
        <v>1.5875</v>
      </c>
    </row>
    <row r="33" spans="1:8" ht="12.75" customHeight="1">
      <c r="A33" s="4">
        <v>29</v>
      </c>
      <c r="B33" s="4" t="s">
        <v>67</v>
      </c>
      <c r="C33" s="4">
        <v>42</v>
      </c>
      <c r="D33" s="7" t="s">
        <v>68</v>
      </c>
      <c r="E33" s="7" t="s">
        <v>69</v>
      </c>
      <c r="F33" s="11">
        <v>1963</v>
      </c>
      <c r="G33" s="7" t="str">
        <f>IF(AND(2011-F33&gt;=20,2011-F33&lt;=39),"Muži A 20 - 39 r.",IF(AND(2011-F33&gt;=40,2011-F33&lt;=49),"Muži B 40 - 49 r.",IF(AND(2011-F33&gt;=50,2011-F33&lt;=59),"Muži C 50 - 59 r.",IF(AND(2011-F33&gt;=60,2011-F33&lt;=69),"Muži D 60 - 69",IF(2011-F33&gt;70,"Muži nad 70 r.",IF(2011-F33&lt;=18,"Junior"))))))</f>
        <v>Muži B 40 - 49 r.</v>
      </c>
      <c r="H33" s="8">
        <v>1.6013888888888888</v>
      </c>
    </row>
    <row r="34" spans="1:12" ht="12.75" customHeight="1">
      <c r="A34" s="4">
        <v>30</v>
      </c>
      <c r="B34" s="4" t="s">
        <v>70</v>
      </c>
      <c r="C34" s="12">
        <v>47</v>
      </c>
      <c r="D34" s="7" t="s">
        <v>71</v>
      </c>
      <c r="E34" s="7" t="s">
        <v>72</v>
      </c>
      <c r="F34" s="11">
        <v>1962</v>
      </c>
      <c r="G34" s="7" t="str">
        <f>IF(AND(2011-F34&gt;=20,2011-F34&lt;=39),"Muži A 20 - 39 r.",IF(AND(2011-F34&gt;=40,2011-F34&lt;=49),"Muži B 40 - 49 r.",IF(AND(2011-F34&gt;=50,2011-F34&lt;=59),"Muži C 50 - 59 r.",IF(AND(2011-F34&gt;=60,2011-F34&lt;=69),"Muži D 60 - 69",IF(2011-F34&gt;70,"Muži nad 70 r.",IF(2011-F34&lt;=19,"Junior"))))))</f>
        <v>Muži B 40 - 49 r.</v>
      </c>
      <c r="H34" s="8">
        <v>1.61875</v>
      </c>
      <c r="I34" s="9"/>
      <c r="L34" s="9"/>
    </row>
    <row r="35" spans="1:8" ht="12.75" customHeight="1">
      <c r="A35" s="4">
        <v>31</v>
      </c>
      <c r="B35" s="4" t="s">
        <v>14</v>
      </c>
      <c r="C35" s="12">
        <v>13</v>
      </c>
      <c r="D35" s="7" t="s">
        <v>73</v>
      </c>
      <c r="E35" s="13" t="s">
        <v>74</v>
      </c>
      <c r="F35" s="11">
        <v>1943</v>
      </c>
      <c r="G35" s="7" t="str">
        <f>IF(AND(2011-F35&gt;=20,2011-F35&lt;=39),"Muži A 20 - 39 r.",IF(AND(2011-F35&gt;=40,2011-F35&lt;=49),"Muži B 40 - 49 r.",IF(AND(2011-F35&gt;=50,2011-F35&lt;=59),"Muži C 50 - 59 r.",IF(AND(2011-F35&gt;=60,2011-F35&lt;=69),"Muži D 60 - 69",IF(2011-F35&gt;70,"Muži nad 70 r.",IF(2011-F35&lt;=19,"Junior"))))))</f>
        <v>Muži D 60 - 69</v>
      </c>
      <c r="H35" s="8">
        <v>1.6229166666666668</v>
      </c>
    </row>
    <row r="36" spans="1:8" ht="12.75" customHeight="1">
      <c r="A36" s="4">
        <v>32</v>
      </c>
      <c r="B36" s="4" t="s">
        <v>75</v>
      </c>
      <c r="C36" s="4">
        <v>69</v>
      </c>
      <c r="D36" s="7" t="s">
        <v>76</v>
      </c>
      <c r="E36" s="7" t="s">
        <v>77</v>
      </c>
      <c r="F36" s="11">
        <v>1967</v>
      </c>
      <c r="G36" s="7" t="str">
        <f>IF(AND(2011-F36&gt;=20,2011-F36&lt;=39),"Muži A 20 - 39 r.",IF(AND(2011-F36&gt;=40,2011-F36&lt;=49),"Muži B 40 - 49 r.",IF(AND(2011-F36&gt;=50,2011-F36&lt;=59),"Muži C 50 - 59 r.",IF(AND(2011-F36&gt;=60,2011-F36&lt;=69),"Muži D 60 - 69",IF(2011-F36&gt;70,"Muži nad 70 r.",IF(2011-F36&lt;=18,"Junior"))))))</f>
        <v>Muži B 40 - 49 r.</v>
      </c>
      <c r="H36" s="8">
        <v>1.6326388888888888</v>
      </c>
    </row>
    <row r="37" spans="1:8" ht="12.75" customHeight="1">
      <c r="A37" s="4">
        <v>33</v>
      </c>
      <c r="B37" s="4" t="s">
        <v>14</v>
      </c>
      <c r="C37" s="20">
        <v>39</v>
      </c>
      <c r="D37" s="21" t="s">
        <v>78</v>
      </c>
      <c r="E37" s="22" t="s">
        <v>79</v>
      </c>
      <c r="F37" s="23">
        <v>1977</v>
      </c>
      <c r="G37" s="7" t="str">
        <f>IF(AND(2011-F37&gt;=20,2011-F37&lt;=34),"Ženy E 20-34",IF(AND(2011-F37&gt;=35,2011-F37&lt;=49),"Ženy F 35 - 49 r.",IF(2011-F37&gt;50,"Ženy nad 50r.")))</f>
        <v>Ženy E 20-34</v>
      </c>
      <c r="H37" s="8">
        <v>1.6402777777777777</v>
      </c>
    </row>
    <row r="38" spans="1:8" ht="12.75" customHeight="1">
      <c r="A38" s="4">
        <v>34</v>
      </c>
      <c r="B38" s="4" t="s">
        <v>17</v>
      </c>
      <c r="C38" s="12">
        <v>4</v>
      </c>
      <c r="D38" s="7" t="s">
        <v>80</v>
      </c>
      <c r="E38" s="7" t="s">
        <v>81</v>
      </c>
      <c r="F38" s="11">
        <v>1947</v>
      </c>
      <c r="G38" s="7" t="str">
        <f>IF(AND(2011-F38&gt;=20,2011-F38&lt;=39),"Muži A 20 - 39 r.",IF(AND(2011-F38&gt;=40,2011-F38&lt;=49),"Muži B 40 - 49 r.",IF(AND(2011-F38&gt;=50,2011-F38&lt;=59),"Muži C 50 - 59 r.",IF(AND(2011-F38&gt;=60,2011-F38&lt;=69),"Muži D 60 - 69",IF(2011-F38&gt;70,"Muži nad 70 r.",IF(2011-F38&lt;=19,"Junior"))))))</f>
        <v>Muži D 60 - 69</v>
      </c>
      <c r="H38" s="8">
        <v>1.6569444444444443</v>
      </c>
    </row>
    <row r="39" spans="1:8" ht="12.75" customHeight="1">
      <c r="A39" s="4">
        <v>35</v>
      </c>
      <c r="B39" s="4" t="s">
        <v>60</v>
      </c>
      <c r="C39" s="12">
        <v>62</v>
      </c>
      <c r="D39" s="7" t="s">
        <v>82</v>
      </c>
      <c r="E39" s="7" t="s">
        <v>83</v>
      </c>
      <c r="F39" s="11">
        <v>1954</v>
      </c>
      <c r="G39" s="7" t="str">
        <f>IF(AND(2011-F39&gt;=20,2011-F39&lt;=39),"Muži A 20 - 39 r.",IF(AND(2011-F39&gt;=40,2011-F39&lt;=49),"Muži B 40 - 49 r.",IF(AND(2011-F39&gt;=50,2011-F39&lt;=59),"Muži C 50 - 59 r.",IF(AND(2011-F39&gt;=60,2011-F39&lt;=69),"Muži D 60 - 69",IF(2011-F39&gt;70,"Muži nad 70 r.",IF(2011-F39&lt;=19,"Junior"))))))</f>
        <v>Muži C 50 - 59 r.</v>
      </c>
      <c r="H39" s="8">
        <v>1.667361111111111</v>
      </c>
    </row>
    <row r="40" spans="1:8" ht="12.75" customHeight="1">
      <c r="A40" s="4">
        <v>36</v>
      </c>
      <c r="B40" s="4" t="s">
        <v>21</v>
      </c>
      <c r="C40" s="4">
        <v>23</v>
      </c>
      <c r="D40" s="24" t="s">
        <v>84</v>
      </c>
      <c r="E40" s="25" t="s">
        <v>85</v>
      </c>
      <c r="F40" s="19">
        <v>1948</v>
      </c>
      <c r="G40" s="7" t="str">
        <f>IF(AND(2011-F40&gt;=20,2011-F40&lt;=39),"Muži A 20 - 39 r.",IF(AND(2011-F40&gt;=40,2011-F40&lt;=49),"Muži B 40 - 49 r.",IF(AND(2011-F40&gt;=50,2011-F40&lt;=59),"Muži C 50 - 59 r.",IF(AND(2011-F40&gt;=60,2011-F40&lt;=69),"Muži D 60 - 69",IF(2011-F40&gt;70,"Muži nad 70 r.",IF(2011-F40&lt;=18,"Junior"))))))</f>
        <v>Muži D 60 - 69</v>
      </c>
      <c r="H40" s="8">
        <v>1.670138888888889</v>
      </c>
    </row>
    <row r="41" spans="1:8" ht="12.75" customHeight="1">
      <c r="A41" s="4">
        <v>37</v>
      </c>
      <c r="B41" s="4" t="s">
        <v>67</v>
      </c>
      <c r="C41" s="12">
        <v>15</v>
      </c>
      <c r="D41" s="7" t="s">
        <v>86</v>
      </c>
      <c r="E41" s="7" t="s">
        <v>87</v>
      </c>
      <c r="F41" s="11">
        <v>1956</v>
      </c>
      <c r="G41" s="7" t="str">
        <f>IF(AND(2011-F41&gt;=20,2011-F41&lt;=39),"Muži A 20 - 39 r.",IF(AND(2011-F41&gt;=40,2011-F41&lt;=49),"Muži B 40 - 49 r.",IF(AND(2011-F41&gt;=50,2011-F41&lt;=59),"Muži C 50 - 59 r.",IF(AND(2011-F41&gt;=60,2011-F41&lt;=69),"Muži D 60 - 69",IF(2011-F41&gt;70,"Muži nad 70 r.",IF(2011-F41&lt;=19,"Junior"))))))</f>
        <v>Muži C 50 - 59 r.</v>
      </c>
      <c r="H41" s="8">
        <v>1.6756944444444446</v>
      </c>
    </row>
    <row r="42" spans="1:8" ht="12.75" customHeight="1">
      <c r="A42" s="4">
        <v>38</v>
      </c>
      <c r="B42" s="4" t="s">
        <v>88</v>
      </c>
      <c r="C42" s="4">
        <v>37</v>
      </c>
      <c r="D42" s="7" t="s">
        <v>89</v>
      </c>
      <c r="E42" s="7" t="s">
        <v>72</v>
      </c>
      <c r="F42" s="11">
        <v>1965</v>
      </c>
      <c r="G42" s="7" t="str">
        <f>IF(AND(2011-F42&gt;=20,2011-F42&lt;=39),"Muži A 20 - 39 r.",IF(AND(2011-F42&gt;=40,2011-F42&lt;=49),"Muži B 40 - 49 r.",IF(AND(2011-F42&gt;=50,2011-F42&lt;=59),"Muži C 50 - 59 r.",IF(AND(2011-F42&gt;=60,2011-F42&lt;=69),"Muži D 60 - 69",IF(2011-F42&gt;70,"Muži nad 70 r.",IF(2011-F42&lt;=18,"Junior"))))))</f>
        <v>Muži B 40 - 49 r.</v>
      </c>
      <c r="H42" s="8">
        <v>1.6944444444444444</v>
      </c>
    </row>
    <row r="43" spans="1:8" ht="12.75" customHeight="1">
      <c r="A43" s="4">
        <v>39</v>
      </c>
      <c r="B43" s="4" t="s">
        <v>70</v>
      </c>
      <c r="C43" s="12">
        <v>36</v>
      </c>
      <c r="D43" s="7" t="s">
        <v>90</v>
      </c>
      <c r="E43" s="7" t="s">
        <v>37</v>
      </c>
      <c r="F43" s="11">
        <v>1955</v>
      </c>
      <c r="G43" s="7" t="str">
        <f>IF(AND(2011-F43&gt;=20,2011-F43&lt;=39),"Muži A 20 - 39 r.",IF(AND(2011-F43&gt;=40,2011-F43&lt;=49),"Muži B 40 - 49 r.",IF(AND(2011-F43&gt;=50,2011-F43&lt;=59),"Muži C 50 - 59 r.",IF(AND(2011-F43&gt;=60,2011-F43&lt;=69),"Muži D 60 - 69",IF(2011-F43&gt;70,"Muži nad 70 r.",IF(2011-F43&lt;=19,"Junior"))))))</f>
        <v>Muži C 50 - 59 r.</v>
      </c>
      <c r="H43" s="8">
        <v>1.7201388888888889</v>
      </c>
    </row>
    <row r="44" spans="1:8" ht="12.75" customHeight="1">
      <c r="A44" s="4">
        <v>40</v>
      </c>
      <c r="B44" s="4" t="s">
        <v>17</v>
      </c>
      <c r="C44" s="4">
        <v>66</v>
      </c>
      <c r="D44" s="5" t="s">
        <v>91</v>
      </c>
      <c r="E44" s="5" t="s">
        <v>56</v>
      </c>
      <c r="F44" s="6">
        <v>1986</v>
      </c>
      <c r="G44" s="7" t="str">
        <f>IF(AND(2011-F44&gt;=20,2011-F44&lt;=34),"Ženy E 20-34",IF(AND(2011-F44&gt;=35,2011-F44&lt;=49),"Ženy F 35 - 49 r.",IF(2011-F44&gt;50,"Ženy nad 50r.")))</f>
        <v>Ženy E 20-34</v>
      </c>
      <c r="H44" s="8">
        <v>1.7305555555555554</v>
      </c>
    </row>
    <row r="45" spans="1:8" ht="12.75" customHeight="1">
      <c r="A45" s="4">
        <v>41</v>
      </c>
      <c r="B45" s="4" t="s">
        <v>14</v>
      </c>
      <c r="C45" s="12">
        <v>67</v>
      </c>
      <c r="D45" s="5" t="s">
        <v>92</v>
      </c>
      <c r="E45" s="5" t="s">
        <v>72</v>
      </c>
      <c r="F45" s="6">
        <v>1974</v>
      </c>
      <c r="G45" s="7" t="str">
        <f>IF(AND(2011-F45&gt;=20,2011-F45&lt;=34),"Ženy E 20-34",IF(AND(2011-F45&gt;=35,2011-F45&lt;=49),"Ženy F 35 - 49 r.",IF(2011-F45&gt;50,"Ženy nad 50r.")))</f>
        <v>Ženy F 35 - 49 r.</v>
      </c>
      <c r="H45" s="8">
        <v>1.732638888888889</v>
      </c>
    </row>
    <row r="46" spans="1:8" ht="12.75" customHeight="1">
      <c r="A46" s="4">
        <v>42</v>
      </c>
      <c r="B46" s="4" t="s">
        <v>17</v>
      </c>
      <c r="C46" s="12">
        <v>78</v>
      </c>
      <c r="D46" s="5" t="s">
        <v>93</v>
      </c>
      <c r="E46" s="5" t="s">
        <v>94</v>
      </c>
      <c r="F46" s="6">
        <v>1973</v>
      </c>
      <c r="G46" s="7" t="str">
        <f>IF(AND(2011-F46&gt;=20,2011-F46&lt;=34),"Ženy E 20-34",IF(AND(2011-F46&gt;=35,2011-F46&lt;=49),"Ženy F 35 - 49 r.",IF(2011-F46&gt;50,"Ženy nad 50r.")))</f>
        <v>Ženy F 35 - 49 r.</v>
      </c>
      <c r="H46" s="8">
        <v>1.7506944444444443</v>
      </c>
    </row>
    <row r="47" spans="1:8" ht="12.75" customHeight="1">
      <c r="A47" s="4">
        <v>43</v>
      </c>
      <c r="B47" s="4" t="s">
        <v>60</v>
      </c>
      <c r="C47" s="12">
        <v>40</v>
      </c>
      <c r="D47" s="7" t="s">
        <v>95</v>
      </c>
      <c r="E47" s="7" t="s">
        <v>79</v>
      </c>
      <c r="F47" s="11">
        <v>1979</v>
      </c>
      <c r="G47" s="7" t="str">
        <f>IF(AND(2011-F47&gt;=20,2011-F47&lt;=39),"Muži A 20 - 39 r.",IF(AND(2011-F47&gt;=40,2011-F47&lt;=49),"Muži B 40 - 49 r.",IF(AND(2011-F47&gt;=50,2011-F47&lt;=59),"Muži C 50 - 59 r.",IF(AND(2011-F47&gt;=60,2011-F47&lt;=69),"Muži D 60 - 69",IF(2011-F47&gt;70,"Muži nad 70 r.",IF(2011-F47&lt;=19,"Junior"))))))</f>
        <v>Muži A 20 - 39 r.</v>
      </c>
      <c r="H47" s="8">
        <v>1.7659722222222223</v>
      </c>
    </row>
    <row r="48" spans="1:8" ht="12.75" customHeight="1">
      <c r="A48" s="4">
        <v>44</v>
      </c>
      <c r="B48" s="4" t="s">
        <v>96</v>
      </c>
      <c r="C48" s="4">
        <v>20</v>
      </c>
      <c r="D48" s="7" t="s">
        <v>97</v>
      </c>
      <c r="E48" s="7" t="s">
        <v>69</v>
      </c>
      <c r="F48" s="11">
        <v>1965</v>
      </c>
      <c r="G48" s="7" t="str">
        <f>IF(AND(2011-F48&gt;=20,2011-F48&lt;=39),"Muži A 20 - 39 r.",IF(AND(2011-F48&gt;=40,2011-F48&lt;=49),"Muži B 40 - 49 r.",IF(AND(2011-F48&gt;=50,2011-F48&lt;=59),"Muži C 50 - 59 r.",IF(AND(2011-F48&gt;=60,2011-F48&lt;=69),"Muži D 60 - 69",IF(2011-F48&gt;70,"Muži nad 70 r.",IF(2011-F48&lt;=18,"Junior"))))))</f>
        <v>Muži B 40 - 49 r.</v>
      </c>
      <c r="H48" s="8">
        <v>1.7777777777777777</v>
      </c>
    </row>
    <row r="49" spans="1:8" ht="12.75" customHeight="1">
      <c r="A49" s="4">
        <v>45</v>
      </c>
      <c r="B49" s="4" t="s">
        <v>75</v>
      </c>
      <c r="C49" s="4">
        <v>9</v>
      </c>
      <c r="D49" s="7" t="s">
        <v>98</v>
      </c>
      <c r="E49" s="7" t="s">
        <v>99</v>
      </c>
      <c r="F49" s="11">
        <v>1952</v>
      </c>
      <c r="G49" s="7" t="str">
        <f>IF(AND(2011-F49&gt;=20,2011-F49&lt;=39),"Muži A 20 - 39 r.",IF(AND(2011-F49&gt;=40,2011-F49&lt;=49),"Muži B 40 - 49 r.",IF(AND(2011-F49&gt;=50,2011-F49&lt;=59),"Muži C 50 - 59 r.",IF(AND(2011-F49&gt;=60,2011-F49&lt;=69),"Muži D 60 - 69",IF(2011-F49&gt;70,"Muži nad 70 r.",IF(2011-F49&lt;=18,"Junior"))))))</f>
        <v>Muži C 50 - 59 r.</v>
      </c>
      <c r="H49" s="8">
        <v>1.7805555555555557</v>
      </c>
    </row>
    <row r="50" spans="1:8" ht="12.75" customHeight="1">
      <c r="A50" s="4">
        <v>46</v>
      </c>
      <c r="B50" s="4" t="s">
        <v>67</v>
      </c>
      <c r="C50" s="12">
        <v>61</v>
      </c>
      <c r="D50" s="7" t="s">
        <v>100</v>
      </c>
      <c r="E50" s="7" t="s">
        <v>37</v>
      </c>
      <c r="F50" s="11">
        <v>1980</v>
      </c>
      <c r="G50" s="7" t="str">
        <f>IF(AND(2011-F50&gt;=20,2011-F50&lt;=39),"Muži A 20 - 39 r.",IF(AND(2011-F50&gt;=40,2011-F50&lt;=49),"Muži B 40 - 49 r.",IF(AND(2011-F50&gt;=50,2011-F50&lt;=59),"Muži C 50 - 59 r.",IF(AND(2011-F50&gt;=60,2011-F50&lt;=69),"Muži D 60 - 69",IF(2011-F50&gt;70,"Muži nad 70 r.",IF(2011-F50&lt;=19,"Junior"))))))</f>
        <v>Muži A 20 - 39 r.</v>
      </c>
      <c r="H50" s="8">
        <v>1.7888888888888888</v>
      </c>
    </row>
    <row r="51" spans="1:8" ht="12.75" customHeight="1">
      <c r="A51" s="4">
        <v>47</v>
      </c>
      <c r="B51" s="4" t="s">
        <v>88</v>
      </c>
      <c r="C51" s="12">
        <v>48</v>
      </c>
      <c r="D51" s="7" t="s">
        <v>160</v>
      </c>
      <c r="E51" s="7" t="s">
        <v>101</v>
      </c>
      <c r="F51" s="11">
        <v>1960</v>
      </c>
      <c r="G51" s="7" t="str">
        <f>IF(AND(2011-F51&gt;=20,2011-F51&lt;=39),"Muži A 20 - 39 r.",IF(AND(2011-F51&gt;=40,2011-F51&lt;=49),"Muži B 40 - 49 r.",IF(AND(2011-F51&gt;=50,2011-F51&lt;=59),"Muži C 50 - 59 r.",IF(AND(2011-F51&gt;=60,2011-F51&lt;=69),"Muži D 60 - 69",IF(2011-F51&gt;70,"Muži nad 70 r.",IF(2011-F51&lt;=19,"Junior"))))))</f>
        <v>Muži C 50 - 59 r.</v>
      </c>
      <c r="H51" s="8">
        <v>1.8006944444444446</v>
      </c>
    </row>
    <row r="52" spans="1:8" ht="12.75" customHeight="1">
      <c r="A52" s="4">
        <v>48</v>
      </c>
      <c r="B52" s="4" t="s">
        <v>11</v>
      </c>
      <c r="C52" s="12">
        <v>18</v>
      </c>
      <c r="D52" s="7" t="s">
        <v>102</v>
      </c>
      <c r="E52" s="7" t="s">
        <v>103</v>
      </c>
      <c r="F52" s="11">
        <v>1940</v>
      </c>
      <c r="G52" s="7" t="str">
        <f>IF(AND(2011-F52&gt;=20,2011-F52&lt;=39),"Muži A 20 - 39 r.",IF(AND(2011-F52&gt;=40,2011-F52&lt;=49),"Muži B 40 - 49 r.",IF(AND(2011-F52&gt;=50,2011-F52&lt;=59),"Muži C 50 - 59 r.",IF(AND(2011-F52&gt;=60,2011-F52&lt;=69),"Muži D 60 - 69",IF(2011-F52&gt;70,"Muži nad 70 r.",IF(2011-F52&lt;=19,"Junior"))))))</f>
        <v>Muži nad 70 r.</v>
      </c>
      <c r="H52" s="8">
        <v>1.8076388888888888</v>
      </c>
    </row>
    <row r="53" spans="1:8" ht="12.75" customHeight="1">
      <c r="A53" s="4">
        <v>49</v>
      </c>
      <c r="B53" s="4" t="s">
        <v>70</v>
      </c>
      <c r="C53" s="12">
        <v>16</v>
      </c>
      <c r="D53" s="7" t="s">
        <v>104</v>
      </c>
      <c r="E53" s="7" t="s">
        <v>105</v>
      </c>
      <c r="F53" s="11">
        <v>1985</v>
      </c>
      <c r="G53" s="7" t="str">
        <f>IF(AND(2011-F53&gt;=20,2011-F53&lt;=39),"Muži A 20 - 39 r.",IF(AND(2011-F53&gt;=40,2011-F53&lt;=49),"Muži B 40 - 49 r.",IF(AND(2011-F53&gt;=50,2011-F53&lt;=59),"Muži C 50 - 59 r.",IF(AND(2011-F53&gt;=60,2011-F53&lt;=69),"Muži D 60 - 69",IF(2011-F53&gt;70,"Muži nad 70 r.",IF(2011-F53&lt;=19,"Junior"))))))</f>
        <v>Muži A 20 - 39 r.</v>
      </c>
      <c r="H53" s="8">
        <v>1.8111111111111111</v>
      </c>
    </row>
    <row r="54" spans="1:8" ht="12.75" customHeight="1">
      <c r="A54" s="4">
        <v>50</v>
      </c>
      <c r="B54" s="4" t="s">
        <v>96</v>
      </c>
      <c r="C54" s="12">
        <v>17</v>
      </c>
      <c r="D54" s="7" t="s">
        <v>106</v>
      </c>
      <c r="E54" s="7" t="s">
        <v>105</v>
      </c>
      <c r="F54" s="11">
        <v>1954</v>
      </c>
      <c r="G54" s="7" t="str">
        <f>IF(AND(2011-F54&gt;=20,2011-F54&lt;=39),"Muži A 20 - 39 r.",IF(AND(2011-F54&gt;=40,2011-F54&lt;=49),"Muži B 40 - 49 r.",IF(AND(2011-F54&gt;=50,2011-F54&lt;=59),"Muži C 50 - 59 r.",IF(AND(2011-F54&gt;=60,2011-F54&lt;=69),"Muži D 60 - 69",IF(2011-F54&gt;70,"Muži nad 70 r.",IF(2011-F54&lt;=19,"Junior"))))))</f>
        <v>Muži C 50 - 59 r.</v>
      </c>
      <c r="H54" s="8">
        <v>1.8173611111111112</v>
      </c>
    </row>
    <row r="55" spans="1:8" ht="12.75" customHeight="1">
      <c r="A55" s="4">
        <v>51</v>
      </c>
      <c r="B55" s="4" t="s">
        <v>21</v>
      </c>
      <c r="C55" s="4">
        <v>65</v>
      </c>
      <c r="D55" s="5" t="s">
        <v>157</v>
      </c>
      <c r="E55" s="5" t="s">
        <v>107</v>
      </c>
      <c r="F55" s="6">
        <v>1976</v>
      </c>
      <c r="G55" s="7" t="str">
        <f>IF(AND(2011-F55&gt;=20,2011-F55&lt;=34),"Ženy E 20-34",IF(AND(2011-F55&gt;=35,2011-F55&lt;=49),"Ženy F 35 - 49 r.",IF(2011-F55&gt;50,"Ženy nad 50r.")))</f>
        <v>Ženy F 35 - 49 r.</v>
      </c>
      <c r="H55" s="8">
        <v>1.8208333333333335</v>
      </c>
    </row>
    <row r="56" spans="1:8" ht="12.75" customHeight="1">
      <c r="A56" s="4">
        <v>52</v>
      </c>
      <c r="B56" s="4" t="s">
        <v>38</v>
      </c>
      <c r="C56" s="12">
        <v>6</v>
      </c>
      <c r="D56" s="7" t="s">
        <v>108</v>
      </c>
      <c r="E56" s="7" t="s">
        <v>109</v>
      </c>
      <c r="F56" s="11">
        <v>1946</v>
      </c>
      <c r="G56" s="7" t="str">
        <f>IF(AND(2011-F56&gt;=20,2011-F56&lt;=39),"Muži A 20 - 39 r.",IF(AND(2011-F56&gt;=40,2011-F56&lt;=49),"Muži B 40 - 49 r.",IF(AND(2011-F56&gt;=50,2011-F56&lt;=59),"Muži C 50 - 59 r.",IF(AND(2011-F56&gt;=60,2011-F56&lt;=69),"Muži D 60 - 69",IF(2011-F56&gt;70,"Muži nad 70 r.",IF(2011-F56&lt;=19,"Junior"))))))</f>
        <v>Muži D 60 - 69</v>
      </c>
      <c r="H56" s="8">
        <v>1.8569444444444445</v>
      </c>
    </row>
    <row r="57" spans="1:8" ht="12.75" customHeight="1">
      <c r="A57" s="4">
        <v>53</v>
      </c>
      <c r="B57" s="4" t="s">
        <v>38</v>
      </c>
      <c r="C57" s="20">
        <v>29</v>
      </c>
      <c r="D57" s="21" t="s">
        <v>110</v>
      </c>
      <c r="E57" s="22" t="s">
        <v>54</v>
      </c>
      <c r="F57" s="23">
        <v>1964</v>
      </c>
      <c r="G57" s="7" t="str">
        <f>IF(AND(2011-F57&gt;=20,2011-F57&lt;=34),"Ženy E 20-34",IF(AND(2011-F57&gt;=35,2011-F57&lt;=49),"Ženy F 35 - 49 r.",IF(2011-F57&gt;50,"Ženy nad 50r.")))</f>
        <v>Ženy F 35 - 49 r.</v>
      </c>
      <c r="H57" s="8">
        <v>1.8597222222222223</v>
      </c>
    </row>
    <row r="58" spans="1:8" ht="12.75" customHeight="1">
      <c r="A58" s="4">
        <v>54</v>
      </c>
      <c r="B58" s="4" t="s">
        <v>11</v>
      </c>
      <c r="C58" s="26">
        <v>41</v>
      </c>
      <c r="D58" s="15" t="s">
        <v>111</v>
      </c>
      <c r="E58" s="15" t="s">
        <v>156</v>
      </c>
      <c r="F58" s="16">
        <v>1951</v>
      </c>
      <c r="G58" s="7" t="str">
        <f>IF(AND(2011-F58&gt;=20,2011-F58&lt;=34),"Ženy E 20-34",IF(AND(2011-F58&gt;=35,2011-F58&lt;=49),"Ženy F 35 - 49 r.",IF(2011-F58&gt;50,"Ženy nad 50r.")))</f>
        <v>Ženy nad 50r.</v>
      </c>
      <c r="H58" s="8">
        <v>1.8659722222222221</v>
      </c>
    </row>
    <row r="59" spans="1:8" ht="12.75" customHeight="1">
      <c r="A59" s="4">
        <v>55</v>
      </c>
      <c r="B59" s="4" t="s">
        <v>44</v>
      </c>
      <c r="C59" s="4">
        <v>76</v>
      </c>
      <c r="D59" s="24" t="s">
        <v>112</v>
      </c>
      <c r="E59" s="24" t="s">
        <v>113</v>
      </c>
      <c r="F59" s="27">
        <v>1948</v>
      </c>
      <c r="G59" s="7" t="str">
        <f>IF(AND(2011-F59&gt;=20,2011-F59&lt;=39),"Muži A 20 - 39 r.",IF(AND(2011-F59&gt;=40,2011-F59&lt;=49),"Muži B 40 - 49 r.",IF(AND(2011-F59&gt;=50,2011-F59&lt;=59),"Muži C 50 - 59 r.",IF(AND(2011-F59&gt;=60,2011-F59&lt;=69),"Muži D 60 - 69",IF(2011-F59&gt;70,"Muži nad 70 r.",IF(2011-F59&lt;=18,"Junior"))))))</f>
        <v>Muži D 60 - 69</v>
      </c>
      <c r="H59" s="8">
        <v>1.8986111111111112</v>
      </c>
    </row>
    <row r="60" spans="1:8" ht="12.75" customHeight="1">
      <c r="A60" s="4">
        <v>56</v>
      </c>
      <c r="B60" s="4" t="s">
        <v>21</v>
      </c>
      <c r="C60" s="12">
        <v>80</v>
      </c>
      <c r="D60" s="5" t="s">
        <v>114</v>
      </c>
      <c r="E60" s="5" t="s">
        <v>115</v>
      </c>
      <c r="F60" s="6">
        <v>1992</v>
      </c>
      <c r="G60" s="7" t="s">
        <v>116</v>
      </c>
      <c r="H60" s="8">
        <v>1.9020833333333333</v>
      </c>
    </row>
    <row r="61" spans="1:8" ht="12.75" customHeight="1">
      <c r="A61" s="4">
        <v>57</v>
      </c>
      <c r="B61" s="4" t="s">
        <v>117</v>
      </c>
      <c r="C61" s="12">
        <v>43</v>
      </c>
      <c r="D61" s="7" t="s">
        <v>118</v>
      </c>
      <c r="E61" s="7" t="s">
        <v>119</v>
      </c>
      <c r="F61" s="11">
        <v>1956</v>
      </c>
      <c r="G61" s="7" t="str">
        <f>IF(AND(2011-F61&gt;=20,2011-F61&lt;=39),"Muži A 20 - 39 r.",IF(AND(2011-F61&gt;=40,2011-F61&lt;=49),"Muži B 40 - 49 r.",IF(AND(2011-F61&gt;=50,2011-F61&lt;=59),"Muži C 50 - 59 r.",IF(AND(2011-F61&gt;=60,2011-F61&lt;=69),"Muži D 60 - 69",IF(2011-F61&gt;70,"Muži nad 70 r.",IF(2011-F61&lt;=19,"Junior"))))))</f>
        <v>Muži C 50 - 59 r.</v>
      </c>
      <c r="H61" s="8">
        <v>1.9027777777777777</v>
      </c>
    </row>
    <row r="62" spans="1:8" ht="12.75" customHeight="1">
      <c r="A62" s="4">
        <v>58</v>
      </c>
      <c r="B62" s="4" t="s">
        <v>14</v>
      </c>
      <c r="C62" s="26">
        <v>53</v>
      </c>
      <c r="D62" s="15" t="s">
        <v>120</v>
      </c>
      <c r="E62" s="15" t="s">
        <v>121</v>
      </c>
      <c r="F62" s="16">
        <v>1954</v>
      </c>
      <c r="G62" s="7" t="str">
        <f>IF(AND(2011-F62&gt;=20,2011-F62&lt;=34),"Ženy E 20-34",IF(AND(2011-F62&gt;=35,2011-F62&lt;=49),"Ženy F 35 - 49 r.",IF(2011-F62&gt;50,"Ženy nad 50r.")))</f>
        <v>Ženy nad 50r.</v>
      </c>
      <c r="H62" s="8">
        <v>1.920138888888889</v>
      </c>
    </row>
    <row r="63" spans="1:8" ht="12.75" customHeight="1">
      <c r="A63" s="4">
        <v>59</v>
      </c>
      <c r="B63" s="4" t="s">
        <v>122</v>
      </c>
      <c r="C63" s="12">
        <v>73</v>
      </c>
      <c r="D63" s="7" t="s">
        <v>123</v>
      </c>
      <c r="E63" s="7" t="s">
        <v>124</v>
      </c>
      <c r="F63" s="11">
        <v>1960</v>
      </c>
      <c r="G63" s="7" t="str">
        <f>IF(AND(2011-F63&gt;=20,2011-F63&lt;=39),"Muži A 20 - 39 r.",IF(AND(2011-F63&gt;=40,2011-F63&lt;=49),"Muži B 40 - 49 r.",IF(AND(2011-F63&gt;=50,2011-F63&lt;=59),"Muži C 50 - 59 r.",IF(AND(2011-F63&gt;=60,2011-F63&lt;=69),"Muži D 60 - 69",IF(2011-F63&gt;70,"Muži nad 70 r.",IF(2011-F63&lt;=19,"Junior"))))))</f>
        <v>Muži C 50 - 59 r.</v>
      </c>
      <c r="H63" s="8">
        <v>1.9208333333333334</v>
      </c>
    </row>
    <row r="64" spans="1:8" ht="12.75" customHeight="1">
      <c r="A64" s="4">
        <v>60</v>
      </c>
      <c r="B64" s="4" t="s">
        <v>52</v>
      </c>
      <c r="C64" s="4">
        <v>8</v>
      </c>
      <c r="D64" s="24" t="s">
        <v>125</v>
      </c>
      <c r="E64" s="24" t="s">
        <v>126</v>
      </c>
      <c r="F64" s="27">
        <v>1949</v>
      </c>
      <c r="G64" s="7" t="str">
        <f>IF(AND(2011-F64&gt;=20,2011-F64&lt;=39),"Muži A 20 - 39 r.",IF(AND(2011-F64&gt;=40,2011-F64&lt;=49),"Muži B 40 - 49 r.",IF(AND(2011-F64&gt;=50,2011-F64&lt;=59),"Muži C 50 - 59 r.",IF(AND(2011-F64&gt;=60,2011-F64&lt;=69),"Muži D 60 - 69",IF(2011-F64&gt;70,"Muži nad 70 r.",IF(2011-F64&lt;=18,"Junior"))))))</f>
        <v>Muži D 60 - 69</v>
      </c>
      <c r="H64" s="8">
        <v>1.93125</v>
      </c>
    </row>
    <row r="65" spans="1:8" ht="12.75" customHeight="1">
      <c r="A65" s="4">
        <v>61</v>
      </c>
      <c r="B65" s="4" t="s">
        <v>14</v>
      </c>
      <c r="C65" s="4">
        <v>5</v>
      </c>
      <c r="D65" s="7" t="s">
        <v>127</v>
      </c>
      <c r="E65" s="7" t="s">
        <v>72</v>
      </c>
      <c r="F65" s="11">
        <v>1939</v>
      </c>
      <c r="G65" s="7" t="str">
        <f>IF(AND(2011-F65&gt;=20,2011-F65&lt;=39),"Muži A 20 - 39 r.",IF(AND(2011-F65&gt;=40,2011-F65&lt;=49),"Muži B 40 - 49 r.",IF(AND(2011-F65&gt;=50,2011-F65&lt;=59),"Muži C 50 - 59 r.",IF(AND(2011-F65&gt;=60,2011-F65&lt;=69),"Muži D 60 - 69",IF(2011-F65&gt;70,"Muži nad 70 r.",IF(2011-F65&lt;=18,"Junior"))))))</f>
        <v>Muži nad 70 r.</v>
      </c>
      <c r="H65" s="8">
        <v>1.93125</v>
      </c>
    </row>
    <row r="66" spans="1:8" ht="12.75" customHeight="1">
      <c r="A66" s="4">
        <v>62</v>
      </c>
      <c r="B66" s="4" t="s">
        <v>21</v>
      </c>
      <c r="C66" s="12">
        <v>75</v>
      </c>
      <c r="D66" s="7" t="s">
        <v>128</v>
      </c>
      <c r="E66" s="7" t="s">
        <v>129</v>
      </c>
      <c r="F66" s="11">
        <v>1994</v>
      </c>
      <c r="G66" s="7" t="str">
        <f>IF(AND(2011-F66&gt;=20,2011-F66&lt;=39),"Muži A 20 - 39 r.",IF(AND(2011-F66&gt;=40,2011-F66&lt;=49),"Muži B 40 - 49 r.",IF(AND(2011-F66&gt;=50,2011-F66&lt;=59),"Muži C 50 - 59 r.",IF(AND(2011-F66&gt;=60,2011-F66&lt;=69),"Muži D 60 - 69",IF(2011-F66&gt;70,"Muži nad 70 r.",IF(2011-F66&lt;=19,"Junior"))))))</f>
        <v>Junior</v>
      </c>
      <c r="H66" s="8">
        <v>1.9326388888888888</v>
      </c>
    </row>
    <row r="67" spans="1:8" ht="12.75" customHeight="1">
      <c r="A67" s="4">
        <v>63</v>
      </c>
      <c r="B67" s="4" t="s">
        <v>38</v>
      </c>
      <c r="C67" s="12">
        <v>79</v>
      </c>
      <c r="D67" s="5" t="s">
        <v>130</v>
      </c>
      <c r="E67" s="5" t="s">
        <v>37</v>
      </c>
      <c r="F67" s="6">
        <v>1980</v>
      </c>
      <c r="G67" s="7" t="str">
        <f>IF(AND(2011-F67&gt;=20,2011-F67&lt;=34),"Ženy E 20-34",IF(AND(2011-F67&gt;=35,2011-F67&lt;=49),"Ženy F 35 - 49 r.",IF(2011-F67&gt;50,"Ženy nad 50r.")))</f>
        <v>Ženy E 20-34</v>
      </c>
      <c r="H67" s="8">
        <v>1.9388888888888889</v>
      </c>
    </row>
    <row r="68" spans="1:8" ht="12.75" customHeight="1">
      <c r="A68" s="4">
        <v>64</v>
      </c>
      <c r="B68" s="4" t="s">
        <v>17</v>
      </c>
      <c r="C68" s="4">
        <v>7</v>
      </c>
      <c r="D68" s="7" t="s">
        <v>131</v>
      </c>
      <c r="E68" s="7" t="s">
        <v>132</v>
      </c>
      <c r="F68" s="11">
        <v>1939</v>
      </c>
      <c r="G68" s="7" t="str">
        <f>IF(AND(2011-F68&gt;=20,2011-F68&lt;=39),"Muži A 20 - 39 r.",IF(AND(2011-F68&gt;=40,2011-F68&lt;=49),"Muži B 40 - 49 r.",IF(AND(2011-F68&gt;=50,2011-F68&lt;=59),"Muži C 50 - 59 r.",IF(AND(2011-F68&gt;=60,2011-F68&lt;=69),"Muži D 60 - 69",IF(2011-F68&gt;70,"Muži nad 70 r.",IF(2011-F68&lt;=18,"Junior"))))))</f>
        <v>Muži nad 70 r.</v>
      </c>
      <c r="H68" s="8">
        <v>1.9430555555555555</v>
      </c>
    </row>
    <row r="69" spans="1:8" ht="12.75" customHeight="1">
      <c r="A69" s="4">
        <v>65</v>
      </c>
      <c r="B69" s="4" t="s">
        <v>17</v>
      </c>
      <c r="C69" s="26">
        <v>26</v>
      </c>
      <c r="D69" s="15" t="s">
        <v>133</v>
      </c>
      <c r="E69" s="15" t="s">
        <v>54</v>
      </c>
      <c r="F69" s="16">
        <v>1948</v>
      </c>
      <c r="G69" s="7" t="str">
        <f>IF(AND(2011-F69&gt;=20,2011-F69&lt;=34),"Ženy E 20-34",IF(AND(2011-F69&gt;=35,2011-F69&lt;=49),"Ženy F 35 - 49 r.",IF(2011-F69&gt;50,"Ženy nad 50r.")))</f>
        <v>Ženy nad 50r.</v>
      </c>
      <c r="H69" s="8">
        <v>1.9666666666666668</v>
      </c>
    </row>
    <row r="70" spans="1:8" ht="12.75" customHeight="1">
      <c r="A70" s="4">
        <v>66</v>
      </c>
      <c r="B70" s="4" t="s">
        <v>60</v>
      </c>
      <c r="C70" s="4">
        <v>27</v>
      </c>
      <c r="D70" s="7" t="s">
        <v>134</v>
      </c>
      <c r="E70" s="7" t="s">
        <v>54</v>
      </c>
      <c r="F70" s="11">
        <v>1951</v>
      </c>
      <c r="G70" s="7" t="str">
        <f>IF(AND(2011-F70&gt;=20,2011-F70&lt;=39),"Muži A 20 - 39 r.",IF(AND(2011-F70&gt;=40,2011-F70&lt;=49),"Muži B 40 - 49 r.",IF(AND(2011-F70&gt;=50,2011-F70&lt;=59),"Muži C 50 - 59 r.",IF(AND(2011-F70&gt;=60,2011-F70&lt;=69),"Muži D 60 - 69",IF(2011-F70&gt;70,"Muži nad 70 r.",IF(2011-F70&lt;=18,"Junior"))))))</f>
        <v>Muži D 60 - 69</v>
      </c>
      <c r="H70" s="8">
        <v>1.9666666666666668</v>
      </c>
    </row>
    <row r="71" spans="1:8" ht="12.75" customHeight="1">
      <c r="A71" s="4">
        <v>67</v>
      </c>
      <c r="B71" s="4" t="s">
        <v>75</v>
      </c>
      <c r="C71" s="12">
        <v>60</v>
      </c>
      <c r="D71" s="7" t="s">
        <v>135</v>
      </c>
      <c r="E71" s="7" t="s">
        <v>72</v>
      </c>
      <c r="F71" s="11">
        <v>1981</v>
      </c>
      <c r="G71" s="7" t="str">
        <f>IF(AND(2011-F71&gt;=20,2011-F71&lt;=39),"Muži A 20 - 39 r.",IF(AND(2011-F71&gt;=40,2011-F71&lt;=49),"Muži B 40 - 49 r.",IF(AND(2011-F71&gt;=50,2011-F71&lt;=59),"Muži C 50 - 59 r.",IF(AND(2011-F71&gt;=60,2011-F71&lt;=69),"Muži D 60 - 69",IF(2011-F71&gt;70,"Muži nad 70 r.",IF(2011-F71&lt;=19,"Junior"))))))</f>
        <v>Muži A 20 - 39 r.</v>
      </c>
      <c r="H71" s="8">
        <v>1.9708333333333332</v>
      </c>
    </row>
    <row r="72" spans="1:8" ht="12.75" customHeight="1">
      <c r="A72" s="4">
        <v>68</v>
      </c>
      <c r="B72" s="4" t="s">
        <v>67</v>
      </c>
      <c r="C72" s="4">
        <v>35</v>
      </c>
      <c r="D72" s="24" t="s">
        <v>136</v>
      </c>
      <c r="E72" s="24" t="s">
        <v>54</v>
      </c>
      <c r="F72" s="27">
        <v>1949</v>
      </c>
      <c r="G72" s="7" t="str">
        <f>IF(AND(2011-F72&gt;=20,2011-F72&lt;=39),"Muži A 20 - 39 r.",IF(AND(2011-F72&gt;=40,2011-F72&lt;=49),"Muži B 40 - 49 r.",IF(AND(2011-F72&gt;=50,2011-F72&lt;=59),"Muži C 50 - 59 r.",IF(AND(2011-F72&gt;=60,2011-F72&lt;=69),"Muži D 60 - 69",IF(2011-F72&gt;70,"Muži nad 70 r.",IF(2011-F72&lt;=18,"Junior"))))))</f>
        <v>Muži D 60 - 69</v>
      </c>
      <c r="H72" s="8">
        <v>1.9756944444444444</v>
      </c>
    </row>
    <row r="73" spans="1:8" ht="12.75" customHeight="1">
      <c r="A73" s="4">
        <v>69</v>
      </c>
      <c r="B73" s="4" t="s">
        <v>70</v>
      </c>
      <c r="C73" s="12">
        <v>54</v>
      </c>
      <c r="D73" s="7" t="s">
        <v>137</v>
      </c>
      <c r="E73" s="7" t="s">
        <v>138</v>
      </c>
      <c r="F73" s="11">
        <v>1949</v>
      </c>
      <c r="G73" s="7" t="str">
        <f>IF(AND(2011-F73&gt;=20,2011-F73&lt;=39),"Muži A 20 - 39 r.",IF(AND(2011-F73&gt;=40,2011-F73&lt;=49),"Muži B 40 - 49 r.",IF(AND(2011-F73&gt;=50,2011-F73&lt;=59),"Muži C 50 - 59 r.",IF(AND(2011-F73&gt;=60,2011-F73&lt;=69),"Muži D 60 - 69",IF(2011-F73&gt;70,"Muži nad 70 r.",IF(2011-F73&lt;=19,"Junior"))))))</f>
        <v>Muži D 60 - 69</v>
      </c>
      <c r="H73" s="8">
        <v>1.9763888888888888</v>
      </c>
    </row>
    <row r="74" spans="1:8" ht="12.75" customHeight="1">
      <c r="A74" s="4">
        <v>70</v>
      </c>
      <c r="B74" s="4" t="s">
        <v>75</v>
      </c>
      <c r="C74" s="4">
        <v>10</v>
      </c>
      <c r="D74" s="5" t="s">
        <v>158</v>
      </c>
      <c r="E74" s="5" t="s">
        <v>54</v>
      </c>
      <c r="F74" s="6">
        <v>1950</v>
      </c>
      <c r="G74" s="7" t="str">
        <f>IF(AND(2011-F74&gt;=20,2011-F74&lt;=39),"Muži A 20 - 39 r.",IF(AND(2011-F74&gt;=40,2011-F74&lt;=49),"Muži B 40 - 49 r.",IF(AND(2011-F74&gt;=50,2011-F74&lt;=59),"Muži C 50 - 59 r.",IF(AND(2011-F74&gt;=60,2011-F74&lt;=69),"Muži D 60 - 69",IF(2011-F74&gt;70,"Muži nad 70 r.",IF(2011-F74&lt;=18,"Junior"))))))</f>
        <v>Muži D 60 - 69</v>
      </c>
      <c r="H74" s="8">
        <v>1.9854166666666666</v>
      </c>
    </row>
    <row r="75" spans="1:8" ht="12.75" customHeight="1">
      <c r="A75" s="4">
        <v>71</v>
      </c>
      <c r="B75" s="4" t="s">
        <v>88</v>
      </c>
      <c r="C75" s="4">
        <v>59</v>
      </c>
      <c r="D75" s="7" t="s">
        <v>139</v>
      </c>
      <c r="E75" s="7" t="s">
        <v>140</v>
      </c>
      <c r="F75" s="11">
        <v>1950</v>
      </c>
      <c r="G75" s="7" t="str">
        <f>IF(AND(2011-F75&gt;=20,2011-F75&lt;=39),"Muži A 20 - 39 r.",IF(AND(2011-F75&gt;=40,2011-F75&lt;=49),"Muži B 40 - 49 r.",IF(AND(2011-F75&gt;=50,2011-F75&lt;=59),"Muži C 50 - 59 r.",IF(AND(2011-F75&gt;=60,2011-F75&lt;=69),"Muži D 60 - 69",IF(2011-F75&gt;70,"Muži nad 70 r.",IF(2011-F75&lt;=18,"Junior"))))))</f>
        <v>Muži D 60 - 69</v>
      </c>
      <c r="H75" s="8">
        <v>1.9930555555555556</v>
      </c>
    </row>
    <row r="76" spans="1:8" ht="12.75" customHeight="1">
      <c r="A76" s="4">
        <v>72</v>
      </c>
      <c r="B76" s="4" t="s">
        <v>21</v>
      </c>
      <c r="C76" s="26">
        <v>50</v>
      </c>
      <c r="D76" s="15" t="s">
        <v>141</v>
      </c>
      <c r="E76" s="15" t="s">
        <v>69</v>
      </c>
      <c r="F76" s="16">
        <v>1956</v>
      </c>
      <c r="G76" s="7" t="str">
        <f>IF(AND(2011-F76&gt;=20,2011-F76&lt;=34),"Ženy E 20-34",IF(AND(2011-F76&gt;=35,2011-F76&lt;=49),"Ženy F 35 - 49 r.",IF(2011-F76&gt;50,"Ženy nad 50r.")))</f>
        <v>Ženy nad 50r.</v>
      </c>
      <c r="H76" s="8">
        <v>2.036111111111111</v>
      </c>
    </row>
    <row r="77" spans="1:8" ht="12.75" customHeight="1">
      <c r="A77" s="4">
        <v>73</v>
      </c>
      <c r="B77" s="4" t="s">
        <v>96</v>
      </c>
      <c r="C77" s="4">
        <v>28</v>
      </c>
      <c r="D77" s="24" t="s">
        <v>142</v>
      </c>
      <c r="E77" s="25" t="s">
        <v>143</v>
      </c>
      <c r="F77" s="27">
        <v>1942</v>
      </c>
      <c r="G77" s="7" t="str">
        <f>IF(AND(2011-F77&gt;=20,2011-F77&lt;=39),"Muži A 20 - 39 r.",IF(AND(2011-F77&gt;=40,2011-F77&lt;=49),"Muži B 40 - 49 r.",IF(AND(2011-F77&gt;=50,2011-F77&lt;=59),"Muži C 50 - 59 r.",IF(AND(2011-F77&gt;=60,2011-F77&lt;=69),"Muži D 60 - 69",IF(2011-F77&gt;70,"Muži nad 70 r.",IF(2011-F77&lt;=18,"Junior"))))))</f>
        <v>Muži D 60 - 69</v>
      </c>
      <c r="H77" s="8">
        <v>2.1548611111111113</v>
      </c>
    </row>
    <row r="78" spans="1:8" ht="12.75" customHeight="1">
      <c r="A78" s="4">
        <v>74</v>
      </c>
      <c r="B78" s="4" t="s">
        <v>117</v>
      </c>
      <c r="C78" s="4">
        <v>32</v>
      </c>
      <c r="D78" s="24" t="s">
        <v>144</v>
      </c>
      <c r="E78" s="24" t="s">
        <v>145</v>
      </c>
      <c r="F78" s="27">
        <v>1947</v>
      </c>
      <c r="G78" s="7" t="str">
        <f>IF(AND(2011-F78&gt;=20,2011-F78&lt;=39),"Muži A 20 - 39 r.",IF(AND(2011-F78&gt;=40,2011-F78&lt;=49),"Muži B 40 - 49 r.",IF(AND(2011-F78&gt;=50,2011-F78&lt;=59),"Muži C 50 - 59 r.",IF(AND(2011-F78&gt;=60,2011-F78&lt;=69),"Muži D 60 - 69",IF(2011-F78&gt;70,"Muži nad 70 r.",IF(2011-F78&lt;=18,"Junior"))))))</f>
        <v>Muži D 60 - 69</v>
      </c>
      <c r="H78" s="8">
        <v>2.1555555555555554</v>
      </c>
    </row>
    <row r="79" spans="1:8" ht="12.75" customHeight="1">
      <c r="A79" s="4">
        <v>75</v>
      </c>
      <c r="B79" s="4" t="s">
        <v>21</v>
      </c>
      <c r="C79" s="12">
        <v>51</v>
      </c>
      <c r="D79" s="7" t="s">
        <v>146</v>
      </c>
      <c r="E79" s="7" t="s">
        <v>147</v>
      </c>
      <c r="F79" s="11">
        <v>1937</v>
      </c>
      <c r="G79" s="7" t="str">
        <f>IF(AND(2011-F79&gt;=20,2011-F79&lt;=39),"Muži A 20 - 39 r.",IF(AND(2011-F79&gt;=40,2011-F79&lt;=49),"Muži B 40 - 49 r.",IF(AND(2011-F79&gt;=50,2011-F79&lt;=59),"Muži C 50 - 59 r.",IF(AND(2011-F79&gt;=60,2011-F79&lt;=69),"Muži D 60 - 69",IF(2011-F79&gt;70,"Muži nad 70 r.",IF(2011-F79&lt;=19,"Junior"))))))</f>
        <v>Muži nad 70 r.</v>
      </c>
      <c r="H79" s="8">
        <v>2.2069444444444444</v>
      </c>
    </row>
    <row r="80" spans="1:8" ht="12.75" customHeight="1">
      <c r="A80" s="4">
        <v>76</v>
      </c>
      <c r="B80" s="4" t="s">
        <v>44</v>
      </c>
      <c r="C80" s="20">
        <v>21</v>
      </c>
      <c r="D80" s="21" t="s">
        <v>148</v>
      </c>
      <c r="E80" s="22" t="s">
        <v>69</v>
      </c>
      <c r="F80" s="23">
        <v>1965</v>
      </c>
      <c r="G80" s="7" t="str">
        <f>IF(AND(2011-F80&gt;=20,2011-F80&lt;=34),"Ženy E 20-34",IF(AND(2011-F80&gt;=35,2011-F80&lt;=49),"Ženy F 35 - 49 r.",IF(2011-F80&gt;50,"Ženy nad 50r.")))</f>
        <v>Ženy F 35 - 49 r.</v>
      </c>
      <c r="H80" s="8">
        <v>2.2159722222222222</v>
      </c>
    </row>
    <row r="81" spans="1:8" ht="12.75" customHeight="1">
      <c r="A81" s="4">
        <v>77</v>
      </c>
      <c r="B81" s="4" t="s">
        <v>122</v>
      </c>
      <c r="C81" s="4">
        <v>70</v>
      </c>
      <c r="D81" s="24" t="s">
        <v>149</v>
      </c>
      <c r="E81" s="25" t="s">
        <v>150</v>
      </c>
      <c r="F81" s="19">
        <v>1945</v>
      </c>
      <c r="G81" s="7" t="str">
        <f>IF(AND(2011-F81&gt;=20,2011-F81&lt;=39),"Muži A 20 - 39 r.",IF(AND(2011-F81&gt;=40,2011-F81&lt;=49),"Muži B 40 - 49 r.",IF(AND(2011-F81&gt;=50,2011-F81&lt;=59),"Muži C 50 - 59 r.",IF(AND(2011-F81&gt;=60,2011-F81&lt;=69),"Muži D 60 - 69",IF(2011-F81&gt;70,"Muži nad 70 r.",IF(2011-F81&lt;=18,"Junior"))))))</f>
        <v>Muži D 60 - 69</v>
      </c>
      <c r="H81" s="8">
        <v>2.240972222222222</v>
      </c>
    </row>
    <row r="82" spans="1:8" ht="12.75" customHeight="1">
      <c r="A82" s="4">
        <v>78</v>
      </c>
      <c r="B82" s="4" t="s">
        <v>38</v>
      </c>
      <c r="C82" s="12">
        <v>49</v>
      </c>
      <c r="D82" s="7" t="s">
        <v>151</v>
      </c>
      <c r="E82" s="7" t="s">
        <v>152</v>
      </c>
      <c r="F82" s="11">
        <v>1940</v>
      </c>
      <c r="G82" s="7" t="str">
        <f>IF(AND(2011-F82&gt;=20,2011-F82&lt;=39),"Muži A 20 - 39 r.",IF(AND(2011-F82&gt;=40,2011-F82&lt;=49),"Muži B 40 - 49 r.",IF(AND(2011-F82&gt;=50,2011-F82&lt;=59),"Muži C 50 - 59 r.",IF(AND(2011-F82&gt;=60,2011-F82&lt;=69),"Muži D 60 - 69",IF(2011-F82&gt;70,"Muži nad 70 r.",IF(2011-F82&lt;=19,"Junior"))))))</f>
        <v>Muži nad 70 r.</v>
      </c>
      <c r="H82" s="8">
        <v>2.390972222222222</v>
      </c>
    </row>
    <row r="83" spans="1:8" ht="12.75" customHeight="1">
      <c r="A83" s="4"/>
      <c r="B83" s="4"/>
      <c r="C83" s="4">
        <v>33</v>
      </c>
      <c r="D83" s="5" t="s">
        <v>153</v>
      </c>
      <c r="E83" s="5" t="s">
        <v>54</v>
      </c>
      <c r="F83" s="6">
        <v>1950</v>
      </c>
      <c r="G83" s="7" t="str">
        <f>IF(AND(2011-F83&gt;=20,2011-F83&lt;=39),"Muži A 20 - 39 r.",IF(AND(2011-F83&gt;=40,2011-F83&lt;=49),"Muži B 40 - 49 r.",IF(AND(2011-F83&gt;=50,2011-F83&lt;=59),"Muži C 50 - 59 r.",IF(AND(2011-F83&gt;=60,2011-F83&lt;=69),"Muži D 60 - 69",IF(2011-F83&gt;70,"Muži nad 70 r.",IF(2011-F83&lt;=18,"Junior"))))))</f>
        <v>Muži D 60 - 69</v>
      </c>
      <c r="H83" s="11" t="s">
        <v>155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215" spans="3:8" ht="12.75">
      <c r="C215" s="28"/>
      <c r="D215" s="28"/>
      <c r="E215" s="29"/>
      <c r="F215" s="28"/>
      <c r="G215" s="9"/>
      <c r="H215" s="9"/>
    </row>
    <row r="216" spans="3:8" ht="12.75">
      <c r="C216" s="28"/>
      <c r="D216" s="28"/>
      <c r="E216" s="28"/>
      <c r="F216" s="28"/>
      <c r="G216" s="9"/>
      <c r="H216" s="9"/>
    </row>
    <row r="217" spans="3:8" ht="12.75">
      <c r="C217" s="28"/>
      <c r="D217" s="28"/>
      <c r="E217" s="30"/>
      <c r="F217" s="28"/>
      <c r="G217" s="9"/>
      <c r="H217" s="9"/>
    </row>
    <row r="218" spans="3:8" ht="12.75">
      <c r="C218" s="28"/>
      <c r="D218" s="28"/>
      <c r="E218" s="28"/>
      <c r="F218" s="28"/>
      <c r="G218" s="9"/>
      <c r="H218" s="9"/>
    </row>
    <row r="219" spans="3:8" ht="12.75">
      <c r="C219" s="28"/>
      <c r="D219" s="28"/>
      <c r="E219" s="28"/>
      <c r="F219" s="28"/>
      <c r="G219" s="9"/>
      <c r="H219" s="9"/>
    </row>
    <row r="220" spans="3:8" ht="12.75">
      <c r="C220" s="28"/>
      <c r="D220" s="31"/>
      <c r="E220" s="31"/>
      <c r="F220" s="28"/>
      <c r="G220" s="9"/>
      <c r="H220" s="9"/>
    </row>
    <row r="221" spans="3:8" ht="12.75">
      <c r="C221" s="28"/>
      <c r="D221" s="28"/>
      <c r="E221" s="30"/>
      <c r="F221" s="28"/>
      <c r="G221" s="9"/>
      <c r="H221" s="9"/>
    </row>
    <row r="222" spans="3:8" ht="12.75">
      <c r="C222" s="28"/>
      <c r="D222" s="28"/>
      <c r="E222" s="28"/>
      <c r="F222" s="28"/>
      <c r="G222" s="9"/>
      <c r="H222" s="9"/>
    </row>
    <row r="223" spans="3:8" ht="12.75">
      <c r="C223" s="28"/>
      <c r="D223" s="28"/>
      <c r="E223" s="28"/>
      <c r="F223" s="28"/>
      <c r="G223" s="9"/>
      <c r="H223" s="9"/>
    </row>
    <row r="224" spans="3:8" ht="12.75">
      <c r="C224" s="28"/>
      <c r="D224" s="28"/>
      <c r="E224" s="28"/>
      <c r="F224" s="28"/>
      <c r="G224" s="9"/>
      <c r="H224" s="9"/>
    </row>
    <row r="225" spans="3:8" ht="12.75">
      <c r="C225" s="28"/>
      <c r="D225" s="28"/>
      <c r="E225" s="28"/>
      <c r="F225" s="28"/>
      <c r="G225" s="9"/>
      <c r="H225" s="9"/>
    </row>
    <row r="226" spans="3:8" ht="12.75">
      <c r="C226" s="28"/>
      <c r="D226" s="28"/>
      <c r="E226" s="28"/>
      <c r="F226" s="28"/>
      <c r="G226" s="9"/>
      <c r="H226" s="9"/>
    </row>
    <row r="227" spans="3:8" ht="12.75">
      <c r="C227" s="28"/>
      <c r="D227" s="28"/>
      <c r="E227" s="28"/>
      <c r="F227" s="28"/>
      <c r="G227" s="9"/>
      <c r="H227" s="9"/>
    </row>
    <row r="228" spans="3:8" ht="12.75">
      <c r="C228" s="28"/>
      <c r="D228" s="28"/>
      <c r="E228" s="28"/>
      <c r="F228" s="28"/>
      <c r="G228" s="9"/>
      <c r="H228" s="9"/>
    </row>
    <row r="229" spans="3:8" ht="12.75">
      <c r="C229" s="28"/>
      <c r="D229" s="28"/>
      <c r="E229" s="28"/>
      <c r="F229" s="28"/>
      <c r="G229" s="9"/>
      <c r="H229" s="9"/>
    </row>
    <row r="230" spans="3:8" ht="12.75">
      <c r="C230" s="28"/>
      <c r="D230" s="28"/>
      <c r="E230" s="28"/>
      <c r="F230" s="28"/>
      <c r="G230" s="9"/>
      <c r="H230" s="9"/>
    </row>
    <row r="231" spans="3:8" ht="12.75">
      <c r="C231" s="28"/>
      <c r="D231" s="28"/>
      <c r="E231" s="28"/>
      <c r="F231" s="28"/>
      <c r="G231" s="9"/>
      <c r="H231" s="9"/>
    </row>
    <row r="232" spans="3:8" ht="12.75">
      <c r="C232" s="28"/>
      <c r="D232" s="28"/>
      <c r="E232" s="28"/>
      <c r="F232" s="28"/>
      <c r="G232" s="9"/>
      <c r="H232" s="9"/>
    </row>
    <row r="233" spans="3:8" ht="12.75">
      <c r="C233" s="28"/>
      <c r="D233" s="28"/>
      <c r="E233" s="28"/>
      <c r="F233" s="28"/>
      <c r="G233" s="9"/>
      <c r="H233" s="9"/>
    </row>
    <row r="234" spans="3:8" ht="12.75">
      <c r="C234" s="28"/>
      <c r="D234" s="28"/>
      <c r="E234" s="30"/>
      <c r="F234" s="28"/>
      <c r="G234" s="9"/>
      <c r="H234" s="9"/>
    </row>
    <row r="235" spans="3:8" ht="12.75">
      <c r="C235" s="28"/>
      <c r="D235" s="28"/>
      <c r="E235" s="30"/>
      <c r="F235" s="28"/>
      <c r="G235" s="9"/>
      <c r="H235" s="9"/>
    </row>
    <row r="236" spans="3:8" ht="12.75">
      <c r="C236" s="28"/>
      <c r="D236" s="28"/>
      <c r="E236" s="28"/>
      <c r="F236" s="28"/>
      <c r="G236" s="9"/>
      <c r="H236" s="9"/>
    </row>
    <row r="237" spans="3:8" ht="12.75">
      <c r="C237" s="28"/>
      <c r="D237" s="31"/>
      <c r="E237" s="31"/>
      <c r="F237" s="28"/>
      <c r="G237" s="9"/>
      <c r="H237" s="9"/>
    </row>
    <row r="238" spans="3:8" ht="12.75">
      <c r="C238" s="28"/>
      <c r="D238" s="28"/>
      <c r="E238" s="28"/>
      <c r="F238" s="28"/>
      <c r="G238" s="9"/>
      <c r="H238" s="9"/>
    </row>
    <row r="239" spans="3:8" ht="12.75">
      <c r="C239" s="28"/>
      <c r="D239" s="28"/>
      <c r="E239" s="32"/>
      <c r="F239" s="28"/>
      <c r="G239" s="9"/>
      <c r="H239" s="9"/>
    </row>
    <row r="240" spans="3:8" ht="12.75">
      <c r="C240" s="28"/>
      <c r="D240" s="28"/>
      <c r="E240" s="30"/>
      <c r="F240" s="28"/>
      <c r="G240" s="9"/>
      <c r="H240" s="9"/>
    </row>
    <row r="241" spans="3:8" ht="12.75">
      <c r="C241" s="28"/>
      <c r="D241" s="28"/>
      <c r="E241" s="33"/>
      <c r="F241" s="28"/>
      <c r="G241" s="9"/>
      <c r="H241" s="9"/>
    </row>
    <row r="242" spans="3:8" ht="12.75">
      <c r="C242" s="28"/>
      <c r="D242" s="28"/>
      <c r="E242" s="30"/>
      <c r="F242" s="28"/>
      <c r="G242" s="9"/>
      <c r="H242" s="9"/>
    </row>
    <row r="243" spans="3:8" ht="12.75">
      <c r="C243" s="28"/>
      <c r="D243" s="28"/>
      <c r="E243" s="28"/>
      <c r="F243" s="28"/>
      <c r="G243" s="9"/>
      <c r="H243" s="9"/>
    </row>
    <row r="244" spans="3:8" ht="12.75">
      <c r="C244" s="28"/>
      <c r="D244" s="28"/>
      <c r="E244" s="28"/>
      <c r="F244" s="28"/>
      <c r="G244" s="9"/>
      <c r="H244" s="9"/>
    </row>
    <row r="245" spans="3:8" ht="12.75">
      <c r="C245" s="28"/>
      <c r="D245" s="28"/>
      <c r="E245" s="28"/>
      <c r="F245" s="28"/>
      <c r="G245" s="9"/>
      <c r="H245" s="9"/>
    </row>
    <row r="246" spans="3:8" ht="12.75">
      <c r="C246" s="28"/>
      <c r="D246" s="28"/>
      <c r="E246" s="28"/>
      <c r="F246" s="28"/>
      <c r="G246" s="9"/>
      <c r="H246" s="9"/>
    </row>
    <row r="247" spans="3:8" ht="12.75">
      <c r="C247" s="28"/>
      <c r="D247" s="28"/>
      <c r="E247" s="28"/>
      <c r="F247" s="28"/>
      <c r="G247" s="9"/>
      <c r="H247" s="9"/>
    </row>
    <row r="248" spans="3:8" ht="12.75">
      <c r="C248" s="28"/>
      <c r="D248" s="28"/>
      <c r="E248" s="28"/>
      <c r="F248" s="28"/>
      <c r="G248" s="9"/>
      <c r="H248" s="9"/>
    </row>
    <row r="249" spans="3:8" ht="12.75">
      <c r="C249" s="28"/>
      <c r="D249" s="28"/>
      <c r="E249" s="28"/>
      <c r="F249" s="28"/>
      <c r="G249" s="9"/>
      <c r="H249" s="9"/>
    </row>
    <row r="250" spans="3:8" ht="12.75">
      <c r="C250" s="28"/>
      <c r="D250" s="28"/>
      <c r="E250" s="28"/>
      <c r="F250" s="28"/>
      <c r="G250" s="9"/>
      <c r="H250" s="9"/>
    </row>
    <row r="251" spans="3:8" ht="12.75">
      <c r="C251" s="28"/>
      <c r="D251" s="28"/>
      <c r="E251" s="30"/>
      <c r="F251" s="28"/>
      <c r="G251" s="9"/>
      <c r="H251" s="9"/>
    </row>
    <row r="252" spans="3:8" ht="12.75">
      <c r="C252" s="28"/>
      <c r="D252" s="28"/>
      <c r="E252" s="28"/>
      <c r="F252" s="28"/>
      <c r="G252" s="9"/>
      <c r="H252" s="9"/>
    </row>
    <row r="253" spans="3:8" ht="12.75">
      <c r="C253" s="28"/>
      <c r="D253" s="28"/>
      <c r="E253" s="30"/>
      <c r="F253" s="28"/>
      <c r="G253" s="9"/>
      <c r="H253" s="9"/>
    </row>
    <row r="254" spans="3:8" ht="12.75">
      <c r="C254" s="28"/>
      <c r="D254" s="31"/>
      <c r="E254" s="31"/>
      <c r="F254" s="28"/>
      <c r="G254" s="9"/>
      <c r="H254" s="9"/>
    </row>
    <row r="255" spans="3:8" ht="12.75">
      <c r="C255" s="28"/>
      <c r="D255" s="28"/>
      <c r="E255" s="28"/>
      <c r="F255" s="28"/>
      <c r="G255" s="9"/>
      <c r="H255" s="9"/>
    </row>
    <row r="256" spans="3:8" ht="12.75">
      <c r="C256" s="28"/>
      <c r="D256" s="28"/>
      <c r="E256" s="28"/>
      <c r="F256" s="28"/>
      <c r="G256" s="9"/>
      <c r="H256" s="9"/>
    </row>
    <row r="257" spans="3:8" ht="12.75">
      <c r="C257" s="28"/>
      <c r="D257" s="28"/>
      <c r="E257" s="28"/>
      <c r="F257" s="28"/>
      <c r="G257" s="9"/>
      <c r="H257" s="9"/>
    </row>
    <row r="258" spans="3:8" ht="12.75">
      <c r="C258" s="28"/>
      <c r="D258" s="28"/>
      <c r="E258" s="28"/>
      <c r="F258" s="28"/>
      <c r="G258" s="9"/>
      <c r="H258" s="9"/>
    </row>
    <row r="259" spans="3:8" ht="12.75">
      <c r="C259" s="28"/>
      <c r="D259" s="28"/>
      <c r="E259" s="28"/>
      <c r="F259" s="28"/>
      <c r="G259" s="9"/>
      <c r="H259" s="9"/>
    </row>
    <row r="260" spans="3:8" ht="12.75">
      <c r="C260" s="28"/>
      <c r="D260" s="28"/>
      <c r="E260" s="30"/>
      <c r="F260" s="28"/>
      <c r="G260" s="9"/>
      <c r="H260" s="9"/>
    </row>
    <row r="261" spans="3:8" ht="12.75">
      <c r="C261" s="28"/>
      <c r="D261" s="28"/>
      <c r="E261" s="28"/>
      <c r="F261" s="28"/>
      <c r="G261" s="9"/>
      <c r="H261" s="9"/>
    </row>
    <row r="262" spans="3:8" ht="12.75">
      <c r="C262" s="28"/>
      <c r="D262" s="28"/>
      <c r="E262" s="30"/>
      <c r="F262" s="28"/>
      <c r="G262" s="9"/>
      <c r="H262" s="9"/>
    </row>
    <row r="263" spans="3:8" ht="12.75">
      <c r="C263" s="28"/>
      <c r="D263" s="28"/>
      <c r="E263" s="28"/>
      <c r="F263" s="28"/>
      <c r="G263" s="9"/>
      <c r="H263" s="9"/>
    </row>
    <row r="264" spans="3:8" ht="12.75">
      <c r="C264" s="28"/>
      <c r="D264" s="28"/>
      <c r="E264" s="28"/>
      <c r="F264" s="28"/>
      <c r="G264" s="9"/>
      <c r="H264" s="9"/>
    </row>
    <row r="265" spans="3:8" ht="12.75">
      <c r="C265" s="9"/>
      <c r="D265" s="9"/>
      <c r="E265" s="9"/>
      <c r="F265" s="9"/>
      <c r="G265" s="9"/>
      <c r="H265" s="9"/>
    </row>
    <row r="266" spans="3:8" ht="12.75">
      <c r="C266" s="9"/>
      <c r="D266" s="9"/>
      <c r="E266" s="9"/>
      <c r="F266" s="9"/>
      <c r="G266" s="9"/>
      <c r="H266" s="9"/>
    </row>
    <row r="267" spans="3:8" ht="12.75">
      <c r="C267" s="9"/>
      <c r="D267" s="9"/>
      <c r="E267" s="9"/>
      <c r="F267" s="9"/>
      <c r="G267" s="9"/>
      <c r="H267" s="9"/>
    </row>
    <row r="268" spans="3:8" ht="12.75">
      <c r="C268" s="9"/>
      <c r="D268" s="9"/>
      <c r="E268" s="34"/>
      <c r="F268" s="9"/>
      <c r="G268" s="9"/>
      <c r="H268" s="9"/>
    </row>
    <row r="269" spans="3:8" ht="12.75">
      <c r="C269" s="9"/>
      <c r="D269" s="9"/>
      <c r="E269" s="9"/>
      <c r="F269" s="9"/>
      <c r="G269" s="9"/>
      <c r="H269" s="9"/>
    </row>
    <row r="270" spans="3:8" ht="12.75">
      <c r="C270" s="9"/>
      <c r="D270" s="9"/>
      <c r="E270" s="9"/>
      <c r="F270" s="9"/>
      <c r="G270" s="9"/>
      <c r="H270" s="9"/>
    </row>
    <row r="271" spans="3:8" ht="12.75">
      <c r="C271" s="9"/>
      <c r="D271" s="9"/>
      <c r="E271" s="9"/>
      <c r="F271" s="9"/>
      <c r="G271" s="9"/>
      <c r="H271" s="9"/>
    </row>
    <row r="272" spans="3:8" ht="12.75">
      <c r="C272" s="9"/>
      <c r="D272" s="9"/>
      <c r="E272" s="9"/>
      <c r="F272" s="9"/>
      <c r="G272" s="9"/>
      <c r="H272" s="9"/>
    </row>
    <row r="273" spans="3:8" ht="12.75">
      <c r="C273" s="9"/>
      <c r="D273" s="9"/>
      <c r="E273" s="9"/>
      <c r="F273" s="9"/>
      <c r="G273" s="9"/>
      <c r="H273" s="9"/>
    </row>
    <row r="274" spans="3:8" ht="12.75">
      <c r="C274" s="9"/>
      <c r="D274" s="9"/>
      <c r="E274" s="9"/>
      <c r="F274" s="9"/>
      <c r="G274" s="9"/>
      <c r="H274" s="9"/>
    </row>
    <row r="275" spans="3:8" ht="12.75">
      <c r="C275" s="9"/>
      <c r="D275" s="9"/>
      <c r="E275" s="9"/>
      <c r="F275" s="9"/>
      <c r="G275" s="9"/>
      <c r="H275" s="9"/>
    </row>
    <row r="276" spans="3:8" ht="12.75">
      <c r="C276" s="9"/>
      <c r="D276" s="9"/>
      <c r="E276" s="35"/>
      <c r="F276" s="9"/>
      <c r="G276" s="9"/>
      <c r="H276" s="9"/>
    </row>
    <row r="277" spans="3:8" ht="12.75">
      <c r="C277" s="9"/>
      <c r="D277" s="9"/>
      <c r="E277" s="9"/>
      <c r="F277" s="9"/>
      <c r="G277" s="9"/>
      <c r="H277" s="9"/>
    </row>
    <row r="278" spans="3:8" ht="12.75">
      <c r="C278" s="9"/>
      <c r="D278" s="9"/>
      <c r="E278" s="9"/>
      <c r="F278" s="9"/>
      <c r="G278" s="9"/>
      <c r="H278" s="9"/>
    </row>
    <row r="279" spans="3:8" ht="12.75">
      <c r="C279" s="9"/>
      <c r="D279" s="9"/>
      <c r="E279" s="9"/>
      <c r="F279" s="9"/>
      <c r="G279" s="9"/>
      <c r="H279" s="9"/>
    </row>
    <row r="280" spans="3:8" ht="12.75">
      <c r="C280" s="9"/>
      <c r="D280" s="9"/>
      <c r="E280" s="9"/>
      <c r="F280" s="9"/>
      <c r="G280" s="9"/>
      <c r="H280" s="9"/>
    </row>
    <row r="281" spans="3:8" ht="12.75">
      <c r="C281" s="9"/>
      <c r="D281" s="9"/>
      <c r="E281" s="36"/>
      <c r="F281" s="9"/>
      <c r="G281" s="9"/>
      <c r="H281" s="9"/>
    </row>
    <row r="282" spans="3:8" ht="12.75">
      <c r="C282" s="9"/>
      <c r="D282" s="9"/>
      <c r="E282" s="36"/>
      <c r="F282" s="9"/>
      <c r="G282" s="9"/>
      <c r="H282" s="9"/>
    </row>
    <row r="283" spans="3:8" ht="12.75">
      <c r="C283" s="9"/>
      <c r="D283" s="9"/>
      <c r="E283" s="9"/>
      <c r="F283" s="9"/>
      <c r="G283" s="9"/>
      <c r="H283" s="9"/>
    </row>
    <row r="284" spans="3:8" ht="12.75">
      <c r="C284" s="9"/>
      <c r="D284" s="9"/>
      <c r="E284" s="9"/>
      <c r="F284" s="9"/>
      <c r="G284" s="9"/>
      <c r="H284" s="9"/>
    </row>
    <row r="285" spans="3:8" ht="12.75">
      <c r="C285" s="9"/>
      <c r="D285" s="9"/>
      <c r="E285" s="36"/>
      <c r="F285" s="9"/>
      <c r="G285" s="9"/>
      <c r="H285" s="9"/>
    </row>
    <row r="286" spans="3:8" ht="12.75">
      <c r="C286" s="9"/>
      <c r="D286" s="9"/>
      <c r="E286" s="35"/>
      <c r="F286" s="9"/>
      <c r="G286" s="9"/>
      <c r="H286" s="9"/>
    </row>
    <row r="287" spans="3:8" ht="12.75">
      <c r="C287" s="9"/>
      <c r="D287" s="9"/>
      <c r="E287" s="37"/>
      <c r="F287" s="9"/>
      <c r="G287" s="9"/>
      <c r="H287" s="9"/>
    </row>
    <row r="288" spans="3:8" ht="12.75">
      <c r="C288" s="9"/>
      <c r="D288" s="9"/>
      <c r="E288" s="9"/>
      <c r="F288" s="9"/>
      <c r="G288" s="9"/>
      <c r="H288" s="9"/>
    </row>
    <row r="289" spans="3:8" ht="12.75">
      <c r="C289" s="9"/>
      <c r="D289" s="9"/>
      <c r="E289" s="37"/>
      <c r="F289" s="9"/>
      <c r="G289" s="9"/>
      <c r="H289" s="9"/>
    </row>
    <row r="290" spans="3:8" ht="12.75">
      <c r="C290" s="9"/>
      <c r="D290" s="9"/>
      <c r="E290" s="9"/>
      <c r="F290" s="9"/>
      <c r="G290" s="9"/>
      <c r="H290" s="9"/>
    </row>
    <row r="291" spans="3:8" ht="12.75">
      <c r="C291" s="9"/>
      <c r="D291" s="9"/>
      <c r="E291" s="9"/>
      <c r="F291" s="9"/>
      <c r="G291" s="9"/>
      <c r="H291" s="9"/>
    </row>
    <row r="292" spans="3:8" ht="12.75">
      <c r="C292" s="9"/>
      <c r="D292" s="9"/>
      <c r="E292" s="9"/>
      <c r="F292" s="9"/>
      <c r="G292" s="9"/>
      <c r="H292" s="9"/>
    </row>
    <row r="293" spans="3:8" ht="12.75">
      <c r="C293" s="9"/>
      <c r="D293" s="9"/>
      <c r="E293" s="9"/>
      <c r="F293" s="9"/>
      <c r="G293" s="9"/>
      <c r="H293" s="9"/>
    </row>
    <row r="294" spans="3:8" ht="12.75">
      <c r="C294" s="9"/>
      <c r="D294" s="9"/>
      <c r="E294" s="9"/>
      <c r="F294" s="9"/>
      <c r="G294" s="9"/>
      <c r="H294" s="9"/>
    </row>
    <row r="295" spans="3:8" ht="12.75">
      <c r="C295" s="9"/>
      <c r="D295" s="9"/>
      <c r="E295" s="9"/>
      <c r="F295" s="9"/>
      <c r="G295" s="9"/>
      <c r="H295" s="9"/>
    </row>
    <row r="296" spans="3:8" ht="12.75">
      <c r="C296" s="9"/>
      <c r="D296" s="9"/>
      <c r="E296" s="35"/>
      <c r="F296" s="9"/>
      <c r="G296" s="9"/>
      <c r="H296" s="9"/>
    </row>
    <row r="297" spans="3:8" ht="12.75">
      <c r="C297" s="9"/>
      <c r="D297" s="9"/>
      <c r="E297" s="35"/>
      <c r="F297" s="9"/>
      <c r="G297" s="9"/>
      <c r="H297" s="9"/>
    </row>
    <row r="298" spans="3:8" ht="12.75">
      <c r="C298" s="9"/>
      <c r="D298" s="9"/>
      <c r="E298" s="35"/>
      <c r="F298" s="9"/>
      <c r="G298" s="9"/>
      <c r="H298" s="9"/>
    </row>
    <row r="299" spans="3:8" ht="12.75">
      <c r="C299" s="9"/>
      <c r="D299" s="9"/>
      <c r="E299" s="36"/>
      <c r="F299" s="9"/>
      <c r="G299" s="9"/>
      <c r="H299" s="9"/>
    </row>
    <row r="300" spans="3:8" ht="12.75">
      <c r="C300" s="9"/>
      <c r="D300" s="9"/>
      <c r="E300" s="9"/>
      <c r="F300" s="9"/>
      <c r="G300" s="9"/>
      <c r="H300" s="9"/>
    </row>
    <row r="301" spans="3:8" ht="12.75">
      <c r="C301" s="9"/>
      <c r="D301" s="9"/>
      <c r="E301" s="34"/>
      <c r="F301" s="9"/>
      <c r="G301" s="9"/>
      <c r="H301" s="9"/>
    </row>
    <row r="302" spans="3:8" ht="12.75">
      <c r="C302" s="9"/>
      <c r="D302" s="38"/>
      <c r="E302" s="38"/>
      <c r="F302" s="9"/>
      <c r="G302" s="9"/>
      <c r="H302" s="9"/>
    </row>
    <row r="303" spans="3:8" ht="12.75">
      <c r="C303" s="9"/>
      <c r="D303" s="9"/>
      <c r="E303" s="9"/>
      <c r="F303" s="9"/>
      <c r="G303" s="9"/>
      <c r="H303" s="9"/>
    </row>
    <row r="304" spans="3:8" ht="12.75">
      <c r="C304" s="9"/>
      <c r="D304" s="9"/>
      <c r="E304" s="34"/>
      <c r="F304" s="9"/>
      <c r="G304" s="9"/>
      <c r="H304" s="9"/>
    </row>
    <row r="305" spans="3:8" ht="12.75">
      <c r="C305" s="9"/>
      <c r="D305" s="9"/>
      <c r="E305" s="9"/>
      <c r="F305" s="9"/>
      <c r="G305" s="9"/>
      <c r="H305" s="9"/>
    </row>
    <row r="306" spans="3:8" ht="12.75">
      <c r="C306" s="9"/>
      <c r="D306" s="9"/>
      <c r="E306" s="9"/>
      <c r="F306" s="9"/>
      <c r="G306" s="9"/>
      <c r="H306" s="9"/>
    </row>
    <row r="307" spans="3:8" ht="12.75">
      <c r="C307" s="9"/>
      <c r="D307" s="9"/>
      <c r="E307" s="9"/>
      <c r="F307" s="9"/>
      <c r="G307" s="9"/>
      <c r="H307" s="9"/>
    </row>
    <row r="308" spans="3:8" ht="12.75">
      <c r="C308" s="9"/>
      <c r="D308" s="9"/>
      <c r="E308" s="9"/>
      <c r="F308" s="9"/>
      <c r="G308" s="9"/>
      <c r="H308" s="9"/>
    </row>
    <row r="309" spans="3:8" ht="12.75">
      <c r="C309" s="9"/>
      <c r="D309" s="9"/>
      <c r="E309" s="9"/>
      <c r="F309" s="9"/>
      <c r="G309" s="9"/>
      <c r="H309" s="9"/>
    </row>
    <row r="310" spans="3:8" ht="12.75">
      <c r="C310" s="9"/>
      <c r="D310" s="9"/>
      <c r="E310" s="9"/>
      <c r="F310" s="9"/>
      <c r="G310" s="9"/>
      <c r="H310" s="9"/>
    </row>
    <row r="311" spans="3:8" ht="12.75">
      <c r="C311" s="9"/>
      <c r="D311" s="9"/>
      <c r="E311" s="9"/>
      <c r="F311" s="9"/>
      <c r="G311" s="9"/>
      <c r="H311" s="9"/>
    </row>
    <row r="312" spans="3:8" ht="9" customHeight="1">
      <c r="C312" s="9"/>
      <c r="D312" s="9"/>
      <c r="E312" s="9"/>
      <c r="F312" s="9"/>
      <c r="G312" s="9"/>
      <c r="H312" s="9"/>
    </row>
    <row r="313" spans="3:8" ht="12.75">
      <c r="C313" s="9"/>
      <c r="D313" s="9"/>
      <c r="E313" s="35"/>
      <c r="F313" s="9"/>
      <c r="G313" s="9"/>
      <c r="H313" s="9"/>
    </row>
    <row r="314" spans="3:8" ht="12.75">
      <c r="C314" s="9"/>
      <c r="D314" s="9"/>
      <c r="E314" s="9"/>
      <c r="F314" s="9"/>
      <c r="G314" s="9"/>
      <c r="H314" s="9"/>
    </row>
    <row r="315" spans="3:8" ht="12.75">
      <c r="C315" s="9"/>
      <c r="D315" s="9"/>
      <c r="E315" s="9"/>
      <c r="F315" s="9"/>
      <c r="G315" s="9"/>
      <c r="H315" s="9"/>
    </row>
    <row r="316" ht="12.75">
      <c r="G316" s="9"/>
    </row>
    <row r="317" spans="5:7" ht="12.75">
      <c r="E317" s="39"/>
      <c r="G317" s="9"/>
    </row>
    <row r="318" spans="4:7" ht="12.75">
      <c r="D318" s="40"/>
      <c r="E318" s="40"/>
      <c r="G318" s="9"/>
    </row>
    <row r="319" spans="4:7" ht="12.75">
      <c r="D319" s="40"/>
      <c r="E319" s="40"/>
      <c r="G319" s="9"/>
    </row>
    <row r="320" spans="5:7" ht="12.75">
      <c r="E320" s="41"/>
      <c r="G320" s="9"/>
    </row>
    <row r="321" ht="12.75">
      <c r="G321" s="9"/>
    </row>
    <row r="322" ht="12.75">
      <c r="G322" s="9"/>
    </row>
    <row r="323" spans="4:7" ht="12.75">
      <c r="D323" s="40"/>
      <c r="E323" s="42"/>
      <c r="G323" s="9"/>
    </row>
    <row r="324" spans="5:7" ht="12.75">
      <c r="E324" s="41"/>
      <c r="G324" s="9"/>
    </row>
    <row r="325" ht="12.75">
      <c r="G325" s="9"/>
    </row>
    <row r="326" spans="5:7" ht="12.75">
      <c r="E326" s="41"/>
      <c r="G326" s="9"/>
    </row>
    <row r="327" spans="4:7" ht="12.75">
      <c r="D327" s="40"/>
      <c r="E327" s="43"/>
      <c r="G327" s="9"/>
    </row>
    <row r="328" spans="5:7" ht="12.75">
      <c r="E328" s="42"/>
      <c r="G328" s="9"/>
    </row>
    <row r="329" ht="12.75">
      <c r="G329" s="9"/>
    </row>
    <row r="330" spans="4:5" ht="12.75">
      <c r="D330" s="40"/>
      <c r="E330" s="40"/>
    </row>
    <row r="331" spans="4:5" ht="12.75">
      <c r="D331" s="40"/>
      <c r="E331" s="40"/>
    </row>
    <row r="332" ht="12.75">
      <c r="E332" s="42"/>
    </row>
    <row r="339" spans="4:5" ht="12.75">
      <c r="D339" s="44"/>
      <c r="E339" s="44"/>
    </row>
    <row r="340" spans="4:5" ht="12.75">
      <c r="D340" s="40"/>
      <c r="E340" s="42"/>
    </row>
    <row r="341" spans="4:5" ht="12.75">
      <c r="D341" s="40"/>
      <c r="E341" s="40"/>
    </row>
    <row r="342" spans="4:5" ht="12.75">
      <c r="D342" s="44"/>
      <c r="E342" s="44"/>
    </row>
    <row r="343" ht="12.75">
      <c r="E343" s="42"/>
    </row>
  </sheetData>
  <mergeCells count="2">
    <mergeCell ref="C1:G1"/>
    <mergeCell ref="C3:G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Trstín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Genčúrová </dc:creator>
  <cp:keywords/>
  <dc:description/>
  <cp:lastModifiedBy>Luboš Ferenc</cp:lastModifiedBy>
  <dcterms:created xsi:type="dcterms:W3CDTF">2011-05-28T18:34:37Z</dcterms:created>
  <dcterms:modified xsi:type="dcterms:W3CDTF">2011-05-28T19:55:10Z</dcterms:modified>
  <cp:category/>
  <cp:version/>
  <cp:contentType/>
  <cp:contentStatus/>
</cp:coreProperties>
</file>